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mfilesv01\zaisei\企財①：財政\財政Ｒ5年度\01_作業中\増田\公営企業\【22（金）〆】公営企業に係る経営比較分析表（令和４年度決算）の分析等について（依頼）\市→県\上下水道課\下水道\"/>
    </mc:Choice>
  </mc:AlternateContent>
  <workbookProtection workbookAlgorithmName="SHA-512" workbookHashValue="TZapWF18ElLtmX2Fg4aVccgAMOQZAA0Wo5ymvfI1OUbpNj1C3Uz1RZqTfngkmPH0IZTeToRJPsnOCELYCtc3Iw==" workbookSaltValue="NkUzuKCHyDk2CFalWv05oQ==" workbookSpinCount="100000" lockStructure="1"/>
  <bookViews>
    <workbookView xWindow="-120" yWindow="-120" windowWidth="20730" windowHeight="1116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H85" i="4"/>
  <c r="G85" i="4"/>
  <c r="E85" i="4"/>
  <c r="BB10" i="4"/>
  <c r="P10" i="4"/>
  <c r="AT8" i="4"/>
  <c r="AL8" i="4"/>
  <c r="W8" i="4"/>
  <c r="B6" i="4"/>
</calcChain>
</file>

<file path=xl/sharedStrings.xml><?xml version="1.0" encoding="utf-8"?>
<sst xmlns="http://schemas.openxmlformats.org/spreadsheetml/2006/main" count="253" uniqueCount="117">
  <si>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</si>
  <si>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</si>
  <si>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</si>
  <si>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</si>
  <si>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</si>
  <si>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</si>
  <si>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</si>
  <si>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</si>
  <si>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</si>
  <si>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</si>
  <si>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</si>
  <si>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</si>
  <si>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</si>
  <si>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</si>
  <si>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</si>
  <si>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</si>
  <si>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</si>
  <si>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</si>
  <si>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</si>
  <si>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</si>
  <si>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</si>
  <si>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</si>
  <si>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</si>
  <si>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</si>
  <si>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</si>
  <si>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</si>
  <si>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</si>
  <si>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</si>
  <si>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</si>
  <si>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</si>
  <si>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</si>
  <si>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</si>
  <si>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</si>
  <si>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</si>
  <si>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</si>
  <si>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</si>
  <si>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</si>
  <si>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</si>
  <si>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</si>
  <si>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</si>
  <si>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</si>
  <si>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</si>
  <si>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</si>
  <si>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</si>
  <si>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</si>
  <si>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</si>
  <si>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</si>
  <si>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</si>
  <si>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</si>
  <si>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</si>
  <si>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</si>
  <si>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</si>
  <si>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</si>
  <si>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</si>
  <si>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</si>
  <si>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</si>
  <si>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</si>
  <si>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</si>
  <si>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</si>
  <si>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</si>
  <si>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</si>
  <si>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</si>
  <si>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</si>
  <si>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</si>
  <si>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</si>
  <si>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</si>
  <si>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</si>
  <si>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</si>
  <si>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</si>
  <si>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</si>
  <si>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</si>
  <si>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</si>
  <si>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</si>
  <si>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</si>
  <si>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</si>
  <si>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</si>
  <si>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</si>
  <si>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</si>
  <si>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</si>
  <si>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</si>
  <si>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</si>
  <si>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</si>
  <si>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</si>
  <si>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</si>
  <si>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</si>
  <si>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</si>
  <si>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</si>
  <si>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</si>
  <si>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</si>
  <si>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</si>
  <si>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</si>
  <si>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</si>
  <si>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</si>
  <si>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</si>
  <si>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</si>
  <si>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</si>
  <si>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御前崎市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</si>
  <si>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</si>
  <si>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</si>
  <si>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</si>
  <si>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</si>
  <si>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</si>
  <si>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</si>
  <si>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</si>
  <si>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</si>
  <si>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</si>
  <si>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</si>
  <si>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</si>
  <si>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</si>
  <si>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</si>
  <si>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</si>
  <si>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</si>
  <si>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</si>
  <si>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</si>
  <si>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御前崎市農業集落排水は、平成３年から供用を開始しており、現時点での老朽管はありません。
　有形固定資産減価償却率は、今後さらに増加が見込まれます。
　ストックマネジメント計画に基づき、計画的に更新を行っていきます。</t>
    <phoneticPr fontId="4"/>
  </si>
  <si>
    <t xml:space="preserve">　平成31年４月から公営企業会計に移行しました。
　御前崎市の現状は、維持管理費を使用料収入で賄えておらず、一般会計繰入金に依存した不健全な経営状況となっております。
　令和２年度に経営戦略を策定し、令和３年度は料金改定に向けた上下水道料金等審議会を行い、市長に答申書の提出を行いました。新型コロナウイルス感染症の感染拡大等により、議会への上程を見合わせていましたが、令和４年９月議会に上程し、承認されました。令和５年４月から料金改定。
</t>
    <rPh sb="184" eb="186">
      <t>レイワ</t>
    </rPh>
    <rPh sb="187" eb="188">
      <t>ネン</t>
    </rPh>
    <rPh sb="189" eb="192">
      <t>ツキギカイ</t>
    </rPh>
    <rPh sb="193" eb="195">
      <t>ジョウテイ</t>
    </rPh>
    <rPh sb="197" eb="199">
      <t>ショウニン</t>
    </rPh>
    <rPh sb="205" eb="207">
      <t>レイワ</t>
    </rPh>
    <rPh sb="208" eb="209">
      <t>ネン</t>
    </rPh>
    <rPh sb="210" eb="211">
      <t>ツキ</t>
    </rPh>
    <rPh sb="213" eb="217">
      <t>リョウキンカイテイ</t>
    </rPh>
    <phoneticPr fontId="4"/>
  </si>
  <si>
    <t>　処理区域内の面整備が概成されており、現在は維持管理を主体とした事業運営をおこなっています。平成31年４月に地方公営企業法を全部適用し、公営企業会計に移行しました。
　経常収支比率は100％を超えており、収支の均衡が保たれています。しかし経費回収率は100％を下回っており、維持管理費を一般会計繰入金で補填している状況です。健全な経営とはいえない状況であり、使用料金の適正化が必要となっています。
　流動比率は100％を下回っています。企業債償還金が多いため、現金の不足分については一般会計繰入金で補填しています。
　企業債残高対事業規模比率は、類似団体平均値を超えています。理由としては、使用料が安く設定されていることが挙げられます。今後は料金改定を行い、設備投資が終了し、企業債償還金も下がるため、平均値に近づいていく見込みです。
　汚水処理原価は類似団体を下回っており、効率的な汚水処理が行われています。
　施設利用率、水洗化率は、類似団体を上回っているため、使用料を適正化することで、安定的な収入を確保することができます。</t>
    <rPh sb="85" eb="86">
      <t>ジョウ</t>
    </rPh>
    <rPh sb="210" eb="212">
      <t>シタマワ</t>
    </rPh>
    <rPh sb="218" eb="220">
      <t>キギョウ</t>
    </rPh>
    <rPh sb="220" eb="221">
      <t>サイ</t>
    </rPh>
    <rPh sb="221" eb="223">
      <t>ショウカン</t>
    </rPh>
    <rPh sb="223" eb="224">
      <t>キン</t>
    </rPh>
    <rPh sb="225" eb="226">
      <t>オオ</t>
    </rPh>
    <rPh sb="230" eb="232">
      <t>ゲンキン</t>
    </rPh>
    <rPh sb="233" eb="235">
      <t>フソク</t>
    </rPh>
    <rPh sb="235" eb="236">
      <t>ブン</t>
    </rPh>
    <rPh sb="241" eb="245">
      <t>イッパンカイケイ</t>
    </rPh>
    <rPh sb="245" eb="247">
      <t>クリイレ</t>
    </rPh>
    <rPh sb="247" eb="248">
      <t>キン</t>
    </rPh>
    <rPh sb="249" eb="251">
      <t>ホテン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</si>
</sst>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1-45C2-A5B2-F754C50D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0.02</c:v>
                </c:pt>
                <c:pt idx="2">
                  <c:v>0.25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1-45C2-A5B2-F754C50D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61.31</c:v>
                </c:pt>
                <c:pt idx="2">
                  <c:v>60.27</c:v>
                </c:pt>
                <c:pt idx="3">
                  <c:v>61.62</c:v>
                </c:pt>
                <c:pt idx="4">
                  <c:v>60.83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3-424D-8E1C-BFFA452B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50.14</c:v>
                </c:pt>
                <c:pt idx="2">
                  <c:v>54.83</c:v>
                </c:pt>
                <c:pt idx="3">
                  <c:v>54.54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3-424D-8E1C-BFFA452B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96.49</c:v>
                </c:pt>
                <c:pt idx="2">
                  <c:v>96.84</c:v>
                </c:pt>
                <c:pt idx="3">
                  <c:v>96.7</c:v>
                </c:pt>
                <c:pt idx="4">
                  <c:v>96.65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2-4E9C-99E8-DBEE905D2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84.98</c:v>
                </c:pt>
                <c:pt idx="2">
                  <c:v>84.7</c:v>
                </c:pt>
                <c:pt idx="3">
                  <c:v>90.3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2-4E9C-99E8-DBEE905D2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104.84</c:v>
                </c:pt>
                <c:pt idx="2">
                  <c:v>102.13</c:v>
                </c:pt>
                <c:pt idx="3">
                  <c:v>101.1</c:v>
                </c:pt>
                <c:pt idx="4">
                  <c:v>101.96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F-40F0-96B7-DED538264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103.6</c:v>
                </c:pt>
                <c:pt idx="2">
                  <c:v>106.37</c:v>
                </c:pt>
                <c:pt idx="3">
                  <c:v>102.11</c:v>
                </c:pt>
                <c:pt idx="4">
                  <c:v>101.91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F-40F0-96B7-DED538264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4.33</c:v>
                </c:pt>
                <c:pt idx="2">
                  <c:v>8.6199999999999992</c:v>
                </c:pt>
                <c:pt idx="3">
                  <c:v>12.5</c:v>
                </c:pt>
                <c:pt idx="4">
                  <c:v>16.149999999999999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2-4C3B-88B3-DA748E7E7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23.06</c:v>
                </c:pt>
                <c:pt idx="2">
                  <c:v>20.34</c:v>
                </c:pt>
                <c:pt idx="3">
                  <c:v>28.12</c:v>
                </c:pt>
                <c:pt idx="4">
                  <c:v>28.79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2-4C3B-88B3-DA748E7E7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0-46C3-9977-7B575617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0-46C3-9977-7B575617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6-4645-A1CC-4D5543191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193.99</c:v>
                </c:pt>
                <c:pt idx="2">
                  <c:v>139.02000000000001</c:v>
                </c:pt>
                <c:pt idx="3">
                  <c:v>124.9</c:v>
                </c:pt>
                <c:pt idx="4">
                  <c:v>124.8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6-4645-A1CC-4D5543191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101.27</c:v>
                </c:pt>
                <c:pt idx="2">
                  <c:v>107.58</c:v>
                </c:pt>
                <c:pt idx="3">
                  <c:v>122.18</c:v>
                </c:pt>
                <c:pt idx="4">
                  <c:v>97.89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5-4B43-B0D3-729FE69AC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26.99</c:v>
                </c:pt>
                <c:pt idx="2">
                  <c:v>29.13</c:v>
                </c:pt>
                <c:pt idx="3">
                  <c:v>33.58</c:v>
                </c:pt>
                <c:pt idx="4">
                  <c:v>35.42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5-4B43-B0D3-729FE69AC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1415.94</c:v>
                </c:pt>
                <c:pt idx="2">
                  <c:v>1324.43</c:v>
                </c:pt>
                <c:pt idx="3">
                  <c:v>1166.6500000000001</c:v>
                </c:pt>
                <c:pt idx="4">
                  <c:v>1124.57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E-4565-A122-38E7FC79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826.83</c:v>
                </c:pt>
                <c:pt idx="2">
                  <c:v>867.83</c:v>
                </c:pt>
                <c:pt idx="3">
                  <c:v>778.81</c:v>
                </c:pt>
                <c:pt idx="4">
                  <c:v>718.49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E-4565-A122-38E7FC79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48.23</c:v>
                </c:pt>
                <c:pt idx="2">
                  <c:v>48</c:v>
                </c:pt>
                <c:pt idx="3">
                  <c:v>48.03</c:v>
                </c:pt>
                <c:pt idx="4">
                  <c:v>44.59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1-45AE-8013-DC12512EF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57.31</c:v>
                </c:pt>
                <c:pt idx="2">
                  <c:v>57.08</c:v>
                </c:pt>
                <c:pt idx="3">
                  <c:v>67.23</c:v>
                </c:pt>
                <c:pt idx="4">
                  <c:v>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1-45AE-8013-DC12512EF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184.57</c:v>
                </c:pt>
                <c:pt idx="2">
                  <c:v>185.25</c:v>
                </c:pt>
                <c:pt idx="3">
                  <c:v>180.05</c:v>
                </c:pt>
                <c:pt idx="4">
                  <c:v>194.6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9-4283-81FA-375359E72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273.52</c:v>
                </c:pt>
                <c:pt idx="2">
                  <c:v>274.99</c:v>
                </c:pt>
                <c:pt idx="3">
                  <c:v>228.21</c:v>
                </c:pt>
                <c:pt idx="4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9-4283-81FA-375359E72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静岡県　御前崎市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30706</v>
      </c>
      <c r="AM8" s="45"/>
      <c r="AN8" s="45"/>
      <c r="AO8" s="45"/>
      <c r="AP8" s="45"/>
      <c r="AQ8" s="45"/>
      <c r="AR8" s="45"/>
      <c r="AS8" s="45"/>
      <c r="AT8" s="46">
        <f>データ!T6</f>
        <v>65.569999999999993</v>
      </c>
      <c r="AU8" s="46"/>
      <c r="AV8" s="46"/>
      <c r="AW8" s="46"/>
      <c r="AX8" s="46"/>
      <c r="AY8" s="46"/>
      <c r="AZ8" s="46"/>
      <c r="BA8" s="46"/>
      <c r="BB8" s="46">
        <f>データ!U6</f>
        <v>468.29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88.18</v>
      </c>
      <c r="J10" s="46"/>
      <c r="K10" s="46"/>
      <c r="L10" s="46"/>
      <c r="M10" s="46"/>
      <c r="N10" s="46"/>
      <c r="O10" s="46"/>
      <c r="P10" s="46">
        <f>データ!P6</f>
        <v>25.32</v>
      </c>
      <c r="Q10" s="46"/>
      <c r="R10" s="46"/>
      <c r="S10" s="46"/>
      <c r="T10" s="46"/>
      <c r="U10" s="46"/>
      <c r="V10" s="46"/>
      <c r="W10" s="46">
        <f>データ!Q6</f>
        <v>98.93</v>
      </c>
      <c r="X10" s="46"/>
      <c r="Y10" s="46"/>
      <c r="Z10" s="46"/>
      <c r="AA10" s="46"/>
      <c r="AB10" s="46"/>
      <c r="AC10" s="46"/>
      <c r="AD10" s="45">
        <f>データ!R6</f>
        <v>1760</v>
      </c>
      <c r="AE10" s="45"/>
      <c r="AF10" s="45"/>
      <c r="AG10" s="45"/>
      <c r="AH10" s="45"/>
      <c r="AI10" s="45"/>
      <c r="AJ10" s="45"/>
      <c r="AK10" s="2"/>
      <c r="AL10" s="45">
        <f>データ!V6</f>
        <v>7735</v>
      </c>
      <c r="AM10" s="45"/>
      <c r="AN10" s="45"/>
      <c r="AO10" s="45"/>
      <c r="AP10" s="45"/>
      <c r="AQ10" s="45"/>
      <c r="AR10" s="45"/>
      <c r="AS10" s="45"/>
      <c r="AT10" s="46">
        <f>データ!W6</f>
        <v>3.72</v>
      </c>
      <c r="AU10" s="46"/>
      <c r="AV10" s="46"/>
      <c r="AW10" s="46"/>
      <c r="AX10" s="46"/>
      <c r="AY10" s="46"/>
      <c r="AZ10" s="46"/>
      <c r="BA10" s="46"/>
      <c r="BB10" s="46">
        <f>データ!X6</f>
        <v>2079.3000000000002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wWFbrZKQRxDuBix1zLYn3+oAlTE2gejpqwt3V9ZbOgD24MQ8c/saMmW8ddEgXdXhM9QjfMGwu+scs1b9Q+AVoA==" saltValue="BmF90XUioMQhiz9ClWy60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222232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静岡県　御前崎市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>
        <f t="shared" si="3"/>
        <v>88.18</v>
      </c>
      <c r="P6" s="20">
        <f t="shared" si="3"/>
        <v>25.32</v>
      </c>
      <c r="Q6" s="20">
        <f t="shared" si="3"/>
        <v>98.93</v>
      </c>
      <c r="R6" s="20">
        <f t="shared" si="3"/>
        <v>1760</v>
      </c>
      <c r="S6" s="20">
        <f t="shared" si="3"/>
        <v>30706</v>
      </c>
      <c r="T6" s="20">
        <f t="shared" si="3"/>
        <v>65.569999999999993</v>
      </c>
      <c r="U6" s="20">
        <f t="shared" si="3"/>
        <v>468.29</v>
      </c>
      <c r="V6" s="20">
        <f t="shared" si="3"/>
        <v>7735</v>
      </c>
      <c r="W6" s="20">
        <f t="shared" si="3"/>
        <v>3.72</v>
      </c>
      <c r="X6" s="20">
        <f t="shared" si="3"/>
        <v>2079.3000000000002</v>
      </c>
      <c r="Y6" s="21" t="str">
        <f>IF(Y7="",NA(),Y7)</f>
        <v>-</v>
      </c>
      <c r="Z6" s="21">
        <f t="shared" ref="Z6:AH6" si="4">IF(Z7="",NA(),Z7)</f>
        <v>104.84</v>
      </c>
      <c r="AA6" s="21">
        <f t="shared" si="4"/>
        <v>102.13</v>
      </c>
      <c r="AB6" s="21">
        <f t="shared" si="4"/>
        <v>101.1</v>
      </c>
      <c r="AC6" s="21">
        <f t="shared" si="4"/>
        <v>101.96</v>
      </c>
      <c r="AD6" s="21" t="str">
        <f t="shared" si="4"/>
        <v>-</v>
      </c>
      <c r="AE6" s="21">
        <f t="shared" si="4"/>
        <v>103.6</v>
      </c>
      <c r="AF6" s="21">
        <f t="shared" si="4"/>
        <v>106.37</v>
      </c>
      <c r="AG6" s="21">
        <f t="shared" si="4"/>
        <v>102.11</v>
      </c>
      <c r="AH6" s="21">
        <f t="shared" si="4"/>
        <v>101.91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193.99</v>
      </c>
      <c r="AQ6" s="21">
        <f t="shared" si="5"/>
        <v>139.02000000000001</v>
      </c>
      <c r="AR6" s="21">
        <f t="shared" si="5"/>
        <v>124.9</v>
      </c>
      <c r="AS6" s="21">
        <f t="shared" si="5"/>
        <v>124.8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>
        <f t="shared" ref="AV6:BD6" si="6">IF(AV7="",NA(),AV7)</f>
        <v>101.27</v>
      </c>
      <c r="AW6" s="21">
        <f t="shared" si="6"/>
        <v>107.58</v>
      </c>
      <c r="AX6" s="21">
        <f t="shared" si="6"/>
        <v>122.18</v>
      </c>
      <c r="AY6" s="21">
        <f t="shared" si="6"/>
        <v>97.89</v>
      </c>
      <c r="AZ6" s="21" t="str">
        <f t="shared" si="6"/>
        <v>-</v>
      </c>
      <c r="BA6" s="21">
        <f t="shared" si="6"/>
        <v>26.99</v>
      </c>
      <c r="BB6" s="21">
        <f t="shared" si="6"/>
        <v>29.13</v>
      </c>
      <c r="BC6" s="21">
        <f t="shared" si="6"/>
        <v>33.58</v>
      </c>
      <c r="BD6" s="21">
        <f t="shared" si="6"/>
        <v>35.42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>
        <f t="shared" ref="BG6:BO6" si="7">IF(BG7="",NA(),BG7)</f>
        <v>1415.94</v>
      </c>
      <c r="BH6" s="21">
        <f t="shared" si="7"/>
        <v>1324.43</v>
      </c>
      <c r="BI6" s="21">
        <f t="shared" si="7"/>
        <v>1166.6500000000001</v>
      </c>
      <c r="BJ6" s="21">
        <f t="shared" si="7"/>
        <v>1124.57</v>
      </c>
      <c r="BK6" s="21" t="str">
        <f t="shared" si="7"/>
        <v>-</v>
      </c>
      <c r="BL6" s="21">
        <f t="shared" si="7"/>
        <v>826.83</v>
      </c>
      <c r="BM6" s="21">
        <f t="shared" si="7"/>
        <v>867.83</v>
      </c>
      <c r="BN6" s="21">
        <f t="shared" si="7"/>
        <v>778.81</v>
      </c>
      <c r="BO6" s="21">
        <f t="shared" si="7"/>
        <v>718.49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>
        <f t="shared" ref="BR6:BZ6" si="8">IF(BR7="",NA(),BR7)</f>
        <v>48.23</v>
      </c>
      <c r="BS6" s="21">
        <f t="shared" si="8"/>
        <v>48</v>
      </c>
      <c r="BT6" s="21">
        <f t="shared" si="8"/>
        <v>48.03</v>
      </c>
      <c r="BU6" s="21">
        <f t="shared" si="8"/>
        <v>44.59</v>
      </c>
      <c r="BV6" s="21" t="str">
        <f t="shared" si="8"/>
        <v>-</v>
      </c>
      <c r="BW6" s="21">
        <f t="shared" si="8"/>
        <v>57.31</v>
      </c>
      <c r="BX6" s="21">
        <f t="shared" si="8"/>
        <v>57.08</v>
      </c>
      <c r="BY6" s="21">
        <f t="shared" si="8"/>
        <v>67.23</v>
      </c>
      <c r="BZ6" s="21">
        <f t="shared" si="8"/>
        <v>61.82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>
        <f t="shared" ref="CC6:CK6" si="9">IF(CC7="",NA(),CC7)</f>
        <v>184.57</v>
      </c>
      <c r="CD6" s="21">
        <f t="shared" si="9"/>
        <v>185.25</v>
      </c>
      <c r="CE6" s="21">
        <f t="shared" si="9"/>
        <v>180.05</v>
      </c>
      <c r="CF6" s="21">
        <f t="shared" si="9"/>
        <v>194.6</v>
      </c>
      <c r="CG6" s="21" t="str">
        <f t="shared" si="9"/>
        <v>-</v>
      </c>
      <c r="CH6" s="21">
        <f t="shared" si="9"/>
        <v>273.52</v>
      </c>
      <c r="CI6" s="21">
        <f t="shared" si="9"/>
        <v>274.99</v>
      </c>
      <c r="CJ6" s="21">
        <f t="shared" si="9"/>
        <v>228.21</v>
      </c>
      <c r="CK6" s="21">
        <f t="shared" si="9"/>
        <v>246.9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>
        <f t="shared" ref="CN6:CV6" si="10">IF(CN7="",NA(),CN7)</f>
        <v>61.31</v>
      </c>
      <c r="CO6" s="21">
        <f t="shared" si="10"/>
        <v>60.27</v>
      </c>
      <c r="CP6" s="21">
        <f t="shared" si="10"/>
        <v>61.62</v>
      </c>
      <c r="CQ6" s="21">
        <f t="shared" si="10"/>
        <v>60.83</v>
      </c>
      <c r="CR6" s="21" t="str">
        <f t="shared" si="10"/>
        <v>-</v>
      </c>
      <c r="CS6" s="21">
        <f t="shared" si="10"/>
        <v>50.14</v>
      </c>
      <c r="CT6" s="21">
        <f t="shared" si="10"/>
        <v>54.83</v>
      </c>
      <c r="CU6" s="21">
        <f t="shared" si="10"/>
        <v>54.54</v>
      </c>
      <c r="CV6" s="21">
        <f t="shared" si="10"/>
        <v>52.9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>
        <f t="shared" ref="CY6:DG6" si="11">IF(CY7="",NA(),CY7)</f>
        <v>96.49</v>
      </c>
      <c r="CZ6" s="21">
        <f t="shared" si="11"/>
        <v>96.84</v>
      </c>
      <c r="DA6" s="21">
        <f t="shared" si="11"/>
        <v>96.7</v>
      </c>
      <c r="DB6" s="21">
        <f t="shared" si="11"/>
        <v>96.65</v>
      </c>
      <c r="DC6" s="21" t="str">
        <f t="shared" si="11"/>
        <v>-</v>
      </c>
      <c r="DD6" s="21">
        <f t="shared" si="11"/>
        <v>84.98</v>
      </c>
      <c r="DE6" s="21">
        <f t="shared" si="11"/>
        <v>84.7</v>
      </c>
      <c r="DF6" s="21">
        <f t="shared" si="11"/>
        <v>90.3</v>
      </c>
      <c r="DG6" s="21">
        <f t="shared" si="11"/>
        <v>90.3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>
        <f t="shared" ref="DJ6:DR6" si="12">IF(DJ7="",NA(),DJ7)</f>
        <v>4.33</v>
      </c>
      <c r="DK6" s="21">
        <f t="shared" si="12"/>
        <v>8.6199999999999992</v>
      </c>
      <c r="DL6" s="21">
        <f t="shared" si="12"/>
        <v>12.5</v>
      </c>
      <c r="DM6" s="21">
        <f t="shared" si="12"/>
        <v>16.149999999999999</v>
      </c>
      <c r="DN6" s="21" t="str">
        <f t="shared" si="12"/>
        <v>-</v>
      </c>
      <c r="DO6" s="21">
        <f t="shared" si="12"/>
        <v>23.06</v>
      </c>
      <c r="DP6" s="21">
        <f t="shared" si="12"/>
        <v>20.34</v>
      </c>
      <c r="DQ6" s="21">
        <f t="shared" si="12"/>
        <v>28.12</v>
      </c>
      <c r="DR6" s="21">
        <f t="shared" si="12"/>
        <v>28.79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0.02</v>
      </c>
      <c r="EL6" s="21">
        <f t="shared" si="14"/>
        <v>0.25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222232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88.18</v>
      </c>
      <c r="P7" s="24">
        <v>25.32</v>
      </c>
      <c r="Q7" s="24">
        <v>98.93</v>
      </c>
      <c r="R7" s="24">
        <v>1760</v>
      </c>
      <c r="S7" s="24">
        <v>30706</v>
      </c>
      <c r="T7" s="24">
        <v>65.569999999999993</v>
      </c>
      <c r="U7" s="24">
        <v>468.29</v>
      </c>
      <c r="V7" s="24">
        <v>7735</v>
      </c>
      <c r="W7" s="24">
        <v>3.72</v>
      </c>
      <c r="X7" s="24">
        <v>2079.3000000000002</v>
      </c>
      <c r="Y7" s="24" t="s">
        <v>102</v>
      </c>
      <c r="Z7" s="24">
        <v>104.84</v>
      </c>
      <c r="AA7" s="24">
        <v>102.13</v>
      </c>
      <c r="AB7" s="24">
        <v>101.1</v>
      </c>
      <c r="AC7" s="24">
        <v>101.96</v>
      </c>
      <c r="AD7" s="24" t="s">
        <v>102</v>
      </c>
      <c r="AE7" s="24">
        <v>103.6</v>
      </c>
      <c r="AF7" s="24">
        <v>106.37</v>
      </c>
      <c r="AG7" s="24">
        <v>102.11</v>
      </c>
      <c r="AH7" s="24">
        <v>101.91</v>
      </c>
      <c r="AI7" s="24">
        <v>103.61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193.99</v>
      </c>
      <c r="AQ7" s="24">
        <v>139.02000000000001</v>
      </c>
      <c r="AR7" s="24">
        <v>124.9</v>
      </c>
      <c r="AS7" s="24">
        <v>124.8</v>
      </c>
      <c r="AT7" s="24">
        <v>133.62</v>
      </c>
      <c r="AU7" s="24" t="s">
        <v>102</v>
      </c>
      <c r="AV7" s="24">
        <v>101.27</v>
      </c>
      <c r="AW7" s="24">
        <v>107.58</v>
      </c>
      <c r="AX7" s="24">
        <v>122.18</v>
      </c>
      <c r="AY7" s="24">
        <v>97.89</v>
      </c>
      <c r="AZ7" s="24" t="s">
        <v>102</v>
      </c>
      <c r="BA7" s="24">
        <v>26.99</v>
      </c>
      <c r="BB7" s="24">
        <v>29.13</v>
      </c>
      <c r="BC7" s="24">
        <v>33.58</v>
      </c>
      <c r="BD7" s="24">
        <v>35.42</v>
      </c>
      <c r="BE7" s="24">
        <v>36.94</v>
      </c>
      <c r="BF7" s="24" t="s">
        <v>102</v>
      </c>
      <c r="BG7" s="24">
        <v>1415.94</v>
      </c>
      <c r="BH7" s="24">
        <v>1324.43</v>
      </c>
      <c r="BI7" s="24">
        <v>1166.6500000000001</v>
      </c>
      <c r="BJ7" s="24">
        <v>1124.57</v>
      </c>
      <c r="BK7" s="24" t="s">
        <v>102</v>
      </c>
      <c r="BL7" s="24">
        <v>826.83</v>
      </c>
      <c r="BM7" s="24">
        <v>867.83</v>
      </c>
      <c r="BN7" s="24">
        <v>778.81</v>
      </c>
      <c r="BO7" s="24">
        <v>718.49</v>
      </c>
      <c r="BP7" s="24">
        <v>809.19</v>
      </c>
      <c r="BQ7" s="24" t="s">
        <v>102</v>
      </c>
      <c r="BR7" s="24">
        <v>48.23</v>
      </c>
      <c r="BS7" s="24">
        <v>48</v>
      </c>
      <c r="BT7" s="24">
        <v>48.03</v>
      </c>
      <c r="BU7" s="24">
        <v>44.59</v>
      </c>
      <c r="BV7" s="24" t="s">
        <v>102</v>
      </c>
      <c r="BW7" s="24">
        <v>57.31</v>
      </c>
      <c r="BX7" s="24">
        <v>57.08</v>
      </c>
      <c r="BY7" s="24">
        <v>67.23</v>
      </c>
      <c r="BZ7" s="24">
        <v>61.82</v>
      </c>
      <c r="CA7" s="24">
        <v>57.02</v>
      </c>
      <c r="CB7" s="24" t="s">
        <v>102</v>
      </c>
      <c r="CC7" s="24">
        <v>184.57</v>
      </c>
      <c r="CD7" s="24">
        <v>185.25</v>
      </c>
      <c r="CE7" s="24">
        <v>180.05</v>
      </c>
      <c r="CF7" s="24">
        <v>194.6</v>
      </c>
      <c r="CG7" s="24" t="s">
        <v>102</v>
      </c>
      <c r="CH7" s="24">
        <v>273.52</v>
      </c>
      <c r="CI7" s="24">
        <v>274.99</v>
      </c>
      <c r="CJ7" s="24">
        <v>228.21</v>
      </c>
      <c r="CK7" s="24">
        <v>246.9</v>
      </c>
      <c r="CL7" s="24">
        <v>273.68</v>
      </c>
      <c r="CM7" s="24" t="s">
        <v>102</v>
      </c>
      <c r="CN7" s="24">
        <v>61.31</v>
      </c>
      <c r="CO7" s="24">
        <v>60.27</v>
      </c>
      <c r="CP7" s="24">
        <v>61.62</v>
      </c>
      <c r="CQ7" s="24">
        <v>60.83</v>
      </c>
      <c r="CR7" s="24" t="s">
        <v>102</v>
      </c>
      <c r="CS7" s="24">
        <v>50.14</v>
      </c>
      <c r="CT7" s="24">
        <v>54.83</v>
      </c>
      <c r="CU7" s="24">
        <v>54.54</v>
      </c>
      <c r="CV7" s="24">
        <v>52.9</v>
      </c>
      <c r="CW7" s="24">
        <v>52.55</v>
      </c>
      <c r="CX7" s="24" t="s">
        <v>102</v>
      </c>
      <c r="CY7" s="24">
        <v>96.49</v>
      </c>
      <c r="CZ7" s="24">
        <v>96.84</v>
      </c>
      <c r="DA7" s="24">
        <v>96.7</v>
      </c>
      <c r="DB7" s="24">
        <v>96.65</v>
      </c>
      <c r="DC7" s="24" t="s">
        <v>102</v>
      </c>
      <c r="DD7" s="24">
        <v>84.98</v>
      </c>
      <c r="DE7" s="24">
        <v>84.7</v>
      </c>
      <c r="DF7" s="24">
        <v>90.3</v>
      </c>
      <c r="DG7" s="24">
        <v>90.3</v>
      </c>
      <c r="DH7" s="24">
        <v>87.3</v>
      </c>
      <c r="DI7" s="24" t="s">
        <v>102</v>
      </c>
      <c r="DJ7" s="24">
        <v>4.33</v>
      </c>
      <c r="DK7" s="24">
        <v>8.6199999999999992</v>
      </c>
      <c r="DL7" s="24">
        <v>12.5</v>
      </c>
      <c r="DM7" s="24">
        <v>16.149999999999999</v>
      </c>
      <c r="DN7" s="24" t="s">
        <v>102</v>
      </c>
      <c r="DO7" s="24">
        <v>23.06</v>
      </c>
      <c r="DP7" s="24">
        <v>20.34</v>
      </c>
      <c r="DQ7" s="24">
        <v>28.12</v>
      </c>
      <c r="DR7" s="24">
        <v>28.79</v>
      </c>
      <c r="DS7" s="24">
        <v>27.11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0.02</v>
      </c>
      <c r="EL7" s="24">
        <v>0.25</v>
      </c>
      <c r="EM7" s="24">
        <v>0.01</v>
      </c>
      <c r="EN7" s="24">
        <v>0.01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111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2024-01-30T00:39:14Z</cp:lastPrinted>
  <dcterms:created xsi:type="dcterms:W3CDTF">2023-12-12T01:02:38Z</dcterms:created>
  <dcterms:modified xsi:type="dcterms:W3CDTF">2024-01-30T06:34:20Z</dcterms:modified>
  <cp:category/>
</cp:coreProperties>
</file>