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05各種報告\☆調査・報告\202403060912_△【3_13(水)午後５時〆】令和４年度財政状況資料集の作成等について\07修正\"/>
    </mc:Choice>
  </mc:AlternateContent>
  <bookViews>
    <workbookView xWindow="0" yWindow="0" windowWidth="11490" windowHeight="3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<sst xmlns="http://schemas.openxmlformats.org/spreadsheetml/2006/main" count="1095" uniqueCount="604">
  <si>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</si>
  <si>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</si>
  <si>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</si>
  <si>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</si>
  <si>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</si>
  <si>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</si>
  <si>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</si>
  <si>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</si>
  <si>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</si>
  <si>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</si>
  <si>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</si>
  <si>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</si>
  <si>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</si>
  <si>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</si>
  <si>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</si>
  <si>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</si>
  <si>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</si>
  <si>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</si>
  <si>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</si>
  <si>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</si>
  <si>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</si>
  <si>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</si>
  <si>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</si>
  <si>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</si>
  <si>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</si>
  <si>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</si>
  <si>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</si>
  <si>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</si>
  <si>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</si>
  <si>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</si>
  <si>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</si>
  <si>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</si>
  <si>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</si>
  <si>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</si>
  <si>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</si>
  <si>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</si>
  <si>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</si>
  <si>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</si>
  <si>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</si>
  <si>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</si>
  <si>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</si>
  <si>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</si>
  <si>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</si>
  <si>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</si>
  <si>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</si>
  <si>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</si>
  <si>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</si>
  <si>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</si>
  <si>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</si>
  <si>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</si>
  <si>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</si>
  <si>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</si>
  <si>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</si>
  <si>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</si>
  <si>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</si>
  <si>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</si>
  <si>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</si>
  <si>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</si>
  <si>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</si>
  <si>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</si>
  <si>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</si>
  <si>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</si>
  <si>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</si>
  <si>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</si>
  <si>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</si>
  <si>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</si>
  <si>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</si>
  <si>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</si>
  <si>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</si>
  <si>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</si>
  <si>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</si>
  <si>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</si>
  <si>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</si>
  <si>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</si>
  <si>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</si>
  <si>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</si>
  <si>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</si>
  <si>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</si>
  <si>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</si>
  <si>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</si>
  <si>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</si>
  <si>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</si>
  <si>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</si>
  <si>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</si>
  <si>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</si>
  <si>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</si>
  <si>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</si>
  <si>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</si>
  <si>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</si>
  <si>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</si>
  <si>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</si>
  <si>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</si>
  <si>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</si>
  <si>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</si>
  <si>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</si>
  <si>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</si>
  <si>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</si>
  <si>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</si>
  <si>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</si>
  <si>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</si>
  <si>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</si>
  <si>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</si>
  <si>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</si>
  <si>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</si>
  <si>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</si>
  <si>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</si>
  <si>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</si>
  <si>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</si>
  <si>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</si>
  <si>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</si>
  <si>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</si>
  <si>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</si>
  <si>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</si>
  <si>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</si>
  <si>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</si>
  <si>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</si>
  <si>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</si>
  <si>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</si>
  <si>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</si>
  <si>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</si>
  <si>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</si>
  <si>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</si>
  <si>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</si>
  <si>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</si>
  <si>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</si>
  <si>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</si>
  <si>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</si>
  <si>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</si>
  <si>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</si>
  <si>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</si>
  <si>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</si>
  <si>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</si>
  <si>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</si>
  <si>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</si>
  <si>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</si>
  <si>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</si>
  <si>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</si>
  <si>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</si>
  <si>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</si>
  <si>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</si>
  <si>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</si>
  <si>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</si>
  <si>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</si>
  <si>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</si>
  <si>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</si>
  <si>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</si>
  <si>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</si>
  <si>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</si>
  <si>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</si>
  <si>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</si>
  <si>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</si>
  <si>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</si>
  <si>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</si>
  <si>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</si>
  <si>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</si>
  <si>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</si>
  <si>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</si>
  <si>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</si>
  <si>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</si>
  <si>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</si>
  <si>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</si>
  <si>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</si>
  <si>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</si>
  <si>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</si>
  <si>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</si>
  <si>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</si>
  <si>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</si>
  <si>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</si>
  <si>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</si>
  <si>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</si>
  <si>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</si>
  <si>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</si>
  <si>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</si>
  <si>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</si>
  <si>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</si>
  <si>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</si>
  <si>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</si>
  <si>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</si>
  <si>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</si>
  <si>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</si>
  <si>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</si>
  <si>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</si>
  <si>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</si>
  <si>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</si>
  <si>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</si>
  <si>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</si>
  <si>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</si>
  <si>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</si>
  <si>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</si>
  <si>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</si>
  <si>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</si>
  <si>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</si>
  <si>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</si>
  <si>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</si>
  <si>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</si>
  <si>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</si>
  <si>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</si>
  <si>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</si>
  <si>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</si>
  <si>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</si>
  <si>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</si>
  <si>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</si>
  <si>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</si>
  <si>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</si>
  <si>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</si>
  <si>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</si>
  <si>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</si>
  <si>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</si>
  <si>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</si>
  <si>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</si>
  <si>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</si>
  <si>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</si>
  <si>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</si>
  <si>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</si>
  <si>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</si>
  <si>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</si>
  <si>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</si>
  <si>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</si>
  <si>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</si>
  <si>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</si>
  <si>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</si>
  <si>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</si>
  <si>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</si>
  <si>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静岡県御殿場市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</si>
  <si>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</si>
  <si>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</si>
  <si>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</si>
  <si>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</si>
  <si>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</si>
  <si>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</si>
  <si>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</si>
  <si>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</si>
  <si>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</si>
  <si>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</si>
  <si>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</si>
  <si>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</si>
  <si>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</si>
  <si>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</si>
  <si>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</si>
  <si>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</si>
  <si>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</si>
  <si>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</si>
  <si>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</si>
  <si>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</si>
  <si>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</si>
  <si>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</si>
  <si>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</si>
  <si>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</si>
  <si>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</si>
  <si>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</si>
  <si>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</si>
  <si>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</si>
  <si>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</si>
  <si>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</si>
  <si>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</si>
  <si>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</si>
  <si>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</si>
  <si>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</si>
  <si>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</si>
  <si>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</si>
  <si>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</si>
  <si>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</si>
  <si>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</si>
  <si>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</si>
  <si>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</si>
  <si>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</si>
  <si>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</si>
  <si>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</si>
  <si>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</si>
  <si>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</si>
  <si>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</si>
  <si>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</si>
  <si>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</si>
  <si>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</si>
  <si>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</si>
  <si>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</si>
  <si>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</si>
  <si>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</si>
  <si>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</si>
  <si>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</si>
  <si>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</si>
  <si>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</si>
  <si>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</si>
  <si>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</si>
  <si>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</si>
  <si>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</si>
  <si>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</si>
  <si>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</si>
  <si>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</si>
  <si>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</si>
  <si>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</si>
  <si>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</si>
  <si>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</si>
  <si>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</si>
  <si>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</si>
  <si>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</si>
  <si>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</si>
  <si>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</si>
  <si>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</si>
  <si>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</si>
  <si>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</si>
  <si>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</si>
  <si>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</si>
  <si>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</si>
  <si>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</si>
  <si>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</si>
  <si>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</si>
  <si>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</si>
  <si>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</si>
  <si>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</si>
  <si>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</si>
  <si>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</si>
  <si>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</si>
  <si>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</si>
  <si>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</si>
  <si>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</si>
  <si>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</si>
  <si>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</si>
  <si>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</si>
  <si>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</si>
  <si>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</si>
  <si>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</si>
  <si>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</si>
  <si>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</si>
  <si>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</si>
  <si>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</si>
  <si>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</si>
  <si>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</si>
  <si>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</si>
  <si>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</si>
  <si>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</si>
  <si>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</si>
  <si>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</si>
  <si>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</si>
  <si>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</si>
  <si>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</si>
  <si>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</si>
  <si>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</si>
  <si>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</si>
  <si>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</si>
  <si>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</si>
  <si>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</si>
  <si>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</si>
  <si>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</si>
  <si>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</si>
  <si>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</si>
  <si>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</si>
  <si>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</si>
  <si>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</si>
  <si>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</si>
  <si>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</si>
  <si>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</si>
  <si>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</si>
  <si>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</si>
  <si>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</si>
  <si>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</si>
  <si>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</si>
  <si>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</si>
  <si>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</si>
  <si>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</si>
  <si>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</si>
  <si>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</si>
  <si>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</si>
  <si>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</si>
  <si>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</si>
  <si>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</si>
  <si>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</si>
  <si>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</si>
  <si>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</si>
  <si>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</si>
  <si>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</si>
  <si>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</si>
  <si>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</si>
  <si>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</si>
  <si>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</si>
  <si>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</si>
  <si>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</si>
  <si>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静岡県御殿場市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</si>
  <si>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</si>
  <si>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</si>
  <si>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</si>
  <si>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</si>
  <si>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</si>
  <si>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</si>
  <si>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</si>
  <si>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</si>
  <si>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</si>
  <si>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</si>
  <si>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</si>
  <si>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</si>
  <si>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</si>
  <si>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</si>
  <si>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</si>
  <si>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</si>
  <si>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</si>
  <si>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</si>
  <si>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</si>
  <si>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</si>
  <si>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</si>
  <si>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</si>
  <si>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</si>
  <si>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</si>
  <si>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</si>
  <si>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</si>
  <si>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</si>
  <si>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</si>
  <si>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</si>
  <si>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</si>
  <si>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</si>
  <si>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</si>
  <si>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</si>
  <si>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</si>
  <si>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</si>
  <si>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</si>
  <si>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</si>
  <si>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</si>
  <si>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</si>
  <si>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</si>
  <si>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</si>
  <si>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簡易水道事業会計</t>
    <phoneticPr fontId="5"/>
  </si>
  <si>
    <t>法適用企業</t>
    <phoneticPr fontId="5"/>
  </si>
  <si>
    <t>公共下水道事業会計</t>
    <phoneticPr fontId="5"/>
  </si>
  <si>
    <t>農業集落排水事業会計</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</si>
  <si>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</si>
  <si>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</si>
  <si>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</si>
  <si>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</si>
  <si>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</si>
  <si>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</si>
  <si>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</si>
  <si>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</si>
  <si>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</si>
  <si>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</si>
  <si>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</si>
  <si>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</si>
  <si>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</si>
  <si>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</si>
  <si>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</si>
  <si>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</si>
  <si>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</si>
  <si>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</si>
  <si>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</si>
  <si>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</si>
  <si>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</si>
  <si>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</si>
  <si>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</si>
  <si>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</si>
  <si>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</si>
  <si>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</si>
  <si>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</si>
  <si>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</si>
  <si>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</si>
  <si>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</si>
  <si>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</si>
  <si>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</si>
  <si>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</si>
  <si>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</si>
  <si>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</si>
  <si>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</si>
  <si>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</si>
  <si>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</si>
  <si>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</si>
  <si>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</si>
  <si>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</si>
  <si>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</si>
  <si>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</si>
  <si>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</si>
  <si>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</si>
  <si>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</si>
  <si>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</si>
  <si>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</si>
  <si>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</si>
  <si>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</si>
  <si>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</si>
  <si>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</si>
  <si>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</si>
  <si>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</si>
  <si>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</si>
  <si>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</si>
  <si>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</si>
  <si>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</si>
  <si>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</si>
  <si>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</si>
  <si>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</si>
  <si>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</si>
  <si>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</si>
  <si>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</si>
  <si>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</si>
  <si>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</si>
  <si>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</si>
  <si>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</si>
  <si>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</si>
  <si>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</si>
  <si>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</si>
  <si>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</si>
  <si>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</si>
  <si>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</si>
  <si>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</si>
  <si>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</si>
  <si>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</si>
  <si>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</si>
  <si>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</si>
  <si>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</si>
  <si>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</si>
  <si>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</si>
  <si>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</si>
  <si>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</si>
  <si>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</si>
  <si>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</si>
  <si>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</si>
  <si>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</si>
  <si>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</si>
  <si>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</si>
  <si>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</si>
  <si>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</si>
  <si>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</si>
  <si>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</si>
  <si>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</si>
  <si>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</si>
  <si>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</si>
  <si>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</si>
  <si>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</si>
  <si>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</si>
  <si>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</si>
  <si>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</si>
  <si>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</si>
  <si>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</si>
  <si>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</si>
  <si>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</si>
  <si>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</si>
  <si>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</si>
  <si>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</si>
  <si>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</si>
  <si>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</si>
  <si>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</si>
  <si>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</si>
  <si>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</si>
  <si>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</si>
  <si>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</si>
  <si>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</si>
  <si>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</si>
  <si>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</si>
  <si>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</si>
  <si>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</si>
  <si>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</si>
  <si>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</si>
  <si>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</si>
  <si>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</si>
  <si>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</si>
  <si>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</si>
  <si>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</si>
  <si>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</si>
  <si>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</si>
  <si>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</si>
  <si>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</si>
  <si>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</si>
  <si>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</si>
  <si>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</si>
  <si>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</si>
  <si>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</si>
  <si>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</si>
  <si>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</si>
  <si>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</si>
  <si>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</si>
  <si>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</si>
  <si>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</si>
  <si>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</si>
  <si>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</si>
  <si>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</si>
  <si>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</si>
  <si>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上水道事業会計</t>
  </si>
  <si>
    <t>一般会計</t>
  </si>
  <si>
    <t>工業用水道事業会計</t>
  </si>
  <si>
    <t>介護保険特別会計</t>
  </si>
  <si>
    <t>国民健康保険特別会計</t>
  </si>
  <si>
    <t>公共下水道事業会計</t>
  </si>
  <si>
    <t>公設浄化槽事業特別会計</t>
  </si>
  <si>
    <t>救急医療センター特別会計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</si>
  <si>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</si>
  <si>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</si>
  <si>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</si>
  <si>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</si>
  <si>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</si>
  <si>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</si>
  <si>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</si>
  <si>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</si>
  <si>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</si>
  <si>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御殿場市・小山町広域行政組合</t>
  </si>
  <si>
    <t>駿東地区交通災害共済組合</t>
  </si>
  <si>
    <t>静岡県芦湖水利組合</t>
  </si>
  <si>
    <t>静岡県後期高齢者医療広域連合</t>
  </si>
  <si>
    <t>静岡県後期高齢者医療広域連合（事業会計分）</t>
  </si>
  <si>
    <t>静岡地方税滞納整理機構</t>
  </si>
  <si>
    <t>御殿場市小山町土地開発公社</t>
  </si>
  <si>
    <t>御殿場総合サービス</t>
  </si>
  <si>
    <t>御殿場まちづくり</t>
  </si>
  <si>
    <t>駿東勤労者福祉サービスセンター</t>
  </si>
  <si>
    <t>○</t>
    <phoneticPr fontId="2"/>
  </si>
  <si>
    <t>-</t>
    <phoneticPr fontId="2"/>
  </si>
  <si>
    <t>地域振興推進基金</t>
    <rPh sb="0" eb="8">
      <t>チイキシンコウスイシンキキン</t>
    </rPh>
    <phoneticPr fontId="5"/>
  </si>
  <si>
    <t>ふるさと応援基金</t>
    <rPh sb="4" eb="8">
      <t>オウエンキキン</t>
    </rPh>
    <phoneticPr fontId="2"/>
  </si>
  <si>
    <t>図書館整備事業基金</t>
    <rPh sb="0" eb="9">
      <t>トショカンセイビジギョウキキン</t>
    </rPh>
    <phoneticPr fontId="2"/>
  </si>
  <si>
    <t>公共施設等整備基金</t>
    <rPh sb="0" eb="9">
      <t>コウキョウシセツトウセイビキキン</t>
    </rPh>
    <phoneticPr fontId="2"/>
  </si>
  <si>
    <t>特定防衛施設周辺整備調整交付金（子ども医療）</t>
    <rPh sb="0" eb="15">
      <t>トクテイボウエイシセツシュウヘンセイビチョウセイコウフキン</t>
    </rPh>
    <rPh sb="16" eb="17">
      <t>コ</t>
    </rPh>
    <rPh sb="19" eb="21">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</si>
</sst>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78B4-4248-82A5-664799C479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97471</c:v>
                </c:pt>
                <c:pt idx="1">
                  <c:v>80713</c:v>
                </c:pt>
                <c:pt idx="2">
                  <c:v>68425</c:v>
                </c:pt>
                <c:pt idx="3">
                  <c:v>48916</c:v>
                </c:pt>
                <c:pt idx="4">
                  <c:v>64010</c:v>
                </c:pt>
              </c:numCache>
            </c:numRef>
          </c:val>
          <c:smooth val="0"/>
          <c:extLst>
            <c:ext xmlns:c16="http://schemas.microsoft.com/office/drawing/2014/chart" uri="{C3380CC4-5D6E-409C-BE32-E72D297353CC}">
              <c16:uniqueId val="{00000001-78B4-4248-82A5-664799C479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10.59</c:v>
                </c:pt>
                <c:pt idx="1">
                  <c:v>10.94</c:v>
                </c:pt>
                <c:pt idx="2">
                  <c:v>9.23</c:v>
                </c:pt>
                <c:pt idx="3">
                  <c:v>11.59</c:v>
                </c:pt>
                <c:pt idx="4">
                  <c:v>15.65</c:v>
                </c:pt>
              </c:numCache>
            </c:numRef>
          </c:val>
          <c:extLst>
            <c:ext xmlns:c16="http://schemas.microsoft.com/office/drawing/2014/chart" uri="{C3380CC4-5D6E-409C-BE32-E72D297353CC}">
              <c16:uniqueId val="{00000000-C741-430C-BC6F-E685421319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9.7799999999999994</c:v>
                </c:pt>
                <c:pt idx="1">
                  <c:v>12.08</c:v>
                </c:pt>
                <c:pt idx="2">
                  <c:v>13.24</c:v>
                </c:pt>
                <c:pt idx="3">
                  <c:v>14.46</c:v>
                </c:pt>
                <c:pt idx="4">
                  <c:v>18.32</c:v>
                </c:pt>
              </c:numCache>
            </c:numRef>
          </c:val>
          <c:extLst>
            <c:ext xmlns:c16="http://schemas.microsoft.com/office/drawing/2014/chart" uri="{C3380CC4-5D6E-409C-BE32-E72D297353CC}">
              <c16:uniqueId val="{00000001-C741-430C-BC6F-E685421319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3.43</c:v>
                </c:pt>
                <c:pt idx="1">
                  <c:v>3.06</c:v>
                </c:pt>
                <c:pt idx="2">
                  <c:v>0.4</c:v>
                </c:pt>
                <c:pt idx="3">
                  <c:v>3.16</c:v>
                </c:pt>
                <c:pt idx="4">
                  <c:v>7.93</c:v>
                </c:pt>
              </c:numCache>
            </c:numRef>
          </c:val>
          <c:smooth val="0"/>
          <c:extLst>
            <c:ext xmlns:c16="http://schemas.microsoft.com/office/drawing/2014/chart" uri="{C3380CC4-5D6E-409C-BE32-E72D297353CC}">
              <c16:uniqueId val="{00000002-C741-430C-BC6F-E685421319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0.88</c:v>
                </c:pt>
                <c:pt idx="2">
                  <c:v>#N/A</c:v>
                </c:pt>
                <c:pt idx="3">
                  <c:v>0.22</c:v>
                </c:pt>
                <c:pt idx="4">
                  <c:v>#N/A</c:v>
                </c:pt>
                <c:pt idx="5">
                  <c:v>0.12</c:v>
                </c:pt>
                <c:pt idx="6">
                  <c:v>#N/A</c:v>
                </c:pt>
                <c:pt idx="7">
                  <c:v>0.08</c:v>
                </c:pt>
                <c:pt idx="8">
                  <c:v>#N/A</c:v>
                </c:pt>
                <c:pt idx="9">
                  <c:v>0.08</c:v>
                </c:pt>
              </c:numCache>
            </c:numRef>
          </c:val>
          <c:extLst>
            <c:ext xmlns:c16="http://schemas.microsoft.com/office/drawing/2014/chart" uri="{C3380CC4-5D6E-409C-BE32-E72D297353CC}">
              <c16:uniqueId val="{00000000-88EF-450C-B234-33A7EDC2B8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EF-450C-B234-33A7EDC2B878}"/>
            </c:ext>
          </c:extLst>
        </c:ser>
        <c:ser>
          <c:idx val="2"/>
          <c:order val="2"/>
          <c:tx>
            <c:strRef>
              <c:f>データシート!$A$29</c:f>
              <c:strCache>
                <c:ptCount val="1"/>
                <c:pt idx="0">
                  <c:v>救急医療センター特別会計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0.12</c:v>
                </c:pt>
                <c:pt idx="4">
                  <c:v>#N/A</c:v>
                </c:pt>
                <c:pt idx="5">
                  <c:v>0.09</c:v>
                </c:pt>
                <c:pt idx="6">
                  <c:v>#N/A</c:v>
                </c:pt>
                <c:pt idx="7">
                  <c:v>0.16</c:v>
                </c:pt>
                <c:pt idx="8">
                  <c:v>#N/A</c:v>
                </c:pt>
                <c:pt idx="9">
                  <c:v>0.06</c:v>
                </c:pt>
              </c:numCache>
            </c:numRef>
          </c:val>
          <c:extLst>
            <c:ext xmlns:c16="http://schemas.microsoft.com/office/drawing/2014/chart" uri="{C3380CC4-5D6E-409C-BE32-E72D297353CC}">
              <c16:uniqueId val="{00000002-88EF-450C-B234-33A7EDC2B878}"/>
            </c:ext>
          </c:extLst>
        </c:ser>
        <c:ser>
          <c:idx val="3"/>
          <c:order val="3"/>
          <c:tx>
            <c:strRef>
              <c:f>データシート!$A$30</c:f>
              <c:strCache>
                <c:ptCount val="1"/>
                <c:pt idx="0">
                  <c:v>公設浄化槽事業特別会計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0.1</c:v>
                </c:pt>
                <c:pt idx="8">
                  <c:v>#N/A</c:v>
                </c:pt>
                <c:pt idx="9">
                  <c:v>7.0000000000000007E-2</c:v>
                </c:pt>
              </c:numCache>
            </c:numRef>
          </c:val>
          <c:extLst>
            <c:ext xmlns:c16="http://schemas.microsoft.com/office/drawing/2014/chart" uri="{C3380CC4-5D6E-409C-BE32-E72D297353CC}">
              <c16:uniqueId val="{00000003-88EF-450C-B234-33A7EDC2B878}"/>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0.28999999999999998</c:v>
                </c:pt>
                <c:pt idx="4">
                  <c:v>#N/A</c:v>
                </c:pt>
                <c:pt idx="5">
                  <c:v>0.46</c:v>
                </c:pt>
                <c:pt idx="6">
                  <c:v>#N/A</c:v>
                </c:pt>
                <c:pt idx="7">
                  <c:v>0.64</c:v>
                </c:pt>
                <c:pt idx="8">
                  <c:v>#N/A</c:v>
                </c:pt>
                <c:pt idx="9">
                  <c:v>0.44</c:v>
                </c:pt>
              </c:numCache>
            </c:numRef>
          </c:val>
          <c:extLst>
            <c:ext xmlns:c16="http://schemas.microsoft.com/office/drawing/2014/chart" uri="{C3380CC4-5D6E-409C-BE32-E72D297353CC}">
              <c16:uniqueId val="{00000004-88EF-450C-B234-33A7EDC2B8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1.32</c:v>
                </c:pt>
                <c:pt idx="2">
                  <c:v>#N/A</c:v>
                </c:pt>
                <c:pt idx="3">
                  <c:v>1.87</c:v>
                </c:pt>
                <c:pt idx="4">
                  <c:v>#N/A</c:v>
                </c:pt>
                <c:pt idx="5">
                  <c:v>1.68</c:v>
                </c:pt>
                <c:pt idx="6">
                  <c:v>#N/A</c:v>
                </c:pt>
                <c:pt idx="7">
                  <c:v>1.83</c:v>
                </c:pt>
                <c:pt idx="8">
                  <c:v>#N/A</c:v>
                </c:pt>
                <c:pt idx="9">
                  <c:v>1.29</c:v>
                </c:pt>
              </c:numCache>
            </c:numRef>
          </c:val>
          <c:extLst>
            <c:ext xmlns:c16="http://schemas.microsoft.com/office/drawing/2014/chart" uri="{C3380CC4-5D6E-409C-BE32-E72D297353CC}">
              <c16:uniqueId val="{00000005-88EF-450C-B234-33A7EDC2B8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1.81</c:v>
                </c:pt>
                <c:pt idx="2">
                  <c:v>#N/A</c:v>
                </c:pt>
                <c:pt idx="3">
                  <c:v>1.74</c:v>
                </c:pt>
                <c:pt idx="4">
                  <c:v>#N/A</c:v>
                </c:pt>
                <c:pt idx="5">
                  <c:v>1.76</c:v>
                </c:pt>
                <c:pt idx="6">
                  <c:v>#N/A</c:v>
                </c:pt>
                <c:pt idx="7">
                  <c:v>2.2999999999999998</c:v>
                </c:pt>
                <c:pt idx="8">
                  <c:v>#N/A</c:v>
                </c:pt>
                <c:pt idx="9">
                  <c:v>2.5299999999999998</c:v>
                </c:pt>
              </c:numCache>
            </c:numRef>
          </c:val>
          <c:extLst>
            <c:ext xmlns:c16="http://schemas.microsoft.com/office/drawing/2014/chart" uri="{C3380CC4-5D6E-409C-BE32-E72D297353CC}">
              <c16:uniqueId val="{00000006-88EF-450C-B234-33A7EDC2B87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2.54</c:v>
                </c:pt>
                <c:pt idx="2">
                  <c:v>#N/A</c:v>
                </c:pt>
                <c:pt idx="3">
                  <c:v>2.5</c:v>
                </c:pt>
                <c:pt idx="4">
                  <c:v>#N/A</c:v>
                </c:pt>
                <c:pt idx="5">
                  <c:v>2.5299999999999998</c:v>
                </c:pt>
                <c:pt idx="6">
                  <c:v>#N/A</c:v>
                </c:pt>
                <c:pt idx="7">
                  <c:v>2.61</c:v>
                </c:pt>
                <c:pt idx="8">
                  <c:v>#N/A</c:v>
                </c:pt>
                <c:pt idx="9">
                  <c:v>2.67</c:v>
                </c:pt>
              </c:numCache>
            </c:numRef>
          </c:val>
          <c:extLst>
            <c:ext xmlns:c16="http://schemas.microsoft.com/office/drawing/2014/chart" uri="{C3380CC4-5D6E-409C-BE32-E72D297353CC}">
              <c16:uniqueId val="{00000007-88EF-450C-B234-33A7EDC2B8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10.42</c:v>
                </c:pt>
                <c:pt idx="2">
                  <c:v>#N/A</c:v>
                </c:pt>
                <c:pt idx="3">
                  <c:v>10.81</c:v>
                </c:pt>
                <c:pt idx="4">
                  <c:v>#N/A</c:v>
                </c:pt>
                <c:pt idx="5">
                  <c:v>9.1300000000000008</c:v>
                </c:pt>
                <c:pt idx="6">
                  <c:v>#N/A</c:v>
                </c:pt>
                <c:pt idx="7">
                  <c:v>11.42</c:v>
                </c:pt>
                <c:pt idx="8">
                  <c:v>#N/A</c:v>
                </c:pt>
                <c:pt idx="9">
                  <c:v>15.58</c:v>
                </c:pt>
              </c:numCache>
            </c:numRef>
          </c:val>
          <c:extLst>
            <c:ext xmlns:c16="http://schemas.microsoft.com/office/drawing/2014/chart" uri="{C3380CC4-5D6E-409C-BE32-E72D297353CC}">
              <c16:uniqueId val="{00000008-88EF-450C-B234-33A7EDC2B87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23.27</c:v>
                </c:pt>
                <c:pt idx="2">
                  <c:v>#N/A</c:v>
                </c:pt>
                <c:pt idx="3">
                  <c:v>23.17</c:v>
                </c:pt>
                <c:pt idx="4">
                  <c:v>#N/A</c:v>
                </c:pt>
                <c:pt idx="5">
                  <c:v>21.66</c:v>
                </c:pt>
                <c:pt idx="6">
                  <c:v>#N/A</c:v>
                </c:pt>
                <c:pt idx="7">
                  <c:v>23.92</c:v>
                </c:pt>
                <c:pt idx="8">
                  <c:v>#N/A</c:v>
                </c:pt>
                <c:pt idx="9">
                  <c:v>24.43</c:v>
                </c:pt>
              </c:numCache>
            </c:numRef>
          </c:val>
          <c:extLst>
            <c:ext xmlns:c16="http://schemas.microsoft.com/office/drawing/2014/chart" uri="{C3380CC4-5D6E-409C-BE32-E72D297353CC}">
              <c16:uniqueId val="{00000009-88EF-450C-B234-33A7EDC2B8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2021</c:v>
                </c:pt>
                <c:pt idx="5">
                  <c:v>1926</c:v>
                </c:pt>
                <c:pt idx="8">
                  <c:v>1893</c:v>
                </c:pt>
                <c:pt idx="11">
                  <c:v>1871</c:v>
                </c:pt>
                <c:pt idx="14">
                  <c:v>1834</c:v>
                </c:pt>
              </c:numCache>
            </c:numRef>
          </c:val>
          <c:extLst>
            <c:ext xmlns:c16="http://schemas.microsoft.com/office/drawing/2014/chart" uri="{C3380CC4-5D6E-409C-BE32-E72D297353CC}">
              <c16:uniqueId val="{00000000-8C4C-4811-9775-7F58856780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4C-4811-9775-7F58856780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68</c:v>
                </c:pt>
                <c:pt idx="3">
                  <c:v>69</c:v>
                </c:pt>
                <c:pt idx="6">
                  <c:v>69</c:v>
                </c:pt>
                <c:pt idx="9">
                  <c:v>69</c:v>
                </c:pt>
                <c:pt idx="12">
                  <c:v>69</c:v>
                </c:pt>
              </c:numCache>
            </c:numRef>
          </c:val>
          <c:extLst>
            <c:ext xmlns:c16="http://schemas.microsoft.com/office/drawing/2014/chart" uri="{C3380CC4-5D6E-409C-BE32-E72D297353CC}">
              <c16:uniqueId val="{00000002-8C4C-4811-9775-7F58856780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108</c:v>
                </c:pt>
                <c:pt idx="6">
                  <c:v>196</c:v>
                </c:pt>
                <c:pt idx="9">
                  <c:v>168</c:v>
                </c:pt>
                <c:pt idx="12">
                  <c:v>162</c:v>
                </c:pt>
              </c:numCache>
            </c:numRef>
          </c:val>
          <c:extLst>
            <c:ext xmlns:c16="http://schemas.microsoft.com/office/drawing/2014/chart" uri="{C3380CC4-5D6E-409C-BE32-E72D297353CC}">
              <c16:uniqueId val="{00000003-8C4C-4811-9775-7F58856780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645</c:v>
                </c:pt>
                <c:pt idx="3">
                  <c:v>490</c:v>
                </c:pt>
                <c:pt idx="6">
                  <c:v>496</c:v>
                </c:pt>
                <c:pt idx="9">
                  <c:v>489</c:v>
                </c:pt>
                <c:pt idx="12">
                  <c:v>500</c:v>
                </c:pt>
              </c:numCache>
            </c:numRef>
          </c:val>
          <c:extLst>
            <c:ext xmlns:c16="http://schemas.microsoft.com/office/drawing/2014/chart" uri="{C3380CC4-5D6E-409C-BE32-E72D297353CC}">
              <c16:uniqueId val="{00000004-8C4C-4811-9775-7F58856780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4C-4811-9775-7F58856780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4C-4811-9775-7F58856780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2885</c:v>
                </c:pt>
                <c:pt idx="3">
                  <c:v>2894</c:v>
                </c:pt>
                <c:pt idx="6">
                  <c:v>2915</c:v>
                </c:pt>
                <c:pt idx="9">
                  <c:v>2940</c:v>
                </c:pt>
                <c:pt idx="12">
                  <c:v>2982</c:v>
                </c:pt>
              </c:numCache>
            </c:numRef>
          </c:val>
          <c:extLst>
            <c:ext xmlns:c16="http://schemas.microsoft.com/office/drawing/2014/chart" uri="{C3380CC4-5D6E-409C-BE32-E72D297353CC}">
              <c16:uniqueId val="{00000007-8C4C-4811-9775-7F58856780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1691</c:v>
                </c:pt>
                <c:pt idx="2">
                  <c:v>#N/A</c:v>
                </c:pt>
                <c:pt idx="3">
                  <c:v>#N/A</c:v>
                </c:pt>
                <c:pt idx="4">
                  <c:v>1635</c:v>
                </c:pt>
                <c:pt idx="5">
                  <c:v>#N/A</c:v>
                </c:pt>
                <c:pt idx="6">
                  <c:v>#N/A</c:v>
                </c:pt>
                <c:pt idx="7">
                  <c:v>1783</c:v>
                </c:pt>
                <c:pt idx="8">
                  <c:v>#N/A</c:v>
                </c:pt>
                <c:pt idx="9">
                  <c:v>#N/A</c:v>
                </c:pt>
                <c:pt idx="10">
                  <c:v>1795</c:v>
                </c:pt>
                <c:pt idx="11">
                  <c:v>#N/A</c:v>
                </c:pt>
                <c:pt idx="12">
                  <c:v>#N/A</c:v>
                </c:pt>
                <c:pt idx="13">
                  <c:v>1879</c:v>
                </c:pt>
                <c:pt idx="14">
                  <c:v>#N/A</c:v>
                </c:pt>
              </c:numCache>
            </c:numRef>
          </c:val>
          <c:smooth val="0"/>
          <c:extLst>
            <c:ext xmlns:c16="http://schemas.microsoft.com/office/drawing/2014/chart" uri="{C3380CC4-5D6E-409C-BE32-E72D297353CC}">
              <c16:uniqueId val="{00000008-8C4C-4811-9775-7F58856780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16705</c:v>
                </c:pt>
                <c:pt idx="5">
                  <c:v>15672</c:v>
                </c:pt>
                <c:pt idx="8">
                  <c:v>14935</c:v>
                </c:pt>
                <c:pt idx="11">
                  <c:v>14197</c:v>
                </c:pt>
                <c:pt idx="14">
                  <c:v>13121</c:v>
                </c:pt>
              </c:numCache>
            </c:numRef>
          </c:val>
          <c:extLst>
            <c:ext xmlns:c16="http://schemas.microsoft.com/office/drawing/2014/chart" uri="{C3380CC4-5D6E-409C-BE32-E72D297353CC}">
              <c16:uniqueId val="{00000000-017D-42C9-942E-3ED3A02428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4308</c:v>
                </c:pt>
                <c:pt idx="5">
                  <c:v>5317</c:v>
                </c:pt>
                <c:pt idx="8">
                  <c:v>5613</c:v>
                </c:pt>
                <c:pt idx="11">
                  <c:v>5893</c:v>
                </c:pt>
                <c:pt idx="14">
                  <c:v>6031</c:v>
                </c:pt>
              </c:numCache>
            </c:numRef>
          </c:val>
          <c:extLst>
            <c:ext xmlns:c16="http://schemas.microsoft.com/office/drawing/2014/chart" uri="{C3380CC4-5D6E-409C-BE32-E72D297353CC}">
              <c16:uniqueId val="{00000001-017D-42C9-942E-3ED3A02428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6613</c:v>
                </c:pt>
                <c:pt idx="5">
                  <c:v>7457</c:v>
                </c:pt>
                <c:pt idx="8">
                  <c:v>9599</c:v>
                </c:pt>
                <c:pt idx="11">
                  <c:v>11346</c:v>
                </c:pt>
                <c:pt idx="14">
                  <c:v>13103</c:v>
                </c:pt>
              </c:numCache>
            </c:numRef>
          </c:val>
          <c:extLst>
            <c:ext xmlns:c16="http://schemas.microsoft.com/office/drawing/2014/chart" uri="{C3380CC4-5D6E-409C-BE32-E72D297353CC}">
              <c16:uniqueId val="{00000002-017D-42C9-942E-3ED3A02428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D-42C9-942E-3ED3A02428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D-42C9-942E-3ED3A02428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623</c:v>
                </c:pt>
              </c:numCache>
            </c:numRef>
          </c:val>
          <c:extLst>
            <c:ext xmlns:c16="http://schemas.microsoft.com/office/drawing/2014/chart" uri="{C3380CC4-5D6E-409C-BE32-E72D297353CC}">
              <c16:uniqueId val="{00000005-017D-42C9-942E-3ED3A02428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4016</c:v>
                </c:pt>
                <c:pt idx="3">
                  <c:v>4026</c:v>
                </c:pt>
                <c:pt idx="6">
                  <c:v>4160</c:v>
                </c:pt>
                <c:pt idx="9">
                  <c:v>4158</c:v>
                </c:pt>
                <c:pt idx="12">
                  <c:v>4314</c:v>
                </c:pt>
              </c:numCache>
            </c:numRef>
          </c:val>
          <c:extLst>
            <c:ext xmlns:c16="http://schemas.microsoft.com/office/drawing/2014/chart" uri="{C3380CC4-5D6E-409C-BE32-E72D297353CC}">
              <c16:uniqueId val="{00000006-017D-42C9-942E-3ED3A02428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1629</c:v>
                </c:pt>
                <c:pt idx="3">
                  <c:v>1559</c:v>
                </c:pt>
                <c:pt idx="6">
                  <c:v>1377</c:v>
                </c:pt>
                <c:pt idx="9">
                  <c:v>1325</c:v>
                </c:pt>
                <c:pt idx="12">
                  <c:v>1214</c:v>
                </c:pt>
              </c:numCache>
            </c:numRef>
          </c:val>
          <c:extLst>
            <c:ext xmlns:c16="http://schemas.microsoft.com/office/drawing/2014/chart" uri="{C3380CC4-5D6E-409C-BE32-E72D297353CC}">
              <c16:uniqueId val="{00000007-017D-42C9-942E-3ED3A02428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6212</c:v>
                </c:pt>
                <c:pt idx="3">
                  <c:v>6880</c:v>
                </c:pt>
                <c:pt idx="6">
                  <c:v>6791</c:v>
                </c:pt>
                <c:pt idx="9">
                  <c:v>6493</c:v>
                </c:pt>
                <c:pt idx="12">
                  <c:v>6373</c:v>
                </c:pt>
              </c:numCache>
            </c:numRef>
          </c:val>
          <c:extLst>
            <c:ext xmlns:c16="http://schemas.microsoft.com/office/drawing/2014/chart" uri="{C3380CC4-5D6E-409C-BE32-E72D297353CC}">
              <c16:uniqueId val="{00000008-017D-42C9-942E-3ED3A02428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972</c:v>
                </c:pt>
                <c:pt idx="3">
                  <c:v>1332</c:v>
                </c:pt>
                <c:pt idx="6">
                  <c:v>1123</c:v>
                </c:pt>
                <c:pt idx="9">
                  <c:v>1510</c:v>
                </c:pt>
                <c:pt idx="12">
                  <c:v>1212</c:v>
                </c:pt>
              </c:numCache>
            </c:numRef>
          </c:val>
          <c:extLst>
            <c:ext xmlns:c16="http://schemas.microsoft.com/office/drawing/2014/chart" uri="{C3380CC4-5D6E-409C-BE32-E72D297353CC}">
              <c16:uniqueId val="{00000009-017D-42C9-942E-3ED3A02428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26300</c:v>
                </c:pt>
                <c:pt idx="3">
                  <c:v>25441</c:v>
                </c:pt>
                <c:pt idx="6">
                  <c:v>24612</c:v>
                </c:pt>
                <c:pt idx="9">
                  <c:v>23186</c:v>
                </c:pt>
                <c:pt idx="12">
                  <c:v>21587</c:v>
                </c:pt>
              </c:numCache>
            </c:numRef>
          </c:val>
          <c:extLst>
            <c:ext xmlns:c16="http://schemas.microsoft.com/office/drawing/2014/chart" uri="{C3380CC4-5D6E-409C-BE32-E72D297353CC}">
              <c16:uniqueId val="{0000000A-017D-42C9-942E-3ED3A02428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11502</c:v>
                </c:pt>
                <c:pt idx="2">
                  <c:v>#N/A</c:v>
                </c:pt>
                <c:pt idx="3">
                  <c:v>#N/A</c:v>
                </c:pt>
                <c:pt idx="4">
                  <c:v>10792</c:v>
                </c:pt>
                <c:pt idx="5">
                  <c:v>#N/A</c:v>
                </c:pt>
                <c:pt idx="6">
                  <c:v>#N/A</c:v>
                </c:pt>
                <c:pt idx="7">
                  <c:v>7916</c:v>
                </c:pt>
                <c:pt idx="8">
                  <c:v>#N/A</c:v>
                </c:pt>
                <c:pt idx="9">
                  <c:v>#N/A</c:v>
                </c:pt>
                <c:pt idx="10">
                  <c:v>5236</c:v>
                </c:pt>
                <c:pt idx="11">
                  <c:v>#N/A</c:v>
                </c:pt>
                <c:pt idx="12">
                  <c:v>#N/A</c:v>
                </c:pt>
                <c:pt idx="13">
                  <c:v>3070</c:v>
                </c:pt>
                <c:pt idx="14">
                  <c:v>#N/A</c:v>
                </c:pt>
              </c:numCache>
            </c:numRef>
          </c:val>
          <c:smooth val="0"/>
          <c:extLst>
            <c:ext xmlns:c16="http://schemas.microsoft.com/office/drawing/2014/chart" uri="{C3380CC4-5D6E-409C-BE32-E72D297353CC}">
              <c16:uniqueId val="{0000000B-017D-42C9-942E-3ED3A02428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2524</c:v>
                </c:pt>
                <c:pt idx="1">
                  <c:v>2705</c:v>
                </c:pt>
                <c:pt idx="2">
                  <c:v>3428</c:v>
                </c:pt>
              </c:numCache>
            </c:numRef>
          </c:val>
          <c:extLst>
            <c:ext xmlns:c16="http://schemas.microsoft.com/office/drawing/2014/chart" uri="{C3380CC4-5D6E-409C-BE32-E72D297353CC}">
              <c16:uniqueId val="{00000000-175C-41CA-AAF1-3012226299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440</c:v>
                </c:pt>
                <c:pt idx="1">
                  <c:v>1780</c:v>
                </c:pt>
                <c:pt idx="2">
                  <c:v>2261</c:v>
                </c:pt>
              </c:numCache>
            </c:numRef>
          </c:val>
          <c:extLst>
            <c:ext xmlns:c16="http://schemas.microsoft.com/office/drawing/2014/chart" uri="{C3380CC4-5D6E-409C-BE32-E72D297353CC}">
              <c16:uniqueId val="{00000001-175C-41CA-AAF1-3012226299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4485</c:v>
                </c:pt>
                <c:pt idx="1">
                  <c:v>4689</c:v>
                </c:pt>
                <c:pt idx="2">
                  <c:v>5137</c:v>
                </c:pt>
              </c:numCache>
            </c:numRef>
          </c:val>
          <c:extLst>
            <c:ext xmlns:c16="http://schemas.microsoft.com/office/drawing/2014/chart" uri="{C3380CC4-5D6E-409C-BE32-E72D297353CC}">
              <c16:uniqueId val="{00000002-175C-41CA-AAF1-3012226299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年度においては、元利償還金は前年度と比べ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元利償還金等は、元利償還金が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に借入れを行った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道路整備事業の大規模事業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等に係る元金償還の開始により増加したことで、全体としては増加した。また、算入公債費等は、災害復旧費に係る基準財政需要額等の減少により、前年度と比べ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本市の特徴として、単独事業債や防衛関係補助金を財源とする事業債が多いことや、非合併団体であること等により、算入公債費等の割合が低い。</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今後も大規模建設事業が複数予定されていることから、建設事業費の縮減や平準化に努め、元利償還金の低減を図る。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年度においては、前年度と比べ将来負担額は減少し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地方債残高については、今後も大規模事業が複数予定されているため、起債計画に沿った借入により、地方債残高の抑制に努める。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退職手当負担見込額については、特別職に属する職員に対する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の増に伴い増加した。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本市の重要な課題として、基金残高の低水準が挙げられる。その他特定目的基金は増加しているものの、財政調整基金の計画的な積立てについては不透明な状況にある。今後は、基金残高を増やしていくとともに起債発行額や債務負担行為の総額を抑制し、将来負担額の縮減及び充当可能基金の増額に努める必要が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静岡県御殿場市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基金全体としては、前年度から１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００万円余の増となった。この主な要因として、財政調整基金の積立増（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００万円余）のほか、減債基金への積立増（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００万円余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、図書館整備事業基金への積立増（３億円余）、公共施設等整備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基金への積立増（２億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００万円余）等が挙げられる。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・地域振興推進基金：地域の学校や道路等の整備、環境対策等による地域振興の推進。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・ふるさと応援基金：ふるさと納税制度により本市に寄附を行った寄附者の思いを実現するための事業。</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・図書館整備事業基金：図書館整備のため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不足する財源として充当する。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老朽化する公共施設の長寿命化等の整備のため不足する財源として充当する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・特定防衛施設周辺整備調整交付金事業基金（子ども医療費助成事業）：子育て世帯の医療費負担を軽減するため、特定防衛施設周辺整備調整交付金を財源として子ども医療費の助成を行う。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・地域振興推進基金：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寄附金を積立てた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一方で、浄化槽設置事業等の財源として取崩しを行ったことにより、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１億４，７００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・ふるさと応援基金：各種事業に対して、取崩を行った一方で、ふるさと納税寄附金を積立てたことにより、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００万円余の増となった。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・特定防衛施設周辺整備調整交付金事業基金（子ども医療費助成事業）：国の交付決定に基づく事業充当配分による増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新図書館整備に向けて寄付金を積立てたことにより、３億円余の増となった。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決算余剰金を積立てたことにより、２億９，３００万円余の増となった。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・基金の目的に沿った積立て、事業への充当を行うとともに、所期の目的を達成した基金については整理する等、適正な運営を行う。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・ふるさと応援基金については、基金からの取り崩しは積極的に行うが、ふるさと納税寄附金の積み立ても同時に行うため、ふるさと納税寄附金の増減により残高も増減する見込みである。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地方消費税交付金の増、各種特定目的基金の運用などにより、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００万円余の積立てを行った。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収入の１割程度（１５億円程度）を下限に確保しておくことを目標に計画的に積立てを行っていく。そのためにも、歳入確保と歳出抑制に努めるとともに、事業の見直しや統廃合等により事業の効率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今後数年で公債費のピークを迎えることから各種特定目的基金の運用などにより、１３億３，９００万円余の積立てを行った。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起債計画上、今後公債費がピークを迎え、大規模事業も予定されていることから、計画的に取崩を行う。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85,267
82,921
194.90
44,222,544
40,846,034
2,928,122
18,709,812
21,587,325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の普通交付税算定では、基準財政需要額の包括算定経費、臨時財政対策債償還費が減少した一方で、基準財政収入額の市町村民税の法人税割、所得割等が増加した。このため財政力指数は単年度で１．０１、３ヶ年平均で０．０１ポイント減の１．０２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歳入の根幹である市税全体については、新型コロナウイルス感染症による影響から回復に向かい法人市民税法人税割が増加したが、依然財政運営は厳しい状況にある。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面では、今後も厳しい状況が続くことが考えられるが、税収等確保に努めるとともに、歳出面においては、財政力に見合った効率的な事業執行ができるよう、投資的経費を含めた事業の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27517</xdr:rowOff>
    </xdr:to>
    <xdr:cxnSp macro="">
      <xdr:nvCxnSpPr>
        <xdr:cNvPr id="69" name="直線コネクタ 68"/>
        <xdr:cNvCxnSpPr/>
      </xdr:nvCxnSpPr>
      <xdr:spPr>
        <a:xfrm>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158750</xdr:rowOff>
    </xdr:to>
    <xdr:cxnSp macro="">
      <xdr:nvCxnSpPr>
        <xdr:cNvPr id="75" name="直線コネクタ 74"/>
        <xdr:cNvCxnSpPr/>
      </xdr:nvCxnSpPr>
      <xdr:spPr>
        <a:xfrm flipV="1">
          <a:off x="2336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78" name="直線コネクタ 77"/>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前年度と比較すると、１．２％の増となった。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収入面において地方税が増となった一方で、新型コロナウイルス感染症対策地方税減収補填特別交付金及び地方交付税が減となったことと、歳出面において、人件費、物件費、補助費への一般財源充当額が増とな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経常収支比率は低いものの、維持補修費等の経常的経費は依然として年々増加していること、会計年度任用職員制度の移行に伴う人件費の増、これからピークを迎える公債費の増や市税収入低下のリスクを考慮すると、今後もこの水準を維持することは難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そのため、行政改革への取組み等による義務的経費の削減や、事業の選択と集中による歳出削減を推進していくことが重要となる。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59</xdr:row>
      <xdr:rowOff>60113</xdr:rowOff>
    </xdr:to>
    <xdr:cxnSp macro="">
      <xdr:nvCxnSpPr>
        <xdr:cNvPr id="132" name="直線コネクタ 131"/>
        <xdr:cNvCxnSpPr/>
      </xdr:nvCxnSpPr>
      <xdr:spPr>
        <a:xfrm>
          <a:off x="4114800" y="100791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60</xdr:row>
      <xdr:rowOff>97790</xdr:rowOff>
    </xdr:to>
    <xdr:cxnSp macro="">
      <xdr:nvCxnSpPr>
        <xdr:cNvPr id="135" name="直線コネクタ 134"/>
        <xdr:cNvCxnSpPr/>
      </xdr:nvCxnSpPr>
      <xdr:spPr>
        <a:xfrm flipV="1">
          <a:off x="3225800" y="1007914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60</xdr:row>
      <xdr:rowOff>97790</xdr:rowOff>
    </xdr:to>
    <xdr:cxnSp macro="">
      <xdr:nvCxnSpPr>
        <xdr:cNvPr id="138" name="直線コネクタ 137"/>
        <xdr:cNvCxnSpPr/>
      </xdr:nvCxnSpPr>
      <xdr:spPr>
        <a:xfrm>
          <a:off x="2336800" y="101837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68156</xdr:rowOff>
    </xdr:from>
    <xdr:to>
      <xdr:col>11</xdr:col>
      <xdr:colOff>31750</xdr:colOff>
      <xdr:row>59</xdr:row>
      <xdr:rowOff>100330</xdr:rowOff>
    </xdr:to>
    <xdr:cxnSp macro="">
      <xdr:nvCxnSpPr>
        <xdr:cNvPr id="141" name="直線コネクタ 140"/>
        <xdr:cNvCxnSpPr/>
      </xdr:nvCxnSpPr>
      <xdr:spPr>
        <a:xfrm flipV="1">
          <a:off x="1447800" y="101837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9313</xdr:rowOff>
    </xdr:from>
    <xdr:to>
      <xdr:col>23</xdr:col>
      <xdr:colOff>184150</xdr:colOff>
      <xdr:row>59</xdr:row>
      <xdr:rowOff>110913</xdr:rowOff>
    </xdr:to>
    <xdr:sp macro="" textlink="">
      <xdr:nvSpPr>
        <xdr:cNvPr id="151" name="楕円 150"/>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102040</xdr:rowOff>
    </xdr:from>
    <xdr:ext cx="762000" cy="259045"/>
    <xdr:sp macro="" textlink="">
      <xdr:nvSpPr>
        <xdr:cNvPr id="152" name="財政構造の弾力性該当値テキスト"/>
        <xdr:cNvSpPr txBox="1"/>
      </xdr:nvSpPr>
      <xdr:spPr>
        <a:xfrm>
          <a:off x="5041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3" name="楕円 152"/>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4" name="テキスト ボックス 153"/>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6" name="テキスト ボックス 155"/>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9" name="楕円 158"/>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0" name="テキスト ボックス 159"/>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人口１人当たりの決算額としては、前年度と比べて増となり、引き続き類似団体平均値よりも高い数値となった。</a:t>
          </a:r>
          <a:endParaRPr lang="ja-JP" altLang="ja-JP">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退職者数の減などに伴い４．５％の減少となり、物件費については、デジタル化推進事業の増などに伴い５．２％の増加となった。また、維持補修費については、市営住宅の維持補修費の減などに伴い減少したが、全体では物件費の増の影響が大きく、総額は増となったため、人口１人当たりの決算額の総額も増となった。</a:t>
          </a:r>
          <a:endParaRPr lang="ja-JP" altLang="ja-JP">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今後、人件費については、会計年度任用職員を含め、業務の見直し等を図りつつ抑制していく必要がある。物件費については、効率的な事業の実施により削減を図る。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65498</xdr:rowOff>
    </xdr:from>
    <xdr:to>
      <xdr:col>23</xdr:col>
      <xdr:colOff>133350</xdr:colOff>
      <xdr:row>83</xdr:row>
      <xdr:rowOff>137579</xdr:rowOff>
    </xdr:to>
    <xdr:cxnSp macro="">
      <xdr:nvCxnSpPr>
        <xdr:cNvPr id="197" name="直線コネクタ 196"/>
        <xdr:cNvCxnSpPr/>
      </xdr:nvCxnSpPr>
      <xdr:spPr>
        <a:xfrm>
          <a:off x="4114800" y="14295848"/>
          <a:ext cx="838200" cy="7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170602</xdr:rowOff>
    </xdr:from>
    <xdr:to>
      <xdr:col>19</xdr:col>
      <xdr:colOff>133350</xdr:colOff>
      <xdr:row>83</xdr:row>
      <xdr:rowOff>65498</xdr:rowOff>
    </xdr:to>
    <xdr:cxnSp macro="">
      <xdr:nvCxnSpPr>
        <xdr:cNvPr id="200" name="直線コネクタ 199"/>
        <xdr:cNvCxnSpPr/>
      </xdr:nvCxnSpPr>
      <xdr:spPr>
        <a:xfrm>
          <a:off x="3225800" y="14229502"/>
          <a:ext cx="889000" cy="6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69016</xdr:rowOff>
    </xdr:from>
    <xdr:to>
      <xdr:col>15</xdr:col>
      <xdr:colOff>82550</xdr:colOff>
      <xdr:row>82</xdr:row>
      <xdr:rowOff>170602</xdr:rowOff>
    </xdr:to>
    <xdr:cxnSp macro="">
      <xdr:nvCxnSpPr>
        <xdr:cNvPr id="203" name="直線コネクタ 202"/>
        <xdr:cNvCxnSpPr/>
      </xdr:nvCxnSpPr>
      <xdr:spPr>
        <a:xfrm>
          <a:off x="2336800" y="14127916"/>
          <a:ext cx="889000" cy="1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168765</xdr:rowOff>
    </xdr:from>
    <xdr:to>
      <xdr:col>11</xdr:col>
      <xdr:colOff>31750</xdr:colOff>
      <xdr:row>82</xdr:row>
      <xdr:rowOff>69016</xdr:rowOff>
    </xdr:to>
    <xdr:cxnSp macro="">
      <xdr:nvCxnSpPr>
        <xdr:cNvPr id="206" name="直線コネクタ 205"/>
        <xdr:cNvCxnSpPr/>
      </xdr:nvCxnSpPr>
      <xdr:spPr>
        <a:xfrm>
          <a:off x="1447800" y="14056215"/>
          <a:ext cx="889000" cy="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86779</xdr:rowOff>
    </xdr:from>
    <xdr:to>
      <xdr:col>23</xdr:col>
      <xdr:colOff>184150</xdr:colOff>
      <xdr:row>84</xdr:row>
      <xdr:rowOff>16929</xdr:rowOff>
    </xdr:to>
    <xdr:sp macro="" textlink="">
      <xdr:nvSpPr>
        <xdr:cNvPr id="216" name="楕円 215"/>
        <xdr:cNvSpPr/>
      </xdr:nvSpPr>
      <xdr:spPr>
        <a:xfrm>
          <a:off x="4902200" y="143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58856</xdr:rowOff>
    </xdr:from>
    <xdr:ext cx="762000" cy="259045"/>
    <xdr:sp macro="" textlink="">
      <xdr:nvSpPr>
        <xdr:cNvPr id="217" name="人件費・物件費等の状況該当値テキスト"/>
        <xdr:cNvSpPr txBox="1"/>
      </xdr:nvSpPr>
      <xdr:spPr>
        <a:xfrm>
          <a:off x="5041900" y="142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14698</xdr:rowOff>
    </xdr:from>
    <xdr:to>
      <xdr:col>19</xdr:col>
      <xdr:colOff>184150</xdr:colOff>
      <xdr:row>83</xdr:row>
      <xdr:rowOff>116298</xdr:rowOff>
    </xdr:to>
    <xdr:sp macro="" textlink="">
      <xdr:nvSpPr>
        <xdr:cNvPr id="218" name="楕円 217"/>
        <xdr:cNvSpPr/>
      </xdr:nvSpPr>
      <xdr:spPr>
        <a:xfrm>
          <a:off x="4064000" y="142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101075</xdr:rowOff>
    </xdr:from>
    <xdr:ext cx="736600" cy="259045"/>
    <xdr:sp macro="" textlink="">
      <xdr:nvSpPr>
        <xdr:cNvPr id="219" name="テキスト ボックス 218"/>
        <xdr:cNvSpPr txBox="1"/>
      </xdr:nvSpPr>
      <xdr:spPr>
        <a:xfrm>
          <a:off x="3733800" y="1433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119802</xdr:rowOff>
    </xdr:from>
    <xdr:to>
      <xdr:col>15</xdr:col>
      <xdr:colOff>133350</xdr:colOff>
      <xdr:row>83</xdr:row>
      <xdr:rowOff>49952</xdr:rowOff>
    </xdr:to>
    <xdr:sp macro="" textlink="">
      <xdr:nvSpPr>
        <xdr:cNvPr id="220" name="楕円 219"/>
        <xdr:cNvSpPr/>
      </xdr:nvSpPr>
      <xdr:spPr>
        <a:xfrm>
          <a:off x="3175000" y="141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34729</xdr:rowOff>
    </xdr:from>
    <xdr:ext cx="762000" cy="259045"/>
    <xdr:sp macro="" textlink="">
      <xdr:nvSpPr>
        <xdr:cNvPr id="221" name="テキスト ボックス 220"/>
        <xdr:cNvSpPr txBox="1"/>
      </xdr:nvSpPr>
      <xdr:spPr>
        <a:xfrm>
          <a:off x="2844800" y="142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18216</xdr:rowOff>
    </xdr:from>
    <xdr:to>
      <xdr:col>11</xdr:col>
      <xdr:colOff>82550</xdr:colOff>
      <xdr:row>82</xdr:row>
      <xdr:rowOff>119816</xdr:rowOff>
    </xdr:to>
    <xdr:sp macro="" textlink="">
      <xdr:nvSpPr>
        <xdr:cNvPr id="222" name="楕円 221"/>
        <xdr:cNvSpPr/>
      </xdr:nvSpPr>
      <xdr:spPr>
        <a:xfrm>
          <a:off x="2286000" y="140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104593</xdr:rowOff>
    </xdr:from>
    <xdr:ext cx="762000" cy="259045"/>
    <xdr:sp macro="" textlink="">
      <xdr:nvSpPr>
        <xdr:cNvPr id="223" name="テキスト ボックス 222"/>
        <xdr:cNvSpPr txBox="1"/>
      </xdr:nvSpPr>
      <xdr:spPr>
        <a:xfrm>
          <a:off x="1955800" y="1416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117965</xdr:rowOff>
    </xdr:from>
    <xdr:to>
      <xdr:col>7</xdr:col>
      <xdr:colOff>31750</xdr:colOff>
      <xdr:row>82</xdr:row>
      <xdr:rowOff>48115</xdr:rowOff>
    </xdr:to>
    <xdr:sp macro="" textlink="">
      <xdr:nvSpPr>
        <xdr:cNvPr id="224" name="楕円 223"/>
        <xdr:cNvSpPr/>
      </xdr:nvSpPr>
      <xdr:spPr>
        <a:xfrm>
          <a:off x="1397000" y="140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32892</xdr:rowOff>
    </xdr:from>
    <xdr:ext cx="762000" cy="259045"/>
    <xdr:sp macro="" textlink="">
      <xdr:nvSpPr>
        <xdr:cNvPr id="225" name="テキスト ボックス 224"/>
        <xdr:cNvSpPr txBox="1"/>
      </xdr:nvSpPr>
      <xdr:spPr>
        <a:xfrm>
          <a:off x="1066800" y="1409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例年、人事院勧告に準拠した給与適正化に努めているが、新卒者以外の即戦力となる職員の採用を積極的に行っており、ラスパイレス指数の性質上、類似団体平均値より高い状態にある。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今後も、引き続き、人事院勧告及び地域の民間給与に準拠した給与適正化に努めていく。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104321</xdr:rowOff>
    </xdr:to>
    <xdr:cxnSp macro="">
      <xdr:nvCxnSpPr>
        <xdr:cNvPr id="261" name="直線コネクタ 260"/>
        <xdr:cNvCxnSpPr/>
      </xdr:nvCxnSpPr>
      <xdr:spPr>
        <a:xfrm>
          <a:off x="16179800" y="153289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138793</xdr:rowOff>
    </xdr:to>
    <xdr:cxnSp macro="">
      <xdr:nvCxnSpPr>
        <xdr:cNvPr id="264" name="直線コネクタ 263"/>
        <xdr:cNvCxnSpPr/>
      </xdr:nvCxnSpPr>
      <xdr:spPr>
        <a:xfrm flipV="1">
          <a:off x="15290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87993</xdr:rowOff>
    </xdr:to>
    <xdr:cxnSp macro="">
      <xdr:nvCxnSpPr>
        <xdr:cNvPr id="267" name="直線コネクタ 266"/>
        <xdr:cNvCxnSpPr/>
      </xdr:nvCxnSpPr>
      <xdr:spPr>
        <a:xfrm flipV="1">
          <a:off x="14401800" y="153978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87993</xdr:rowOff>
    </xdr:to>
    <xdr:cxnSp macro="">
      <xdr:nvCxnSpPr>
        <xdr:cNvPr id="270" name="直線コネクタ 269"/>
        <xdr:cNvCxnSpPr/>
      </xdr:nvCxnSpPr>
      <xdr:spPr>
        <a:xfrm>
          <a:off x="13512800" y="154150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80" name="楕円 279"/>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120848</xdr:rowOff>
    </xdr:from>
    <xdr:ext cx="762000" cy="259045"/>
    <xdr:sp macro="" textlink="">
      <xdr:nvSpPr>
        <xdr:cNvPr id="281" name="給与水準   （国との比較）該当値テキスト"/>
        <xdr:cNvSpPr txBox="1"/>
      </xdr:nvSpPr>
      <xdr:spPr>
        <a:xfrm>
          <a:off x="17106900" y="152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4" name="楕円 283"/>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5" name="テキスト ボックス 284"/>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37193</xdr:rowOff>
    </xdr:from>
    <xdr:to>
      <xdr:col>68</xdr:col>
      <xdr:colOff>203200</xdr:colOff>
      <xdr:row>90</xdr:row>
      <xdr:rowOff>138793</xdr:rowOff>
    </xdr:to>
    <xdr:sp macro="" textlink="">
      <xdr:nvSpPr>
        <xdr:cNvPr id="286" name="楕円 285"/>
        <xdr:cNvSpPr/>
      </xdr:nvSpPr>
      <xdr:spPr>
        <a:xfrm>
          <a:off x="14351000" y="15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123570</xdr:rowOff>
    </xdr:from>
    <xdr:ext cx="762000" cy="259045"/>
    <xdr:sp macro="" textlink="">
      <xdr:nvSpPr>
        <xdr:cNvPr id="287" name="テキスト ボックス 286"/>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8" name="楕円 287"/>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9" name="テキスト ボックス 288"/>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特徴として、旧町村の地域振興及び財産区事務並びに住民に密接な窓口事務を行う支所（６支所）があること、東富士演習場に係る事務を行う専門部署があること、保育所及びこども園（９園）、幼稚園（７園）を公立で管理運営していること、農地や山林が多い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パスポート交付窓口業務等において民間委託を実施しているが、限られた経営資源の中で効率的な行政運営を行っていくためには、民間活力の活用の拡大等も視野に入れて検討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上記のことを踏まえながら、今後も定員適正化計画に基づき適正な定員管理に努める。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121391</xdr:rowOff>
    </xdr:from>
    <xdr:to>
      <xdr:col>81</xdr:col>
      <xdr:colOff>44450</xdr:colOff>
      <xdr:row>61</xdr:row>
      <xdr:rowOff>137478</xdr:rowOff>
    </xdr:to>
    <xdr:cxnSp macro="">
      <xdr:nvCxnSpPr>
        <xdr:cNvPr id="324" name="直線コネクタ 323"/>
        <xdr:cNvCxnSpPr/>
      </xdr:nvCxnSpPr>
      <xdr:spPr>
        <a:xfrm>
          <a:off x="16179800" y="1057984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121391</xdr:rowOff>
    </xdr:to>
    <xdr:cxnSp macro="">
      <xdr:nvCxnSpPr>
        <xdr:cNvPr id="327" name="直線コネクタ 326"/>
        <xdr:cNvCxnSpPr/>
      </xdr:nvCxnSpPr>
      <xdr:spPr>
        <a:xfrm>
          <a:off x="15290800" y="1056375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105304</xdr:rowOff>
    </xdr:to>
    <xdr:cxnSp macro="">
      <xdr:nvCxnSpPr>
        <xdr:cNvPr id="330" name="直線コネクタ 329"/>
        <xdr:cNvCxnSpPr/>
      </xdr:nvCxnSpPr>
      <xdr:spPr>
        <a:xfrm>
          <a:off x="14401800" y="105557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97261</xdr:rowOff>
    </xdr:to>
    <xdr:cxnSp macro="">
      <xdr:nvCxnSpPr>
        <xdr:cNvPr id="333" name="直線コネクタ 332"/>
        <xdr:cNvCxnSpPr/>
      </xdr:nvCxnSpPr>
      <xdr:spPr>
        <a:xfrm>
          <a:off x="13512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43" name="楕円 342"/>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58755</xdr:rowOff>
    </xdr:from>
    <xdr:ext cx="762000" cy="259045"/>
    <xdr:sp macro="" textlink="">
      <xdr:nvSpPr>
        <xdr:cNvPr id="344" name="定員管理の状況該当値テキスト"/>
        <xdr:cNvSpPr txBox="1"/>
      </xdr:nvSpPr>
      <xdr:spPr>
        <a:xfrm>
          <a:off x="17106900" y="1051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70591</xdr:rowOff>
    </xdr:from>
    <xdr:to>
      <xdr:col>77</xdr:col>
      <xdr:colOff>95250</xdr:colOff>
      <xdr:row>62</xdr:row>
      <xdr:rowOff>741</xdr:rowOff>
    </xdr:to>
    <xdr:sp macro="" textlink="">
      <xdr:nvSpPr>
        <xdr:cNvPr id="345" name="楕円 344"/>
        <xdr:cNvSpPr/>
      </xdr:nvSpPr>
      <xdr:spPr>
        <a:xfrm>
          <a:off x="16129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156968</xdr:rowOff>
    </xdr:from>
    <xdr:ext cx="736600" cy="259045"/>
    <xdr:sp macro="" textlink="">
      <xdr:nvSpPr>
        <xdr:cNvPr id="346" name="テキスト ボックス 34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7" name="楕円 346"/>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140881</xdr:rowOff>
    </xdr:from>
    <xdr:ext cx="762000" cy="259045"/>
    <xdr:sp macro="" textlink="">
      <xdr:nvSpPr>
        <xdr:cNvPr id="348" name="テキスト ボックス 347"/>
        <xdr:cNvSpPr txBox="1"/>
      </xdr:nvSpPr>
      <xdr:spPr>
        <a:xfrm>
          <a:off x="14909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9" name="楕円 348"/>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132838</xdr:rowOff>
    </xdr:from>
    <xdr:ext cx="762000" cy="259045"/>
    <xdr:sp macro="" textlink="">
      <xdr:nvSpPr>
        <xdr:cNvPr id="350" name="テキスト ボックス 349"/>
        <xdr:cNvSpPr txBox="1"/>
      </xdr:nvSpPr>
      <xdr:spPr>
        <a:xfrm>
          <a:off x="14020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1" name="楕円 350"/>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2" name="テキスト ボックス 351"/>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元利償還額の増により、比率の分子が増加したことから、単年度は増となり、３ヶ年平均でも０．４ポイントの増となった。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将来負担比率の分析欄でも挙げた本市の特徴と同じように、実質公債費比率も他団体に比べ高くなる傾向がある。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償還額は大規模借入れの元金償還が始まることにより増加する一方、基準財政需要額算入額は増加が見込めず、市税収入の減少に伴う標準財政規模の減により、比率が増加することが予測さ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今後の借入れに当たっては、世代間の公平性の確保という観点を考慮しながら、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起債計画に沿った借入により地方債償還額の抑制に努める。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46990</xdr:rowOff>
    </xdr:to>
    <xdr:cxnSp macro="">
      <xdr:nvCxnSpPr>
        <xdr:cNvPr id="385" name="直線コネクタ 384"/>
        <xdr:cNvCxnSpPr/>
      </xdr:nvCxnSpPr>
      <xdr:spPr>
        <a:xfrm>
          <a:off x="16179800" y="73871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14817</xdr:rowOff>
    </xdr:to>
    <xdr:cxnSp macro="">
      <xdr:nvCxnSpPr>
        <xdr:cNvPr id="388" name="直線コネクタ 387"/>
        <xdr:cNvCxnSpPr/>
      </xdr:nvCxnSpPr>
      <xdr:spPr>
        <a:xfrm>
          <a:off x="15290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6773</xdr:rowOff>
    </xdr:to>
    <xdr:cxnSp macro="">
      <xdr:nvCxnSpPr>
        <xdr:cNvPr id="391" name="直線コネクタ 390"/>
        <xdr:cNvCxnSpPr/>
      </xdr:nvCxnSpPr>
      <xdr:spPr>
        <a:xfrm>
          <a:off x="14401800" y="737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30904</xdr:rowOff>
    </xdr:to>
    <xdr:cxnSp macro="">
      <xdr:nvCxnSpPr>
        <xdr:cNvPr id="394" name="直線コネクタ 393"/>
        <xdr:cNvCxnSpPr/>
      </xdr:nvCxnSpPr>
      <xdr:spPr>
        <a:xfrm flipV="1">
          <a:off x="13512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4" name="楕円 403"/>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5"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8" name="楕円 407"/>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9" name="テキスト ボックス 408"/>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0" name="楕円 409"/>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1" name="テキスト ボックス 410"/>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2" name="楕円 411"/>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3" name="テキスト ボックス 412"/>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前年度と比べ、比率は低下した。主な要因として、当該比率の算出に使用する地方債現在高の減と、充当可能財源等の増が挙げられる。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依然として比率が高い状況にある。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ことによ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が複数予定されており、更に企業移転等による市税収入の減少に伴う標準財政規模の減により、比率は増加する見込みだが、その後は起債計画に沿った借入れにより地方債残高の増加を抑え、債務負担行為についても水準を抑えることによ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また、事業の選択と集中を進め、確実に基金を積み立てていく必要がある。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34854</xdr:rowOff>
    </xdr:from>
    <xdr:to>
      <xdr:col>81</xdr:col>
      <xdr:colOff>44450</xdr:colOff>
      <xdr:row>16</xdr:row>
      <xdr:rowOff>32315</xdr:rowOff>
    </xdr:to>
    <xdr:cxnSp macro="">
      <xdr:nvCxnSpPr>
        <xdr:cNvPr id="447" name="直線コネクタ 446"/>
        <xdr:cNvCxnSpPr/>
      </xdr:nvCxnSpPr>
      <xdr:spPr>
        <a:xfrm flipV="1">
          <a:off x="16179800" y="2606604"/>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32315</xdr:rowOff>
    </xdr:from>
    <xdr:to>
      <xdr:col>77</xdr:col>
      <xdr:colOff>44450</xdr:colOff>
      <xdr:row>17</xdr:row>
      <xdr:rowOff>56585</xdr:rowOff>
    </xdr:to>
    <xdr:cxnSp macro="">
      <xdr:nvCxnSpPr>
        <xdr:cNvPr id="450" name="直線コネクタ 449"/>
        <xdr:cNvCxnSpPr/>
      </xdr:nvCxnSpPr>
      <xdr:spPr>
        <a:xfrm flipV="1">
          <a:off x="15290800" y="2775515"/>
          <a:ext cx="8890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56585</xdr:rowOff>
    </xdr:from>
    <xdr:to>
      <xdr:col>72</xdr:col>
      <xdr:colOff>203200</xdr:colOff>
      <xdr:row>18</xdr:row>
      <xdr:rowOff>143863</xdr:rowOff>
    </xdr:to>
    <xdr:cxnSp macro="">
      <xdr:nvCxnSpPr>
        <xdr:cNvPr id="453" name="直線コネクタ 452"/>
        <xdr:cNvCxnSpPr/>
      </xdr:nvCxnSpPr>
      <xdr:spPr>
        <a:xfrm flipV="1">
          <a:off x="14401800" y="2971235"/>
          <a:ext cx="889000" cy="2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143863</xdr:rowOff>
    </xdr:from>
    <xdr:to>
      <xdr:col>68</xdr:col>
      <xdr:colOff>152400</xdr:colOff>
      <xdr:row>19</xdr:row>
      <xdr:rowOff>54187</xdr:rowOff>
    </xdr:to>
    <xdr:cxnSp macro="">
      <xdr:nvCxnSpPr>
        <xdr:cNvPr id="456" name="直線コネクタ 455"/>
        <xdr:cNvCxnSpPr/>
      </xdr:nvCxnSpPr>
      <xdr:spPr>
        <a:xfrm flipV="1">
          <a:off x="13512800" y="3229963"/>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155504</xdr:rowOff>
    </xdr:from>
    <xdr:to>
      <xdr:col>81</xdr:col>
      <xdr:colOff>95250</xdr:colOff>
      <xdr:row>15</xdr:row>
      <xdr:rowOff>85654</xdr:rowOff>
    </xdr:to>
    <xdr:sp macro="" textlink="">
      <xdr:nvSpPr>
        <xdr:cNvPr id="466" name="楕円 465"/>
        <xdr:cNvSpPr/>
      </xdr:nvSpPr>
      <xdr:spPr>
        <a:xfrm>
          <a:off x="169672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127581</xdr:rowOff>
    </xdr:from>
    <xdr:ext cx="762000" cy="259045"/>
    <xdr:sp macro="" textlink="">
      <xdr:nvSpPr>
        <xdr:cNvPr id="467" name="将来負担の状況該当値テキスト"/>
        <xdr:cNvSpPr txBox="1"/>
      </xdr:nvSpPr>
      <xdr:spPr>
        <a:xfrm>
          <a:off x="17106900" y="25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152965</xdr:rowOff>
    </xdr:from>
    <xdr:to>
      <xdr:col>77</xdr:col>
      <xdr:colOff>95250</xdr:colOff>
      <xdr:row>16</xdr:row>
      <xdr:rowOff>83115</xdr:rowOff>
    </xdr:to>
    <xdr:sp macro="" textlink="">
      <xdr:nvSpPr>
        <xdr:cNvPr id="468" name="楕円 467"/>
        <xdr:cNvSpPr/>
      </xdr:nvSpPr>
      <xdr:spPr>
        <a:xfrm>
          <a:off x="16129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67892</xdr:rowOff>
    </xdr:from>
    <xdr:ext cx="736600" cy="259045"/>
    <xdr:sp macro="" textlink="">
      <xdr:nvSpPr>
        <xdr:cNvPr id="469" name="テキスト ボックス 468"/>
        <xdr:cNvSpPr txBox="1"/>
      </xdr:nvSpPr>
      <xdr:spPr>
        <a:xfrm>
          <a:off x="15798800" y="281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5785</xdr:rowOff>
    </xdr:from>
    <xdr:to>
      <xdr:col>73</xdr:col>
      <xdr:colOff>44450</xdr:colOff>
      <xdr:row>17</xdr:row>
      <xdr:rowOff>107385</xdr:rowOff>
    </xdr:to>
    <xdr:sp macro="" textlink="">
      <xdr:nvSpPr>
        <xdr:cNvPr id="470" name="楕円 469"/>
        <xdr:cNvSpPr/>
      </xdr:nvSpPr>
      <xdr:spPr>
        <a:xfrm>
          <a:off x="15240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92162</xdr:rowOff>
    </xdr:from>
    <xdr:ext cx="762000" cy="259045"/>
    <xdr:sp macro="" textlink="">
      <xdr:nvSpPr>
        <xdr:cNvPr id="471" name="テキスト ボックス 470"/>
        <xdr:cNvSpPr txBox="1"/>
      </xdr:nvSpPr>
      <xdr:spPr>
        <a:xfrm>
          <a:off x="14909800" y="30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93063</xdr:rowOff>
    </xdr:from>
    <xdr:to>
      <xdr:col>68</xdr:col>
      <xdr:colOff>203200</xdr:colOff>
      <xdr:row>19</xdr:row>
      <xdr:rowOff>23213</xdr:rowOff>
    </xdr:to>
    <xdr:sp macro="" textlink="">
      <xdr:nvSpPr>
        <xdr:cNvPr id="472" name="楕円 471"/>
        <xdr:cNvSpPr/>
      </xdr:nvSpPr>
      <xdr:spPr>
        <a:xfrm>
          <a:off x="14351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7990</xdr:rowOff>
    </xdr:from>
    <xdr:ext cx="762000" cy="259045"/>
    <xdr:sp macro="" textlink="">
      <xdr:nvSpPr>
        <xdr:cNvPr id="473" name="テキスト ボックス 472"/>
        <xdr:cNvSpPr txBox="1"/>
      </xdr:nvSpPr>
      <xdr:spPr>
        <a:xfrm>
          <a:off x="14020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3387</xdr:rowOff>
    </xdr:from>
    <xdr:to>
      <xdr:col>64</xdr:col>
      <xdr:colOff>152400</xdr:colOff>
      <xdr:row>19</xdr:row>
      <xdr:rowOff>104987</xdr:rowOff>
    </xdr:to>
    <xdr:sp macro="" textlink="">
      <xdr:nvSpPr>
        <xdr:cNvPr id="474" name="楕円 473"/>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89764</xdr:rowOff>
    </xdr:from>
    <xdr:ext cx="762000" cy="259045"/>
    <xdr:sp macro="" textlink="">
      <xdr:nvSpPr>
        <xdr:cNvPr id="475" name="テキスト ボックス 474"/>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85,267
82,921
194.90
44,222,544
40,846,034
2,928,122
18,709,812
21,587,325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令和４年度決算は、前年度に臨時的に繰入のあった財産区繰入金の充当がなくなったため人件費は前年度より０．３％の増となった。</a:t>
          </a:r>
        </a:p>
        <a:p>
          <a:pPr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市民サービスの拡充等により、業務量が増加傾向にある中、事務事業の効率化を図るとともに、国の動向等も視野に入れ、給与制度や職員定数の適正化を検討する。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73660</xdr:rowOff>
    </xdr:to>
    <xdr:cxnSp macro="">
      <xdr:nvCxnSpPr>
        <xdr:cNvPr id="66" name="直線コネクタ 65"/>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62230</xdr:rowOff>
    </xdr:to>
    <xdr:cxnSp macro="">
      <xdr:nvCxnSpPr>
        <xdr:cNvPr id="69" name="直線コネクタ 68"/>
        <xdr:cNvCxnSpPr/>
      </xdr:nvCxnSpPr>
      <xdr:spPr>
        <a:xfrm flipV="1">
          <a:off x="3098800" y="6223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37</xdr:row>
      <xdr:rowOff>62230</xdr:rowOff>
    </xdr:to>
    <xdr:cxnSp macro="">
      <xdr:nvCxnSpPr>
        <xdr:cNvPr id="72" name="直線コネクタ 71"/>
        <xdr:cNvCxnSpPr/>
      </xdr:nvCxnSpPr>
      <xdr:spPr>
        <a:xfrm>
          <a:off x="2209800" y="60706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69850</xdr:rowOff>
    </xdr:to>
    <xdr:cxnSp macro="">
      <xdr:nvCxnSpPr>
        <xdr:cNvPr id="75" name="直線コネクタ 74"/>
        <xdr:cNvCxnSpPr/>
      </xdr:nvCxnSpPr>
      <xdr:spPr>
        <a:xfrm>
          <a:off x="1320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令和４年度決算は、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臨時的に繰入のあった財産区繰入金の充当がなくなったため物件費は前年度から０．７％の増となった。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経常的経費を抑制するため、民間委託等による事業の実施方法等の見直しや、必要に応じて廃止も検討することにより、経費削減に努めていく必要がある。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14</xdr:row>
      <xdr:rowOff>44704</xdr:rowOff>
    </xdr:to>
    <xdr:cxnSp macro="">
      <xdr:nvCxnSpPr>
        <xdr:cNvPr id="125" name="直線コネクタ 124"/>
        <xdr:cNvCxnSpPr/>
      </xdr:nvCxnSpPr>
      <xdr:spPr>
        <a:xfrm>
          <a:off x="15671800" y="23809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136144</xdr:rowOff>
    </xdr:to>
    <xdr:cxnSp macro="">
      <xdr:nvCxnSpPr>
        <xdr:cNvPr id="128" name="直線コネクタ 127"/>
        <xdr:cNvCxnSpPr/>
      </xdr:nvCxnSpPr>
      <xdr:spPr>
        <a:xfrm flipV="1">
          <a:off x="14782800" y="23809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101854</xdr:rowOff>
    </xdr:to>
    <xdr:cxnSp macro="">
      <xdr:nvCxnSpPr>
        <xdr:cNvPr id="131" name="直線コネクタ 130"/>
        <xdr:cNvCxnSpPr/>
      </xdr:nvCxnSpPr>
      <xdr:spPr>
        <a:xfrm flipV="1">
          <a:off x="13893800" y="25364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120142</xdr:rowOff>
    </xdr:to>
    <xdr:cxnSp macro="">
      <xdr:nvCxnSpPr>
        <xdr:cNvPr id="134" name="直線コネクタ 133"/>
        <xdr:cNvCxnSpPr/>
      </xdr:nvCxnSpPr>
      <xdr:spPr>
        <a:xfrm flipV="1">
          <a:off x="13004800" y="2673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48" name="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令和４年度決算は、児童手当、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生活保護法に基づく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医療費の減などにより、前年度より０．５％の減となった。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類似団体平均値よりも低い数値となっているが、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高齢化の進展により、扶助費の対象者が増加する見込みから、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事業費は増加していくことが見込まれる。単独事業の見直しや適切な給付など、より適正な財政運営を図っていく必要がある。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73660</xdr:rowOff>
    </xdr:to>
    <xdr:cxnSp macro="">
      <xdr:nvCxnSpPr>
        <xdr:cNvPr id="186" name="直線コネクタ 185"/>
        <xdr:cNvCxnSpPr/>
      </xdr:nvCxnSpPr>
      <xdr:spPr>
        <a:xfrm flipV="1">
          <a:off x="3987800" y="9293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96520</xdr:rowOff>
    </xdr:to>
    <xdr:cxnSp macro="">
      <xdr:nvCxnSpPr>
        <xdr:cNvPr id="189" name="直線コネクタ 188"/>
        <xdr:cNvCxnSpPr/>
      </xdr:nvCxnSpPr>
      <xdr:spPr>
        <a:xfrm flipV="1">
          <a:off x="3098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54</xdr:row>
      <xdr:rowOff>157480</xdr:rowOff>
    </xdr:to>
    <xdr:cxnSp macro="">
      <xdr:nvCxnSpPr>
        <xdr:cNvPr id="192" name="直線コネクタ 191"/>
        <xdr:cNvCxnSpPr/>
      </xdr:nvCxnSpPr>
      <xdr:spPr>
        <a:xfrm flipV="1">
          <a:off x="2209800" y="935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24130</xdr:rowOff>
    </xdr:to>
    <xdr:cxnSp macro="">
      <xdr:nvCxnSpPr>
        <xdr:cNvPr id="195" name="直線コネクタ 194"/>
        <xdr:cNvCxnSpPr/>
      </xdr:nvCxnSpPr>
      <xdr:spPr>
        <a:xfrm flipV="1">
          <a:off x="1320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5" name="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07" name="楕円 206"/>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08" name="テキスト ボックス 207"/>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45720</xdr:rowOff>
    </xdr:from>
    <xdr:to>
      <xdr:col>15</xdr:col>
      <xdr:colOff>149225</xdr:colOff>
      <xdr:row>54</xdr:row>
      <xdr:rowOff>147320</xdr:rowOff>
    </xdr:to>
    <xdr:sp macro="" textlink="">
      <xdr:nvSpPr>
        <xdr:cNvPr id="209" name="楕円 208"/>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157497</xdr:rowOff>
    </xdr:from>
    <xdr:ext cx="762000" cy="259045"/>
    <xdr:sp macro="" textlink="">
      <xdr:nvSpPr>
        <xdr:cNvPr id="210" name="テキスト ボックス 209"/>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1" name="楕円 210"/>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2" name="テキスト ボックス 211"/>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3" name="楕円 212"/>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4" name="テキスト ボックス 213"/>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令和４年度決算は、国民健康保険特別会計や介護保険特別会計への繰出金が減となったことにより、前年度から０．３％の減となった。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また、その他に係る経常</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比率は類似団体平均よりも低い水準になっている。これは多額の繰出金を要する病院事業がないことが一因と考えられる。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公共施設の老朽化の進行に伴い、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57150</xdr:rowOff>
    </xdr:from>
    <xdr:to>
      <xdr:col>82</xdr:col>
      <xdr:colOff>107950</xdr:colOff>
      <xdr:row>53</xdr:row>
      <xdr:rowOff>95250</xdr:rowOff>
    </xdr:to>
    <xdr:cxnSp macro="">
      <xdr:nvCxnSpPr>
        <xdr:cNvPr id="247" name="直線コネクタ 246"/>
        <xdr:cNvCxnSpPr/>
      </xdr:nvCxnSpPr>
      <xdr:spPr>
        <a:xfrm flipV="1">
          <a:off x="15671800" y="914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53</xdr:row>
      <xdr:rowOff>95250</xdr:rowOff>
    </xdr:to>
    <xdr:cxnSp macro="">
      <xdr:nvCxnSpPr>
        <xdr:cNvPr id="250" name="直線コネクタ 249"/>
        <xdr:cNvCxnSpPr/>
      </xdr:nvCxnSpPr>
      <xdr:spPr>
        <a:xfrm>
          <a:off x="14782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82550</xdr:rowOff>
    </xdr:from>
    <xdr:to>
      <xdr:col>73</xdr:col>
      <xdr:colOff>180975</xdr:colOff>
      <xdr:row>53</xdr:row>
      <xdr:rowOff>133350</xdr:rowOff>
    </xdr:to>
    <xdr:cxnSp macro="">
      <xdr:nvCxnSpPr>
        <xdr:cNvPr id="253" name="直線コネクタ 252"/>
        <xdr:cNvCxnSpPr/>
      </xdr:nvCxnSpPr>
      <xdr:spPr>
        <a:xfrm flipV="1">
          <a:off x="13893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133350</xdr:rowOff>
    </xdr:from>
    <xdr:to>
      <xdr:col>69</xdr:col>
      <xdr:colOff>92075</xdr:colOff>
      <xdr:row>56</xdr:row>
      <xdr:rowOff>25400</xdr:rowOff>
    </xdr:to>
    <xdr:cxnSp macro="">
      <xdr:nvCxnSpPr>
        <xdr:cNvPr id="256" name="直線コネクタ 255"/>
        <xdr:cNvCxnSpPr/>
      </xdr:nvCxnSpPr>
      <xdr:spPr>
        <a:xfrm flipV="1">
          <a:off x="13004800" y="9220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6350</xdr:rowOff>
    </xdr:from>
    <xdr:to>
      <xdr:col>82</xdr:col>
      <xdr:colOff>158750</xdr:colOff>
      <xdr:row>53</xdr:row>
      <xdr:rowOff>107950</xdr:rowOff>
    </xdr:to>
    <xdr:sp macro="" textlink="">
      <xdr:nvSpPr>
        <xdr:cNvPr id="266" name="楕円 265"/>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86377</xdr:rowOff>
    </xdr:from>
    <xdr:ext cx="762000" cy="259045"/>
    <xdr:sp macro="" textlink="">
      <xdr:nvSpPr>
        <xdr:cNvPr id="267" name="その他該当値テキスト"/>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44450</xdr:rowOff>
    </xdr:from>
    <xdr:to>
      <xdr:col>78</xdr:col>
      <xdr:colOff>120650</xdr:colOff>
      <xdr:row>53</xdr:row>
      <xdr:rowOff>146050</xdr:rowOff>
    </xdr:to>
    <xdr:sp macro="" textlink="">
      <xdr:nvSpPr>
        <xdr:cNvPr id="268" name="楕円 267"/>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156227</xdr:rowOff>
    </xdr:from>
    <xdr:ext cx="736600" cy="259045"/>
    <xdr:sp macro="" textlink="">
      <xdr:nvSpPr>
        <xdr:cNvPr id="269" name="テキスト ボックス 268"/>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0" name="楕円 269"/>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1" name="テキスト ボックス 270"/>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82550</xdr:rowOff>
    </xdr:from>
    <xdr:to>
      <xdr:col>69</xdr:col>
      <xdr:colOff>142875</xdr:colOff>
      <xdr:row>54</xdr:row>
      <xdr:rowOff>12700</xdr:rowOff>
    </xdr:to>
    <xdr:sp macro="" textlink="">
      <xdr:nvSpPr>
        <xdr:cNvPr id="272" name="楕円 271"/>
        <xdr:cNvSpPr/>
      </xdr:nvSpPr>
      <xdr:spPr>
        <a:xfrm>
          <a:off x="13843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22877</xdr:rowOff>
    </xdr:from>
    <xdr:ext cx="762000" cy="259045"/>
    <xdr:sp macro="" textlink="">
      <xdr:nvSpPr>
        <xdr:cNvPr id="273" name="テキスト ボックス 272"/>
        <xdr:cNvSpPr txBox="1"/>
      </xdr:nvSpPr>
      <xdr:spPr>
        <a:xfrm>
          <a:off x="13512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4" name="楕円 273"/>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5" name="テキスト ボックス 274"/>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令和４年度決算は、地域産業立地促進事業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の増により、前年度から１．１％の増となった。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依然として類似団体平均値よりも高い水準で推移しており、今後は、既存の団体等への補助金・交付金の見直しや廃止を行うなど、経費を抑制していく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72136</xdr:rowOff>
    </xdr:to>
    <xdr:cxnSp macro="">
      <xdr:nvCxnSpPr>
        <xdr:cNvPr id="305" name="直線コネクタ 304"/>
        <xdr:cNvCxnSpPr/>
      </xdr:nvCxnSpPr>
      <xdr:spPr>
        <a:xfrm>
          <a:off x="15671800" y="65369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21844</xdr:rowOff>
    </xdr:to>
    <xdr:cxnSp macro="">
      <xdr:nvCxnSpPr>
        <xdr:cNvPr id="308" name="直線コネクタ 307"/>
        <xdr:cNvCxnSpPr/>
      </xdr:nvCxnSpPr>
      <xdr:spPr>
        <a:xfrm>
          <a:off x="14782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161290</xdr:rowOff>
    </xdr:to>
    <xdr:cxnSp macro="">
      <xdr:nvCxnSpPr>
        <xdr:cNvPr id="311" name="直線コネクタ 310"/>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129286</xdr:rowOff>
    </xdr:to>
    <xdr:cxnSp macro="">
      <xdr:nvCxnSpPr>
        <xdr:cNvPr id="314" name="直線コネクタ 313"/>
        <xdr:cNvCxnSpPr/>
      </xdr:nvCxnSpPr>
      <xdr:spPr>
        <a:xfrm>
          <a:off x="13004800" y="63129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4" name="楕円 323"/>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5"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6" name="楕円 325"/>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7" name="テキスト ボックス 326"/>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8" name="楕円 327"/>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9" name="テキスト ボックス 328"/>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0" name="楕円 329"/>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1" name="テキスト ボックス 330"/>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2" name="楕円 331"/>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3" name="テキスト ボックス 332"/>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道路整備事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業などの大規模事業の元金償還が開始されたことにより公債費の決算額は１．４％の増となったが、経常収支比率は全体の減に伴い、前年度より０．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元利償還金は大規模事業の元金償還が始まることに伴い、今後ピークを迎える見込みとなっており、比率は高くなることが予測される。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今後の借入れに当たっては、世代間の公平性の確保という観点を考慮しながら、適正な借入れを行う必要がある。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65278</xdr:rowOff>
    </xdr:to>
    <xdr:cxnSp macro="">
      <xdr:nvCxnSpPr>
        <xdr:cNvPr id="363" name="直線コネクタ 362"/>
        <xdr:cNvCxnSpPr/>
      </xdr:nvCxnSpPr>
      <xdr:spPr>
        <a:xfrm flipV="1">
          <a:off x="3987800" y="13262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74422</xdr:rowOff>
    </xdr:to>
    <xdr:cxnSp macro="">
      <xdr:nvCxnSpPr>
        <xdr:cNvPr id="366" name="直線コネクタ 365"/>
        <xdr:cNvCxnSpPr/>
      </xdr:nvCxnSpPr>
      <xdr:spPr>
        <a:xfrm flipV="1">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74422</xdr:rowOff>
    </xdr:to>
    <xdr:cxnSp macro="">
      <xdr:nvCxnSpPr>
        <xdr:cNvPr id="369" name="直線コネクタ 368"/>
        <xdr:cNvCxnSpPr/>
      </xdr:nvCxnSpPr>
      <xdr:spPr>
        <a:xfrm>
          <a:off x="2209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72" name="直線コネクタ 371"/>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3"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令和４年度決算では、前年度に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臨時的に繰入のあった財産区繰入金の充当がなくなったこと等により、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前年度から１．３％の増となった。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物件費や補助費等をいかに縮減するかが課題となっており、経常的経費のみならず、人件費や扶助費等の義務的経費についても見直しによる歳出削減に取組む必要がある。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19558</xdr:rowOff>
    </xdr:to>
    <xdr:cxnSp macro="">
      <xdr:nvCxnSpPr>
        <xdr:cNvPr id="417" name="直線コネクタ 416"/>
        <xdr:cNvCxnSpPr/>
      </xdr:nvCxnSpPr>
      <xdr:spPr>
        <a:xfrm flipV="1">
          <a:off x="16510000" y="129286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18" name="公債費以外最小値テキスト"/>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19" name="直線コネクタ 418"/>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0"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1" name="直線コネクタ 420"/>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69850</xdr:rowOff>
    </xdr:to>
    <xdr:cxnSp macro="">
      <xdr:nvCxnSpPr>
        <xdr:cNvPr id="422" name="直線コネクタ 421"/>
        <xdr:cNvCxnSpPr/>
      </xdr:nvCxnSpPr>
      <xdr:spPr>
        <a:xfrm>
          <a:off x="15671800" y="128691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3"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24" name="フローチャート: 判断 42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76</xdr:row>
      <xdr:rowOff>3556</xdr:rowOff>
    </xdr:to>
    <xdr:cxnSp macro="">
      <xdr:nvCxnSpPr>
        <xdr:cNvPr id="425" name="直線コネクタ 424"/>
        <xdr:cNvCxnSpPr/>
      </xdr:nvCxnSpPr>
      <xdr:spPr>
        <a:xfrm flipV="1">
          <a:off x="14782800" y="128691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26" name="フローチャート: 判断 425"/>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27" name="テキスト ボックス 42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3556</xdr:rowOff>
    </xdr:to>
    <xdr:cxnSp macro="">
      <xdr:nvCxnSpPr>
        <xdr:cNvPr id="428" name="直線コネクタ 427"/>
        <xdr:cNvCxnSpPr/>
      </xdr:nvCxnSpPr>
      <xdr:spPr>
        <a:xfrm>
          <a:off x="13893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74422</xdr:rowOff>
    </xdr:to>
    <xdr:cxnSp macro="">
      <xdr:nvCxnSpPr>
        <xdr:cNvPr id="431" name="直線コネクタ 430"/>
        <xdr:cNvCxnSpPr/>
      </xdr:nvCxnSpPr>
      <xdr:spPr>
        <a:xfrm flipV="1">
          <a:off x="13004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34" name="フローチャート: 判断 433"/>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35" name="テキスト ボックス 434"/>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1" name="楕円 44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42"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43" name="楕円 442"/>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44" name="テキスト ボックス 443"/>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5" name="楕円 444"/>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6" name="テキスト ボックス 445"/>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7" name="楕円 446"/>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48" name="テキスト ボックス 447"/>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49" name="楕円 448"/>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0" name="テキスト ボックス 449"/>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73812</xdr:rowOff>
    </xdr:from>
    <xdr:to>
      <xdr:col>29</xdr:col>
      <xdr:colOff>127000</xdr:colOff>
      <xdr:row>17</xdr:row>
      <xdr:rowOff>90857</xdr:rowOff>
    </xdr:to>
    <xdr:cxnSp macro="">
      <xdr:nvCxnSpPr>
        <xdr:cNvPr id="54" name="直線コネクタ 53"/>
        <xdr:cNvCxnSpPr/>
      </xdr:nvCxnSpPr>
      <xdr:spPr bwMode="auto">
        <a:xfrm flipV="1">
          <a:off x="5003800" y="3036087"/>
          <a:ext cx="647700" cy="17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90857</xdr:rowOff>
    </xdr:from>
    <xdr:to>
      <xdr:col>26</xdr:col>
      <xdr:colOff>50800</xdr:colOff>
      <xdr:row>17</xdr:row>
      <xdr:rowOff>120718</xdr:rowOff>
    </xdr:to>
    <xdr:cxnSp macro="">
      <xdr:nvCxnSpPr>
        <xdr:cNvPr id="57" name="直線コネクタ 56"/>
        <xdr:cNvCxnSpPr/>
      </xdr:nvCxnSpPr>
      <xdr:spPr bwMode="auto">
        <a:xfrm flipV="1">
          <a:off x="4305300" y="3053132"/>
          <a:ext cx="6985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120718</xdr:rowOff>
    </xdr:from>
    <xdr:to>
      <xdr:col>22</xdr:col>
      <xdr:colOff>114300</xdr:colOff>
      <xdr:row>17</xdr:row>
      <xdr:rowOff>131805</xdr:rowOff>
    </xdr:to>
    <xdr:cxnSp macro="">
      <xdr:nvCxnSpPr>
        <xdr:cNvPr id="60" name="直線コネクタ 59"/>
        <xdr:cNvCxnSpPr/>
      </xdr:nvCxnSpPr>
      <xdr:spPr bwMode="auto">
        <a:xfrm flipV="1">
          <a:off x="3606800" y="3082993"/>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131805</xdr:rowOff>
    </xdr:from>
    <xdr:to>
      <xdr:col>18</xdr:col>
      <xdr:colOff>177800</xdr:colOff>
      <xdr:row>18</xdr:row>
      <xdr:rowOff>8747</xdr:rowOff>
    </xdr:to>
    <xdr:cxnSp macro="">
      <xdr:nvCxnSpPr>
        <xdr:cNvPr id="63" name="直線コネクタ 62"/>
        <xdr:cNvCxnSpPr/>
      </xdr:nvCxnSpPr>
      <xdr:spPr bwMode="auto">
        <a:xfrm flipV="1">
          <a:off x="2908300" y="3094080"/>
          <a:ext cx="698500" cy="4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23012</xdr:rowOff>
    </xdr:from>
    <xdr:to>
      <xdr:col>29</xdr:col>
      <xdr:colOff>177800</xdr:colOff>
      <xdr:row>17</xdr:row>
      <xdr:rowOff>124612</xdr:rowOff>
    </xdr:to>
    <xdr:sp macro="" textlink="">
      <xdr:nvSpPr>
        <xdr:cNvPr id="73" name="楕円 72"/>
        <xdr:cNvSpPr/>
      </xdr:nvSpPr>
      <xdr:spPr bwMode="auto">
        <a:xfrm>
          <a:off x="5600700" y="298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39539</xdr:rowOff>
    </xdr:from>
    <xdr:ext cx="762000" cy="259045"/>
    <xdr:sp macro="" textlink="">
      <xdr:nvSpPr>
        <xdr:cNvPr id="74" name="人口1人当たり決算額の推移該当値テキスト130"/>
        <xdr:cNvSpPr txBox="1"/>
      </xdr:nvSpPr>
      <xdr:spPr>
        <a:xfrm>
          <a:off x="5740400" y="28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40057</xdr:rowOff>
    </xdr:from>
    <xdr:to>
      <xdr:col>26</xdr:col>
      <xdr:colOff>101600</xdr:colOff>
      <xdr:row>17</xdr:row>
      <xdr:rowOff>141657</xdr:rowOff>
    </xdr:to>
    <xdr:sp macro="" textlink="">
      <xdr:nvSpPr>
        <xdr:cNvPr id="75" name="楕円 74"/>
        <xdr:cNvSpPr/>
      </xdr:nvSpPr>
      <xdr:spPr bwMode="auto">
        <a:xfrm>
          <a:off x="4953000" y="300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151834</xdr:rowOff>
    </xdr:from>
    <xdr:ext cx="736600" cy="259045"/>
    <xdr:sp macro="" textlink="">
      <xdr:nvSpPr>
        <xdr:cNvPr id="76" name="テキスト ボックス 75"/>
        <xdr:cNvSpPr txBox="1"/>
      </xdr:nvSpPr>
      <xdr:spPr>
        <a:xfrm>
          <a:off x="4622800" y="277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69918</xdr:rowOff>
    </xdr:from>
    <xdr:to>
      <xdr:col>22</xdr:col>
      <xdr:colOff>165100</xdr:colOff>
      <xdr:row>18</xdr:row>
      <xdr:rowOff>68</xdr:rowOff>
    </xdr:to>
    <xdr:sp macro="" textlink="">
      <xdr:nvSpPr>
        <xdr:cNvPr id="77" name="楕円 76"/>
        <xdr:cNvSpPr/>
      </xdr:nvSpPr>
      <xdr:spPr bwMode="auto">
        <a:xfrm>
          <a:off x="4254500" y="303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10245</xdr:rowOff>
    </xdr:from>
    <xdr:ext cx="762000" cy="259045"/>
    <xdr:sp macro="" textlink="">
      <xdr:nvSpPr>
        <xdr:cNvPr id="78" name="テキスト ボックス 77"/>
        <xdr:cNvSpPr txBox="1"/>
      </xdr:nvSpPr>
      <xdr:spPr>
        <a:xfrm>
          <a:off x="3924300" y="28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81005</xdr:rowOff>
    </xdr:from>
    <xdr:to>
      <xdr:col>19</xdr:col>
      <xdr:colOff>38100</xdr:colOff>
      <xdr:row>18</xdr:row>
      <xdr:rowOff>11155</xdr:rowOff>
    </xdr:to>
    <xdr:sp macro="" textlink="">
      <xdr:nvSpPr>
        <xdr:cNvPr id="79" name="楕円 78"/>
        <xdr:cNvSpPr/>
      </xdr:nvSpPr>
      <xdr:spPr bwMode="auto">
        <a:xfrm>
          <a:off x="3556000" y="304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21332</xdr:rowOff>
    </xdr:from>
    <xdr:ext cx="762000" cy="259045"/>
    <xdr:sp macro="" textlink="">
      <xdr:nvSpPr>
        <xdr:cNvPr id="80" name="テキスト ボックス 79"/>
        <xdr:cNvSpPr txBox="1"/>
      </xdr:nvSpPr>
      <xdr:spPr>
        <a:xfrm>
          <a:off x="3225800" y="281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129397</xdr:rowOff>
    </xdr:from>
    <xdr:to>
      <xdr:col>15</xdr:col>
      <xdr:colOff>101600</xdr:colOff>
      <xdr:row>18</xdr:row>
      <xdr:rowOff>59547</xdr:rowOff>
    </xdr:to>
    <xdr:sp macro="" textlink="">
      <xdr:nvSpPr>
        <xdr:cNvPr id="81" name="楕円 80"/>
        <xdr:cNvSpPr/>
      </xdr:nvSpPr>
      <xdr:spPr bwMode="auto">
        <a:xfrm>
          <a:off x="2857500" y="309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69724</xdr:rowOff>
    </xdr:from>
    <xdr:ext cx="762000" cy="259045"/>
    <xdr:sp macro="" textlink="">
      <xdr:nvSpPr>
        <xdr:cNvPr id="82" name="テキスト ボックス 81"/>
        <xdr:cNvSpPr txBox="1"/>
      </xdr:nvSpPr>
      <xdr:spPr>
        <a:xfrm>
          <a:off x="2527300" y="2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297405</xdr:rowOff>
    </xdr:from>
    <xdr:to>
      <xdr:col>29</xdr:col>
      <xdr:colOff>127000</xdr:colOff>
      <xdr:row>34</xdr:row>
      <xdr:rowOff>341394</xdr:rowOff>
    </xdr:to>
    <xdr:cxnSp macro="">
      <xdr:nvCxnSpPr>
        <xdr:cNvPr id="117" name="直線コネクタ 116"/>
        <xdr:cNvCxnSpPr/>
      </xdr:nvCxnSpPr>
      <xdr:spPr bwMode="auto">
        <a:xfrm flipV="1">
          <a:off x="5003800" y="6564855"/>
          <a:ext cx="647700" cy="4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341394</xdr:rowOff>
    </xdr:from>
    <xdr:to>
      <xdr:col>26</xdr:col>
      <xdr:colOff>50800</xdr:colOff>
      <xdr:row>35</xdr:row>
      <xdr:rowOff>10251</xdr:rowOff>
    </xdr:to>
    <xdr:cxnSp macro="">
      <xdr:nvCxnSpPr>
        <xdr:cNvPr id="120" name="直線コネクタ 119"/>
        <xdr:cNvCxnSpPr/>
      </xdr:nvCxnSpPr>
      <xdr:spPr bwMode="auto">
        <a:xfrm flipV="1">
          <a:off x="4305300" y="6608844"/>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10251</xdr:rowOff>
    </xdr:from>
    <xdr:to>
      <xdr:col>22</xdr:col>
      <xdr:colOff>114300</xdr:colOff>
      <xdr:row>35</xdr:row>
      <xdr:rowOff>69295</xdr:rowOff>
    </xdr:to>
    <xdr:cxnSp macro="">
      <xdr:nvCxnSpPr>
        <xdr:cNvPr id="123" name="直線コネクタ 122"/>
        <xdr:cNvCxnSpPr/>
      </xdr:nvCxnSpPr>
      <xdr:spPr bwMode="auto">
        <a:xfrm flipV="1">
          <a:off x="3606800" y="6620601"/>
          <a:ext cx="6985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52346</xdr:rowOff>
    </xdr:from>
    <xdr:to>
      <xdr:col>18</xdr:col>
      <xdr:colOff>177800</xdr:colOff>
      <xdr:row>35</xdr:row>
      <xdr:rowOff>69295</xdr:rowOff>
    </xdr:to>
    <xdr:cxnSp macro="">
      <xdr:nvCxnSpPr>
        <xdr:cNvPr id="126" name="直線コネクタ 125"/>
        <xdr:cNvCxnSpPr/>
      </xdr:nvCxnSpPr>
      <xdr:spPr bwMode="auto">
        <a:xfrm>
          <a:off x="2908300" y="666269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246605</xdr:rowOff>
    </xdr:from>
    <xdr:to>
      <xdr:col>29</xdr:col>
      <xdr:colOff>177800</xdr:colOff>
      <xdr:row>35</xdr:row>
      <xdr:rowOff>5305</xdr:rowOff>
    </xdr:to>
    <xdr:sp macro="" textlink="">
      <xdr:nvSpPr>
        <xdr:cNvPr id="136" name="楕円 135"/>
        <xdr:cNvSpPr/>
      </xdr:nvSpPr>
      <xdr:spPr bwMode="auto">
        <a:xfrm>
          <a:off x="5600700" y="65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91682</xdr:rowOff>
    </xdr:from>
    <xdr:ext cx="762000" cy="259045"/>
    <xdr:sp macro="" textlink="">
      <xdr:nvSpPr>
        <xdr:cNvPr id="137" name="人口1人当たり決算額の推移該当値テキスト445"/>
        <xdr:cNvSpPr txBox="1"/>
      </xdr:nvSpPr>
      <xdr:spPr>
        <a:xfrm>
          <a:off x="5740400" y="63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290594</xdr:rowOff>
    </xdr:from>
    <xdr:to>
      <xdr:col>26</xdr:col>
      <xdr:colOff>101600</xdr:colOff>
      <xdr:row>35</xdr:row>
      <xdr:rowOff>49294</xdr:rowOff>
    </xdr:to>
    <xdr:sp macro="" textlink="">
      <xdr:nvSpPr>
        <xdr:cNvPr id="138" name="楕円 137"/>
        <xdr:cNvSpPr/>
      </xdr:nvSpPr>
      <xdr:spPr bwMode="auto">
        <a:xfrm>
          <a:off x="49530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59471</xdr:rowOff>
    </xdr:from>
    <xdr:ext cx="736600" cy="259045"/>
    <xdr:sp macro="" textlink="">
      <xdr:nvSpPr>
        <xdr:cNvPr id="139" name="テキスト ボックス 138"/>
        <xdr:cNvSpPr txBox="1"/>
      </xdr:nvSpPr>
      <xdr:spPr>
        <a:xfrm>
          <a:off x="4622800" y="632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302351</xdr:rowOff>
    </xdr:from>
    <xdr:to>
      <xdr:col>22</xdr:col>
      <xdr:colOff>165100</xdr:colOff>
      <xdr:row>35</xdr:row>
      <xdr:rowOff>61051</xdr:rowOff>
    </xdr:to>
    <xdr:sp macro="" textlink="">
      <xdr:nvSpPr>
        <xdr:cNvPr id="140" name="楕円 139"/>
        <xdr:cNvSpPr/>
      </xdr:nvSpPr>
      <xdr:spPr bwMode="auto">
        <a:xfrm>
          <a:off x="4254500" y="656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71228</xdr:rowOff>
    </xdr:from>
    <xdr:ext cx="762000" cy="259045"/>
    <xdr:sp macro="" textlink="">
      <xdr:nvSpPr>
        <xdr:cNvPr id="141" name="テキスト ボックス 140"/>
        <xdr:cNvSpPr txBox="1"/>
      </xdr:nvSpPr>
      <xdr:spPr>
        <a:xfrm>
          <a:off x="3924300" y="633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18495</xdr:rowOff>
    </xdr:from>
    <xdr:to>
      <xdr:col>19</xdr:col>
      <xdr:colOff>38100</xdr:colOff>
      <xdr:row>35</xdr:row>
      <xdr:rowOff>120095</xdr:rowOff>
    </xdr:to>
    <xdr:sp macro="" textlink="">
      <xdr:nvSpPr>
        <xdr:cNvPr id="142" name="楕円 141"/>
        <xdr:cNvSpPr/>
      </xdr:nvSpPr>
      <xdr:spPr bwMode="auto">
        <a:xfrm>
          <a:off x="3556000" y="662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130272</xdr:rowOff>
    </xdr:from>
    <xdr:ext cx="762000" cy="259045"/>
    <xdr:sp macro="" textlink="">
      <xdr:nvSpPr>
        <xdr:cNvPr id="143" name="テキスト ボックス 142"/>
        <xdr:cNvSpPr txBox="1"/>
      </xdr:nvSpPr>
      <xdr:spPr>
        <a:xfrm>
          <a:off x="3225800" y="63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xdr:rowOff>
    </xdr:from>
    <xdr:to>
      <xdr:col>15</xdr:col>
      <xdr:colOff>101600</xdr:colOff>
      <xdr:row>35</xdr:row>
      <xdr:rowOff>103146</xdr:rowOff>
    </xdr:to>
    <xdr:sp macro="" textlink="">
      <xdr:nvSpPr>
        <xdr:cNvPr id="144" name="楕円 143"/>
        <xdr:cNvSpPr/>
      </xdr:nvSpPr>
      <xdr:spPr bwMode="auto">
        <a:xfrm>
          <a:off x="2857500" y="661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113323</xdr:rowOff>
    </xdr:from>
    <xdr:ext cx="762000" cy="259045"/>
    <xdr:sp macro="" textlink="">
      <xdr:nvSpPr>
        <xdr:cNvPr id="145" name="テキスト ボックス 144"/>
        <xdr:cNvSpPr txBox="1"/>
      </xdr:nvSpPr>
      <xdr:spPr>
        <a:xfrm>
          <a:off x="2527300" y="63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85,267
82,921
194.90
44,222,544
40,846,034
2,928,122
18,709,812
21,587,325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18085</xdr:rowOff>
    </xdr:from>
    <xdr:to>
      <xdr:col>24</xdr:col>
      <xdr:colOff>63500</xdr:colOff>
      <xdr:row>36</xdr:row>
      <xdr:rowOff>54813</xdr:rowOff>
    </xdr:to>
    <xdr:cxnSp macro="">
      <xdr:nvCxnSpPr>
        <xdr:cNvPr id="61" name="直線コネクタ 60"/>
        <xdr:cNvCxnSpPr/>
      </xdr:nvCxnSpPr>
      <xdr:spPr>
        <a:xfrm>
          <a:off x="3797300" y="6190285"/>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18085</xdr:rowOff>
    </xdr:from>
    <xdr:to>
      <xdr:col>19</xdr:col>
      <xdr:colOff>177800</xdr:colOff>
      <xdr:row>36</xdr:row>
      <xdr:rowOff>54813</xdr:rowOff>
    </xdr:to>
    <xdr:cxnSp macro="">
      <xdr:nvCxnSpPr>
        <xdr:cNvPr id="64" name="直線コネクタ 63"/>
        <xdr:cNvCxnSpPr/>
      </xdr:nvCxnSpPr>
      <xdr:spPr>
        <a:xfrm flipV="1">
          <a:off x="2908300" y="6190285"/>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54813</xdr:rowOff>
    </xdr:from>
    <xdr:to>
      <xdr:col>15</xdr:col>
      <xdr:colOff>50800</xdr:colOff>
      <xdr:row>37</xdr:row>
      <xdr:rowOff>128308</xdr:rowOff>
    </xdr:to>
    <xdr:cxnSp macro="">
      <xdr:nvCxnSpPr>
        <xdr:cNvPr id="67" name="直線コネクタ 66"/>
        <xdr:cNvCxnSpPr/>
      </xdr:nvCxnSpPr>
      <xdr:spPr>
        <a:xfrm flipV="1">
          <a:off x="2019300" y="6227013"/>
          <a:ext cx="889000" cy="2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128308</xdr:rowOff>
    </xdr:from>
    <xdr:to>
      <xdr:col>10</xdr:col>
      <xdr:colOff>114300</xdr:colOff>
      <xdr:row>37</xdr:row>
      <xdr:rowOff>142881</xdr:rowOff>
    </xdr:to>
    <xdr:cxnSp macro="">
      <xdr:nvCxnSpPr>
        <xdr:cNvPr id="70" name="直線コネクタ 69"/>
        <xdr:cNvCxnSpPr/>
      </xdr:nvCxnSpPr>
      <xdr:spPr>
        <a:xfrm flipV="1">
          <a:off x="1130300" y="6471958"/>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4013</xdr:rowOff>
    </xdr:from>
    <xdr:to>
      <xdr:col>24</xdr:col>
      <xdr:colOff>114300</xdr:colOff>
      <xdr:row>36</xdr:row>
      <xdr:rowOff>105613</xdr:rowOff>
    </xdr:to>
    <xdr:sp macro="" textlink="">
      <xdr:nvSpPr>
        <xdr:cNvPr id="80" name="楕円 79"/>
        <xdr:cNvSpPr/>
      </xdr:nvSpPr>
      <xdr:spPr>
        <a:xfrm>
          <a:off x="45847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26890</xdr:rowOff>
    </xdr:from>
    <xdr:ext cx="534377" cy="259045"/>
    <xdr:sp macro="" textlink="">
      <xdr:nvSpPr>
        <xdr:cNvPr id="81" name="人件費該当値テキスト"/>
        <xdr:cNvSpPr txBox="1"/>
      </xdr:nvSpPr>
      <xdr:spPr>
        <a:xfrm>
          <a:off x="4686300" y="60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138735</xdr:rowOff>
    </xdr:from>
    <xdr:to>
      <xdr:col>20</xdr:col>
      <xdr:colOff>38100</xdr:colOff>
      <xdr:row>36</xdr:row>
      <xdr:rowOff>68885</xdr:rowOff>
    </xdr:to>
    <xdr:sp macro="" textlink="">
      <xdr:nvSpPr>
        <xdr:cNvPr id="82" name="楕円 81"/>
        <xdr:cNvSpPr/>
      </xdr:nvSpPr>
      <xdr:spPr>
        <a:xfrm>
          <a:off x="3746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85412</xdr:rowOff>
    </xdr:from>
    <xdr:ext cx="534377" cy="259045"/>
    <xdr:sp macro="" textlink="">
      <xdr:nvSpPr>
        <xdr:cNvPr id="83" name="テキスト ボックス 82"/>
        <xdr:cNvSpPr txBox="1"/>
      </xdr:nvSpPr>
      <xdr:spPr>
        <a:xfrm>
          <a:off x="3530111" y="5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4013</xdr:rowOff>
    </xdr:from>
    <xdr:to>
      <xdr:col>15</xdr:col>
      <xdr:colOff>101600</xdr:colOff>
      <xdr:row>36</xdr:row>
      <xdr:rowOff>105613</xdr:rowOff>
    </xdr:to>
    <xdr:sp macro="" textlink="">
      <xdr:nvSpPr>
        <xdr:cNvPr id="84" name="楕円 83"/>
        <xdr:cNvSpPr/>
      </xdr:nvSpPr>
      <xdr:spPr>
        <a:xfrm>
          <a:off x="2857500" y="61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122140</xdr:rowOff>
    </xdr:from>
    <xdr:ext cx="534377" cy="259045"/>
    <xdr:sp macro="" textlink="">
      <xdr:nvSpPr>
        <xdr:cNvPr id="85" name="テキスト ボックス 84"/>
        <xdr:cNvSpPr txBox="1"/>
      </xdr:nvSpPr>
      <xdr:spPr>
        <a:xfrm>
          <a:off x="2641111" y="59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77508</xdr:rowOff>
    </xdr:from>
    <xdr:to>
      <xdr:col>10</xdr:col>
      <xdr:colOff>165100</xdr:colOff>
      <xdr:row>38</xdr:row>
      <xdr:rowOff>7658</xdr:rowOff>
    </xdr:to>
    <xdr:sp macro="" textlink="">
      <xdr:nvSpPr>
        <xdr:cNvPr id="86" name="楕円 85"/>
        <xdr:cNvSpPr/>
      </xdr:nvSpPr>
      <xdr:spPr>
        <a:xfrm>
          <a:off x="1968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170235</xdr:rowOff>
    </xdr:from>
    <xdr:ext cx="534377" cy="259045"/>
    <xdr:sp macro="" textlink="">
      <xdr:nvSpPr>
        <xdr:cNvPr id="87" name="テキスト ボックス 86"/>
        <xdr:cNvSpPr txBox="1"/>
      </xdr:nvSpPr>
      <xdr:spPr>
        <a:xfrm>
          <a:off x="1752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92081</xdr:rowOff>
    </xdr:from>
    <xdr:to>
      <xdr:col>6</xdr:col>
      <xdr:colOff>38100</xdr:colOff>
      <xdr:row>38</xdr:row>
      <xdr:rowOff>22231</xdr:rowOff>
    </xdr:to>
    <xdr:sp macro="" textlink="">
      <xdr:nvSpPr>
        <xdr:cNvPr id="88" name="楕円 87"/>
        <xdr:cNvSpPr/>
      </xdr:nvSpPr>
      <xdr:spPr>
        <a:xfrm>
          <a:off x="10795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13358</xdr:rowOff>
    </xdr:from>
    <xdr:ext cx="534377" cy="259045"/>
    <xdr:sp macro="" textlink="">
      <xdr:nvSpPr>
        <xdr:cNvPr id="89" name="テキスト ボックス 88"/>
        <xdr:cNvSpPr txBox="1"/>
      </xdr:nvSpPr>
      <xdr:spPr>
        <a:xfrm>
          <a:off x="863111" y="65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132221</xdr:rowOff>
    </xdr:from>
    <xdr:to>
      <xdr:col>24</xdr:col>
      <xdr:colOff>63500</xdr:colOff>
      <xdr:row>57</xdr:row>
      <xdr:rowOff>13981</xdr:rowOff>
    </xdr:to>
    <xdr:cxnSp macro="">
      <xdr:nvCxnSpPr>
        <xdr:cNvPr id="121" name="直線コネクタ 120"/>
        <xdr:cNvCxnSpPr/>
      </xdr:nvCxnSpPr>
      <xdr:spPr>
        <a:xfrm flipV="1">
          <a:off x="3797300" y="9733421"/>
          <a:ext cx="8382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13981</xdr:rowOff>
    </xdr:from>
    <xdr:to>
      <xdr:col>19</xdr:col>
      <xdr:colOff>177800</xdr:colOff>
      <xdr:row>57</xdr:row>
      <xdr:rowOff>62945</xdr:rowOff>
    </xdr:to>
    <xdr:cxnSp macro="">
      <xdr:nvCxnSpPr>
        <xdr:cNvPr id="124" name="直線コネクタ 123"/>
        <xdr:cNvCxnSpPr/>
      </xdr:nvCxnSpPr>
      <xdr:spPr>
        <a:xfrm flipV="1">
          <a:off x="2908300" y="9786631"/>
          <a:ext cx="8890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32737</xdr:rowOff>
    </xdr:from>
    <xdr:to>
      <xdr:col>15</xdr:col>
      <xdr:colOff>50800</xdr:colOff>
      <xdr:row>57</xdr:row>
      <xdr:rowOff>62945</xdr:rowOff>
    </xdr:to>
    <xdr:cxnSp macro="">
      <xdr:nvCxnSpPr>
        <xdr:cNvPr id="127" name="直線コネクタ 126"/>
        <xdr:cNvCxnSpPr/>
      </xdr:nvCxnSpPr>
      <xdr:spPr>
        <a:xfrm>
          <a:off x="2019300" y="9805387"/>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32737</xdr:rowOff>
    </xdr:from>
    <xdr:to>
      <xdr:col>10</xdr:col>
      <xdr:colOff>114300</xdr:colOff>
      <xdr:row>57</xdr:row>
      <xdr:rowOff>84814</xdr:rowOff>
    </xdr:to>
    <xdr:cxnSp macro="">
      <xdr:nvCxnSpPr>
        <xdr:cNvPr id="130" name="直線コネクタ 129"/>
        <xdr:cNvCxnSpPr/>
      </xdr:nvCxnSpPr>
      <xdr:spPr>
        <a:xfrm flipV="1">
          <a:off x="1130300" y="9805387"/>
          <a:ext cx="889000" cy="5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81421</xdr:rowOff>
    </xdr:from>
    <xdr:to>
      <xdr:col>24</xdr:col>
      <xdr:colOff>114300</xdr:colOff>
      <xdr:row>57</xdr:row>
      <xdr:rowOff>11571</xdr:rowOff>
    </xdr:to>
    <xdr:sp macro="" textlink="">
      <xdr:nvSpPr>
        <xdr:cNvPr id="140" name="楕円 139"/>
        <xdr:cNvSpPr/>
      </xdr:nvSpPr>
      <xdr:spPr>
        <a:xfrm>
          <a:off x="4584700" y="9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104298</xdr:rowOff>
    </xdr:from>
    <xdr:ext cx="534377" cy="259045"/>
    <xdr:sp macro="" textlink="">
      <xdr:nvSpPr>
        <xdr:cNvPr id="141" name="物件費該当値テキスト"/>
        <xdr:cNvSpPr txBox="1"/>
      </xdr:nvSpPr>
      <xdr:spPr>
        <a:xfrm>
          <a:off x="4686300" y="95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134631</xdr:rowOff>
    </xdr:from>
    <xdr:to>
      <xdr:col>20</xdr:col>
      <xdr:colOff>38100</xdr:colOff>
      <xdr:row>57</xdr:row>
      <xdr:rowOff>64781</xdr:rowOff>
    </xdr:to>
    <xdr:sp macro="" textlink="">
      <xdr:nvSpPr>
        <xdr:cNvPr id="142" name="楕円 141"/>
        <xdr:cNvSpPr/>
      </xdr:nvSpPr>
      <xdr:spPr>
        <a:xfrm>
          <a:off x="3746500" y="97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81308</xdr:rowOff>
    </xdr:from>
    <xdr:ext cx="534377" cy="259045"/>
    <xdr:sp macro="" textlink="">
      <xdr:nvSpPr>
        <xdr:cNvPr id="143" name="テキスト ボックス 142"/>
        <xdr:cNvSpPr txBox="1"/>
      </xdr:nvSpPr>
      <xdr:spPr>
        <a:xfrm>
          <a:off x="3530111" y="9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12145</xdr:rowOff>
    </xdr:from>
    <xdr:to>
      <xdr:col>15</xdr:col>
      <xdr:colOff>101600</xdr:colOff>
      <xdr:row>57</xdr:row>
      <xdr:rowOff>113745</xdr:rowOff>
    </xdr:to>
    <xdr:sp macro="" textlink="">
      <xdr:nvSpPr>
        <xdr:cNvPr id="144" name="楕円 143"/>
        <xdr:cNvSpPr/>
      </xdr:nvSpPr>
      <xdr:spPr>
        <a:xfrm>
          <a:off x="2857500" y="97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130272</xdr:rowOff>
    </xdr:from>
    <xdr:ext cx="534377" cy="259045"/>
    <xdr:sp macro="" textlink="">
      <xdr:nvSpPr>
        <xdr:cNvPr id="145" name="テキスト ボックス 144"/>
        <xdr:cNvSpPr txBox="1"/>
      </xdr:nvSpPr>
      <xdr:spPr>
        <a:xfrm>
          <a:off x="2641111" y="95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153387</xdr:rowOff>
    </xdr:from>
    <xdr:to>
      <xdr:col>10</xdr:col>
      <xdr:colOff>165100</xdr:colOff>
      <xdr:row>57</xdr:row>
      <xdr:rowOff>83537</xdr:rowOff>
    </xdr:to>
    <xdr:sp macro="" textlink="">
      <xdr:nvSpPr>
        <xdr:cNvPr id="146" name="楕円 145"/>
        <xdr:cNvSpPr/>
      </xdr:nvSpPr>
      <xdr:spPr>
        <a:xfrm>
          <a:off x="1968500" y="97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100064</xdr:rowOff>
    </xdr:from>
    <xdr:ext cx="534377" cy="259045"/>
    <xdr:sp macro="" textlink="">
      <xdr:nvSpPr>
        <xdr:cNvPr id="147" name="テキスト ボックス 146"/>
        <xdr:cNvSpPr txBox="1"/>
      </xdr:nvSpPr>
      <xdr:spPr>
        <a:xfrm>
          <a:off x="1752111" y="95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34014</xdr:rowOff>
    </xdr:from>
    <xdr:to>
      <xdr:col>6</xdr:col>
      <xdr:colOff>38100</xdr:colOff>
      <xdr:row>57</xdr:row>
      <xdr:rowOff>135614</xdr:rowOff>
    </xdr:to>
    <xdr:sp macro="" textlink="">
      <xdr:nvSpPr>
        <xdr:cNvPr id="148" name="楕円 147"/>
        <xdr:cNvSpPr/>
      </xdr:nvSpPr>
      <xdr:spPr>
        <a:xfrm>
          <a:off x="1079500" y="98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152141</xdr:rowOff>
    </xdr:from>
    <xdr:ext cx="534377" cy="259045"/>
    <xdr:sp macro="" textlink="">
      <xdr:nvSpPr>
        <xdr:cNvPr id="149" name="テキスト ボックス 148"/>
        <xdr:cNvSpPr txBox="1"/>
      </xdr:nvSpPr>
      <xdr:spPr>
        <a:xfrm>
          <a:off x="863111" y="95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97637</xdr:rowOff>
    </xdr:from>
    <xdr:to>
      <xdr:col>24</xdr:col>
      <xdr:colOff>63500</xdr:colOff>
      <xdr:row>78</xdr:row>
      <xdr:rowOff>128194</xdr:rowOff>
    </xdr:to>
    <xdr:cxnSp macro="">
      <xdr:nvCxnSpPr>
        <xdr:cNvPr id="178" name="直線コネクタ 177"/>
        <xdr:cNvCxnSpPr/>
      </xdr:nvCxnSpPr>
      <xdr:spPr>
        <a:xfrm flipV="1">
          <a:off x="3797300" y="13470737"/>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115049</xdr:rowOff>
    </xdr:from>
    <xdr:to>
      <xdr:col>19</xdr:col>
      <xdr:colOff>177800</xdr:colOff>
      <xdr:row>78</xdr:row>
      <xdr:rowOff>128194</xdr:rowOff>
    </xdr:to>
    <xdr:cxnSp macro="">
      <xdr:nvCxnSpPr>
        <xdr:cNvPr id="181" name="直線コネクタ 180"/>
        <xdr:cNvCxnSpPr/>
      </xdr:nvCxnSpPr>
      <xdr:spPr>
        <a:xfrm>
          <a:off x="2908300" y="13488149"/>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57099</xdr:rowOff>
    </xdr:from>
    <xdr:to>
      <xdr:col>15</xdr:col>
      <xdr:colOff>50800</xdr:colOff>
      <xdr:row>78</xdr:row>
      <xdr:rowOff>115049</xdr:rowOff>
    </xdr:to>
    <xdr:cxnSp macro="">
      <xdr:nvCxnSpPr>
        <xdr:cNvPr id="184" name="直線コネクタ 183"/>
        <xdr:cNvCxnSpPr/>
      </xdr:nvCxnSpPr>
      <xdr:spPr>
        <a:xfrm>
          <a:off x="2019300" y="13430199"/>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57099</xdr:rowOff>
    </xdr:from>
    <xdr:to>
      <xdr:col>10</xdr:col>
      <xdr:colOff>114300</xdr:colOff>
      <xdr:row>78</xdr:row>
      <xdr:rowOff>73558</xdr:rowOff>
    </xdr:to>
    <xdr:cxnSp macro="">
      <xdr:nvCxnSpPr>
        <xdr:cNvPr id="187" name="直線コネクタ 186"/>
        <xdr:cNvCxnSpPr/>
      </xdr:nvCxnSpPr>
      <xdr:spPr>
        <a:xfrm flipV="1">
          <a:off x="1130300" y="1343019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46837</xdr:rowOff>
    </xdr:from>
    <xdr:to>
      <xdr:col>24</xdr:col>
      <xdr:colOff>114300</xdr:colOff>
      <xdr:row>78</xdr:row>
      <xdr:rowOff>148437</xdr:rowOff>
    </xdr:to>
    <xdr:sp macro="" textlink="">
      <xdr:nvSpPr>
        <xdr:cNvPr id="197" name="楕円 196"/>
        <xdr:cNvSpPr/>
      </xdr:nvSpPr>
      <xdr:spPr>
        <a:xfrm>
          <a:off x="45847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77394</xdr:rowOff>
    </xdr:from>
    <xdr:to>
      <xdr:col>20</xdr:col>
      <xdr:colOff>38100</xdr:colOff>
      <xdr:row>79</xdr:row>
      <xdr:rowOff>7544</xdr:rowOff>
    </xdr:to>
    <xdr:sp macro="" textlink="">
      <xdr:nvSpPr>
        <xdr:cNvPr id="199" name="楕円 198"/>
        <xdr:cNvSpPr/>
      </xdr:nvSpPr>
      <xdr:spPr>
        <a:xfrm>
          <a:off x="3746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170121</xdr:rowOff>
    </xdr:from>
    <xdr:ext cx="469744" cy="259045"/>
    <xdr:sp macro="" textlink="">
      <xdr:nvSpPr>
        <xdr:cNvPr id="200" name="テキスト ボックス 199"/>
        <xdr:cNvSpPr txBox="1"/>
      </xdr:nvSpPr>
      <xdr:spPr>
        <a:xfrm>
          <a:off x="3562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64249</xdr:rowOff>
    </xdr:from>
    <xdr:to>
      <xdr:col>15</xdr:col>
      <xdr:colOff>101600</xdr:colOff>
      <xdr:row>78</xdr:row>
      <xdr:rowOff>165849</xdr:rowOff>
    </xdr:to>
    <xdr:sp macro="" textlink="">
      <xdr:nvSpPr>
        <xdr:cNvPr id="201" name="楕円 200"/>
        <xdr:cNvSpPr/>
      </xdr:nvSpPr>
      <xdr:spPr>
        <a:xfrm>
          <a:off x="2857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156976</xdr:rowOff>
    </xdr:from>
    <xdr:ext cx="469744" cy="259045"/>
    <xdr:sp macro="" textlink="">
      <xdr:nvSpPr>
        <xdr:cNvPr id="202" name="テキスト ボックス 201"/>
        <xdr:cNvSpPr txBox="1"/>
      </xdr:nvSpPr>
      <xdr:spPr>
        <a:xfrm>
          <a:off x="2673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6299</xdr:rowOff>
    </xdr:from>
    <xdr:to>
      <xdr:col>10</xdr:col>
      <xdr:colOff>165100</xdr:colOff>
      <xdr:row>78</xdr:row>
      <xdr:rowOff>107899</xdr:rowOff>
    </xdr:to>
    <xdr:sp macro="" textlink="">
      <xdr:nvSpPr>
        <xdr:cNvPr id="203" name="楕円 202"/>
        <xdr:cNvSpPr/>
      </xdr:nvSpPr>
      <xdr:spPr>
        <a:xfrm>
          <a:off x="1968500" y="133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124426</xdr:rowOff>
    </xdr:from>
    <xdr:ext cx="469744" cy="259045"/>
    <xdr:sp macro="" textlink="">
      <xdr:nvSpPr>
        <xdr:cNvPr id="204" name="テキスト ボックス 203"/>
        <xdr:cNvSpPr txBox="1"/>
      </xdr:nvSpPr>
      <xdr:spPr>
        <a:xfrm>
          <a:off x="1784428" y="13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22758</xdr:rowOff>
    </xdr:from>
    <xdr:to>
      <xdr:col>6</xdr:col>
      <xdr:colOff>38100</xdr:colOff>
      <xdr:row>78</xdr:row>
      <xdr:rowOff>124358</xdr:rowOff>
    </xdr:to>
    <xdr:sp macro="" textlink="">
      <xdr:nvSpPr>
        <xdr:cNvPr id="205" name="楕円 204"/>
        <xdr:cNvSpPr/>
      </xdr:nvSpPr>
      <xdr:spPr>
        <a:xfrm>
          <a:off x="1079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140885</xdr:rowOff>
    </xdr:from>
    <xdr:ext cx="469744" cy="259045"/>
    <xdr:sp macro="" textlink="">
      <xdr:nvSpPr>
        <xdr:cNvPr id="206" name="テキスト ボックス 205"/>
        <xdr:cNvSpPr txBox="1"/>
      </xdr:nvSpPr>
      <xdr:spPr>
        <a:xfrm>
          <a:off x="895428" y="131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82071</xdr:rowOff>
    </xdr:from>
    <xdr:to>
      <xdr:col>24</xdr:col>
      <xdr:colOff>63500</xdr:colOff>
      <xdr:row>98</xdr:row>
      <xdr:rowOff>71610</xdr:rowOff>
    </xdr:to>
    <xdr:cxnSp macro="">
      <xdr:nvCxnSpPr>
        <xdr:cNvPr id="238" name="直線コネクタ 237"/>
        <xdr:cNvCxnSpPr/>
      </xdr:nvCxnSpPr>
      <xdr:spPr>
        <a:xfrm>
          <a:off x="3797300" y="16712721"/>
          <a:ext cx="838200" cy="16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82071</xdr:rowOff>
    </xdr:from>
    <xdr:to>
      <xdr:col>19</xdr:col>
      <xdr:colOff>177800</xdr:colOff>
      <xdr:row>98</xdr:row>
      <xdr:rowOff>145436</xdr:rowOff>
    </xdr:to>
    <xdr:cxnSp macro="">
      <xdr:nvCxnSpPr>
        <xdr:cNvPr id="241" name="直線コネクタ 240"/>
        <xdr:cNvCxnSpPr/>
      </xdr:nvCxnSpPr>
      <xdr:spPr>
        <a:xfrm flipV="1">
          <a:off x="2908300" y="16712721"/>
          <a:ext cx="889000" cy="2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138449</xdr:rowOff>
    </xdr:from>
    <xdr:to>
      <xdr:col>15</xdr:col>
      <xdr:colOff>50800</xdr:colOff>
      <xdr:row>98</xdr:row>
      <xdr:rowOff>145436</xdr:rowOff>
    </xdr:to>
    <xdr:cxnSp macro="">
      <xdr:nvCxnSpPr>
        <xdr:cNvPr id="244" name="直線コネクタ 243"/>
        <xdr:cNvCxnSpPr/>
      </xdr:nvCxnSpPr>
      <xdr:spPr>
        <a:xfrm>
          <a:off x="2019300" y="16940549"/>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138449</xdr:rowOff>
    </xdr:from>
    <xdr:to>
      <xdr:col>10</xdr:col>
      <xdr:colOff>114300</xdr:colOff>
      <xdr:row>99</xdr:row>
      <xdr:rowOff>7906</xdr:rowOff>
    </xdr:to>
    <xdr:cxnSp macro="">
      <xdr:nvCxnSpPr>
        <xdr:cNvPr id="247" name="直線コネクタ 246"/>
        <xdr:cNvCxnSpPr/>
      </xdr:nvCxnSpPr>
      <xdr:spPr>
        <a:xfrm flipV="1">
          <a:off x="1130300" y="1694054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20810</xdr:rowOff>
    </xdr:from>
    <xdr:to>
      <xdr:col>24</xdr:col>
      <xdr:colOff>114300</xdr:colOff>
      <xdr:row>98</xdr:row>
      <xdr:rowOff>122410</xdr:rowOff>
    </xdr:to>
    <xdr:sp macro="" textlink="">
      <xdr:nvSpPr>
        <xdr:cNvPr id="257" name="楕円 256"/>
        <xdr:cNvSpPr/>
      </xdr:nvSpPr>
      <xdr:spPr>
        <a:xfrm>
          <a:off x="4584700" y="16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107187</xdr:rowOff>
    </xdr:from>
    <xdr:ext cx="534377" cy="259045"/>
    <xdr:sp macro="" textlink="">
      <xdr:nvSpPr>
        <xdr:cNvPr id="258" name="扶助費該当値テキスト"/>
        <xdr:cNvSpPr txBox="1"/>
      </xdr:nvSpPr>
      <xdr:spPr>
        <a:xfrm>
          <a:off x="4686300" y="167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31271</xdr:rowOff>
    </xdr:from>
    <xdr:to>
      <xdr:col>20</xdr:col>
      <xdr:colOff>38100</xdr:colOff>
      <xdr:row>97</xdr:row>
      <xdr:rowOff>132871</xdr:rowOff>
    </xdr:to>
    <xdr:sp macro="" textlink="">
      <xdr:nvSpPr>
        <xdr:cNvPr id="259" name="楕円 258"/>
        <xdr:cNvSpPr/>
      </xdr:nvSpPr>
      <xdr:spPr>
        <a:xfrm>
          <a:off x="3746500" y="166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123998</xdr:rowOff>
    </xdr:from>
    <xdr:ext cx="534377" cy="259045"/>
    <xdr:sp macro="" textlink="">
      <xdr:nvSpPr>
        <xdr:cNvPr id="260" name="テキスト ボックス 259"/>
        <xdr:cNvSpPr txBox="1"/>
      </xdr:nvSpPr>
      <xdr:spPr>
        <a:xfrm>
          <a:off x="3530111" y="167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94636</xdr:rowOff>
    </xdr:from>
    <xdr:to>
      <xdr:col>15</xdr:col>
      <xdr:colOff>101600</xdr:colOff>
      <xdr:row>99</xdr:row>
      <xdr:rowOff>24786</xdr:rowOff>
    </xdr:to>
    <xdr:sp macro="" textlink="">
      <xdr:nvSpPr>
        <xdr:cNvPr id="261" name="楕円 260"/>
        <xdr:cNvSpPr/>
      </xdr:nvSpPr>
      <xdr:spPr>
        <a:xfrm>
          <a:off x="2857500" y="168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15913</xdr:rowOff>
    </xdr:from>
    <xdr:ext cx="534377" cy="259045"/>
    <xdr:sp macro="" textlink="">
      <xdr:nvSpPr>
        <xdr:cNvPr id="262" name="テキスト ボックス 261"/>
        <xdr:cNvSpPr txBox="1"/>
      </xdr:nvSpPr>
      <xdr:spPr>
        <a:xfrm>
          <a:off x="2641111" y="169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87649</xdr:rowOff>
    </xdr:from>
    <xdr:to>
      <xdr:col>10</xdr:col>
      <xdr:colOff>165100</xdr:colOff>
      <xdr:row>99</xdr:row>
      <xdr:rowOff>17799</xdr:rowOff>
    </xdr:to>
    <xdr:sp macro="" textlink="">
      <xdr:nvSpPr>
        <xdr:cNvPr id="263" name="楕円 262"/>
        <xdr:cNvSpPr/>
      </xdr:nvSpPr>
      <xdr:spPr>
        <a:xfrm>
          <a:off x="1968500" y="16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8926</xdr:rowOff>
    </xdr:from>
    <xdr:ext cx="534377" cy="259045"/>
    <xdr:sp macro="" textlink="">
      <xdr:nvSpPr>
        <xdr:cNvPr id="264" name="テキスト ボックス 263"/>
        <xdr:cNvSpPr txBox="1"/>
      </xdr:nvSpPr>
      <xdr:spPr>
        <a:xfrm>
          <a:off x="1752111" y="169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128556</xdr:rowOff>
    </xdr:from>
    <xdr:to>
      <xdr:col>6</xdr:col>
      <xdr:colOff>38100</xdr:colOff>
      <xdr:row>99</xdr:row>
      <xdr:rowOff>58706</xdr:rowOff>
    </xdr:to>
    <xdr:sp macro="" textlink="">
      <xdr:nvSpPr>
        <xdr:cNvPr id="265" name="楕円 264"/>
        <xdr:cNvSpPr/>
      </xdr:nvSpPr>
      <xdr:spPr>
        <a:xfrm>
          <a:off x="10795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49833</xdr:rowOff>
    </xdr:from>
    <xdr:ext cx="534377" cy="259045"/>
    <xdr:sp macro="" textlink="">
      <xdr:nvSpPr>
        <xdr:cNvPr id="266" name="テキスト ボックス 265"/>
        <xdr:cNvSpPr txBox="1"/>
      </xdr:nvSpPr>
      <xdr:spPr>
        <a:xfrm>
          <a:off x="863111" y="170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125077</xdr:rowOff>
    </xdr:from>
    <xdr:to>
      <xdr:col>55</xdr:col>
      <xdr:colOff>0</xdr:colOff>
      <xdr:row>35</xdr:row>
      <xdr:rowOff>129665</xdr:rowOff>
    </xdr:to>
    <xdr:cxnSp macro="">
      <xdr:nvCxnSpPr>
        <xdr:cNvPr id="295" name="直線コネクタ 294"/>
        <xdr:cNvCxnSpPr/>
      </xdr:nvCxnSpPr>
      <xdr:spPr>
        <a:xfrm>
          <a:off x="9639300" y="6125827"/>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76591</xdr:rowOff>
    </xdr:from>
    <xdr:to>
      <xdr:col>50</xdr:col>
      <xdr:colOff>114300</xdr:colOff>
      <xdr:row>35</xdr:row>
      <xdr:rowOff>125077</xdr:rowOff>
    </xdr:to>
    <xdr:cxnSp macro="">
      <xdr:nvCxnSpPr>
        <xdr:cNvPr id="298" name="直線コネクタ 297"/>
        <xdr:cNvCxnSpPr/>
      </xdr:nvCxnSpPr>
      <xdr:spPr>
        <a:xfrm>
          <a:off x="8750300" y="5391541"/>
          <a:ext cx="889000" cy="7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76591</xdr:rowOff>
    </xdr:from>
    <xdr:to>
      <xdr:col>45</xdr:col>
      <xdr:colOff>177800</xdr:colOff>
      <xdr:row>36</xdr:row>
      <xdr:rowOff>45166</xdr:rowOff>
    </xdr:to>
    <xdr:cxnSp macro="">
      <xdr:nvCxnSpPr>
        <xdr:cNvPr id="301" name="直線コネクタ 300"/>
        <xdr:cNvCxnSpPr/>
      </xdr:nvCxnSpPr>
      <xdr:spPr>
        <a:xfrm flipV="1">
          <a:off x="7861300" y="5391541"/>
          <a:ext cx="889000" cy="8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45166</xdr:rowOff>
    </xdr:from>
    <xdr:to>
      <xdr:col>41</xdr:col>
      <xdr:colOff>50800</xdr:colOff>
      <xdr:row>36</xdr:row>
      <xdr:rowOff>94666</xdr:rowOff>
    </xdr:to>
    <xdr:cxnSp macro="">
      <xdr:nvCxnSpPr>
        <xdr:cNvPr id="304" name="直線コネクタ 303"/>
        <xdr:cNvCxnSpPr/>
      </xdr:nvCxnSpPr>
      <xdr:spPr>
        <a:xfrm flipV="1">
          <a:off x="6972300" y="6217366"/>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93265</xdr:rowOff>
    </xdr:from>
    <xdr:ext cx="534377" cy="259045"/>
    <xdr:sp macro="" textlink="">
      <xdr:nvSpPr>
        <xdr:cNvPr id="306" name="テキスト ボックス 305"/>
        <xdr:cNvSpPr txBox="1"/>
      </xdr:nvSpPr>
      <xdr:spPr>
        <a:xfrm>
          <a:off x="7594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78865</xdr:rowOff>
    </xdr:from>
    <xdr:to>
      <xdr:col>55</xdr:col>
      <xdr:colOff>50800</xdr:colOff>
      <xdr:row>36</xdr:row>
      <xdr:rowOff>9015</xdr:rowOff>
    </xdr:to>
    <xdr:sp macro="" textlink="">
      <xdr:nvSpPr>
        <xdr:cNvPr id="314" name="楕円 313"/>
        <xdr:cNvSpPr/>
      </xdr:nvSpPr>
      <xdr:spPr>
        <a:xfrm>
          <a:off x="10426700" y="6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101742</xdr:rowOff>
    </xdr:from>
    <xdr:ext cx="534377" cy="259045"/>
    <xdr:sp macro="" textlink="">
      <xdr:nvSpPr>
        <xdr:cNvPr id="315" name="補助費等該当値テキスト"/>
        <xdr:cNvSpPr txBox="1"/>
      </xdr:nvSpPr>
      <xdr:spPr>
        <a:xfrm>
          <a:off x="10528300" y="59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74277</xdr:rowOff>
    </xdr:from>
    <xdr:to>
      <xdr:col>50</xdr:col>
      <xdr:colOff>165100</xdr:colOff>
      <xdr:row>36</xdr:row>
      <xdr:rowOff>4427</xdr:rowOff>
    </xdr:to>
    <xdr:sp macro="" textlink="">
      <xdr:nvSpPr>
        <xdr:cNvPr id="316" name="楕円 315"/>
        <xdr:cNvSpPr/>
      </xdr:nvSpPr>
      <xdr:spPr>
        <a:xfrm>
          <a:off x="9588500" y="60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20954</xdr:rowOff>
    </xdr:from>
    <xdr:ext cx="534377" cy="259045"/>
    <xdr:sp macro="" textlink="">
      <xdr:nvSpPr>
        <xdr:cNvPr id="317" name="テキスト ボックス 316"/>
        <xdr:cNvSpPr txBox="1"/>
      </xdr:nvSpPr>
      <xdr:spPr>
        <a:xfrm>
          <a:off x="9372111" y="58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25791</xdr:rowOff>
    </xdr:from>
    <xdr:to>
      <xdr:col>46</xdr:col>
      <xdr:colOff>38100</xdr:colOff>
      <xdr:row>31</xdr:row>
      <xdr:rowOff>127391</xdr:rowOff>
    </xdr:to>
    <xdr:sp macro="" textlink="">
      <xdr:nvSpPr>
        <xdr:cNvPr id="318" name="楕円 317"/>
        <xdr:cNvSpPr/>
      </xdr:nvSpPr>
      <xdr:spPr>
        <a:xfrm>
          <a:off x="8699500" y="53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143918</xdr:rowOff>
    </xdr:from>
    <xdr:ext cx="599010" cy="259045"/>
    <xdr:sp macro="" textlink="">
      <xdr:nvSpPr>
        <xdr:cNvPr id="319" name="テキスト ボックス 318"/>
        <xdr:cNvSpPr txBox="1"/>
      </xdr:nvSpPr>
      <xdr:spPr>
        <a:xfrm>
          <a:off x="8450795" y="51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165816</xdr:rowOff>
    </xdr:from>
    <xdr:to>
      <xdr:col>41</xdr:col>
      <xdr:colOff>101600</xdr:colOff>
      <xdr:row>36</xdr:row>
      <xdr:rowOff>95966</xdr:rowOff>
    </xdr:to>
    <xdr:sp macro="" textlink="">
      <xdr:nvSpPr>
        <xdr:cNvPr id="320" name="楕円 319"/>
        <xdr:cNvSpPr/>
      </xdr:nvSpPr>
      <xdr:spPr>
        <a:xfrm>
          <a:off x="7810500" y="61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112493</xdr:rowOff>
    </xdr:from>
    <xdr:ext cx="534377" cy="259045"/>
    <xdr:sp macro="" textlink="">
      <xdr:nvSpPr>
        <xdr:cNvPr id="321" name="テキスト ボックス 320"/>
        <xdr:cNvSpPr txBox="1"/>
      </xdr:nvSpPr>
      <xdr:spPr>
        <a:xfrm>
          <a:off x="7594111" y="59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43866</xdr:rowOff>
    </xdr:from>
    <xdr:to>
      <xdr:col>36</xdr:col>
      <xdr:colOff>165100</xdr:colOff>
      <xdr:row>36</xdr:row>
      <xdr:rowOff>145466</xdr:rowOff>
    </xdr:to>
    <xdr:sp macro="" textlink="">
      <xdr:nvSpPr>
        <xdr:cNvPr id="322" name="楕円 321"/>
        <xdr:cNvSpPr/>
      </xdr:nvSpPr>
      <xdr:spPr>
        <a:xfrm>
          <a:off x="6921500" y="62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161993</xdr:rowOff>
    </xdr:from>
    <xdr:ext cx="534377" cy="259045"/>
    <xdr:sp macro="" textlink="">
      <xdr:nvSpPr>
        <xdr:cNvPr id="323" name="テキスト ボックス 322"/>
        <xdr:cNvSpPr txBox="1"/>
      </xdr:nvSpPr>
      <xdr:spPr>
        <a:xfrm>
          <a:off x="6705111" y="59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71044</xdr:rowOff>
    </xdr:from>
    <xdr:to>
      <xdr:col>55</xdr:col>
      <xdr:colOff>0</xdr:colOff>
      <xdr:row>57</xdr:row>
      <xdr:rowOff>14610</xdr:rowOff>
    </xdr:to>
    <xdr:cxnSp macro="">
      <xdr:nvCxnSpPr>
        <xdr:cNvPr id="352" name="直線コネクタ 351"/>
        <xdr:cNvCxnSpPr/>
      </xdr:nvCxnSpPr>
      <xdr:spPr>
        <a:xfrm flipV="1">
          <a:off x="9639300" y="9672244"/>
          <a:ext cx="838200" cy="11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37402</xdr:rowOff>
    </xdr:from>
    <xdr:to>
      <xdr:col>50</xdr:col>
      <xdr:colOff>114300</xdr:colOff>
      <xdr:row>57</xdr:row>
      <xdr:rowOff>14610</xdr:rowOff>
    </xdr:to>
    <xdr:cxnSp macro="">
      <xdr:nvCxnSpPr>
        <xdr:cNvPr id="355" name="直線コネクタ 354"/>
        <xdr:cNvCxnSpPr/>
      </xdr:nvCxnSpPr>
      <xdr:spPr>
        <a:xfrm>
          <a:off x="8750300" y="9638602"/>
          <a:ext cx="889000" cy="14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115217</xdr:rowOff>
    </xdr:from>
    <xdr:to>
      <xdr:col>45</xdr:col>
      <xdr:colOff>177800</xdr:colOff>
      <xdr:row>56</xdr:row>
      <xdr:rowOff>37402</xdr:rowOff>
    </xdr:to>
    <xdr:cxnSp macro="">
      <xdr:nvCxnSpPr>
        <xdr:cNvPr id="358" name="直線コネクタ 357"/>
        <xdr:cNvCxnSpPr/>
      </xdr:nvCxnSpPr>
      <xdr:spPr>
        <a:xfrm>
          <a:off x="7861300" y="9544967"/>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9" name="フローチャート: 判断 358"/>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0" name="テキスト ボックス 359"/>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158971</xdr:rowOff>
    </xdr:from>
    <xdr:to>
      <xdr:col>41</xdr:col>
      <xdr:colOff>50800</xdr:colOff>
      <xdr:row>55</xdr:row>
      <xdr:rowOff>115217</xdr:rowOff>
    </xdr:to>
    <xdr:cxnSp macro="">
      <xdr:nvCxnSpPr>
        <xdr:cNvPr id="361" name="直線コネクタ 360"/>
        <xdr:cNvCxnSpPr/>
      </xdr:nvCxnSpPr>
      <xdr:spPr>
        <a:xfrm>
          <a:off x="6972300" y="9417271"/>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2" name="フローチャート: 判断 361"/>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3" name="テキスト ボックス 362"/>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4" name="フローチャート: 判断 363"/>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5" name="テキスト ボックス 364"/>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20244</xdr:rowOff>
    </xdr:from>
    <xdr:to>
      <xdr:col>55</xdr:col>
      <xdr:colOff>50800</xdr:colOff>
      <xdr:row>56</xdr:row>
      <xdr:rowOff>121844</xdr:rowOff>
    </xdr:to>
    <xdr:sp macro="" textlink="">
      <xdr:nvSpPr>
        <xdr:cNvPr id="371" name="楕円 370"/>
        <xdr:cNvSpPr/>
      </xdr:nvSpPr>
      <xdr:spPr>
        <a:xfrm>
          <a:off x="104267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43121</xdr:rowOff>
    </xdr:from>
    <xdr:ext cx="534377" cy="259045"/>
    <xdr:sp macro="" textlink="">
      <xdr:nvSpPr>
        <xdr:cNvPr id="372" name="普通建設事業費該当値テキスト"/>
        <xdr:cNvSpPr txBox="1"/>
      </xdr:nvSpPr>
      <xdr:spPr>
        <a:xfrm>
          <a:off x="10528300"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135260</xdr:rowOff>
    </xdr:from>
    <xdr:to>
      <xdr:col>50</xdr:col>
      <xdr:colOff>165100</xdr:colOff>
      <xdr:row>57</xdr:row>
      <xdr:rowOff>65410</xdr:rowOff>
    </xdr:to>
    <xdr:sp macro="" textlink="">
      <xdr:nvSpPr>
        <xdr:cNvPr id="373" name="楕円 372"/>
        <xdr:cNvSpPr/>
      </xdr:nvSpPr>
      <xdr:spPr>
        <a:xfrm>
          <a:off x="95885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81937</xdr:rowOff>
    </xdr:from>
    <xdr:ext cx="534377" cy="259045"/>
    <xdr:sp macro="" textlink="">
      <xdr:nvSpPr>
        <xdr:cNvPr id="374" name="テキスト ボックス 373"/>
        <xdr:cNvSpPr txBox="1"/>
      </xdr:nvSpPr>
      <xdr:spPr>
        <a:xfrm>
          <a:off x="9372111" y="95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158052</xdr:rowOff>
    </xdr:from>
    <xdr:to>
      <xdr:col>46</xdr:col>
      <xdr:colOff>38100</xdr:colOff>
      <xdr:row>56</xdr:row>
      <xdr:rowOff>88202</xdr:rowOff>
    </xdr:to>
    <xdr:sp macro="" textlink="">
      <xdr:nvSpPr>
        <xdr:cNvPr id="375" name="楕円 374"/>
        <xdr:cNvSpPr/>
      </xdr:nvSpPr>
      <xdr:spPr>
        <a:xfrm>
          <a:off x="8699500" y="9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104729</xdr:rowOff>
    </xdr:from>
    <xdr:ext cx="534377" cy="259045"/>
    <xdr:sp macro="" textlink="">
      <xdr:nvSpPr>
        <xdr:cNvPr id="376" name="テキスト ボックス 375"/>
        <xdr:cNvSpPr txBox="1"/>
      </xdr:nvSpPr>
      <xdr:spPr>
        <a:xfrm>
          <a:off x="8483111" y="93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64417</xdr:rowOff>
    </xdr:from>
    <xdr:to>
      <xdr:col>41</xdr:col>
      <xdr:colOff>101600</xdr:colOff>
      <xdr:row>55</xdr:row>
      <xdr:rowOff>166017</xdr:rowOff>
    </xdr:to>
    <xdr:sp macro="" textlink="">
      <xdr:nvSpPr>
        <xdr:cNvPr id="377" name="楕円 376"/>
        <xdr:cNvSpPr/>
      </xdr:nvSpPr>
      <xdr:spPr>
        <a:xfrm>
          <a:off x="7810500" y="94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11094</xdr:rowOff>
    </xdr:from>
    <xdr:ext cx="534377" cy="259045"/>
    <xdr:sp macro="" textlink="">
      <xdr:nvSpPr>
        <xdr:cNvPr id="378" name="テキスト ボックス 377"/>
        <xdr:cNvSpPr txBox="1"/>
      </xdr:nvSpPr>
      <xdr:spPr>
        <a:xfrm>
          <a:off x="7594111" y="926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108171</xdr:rowOff>
    </xdr:from>
    <xdr:to>
      <xdr:col>36</xdr:col>
      <xdr:colOff>165100</xdr:colOff>
      <xdr:row>55</xdr:row>
      <xdr:rowOff>38321</xdr:rowOff>
    </xdr:to>
    <xdr:sp macro="" textlink="">
      <xdr:nvSpPr>
        <xdr:cNvPr id="379" name="楕円 378"/>
        <xdr:cNvSpPr/>
      </xdr:nvSpPr>
      <xdr:spPr>
        <a:xfrm>
          <a:off x="6921500" y="93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54848</xdr:rowOff>
    </xdr:from>
    <xdr:ext cx="534377" cy="259045"/>
    <xdr:sp macro="" textlink="">
      <xdr:nvSpPr>
        <xdr:cNvPr id="380" name="テキスト ボックス 379"/>
        <xdr:cNvSpPr txBox="1"/>
      </xdr:nvSpPr>
      <xdr:spPr>
        <a:xfrm>
          <a:off x="6705111" y="91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59449</xdr:rowOff>
    </xdr:from>
    <xdr:to>
      <xdr:col>55</xdr:col>
      <xdr:colOff>0</xdr:colOff>
      <xdr:row>77</xdr:row>
      <xdr:rowOff>111252</xdr:rowOff>
    </xdr:to>
    <xdr:cxnSp macro="">
      <xdr:nvCxnSpPr>
        <xdr:cNvPr id="409" name="直線コネクタ 408"/>
        <xdr:cNvCxnSpPr/>
      </xdr:nvCxnSpPr>
      <xdr:spPr>
        <a:xfrm flipV="1">
          <a:off x="9639300" y="13261099"/>
          <a:ext cx="8382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0"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167754</xdr:rowOff>
    </xdr:from>
    <xdr:to>
      <xdr:col>50</xdr:col>
      <xdr:colOff>114300</xdr:colOff>
      <xdr:row>77</xdr:row>
      <xdr:rowOff>111252</xdr:rowOff>
    </xdr:to>
    <xdr:cxnSp macro="">
      <xdr:nvCxnSpPr>
        <xdr:cNvPr id="412" name="直線コネクタ 411"/>
        <xdr:cNvCxnSpPr/>
      </xdr:nvCxnSpPr>
      <xdr:spPr>
        <a:xfrm>
          <a:off x="8750300" y="13197954"/>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48933</xdr:rowOff>
    </xdr:from>
    <xdr:to>
      <xdr:col>45</xdr:col>
      <xdr:colOff>177800</xdr:colOff>
      <xdr:row>76</xdr:row>
      <xdr:rowOff>167754</xdr:rowOff>
    </xdr:to>
    <xdr:cxnSp macro="">
      <xdr:nvCxnSpPr>
        <xdr:cNvPr id="415" name="直線コネクタ 414"/>
        <xdr:cNvCxnSpPr/>
      </xdr:nvCxnSpPr>
      <xdr:spPr>
        <a:xfrm>
          <a:off x="7861300" y="13079133"/>
          <a:ext cx="889000" cy="1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6" name="フローチャート: 判断 415"/>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7" name="テキスト ボックス 416"/>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48933</xdr:rowOff>
    </xdr:from>
    <xdr:to>
      <xdr:col>41</xdr:col>
      <xdr:colOff>50800</xdr:colOff>
      <xdr:row>76</xdr:row>
      <xdr:rowOff>128448</xdr:rowOff>
    </xdr:to>
    <xdr:cxnSp macro="">
      <xdr:nvCxnSpPr>
        <xdr:cNvPr id="418" name="直線コネクタ 417"/>
        <xdr:cNvCxnSpPr/>
      </xdr:nvCxnSpPr>
      <xdr:spPr>
        <a:xfrm flipV="1">
          <a:off x="6972300" y="1307913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9" name="フローチャート: 判断 418"/>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0" name="テキスト ボックス 419"/>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1" name="フローチャート: 判断 420"/>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2" name="テキスト ボックス 421"/>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8649</xdr:rowOff>
    </xdr:from>
    <xdr:to>
      <xdr:col>55</xdr:col>
      <xdr:colOff>50800</xdr:colOff>
      <xdr:row>77</xdr:row>
      <xdr:rowOff>110249</xdr:rowOff>
    </xdr:to>
    <xdr:sp macro="" textlink="">
      <xdr:nvSpPr>
        <xdr:cNvPr id="428" name="楕円 427"/>
        <xdr:cNvSpPr/>
      </xdr:nvSpPr>
      <xdr:spPr>
        <a:xfrm>
          <a:off x="104267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31526</xdr:rowOff>
    </xdr:from>
    <xdr:ext cx="534377" cy="259045"/>
    <xdr:sp macro="" textlink="">
      <xdr:nvSpPr>
        <xdr:cNvPr id="429" name="普通建設事業費 （ うち新規整備　）該当値テキスト"/>
        <xdr:cNvSpPr txBox="1"/>
      </xdr:nvSpPr>
      <xdr:spPr>
        <a:xfrm>
          <a:off x="10528300" y="130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60452</xdr:rowOff>
    </xdr:from>
    <xdr:to>
      <xdr:col>50</xdr:col>
      <xdr:colOff>165100</xdr:colOff>
      <xdr:row>77</xdr:row>
      <xdr:rowOff>162052</xdr:rowOff>
    </xdr:to>
    <xdr:sp macro="" textlink="">
      <xdr:nvSpPr>
        <xdr:cNvPr id="430" name="楕円 429"/>
        <xdr:cNvSpPr/>
      </xdr:nvSpPr>
      <xdr:spPr>
        <a:xfrm>
          <a:off x="9588500" y="132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7129</xdr:rowOff>
    </xdr:from>
    <xdr:ext cx="534377" cy="259045"/>
    <xdr:sp macro="" textlink="">
      <xdr:nvSpPr>
        <xdr:cNvPr id="431" name="テキスト ボックス 430"/>
        <xdr:cNvSpPr txBox="1"/>
      </xdr:nvSpPr>
      <xdr:spPr>
        <a:xfrm>
          <a:off x="9372111"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116954</xdr:rowOff>
    </xdr:from>
    <xdr:to>
      <xdr:col>46</xdr:col>
      <xdr:colOff>38100</xdr:colOff>
      <xdr:row>77</xdr:row>
      <xdr:rowOff>47104</xdr:rowOff>
    </xdr:to>
    <xdr:sp macro="" textlink="">
      <xdr:nvSpPr>
        <xdr:cNvPr id="432" name="楕円 431"/>
        <xdr:cNvSpPr/>
      </xdr:nvSpPr>
      <xdr:spPr>
        <a:xfrm>
          <a:off x="8699500" y="131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63631</xdr:rowOff>
    </xdr:from>
    <xdr:ext cx="534377" cy="259045"/>
    <xdr:sp macro="" textlink="">
      <xdr:nvSpPr>
        <xdr:cNvPr id="433" name="テキスト ボックス 432"/>
        <xdr:cNvSpPr txBox="1"/>
      </xdr:nvSpPr>
      <xdr:spPr>
        <a:xfrm>
          <a:off x="8483111" y="129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169583</xdr:rowOff>
    </xdr:from>
    <xdr:to>
      <xdr:col>41</xdr:col>
      <xdr:colOff>101600</xdr:colOff>
      <xdr:row>76</xdr:row>
      <xdr:rowOff>99733</xdr:rowOff>
    </xdr:to>
    <xdr:sp macro="" textlink="">
      <xdr:nvSpPr>
        <xdr:cNvPr id="434" name="楕円 433"/>
        <xdr:cNvSpPr/>
      </xdr:nvSpPr>
      <xdr:spPr>
        <a:xfrm>
          <a:off x="7810500" y="130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116260</xdr:rowOff>
    </xdr:from>
    <xdr:ext cx="534377" cy="259045"/>
    <xdr:sp macro="" textlink="">
      <xdr:nvSpPr>
        <xdr:cNvPr id="435" name="テキスト ボックス 434"/>
        <xdr:cNvSpPr txBox="1"/>
      </xdr:nvSpPr>
      <xdr:spPr>
        <a:xfrm>
          <a:off x="7594111" y="128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77648</xdr:rowOff>
    </xdr:from>
    <xdr:to>
      <xdr:col>36</xdr:col>
      <xdr:colOff>165100</xdr:colOff>
      <xdr:row>77</xdr:row>
      <xdr:rowOff>7798</xdr:rowOff>
    </xdr:to>
    <xdr:sp macro="" textlink="">
      <xdr:nvSpPr>
        <xdr:cNvPr id="436" name="楕円 435"/>
        <xdr:cNvSpPr/>
      </xdr:nvSpPr>
      <xdr:spPr>
        <a:xfrm>
          <a:off x="6921500" y="131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24325</xdr:rowOff>
    </xdr:from>
    <xdr:ext cx="534377" cy="259045"/>
    <xdr:sp macro="" textlink="">
      <xdr:nvSpPr>
        <xdr:cNvPr id="437" name="テキスト ボックス 436"/>
        <xdr:cNvSpPr txBox="1"/>
      </xdr:nvSpPr>
      <xdr:spPr>
        <a:xfrm>
          <a:off x="6705111" y="128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60364</xdr:rowOff>
    </xdr:from>
    <xdr:to>
      <xdr:col>55</xdr:col>
      <xdr:colOff>0</xdr:colOff>
      <xdr:row>97</xdr:row>
      <xdr:rowOff>124067</xdr:rowOff>
    </xdr:to>
    <xdr:cxnSp macro="">
      <xdr:nvCxnSpPr>
        <xdr:cNvPr id="466" name="直線コネクタ 465"/>
        <xdr:cNvCxnSpPr/>
      </xdr:nvCxnSpPr>
      <xdr:spPr>
        <a:xfrm flipV="1">
          <a:off x="9639300" y="16691014"/>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7"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36945</xdr:rowOff>
    </xdr:from>
    <xdr:to>
      <xdr:col>50</xdr:col>
      <xdr:colOff>114300</xdr:colOff>
      <xdr:row>97</xdr:row>
      <xdr:rowOff>124067</xdr:rowOff>
    </xdr:to>
    <xdr:cxnSp macro="">
      <xdr:nvCxnSpPr>
        <xdr:cNvPr id="469" name="直線コネクタ 468"/>
        <xdr:cNvCxnSpPr/>
      </xdr:nvCxnSpPr>
      <xdr:spPr>
        <a:xfrm>
          <a:off x="8750300" y="166675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141846</xdr:rowOff>
    </xdr:from>
    <xdr:to>
      <xdr:col>45</xdr:col>
      <xdr:colOff>177800</xdr:colOff>
      <xdr:row>97</xdr:row>
      <xdr:rowOff>36945</xdr:rowOff>
    </xdr:to>
    <xdr:cxnSp macro="">
      <xdr:nvCxnSpPr>
        <xdr:cNvPr id="472" name="直線コネクタ 471"/>
        <xdr:cNvCxnSpPr/>
      </xdr:nvCxnSpPr>
      <xdr:spPr>
        <a:xfrm>
          <a:off x="7861300" y="16601046"/>
          <a:ext cx="889000" cy="6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4" name="テキスト ボックス 473"/>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99225</xdr:rowOff>
    </xdr:from>
    <xdr:to>
      <xdr:col>41</xdr:col>
      <xdr:colOff>50800</xdr:colOff>
      <xdr:row>96</xdr:row>
      <xdr:rowOff>141846</xdr:rowOff>
    </xdr:to>
    <xdr:cxnSp macro="">
      <xdr:nvCxnSpPr>
        <xdr:cNvPr id="475" name="直線コネクタ 474"/>
        <xdr:cNvCxnSpPr/>
      </xdr:nvCxnSpPr>
      <xdr:spPr>
        <a:xfrm>
          <a:off x="6972300" y="16386975"/>
          <a:ext cx="889000" cy="2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7" name="テキスト ボックス 476"/>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9" name="テキスト ボックス 478"/>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9564</xdr:rowOff>
    </xdr:from>
    <xdr:to>
      <xdr:col>55</xdr:col>
      <xdr:colOff>50800</xdr:colOff>
      <xdr:row>97</xdr:row>
      <xdr:rowOff>111164</xdr:rowOff>
    </xdr:to>
    <xdr:sp macro="" textlink="">
      <xdr:nvSpPr>
        <xdr:cNvPr id="485" name="楕円 484"/>
        <xdr:cNvSpPr/>
      </xdr:nvSpPr>
      <xdr:spPr>
        <a:xfrm>
          <a:off x="10426700" y="166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159441</xdr:rowOff>
    </xdr:from>
    <xdr:ext cx="534377" cy="259045"/>
    <xdr:sp macro="" textlink="">
      <xdr:nvSpPr>
        <xdr:cNvPr id="486" name="普通建設事業費 （ うち更新整備　）該当値テキスト"/>
        <xdr:cNvSpPr txBox="1"/>
      </xdr:nvSpPr>
      <xdr:spPr>
        <a:xfrm>
          <a:off x="10528300" y="166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73267</xdr:rowOff>
    </xdr:from>
    <xdr:to>
      <xdr:col>50</xdr:col>
      <xdr:colOff>165100</xdr:colOff>
      <xdr:row>98</xdr:row>
      <xdr:rowOff>3417</xdr:rowOff>
    </xdr:to>
    <xdr:sp macro="" textlink="">
      <xdr:nvSpPr>
        <xdr:cNvPr id="487" name="楕円 486"/>
        <xdr:cNvSpPr/>
      </xdr:nvSpPr>
      <xdr:spPr>
        <a:xfrm>
          <a:off x="9588500" y="167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165994</xdr:rowOff>
    </xdr:from>
    <xdr:ext cx="534377" cy="259045"/>
    <xdr:sp macro="" textlink="">
      <xdr:nvSpPr>
        <xdr:cNvPr id="488" name="テキスト ボックス 487"/>
        <xdr:cNvSpPr txBox="1"/>
      </xdr:nvSpPr>
      <xdr:spPr>
        <a:xfrm>
          <a:off x="9372111" y="167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157595</xdr:rowOff>
    </xdr:from>
    <xdr:to>
      <xdr:col>46</xdr:col>
      <xdr:colOff>38100</xdr:colOff>
      <xdr:row>97</xdr:row>
      <xdr:rowOff>87745</xdr:rowOff>
    </xdr:to>
    <xdr:sp macro="" textlink="">
      <xdr:nvSpPr>
        <xdr:cNvPr id="489" name="楕円 488"/>
        <xdr:cNvSpPr/>
      </xdr:nvSpPr>
      <xdr:spPr>
        <a:xfrm>
          <a:off x="8699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104272</xdr:rowOff>
    </xdr:from>
    <xdr:ext cx="534377" cy="259045"/>
    <xdr:sp macro="" textlink="">
      <xdr:nvSpPr>
        <xdr:cNvPr id="490" name="テキスト ボックス 489"/>
        <xdr:cNvSpPr txBox="1"/>
      </xdr:nvSpPr>
      <xdr:spPr>
        <a:xfrm>
          <a:off x="8483111" y="163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91046</xdr:rowOff>
    </xdr:from>
    <xdr:to>
      <xdr:col>41</xdr:col>
      <xdr:colOff>101600</xdr:colOff>
      <xdr:row>97</xdr:row>
      <xdr:rowOff>21196</xdr:rowOff>
    </xdr:to>
    <xdr:sp macro="" textlink="">
      <xdr:nvSpPr>
        <xdr:cNvPr id="491" name="楕円 490"/>
        <xdr:cNvSpPr/>
      </xdr:nvSpPr>
      <xdr:spPr>
        <a:xfrm>
          <a:off x="7810500" y="16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37723</xdr:rowOff>
    </xdr:from>
    <xdr:ext cx="534377" cy="259045"/>
    <xdr:sp macro="" textlink="">
      <xdr:nvSpPr>
        <xdr:cNvPr id="492" name="テキスト ボックス 491"/>
        <xdr:cNvSpPr txBox="1"/>
      </xdr:nvSpPr>
      <xdr:spPr>
        <a:xfrm>
          <a:off x="7594111" y="16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48425</xdr:rowOff>
    </xdr:from>
    <xdr:to>
      <xdr:col>36</xdr:col>
      <xdr:colOff>165100</xdr:colOff>
      <xdr:row>95</xdr:row>
      <xdr:rowOff>150025</xdr:rowOff>
    </xdr:to>
    <xdr:sp macro="" textlink="">
      <xdr:nvSpPr>
        <xdr:cNvPr id="493" name="楕円 492"/>
        <xdr:cNvSpPr/>
      </xdr:nvSpPr>
      <xdr:spPr>
        <a:xfrm>
          <a:off x="6921500" y="163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166552</xdr:rowOff>
    </xdr:from>
    <xdr:ext cx="534377" cy="259045"/>
    <xdr:sp macro="" textlink="">
      <xdr:nvSpPr>
        <xdr:cNvPr id="494" name="テキスト ボックス 493"/>
        <xdr:cNvSpPr txBox="1"/>
      </xdr:nvSpPr>
      <xdr:spPr>
        <a:xfrm>
          <a:off x="6705111" y="161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116977</xdr:rowOff>
    </xdr:from>
    <xdr:to>
      <xdr:col>85</xdr:col>
      <xdr:colOff>127000</xdr:colOff>
      <xdr:row>38</xdr:row>
      <xdr:rowOff>139654</xdr:rowOff>
    </xdr:to>
    <xdr:cxnSp macro="">
      <xdr:nvCxnSpPr>
        <xdr:cNvPr id="521" name="直線コネクタ 520"/>
        <xdr:cNvCxnSpPr/>
      </xdr:nvCxnSpPr>
      <xdr:spPr>
        <a:xfrm>
          <a:off x="15481300" y="6632077"/>
          <a:ext cx="8382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116977</xdr:rowOff>
    </xdr:from>
    <xdr:to>
      <xdr:col>81</xdr:col>
      <xdr:colOff>50800</xdr:colOff>
      <xdr:row>38</xdr:row>
      <xdr:rowOff>118577</xdr:rowOff>
    </xdr:to>
    <xdr:cxnSp macro="">
      <xdr:nvCxnSpPr>
        <xdr:cNvPr id="524" name="直線コネクタ 523"/>
        <xdr:cNvCxnSpPr/>
      </xdr:nvCxnSpPr>
      <xdr:spPr>
        <a:xfrm flipV="1">
          <a:off x="14592300" y="66320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110942</xdr:rowOff>
    </xdr:from>
    <xdr:to>
      <xdr:col>76</xdr:col>
      <xdr:colOff>114300</xdr:colOff>
      <xdr:row>38</xdr:row>
      <xdr:rowOff>118577</xdr:rowOff>
    </xdr:to>
    <xdr:cxnSp macro="">
      <xdr:nvCxnSpPr>
        <xdr:cNvPr id="527" name="直線コネクタ 526"/>
        <xdr:cNvCxnSpPr/>
      </xdr:nvCxnSpPr>
      <xdr:spPr>
        <a:xfrm>
          <a:off x="13703300" y="662604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8" name="フローチャート: 判断 527"/>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29" name="テキスト ボックス 528"/>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110942</xdr:rowOff>
    </xdr:from>
    <xdr:to>
      <xdr:col>71</xdr:col>
      <xdr:colOff>177800</xdr:colOff>
      <xdr:row>38</xdr:row>
      <xdr:rowOff>139654</xdr:rowOff>
    </xdr:to>
    <xdr:cxnSp macro="">
      <xdr:nvCxnSpPr>
        <xdr:cNvPr id="530" name="直線コネクタ 529"/>
        <xdr:cNvCxnSpPr/>
      </xdr:nvCxnSpPr>
      <xdr:spPr>
        <a:xfrm flipV="1">
          <a:off x="12814300" y="6626042"/>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1" name="フローチャート: 判断 530"/>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2" name="テキスト ボックス 531"/>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3" name="フローチャート: 判断 532"/>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4" name="テキスト ボックス 533"/>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0" name="楕円 539"/>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1"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66177</xdr:rowOff>
    </xdr:from>
    <xdr:to>
      <xdr:col>81</xdr:col>
      <xdr:colOff>101600</xdr:colOff>
      <xdr:row>38</xdr:row>
      <xdr:rowOff>167777</xdr:rowOff>
    </xdr:to>
    <xdr:sp macro="" textlink="">
      <xdr:nvSpPr>
        <xdr:cNvPr id="542" name="楕円 541"/>
        <xdr:cNvSpPr/>
      </xdr:nvSpPr>
      <xdr:spPr>
        <a:xfrm>
          <a:off x="15430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158904</xdr:rowOff>
    </xdr:from>
    <xdr:ext cx="378565" cy="259045"/>
    <xdr:sp macro="" textlink="">
      <xdr:nvSpPr>
        <xdr:cNvPr id="543" name="テキスト ボックス 542"/>
        <xdr:cNvSpPr txBox="1"/>
      </xdr:nvSpPr>
      <xdr:spPr>
        <a:xfrm>
          <a:off x="15292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67777</xdr:rowOff>
    </xdr:from>
    <xdr:to>
      <xdr:col>76</xdr:col>
      <xdr:colOff>165100</xdr:colOff>
      <xdr:row>38</xdr:row>
      <xdr:rowOff>169377</xdr:rowOff>
    </xdr:to>
    <xdr:sp macro="" textlink="">
      <xdr:nvSpPr>
        <xdr:cNvPr id="544" name="楕円 543"/>
        <xdr:cNvSpPr/>
      </xdr:nvSpPr>
      <xdr:spPr>
        <a:xfrm>
          <a:off x="14541500" y="6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160504</xdr:rowOff>
    </xdr:from>
    <xdr:ext cx="378565" cy="259045"/>
    <xdr:sp macro="" textlink="">
      <xdr:nvSpPr>
        <xdr:cNvPr id="545" name="テキスト ボックス 544"/>
        <xdr:cNvSpPr txBox="1"/>
      </xdr:nvSpPr>
      <xdr:spPr>
        <a:xfrm>
          <a:off x="14403017" y="667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60142</xdr:rowOff>
    </xdr:from>
    <xdr:to>
      <xdr:col>72</xdr:col>
      <xdr:colOff>38100</xdr:colOff>
      <xdr:row>38</xdr:row>
      <xdr:rowOff>161742</xdr:rowOff>
    </xdr:to>
    <xdr:sp macro="" textlink="">
      <xdr:nvSpPr>
        <xdr:cNvPr id="546" name="楕円 545"/>
        <xdr:cNvSpPr/>
      </xdr:nvSpPr>
      <xdr:spPr>
        <a:xfrm>
          <a:off x="13652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152869</xdr:rowOff>
    </xdr:from>
    <xdr:ext cx="378565" cy="259045"/>
    <xdr:sp macro="" textlink="">
      <xdr:nvSpPr>
        <xdr:cNvPr id="547" name="テキスト ボックス 546"/>
        <xdr:cNvSpPr txBox="1"/>
      </xdr:nvSpPr>
      <xdr:spPr>
        <a:xfrm>
          <a:off x="13514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88854</xdr:rowOff>
    </xdr:from>
    <xdr:to>
      <xdr:col>67</xdr:col>
      <xdr:colOff>101600</xdr:colOff>
      <xdr:row>39</xdr:row>
      <xdr:rowOff>19004</xdr:rowOff>
    </xdr:to>
    <xdr:sp macro="" textlink="">
      <xdr:nvSpPr>
        <xdr:cNvPr id="548" name="楕円 547"/>
        <xdr:cNvSpPr/>
      </xdr:nvSpPr>
      <xdr:spPr>
        <a:xfrm>
          <a:off x="1276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10131</xdr:rowOff>
    </xdr:from>
    <xdr:ext cx="249299" cy="259045"/>
    <xdr:sp macro="" textlink="">
      <xdr:nvSpPr>
        <xdr:cNvPr id="549" name="テキスト ボックス 548"/>
        <xdr:cNvSpPr txBox="1"/>
      </xdr:nvSpPr>
      <xdr:spPr>
        <a:xfrm>
          <a:off x="1268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114706</xdr:rowOff>
    </xdr:from>
    <xdr:to>
      <xdr:col>85</xdr:col>
      <xdr:colOff>127000</xdr:colOff>
      <xdr:row>76</xdr:row>
      <xdr:rowOff>128536</xdr:rowOff>
    </xdr:to>
    <xdr:cxnSp macro="">
      <xdr:nvCxnSpPr>
        <xdr:cNvPr id="627" name="直線コネクタ 626"/>
        <xdr:cNvCxnSpPr/>
      </xdr:nvCxnSpPr>
      <xdr:spPr>
        <a:xfrm flipV="1">
          <a:off x="15481300" y="1314490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128536</xdr:rowOff>
    </xdr:from>
    <xdr:to>
      <xdr:col>81</xdr:col>
      <xdr:colOff>50800</xdr:colOff>
      <xdr:row>76</xdr:row>
      <xdr:rowOff>136627</xdr:rowOff>
    </xdr:to>
    <xdr:cxnSp macro="">
      <xdr:nvCxnSpPr>
        <xdr:cNvPr id="630" name="直線コネクタ 629"/>
        <xdr:cNvCxnSpPr/>
      </xdr:nvCxnSpPr>
      <xdr:spPr>
        <a:xfrm flipV="1">
          <a:off x="14592300" y="13158736"/>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136627</xdr:rowOff>
    </xdr:from>
    <xdr:to>
      <xdr:col>76</xdr:col>
      <xdr:colOff>114300</xdr:colOff>
      <xdr:row>76</xdr:row>
      <xdr:rowOff>142266</xdr:rowOff>
    </xdr:to>
    <xdr:cxnSp macro="">
      <xdr:nvCxnSpPr>
        <xdr:cNvPr id="633" name="直線コネクタ 632"/>
        <xdr:cNvCxnSpPr/>
      </xdr:nvCxnSpPr>
      <xdr:spPr>
        <a:xfrm flipV="1">
          <a:off x="13703300" y="1316682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4" name="フローチャート: 判断 633"/>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5" name="テキスト ボックス 634"/>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142266</xdr:rowOff>
    </xdr:from>
    <xdr:to>
      <xdr:col>71</xdr:col>
      <xdr:colOff>177800</xdr:colOff>
      <xdr:row>76</xdr:row>
      <xdr:rowOff>146483</xdr:rowOff>
    </xdr:to>
    <xdr:cxnSp macro="">
      <xdr:nvCxnSpPr>
        <xdr:cNvPr id="636" name="直線コネクタ 635"/>
        <xdr:cNvCxnSpPr/>
      </xdr:nvCxnSpPr>
      <xdr:spPr>
        <a:xfrm flipV="1">
          <a:off x="12814300" y="1317246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7" name="フローチャート: 判断 636"/>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8" name="テキスト ボックス 637"/>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9" name="フローチャート: 判断 638"/>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0" name="テキスト ボックス 639"/>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63906</xdr:rowOff>
    </xdr:from>
    <xdr:to>
      <xdr:col>85</xdr:col>
      <xdr:colOff>177800</xdr:colOff>
      <xdr:row>76</xdr:row>
      <xdr:rowOff>165506</xdr:rowOff>
    </xdr:to>
    <xdr:sp macro="" textlink="">
      <xdr:nvSpPr>
        <xdr:cNvPr id="646" name="楕円 645"/>
        <xdr:cNvSpPr/>
      </xdr:nvSpPr>
      <xdr:spPr>
        <a:xfrm>
          <a:off x="16268700"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42333</xdr:rowOff>
    </xdr:from>
    <xdr:ext cx="534377" cy="259045"/>
    <xdr:sp macro="" textlink="">
      <xdr:nvSpPr>
        <xdr:cNvPr id="647" name="公債費該当値テキスト"/>
        <xdr:cNvSpPr txBox="1"/>
      </xdr:nvSpPr>
      <xdr:spPr>
        <a:xfrm>
          <a:off x="16370300" y="130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77736</xdr:rowOff>
    </xdr:from>
    <xdr:to>
      <xdr:col>81</xdr:col>
      <xdr:colOff>101600</xdr:colOff>
      <xdr:row>77</xdr:row>
      <xdr:rowOff>7886</xdr:rowOff>
    </xdr:to>
    <xdr:sp macro="" textlink="">
      <xdr:nvSpPr>
        <xdr:cNvPr id="648" name="楕円 647"/>
        <xdr:cNvSpPr/>
      </xdr:nvSpPr>
      <xdr:spPr>
        <a:xfrm>
          <a:off x="15430500" y="13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170463</xdr:rowOff>
    </xdr:from>
    <xdr:ext cx="534377" cy="259045"/>
    <xdr:sp macro="" textlink="">
      <xdr:nvSpPr>
        <xdr:cNvPr id="649" name="テキスト ボックス 648"/>
        <xdr:cNvSpPr txBox="1"/>
      </xdr:nvSpPr>
      <xdr:spPr>
        <a:xfrm>
          <a:off x="15214111" y="132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85827</xdr:rowOff>
    </xdr:from>
    <xdr:to>
      <xdr:col>76</xdr:col>
      <xdr:colOff>165100</xdr:colOff>
      <xdr:row>77</xdr:row>
      <xdr:rowOff>15977</xdr:rowOff>
    </xdr:to>
    <xdr:sp macro="" textlink="">
      <xdr:nvSpPr>
        <xdr:cNvPr id="650" name="楕円 649"/>
        <xdr:cNvSpPr/>
      </xdr:nvSpPr>
      <xdr:spPr>
        <a:xfrm>
          <a:off x="14541500" y="131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7104</xdr:rowOff>
    </xdr:from>
    <xdr:ext cx="534377" cy="259045"/>
    <xdr:sp macro="" textlink="">
      <xdr:nvSpPr>
        <xdr:cNvPr id="651" name="テキスト ボックス 650"/>
        <xdr:cNvSpPr txBox="1"/>
      </xdr:nvSpPr>
      <xdr:spPr>
        <a:xfrm>
          <a:off x="14325111" y="132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91466</xdr:rowOff>
    </xdr:from>
    <xdr:to>
      <xdr:col>72</xdr:col>
      <xdr:colOff>38100</xdr:colOff>
      <xdr:row>77</xdr:row>
      <xdr:rowOff>21616</xdr:rowOff>
    </xdr:to>
    <xdr:sp macro="" textlink="">
      <xdr:nvSpPr>
        <xdr:cNvPr id="652" name="楕円 651"/>
        <xdr:cNvSpPr/>
      </xdr:nvSpPr>
      <xdr:spPr>
        <a:xfrm>
          <a:off x="136525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12743</xdr:rowOff>
    </xdr:from>
    <xdr:ext cx="534377" cy="259045"/>
    <xdr:sp macro="" textlink="">
      <xdr:nvSpPr>
        <xdr:cNvPr id="653" name="テキスト ボックス 652"/>
        <xdr:cNvSpPr txBox="1"/>
      </xdr:nvSpPr>
      <xdr:spPr>
        <a:xfrm>
          <a:off x="13436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95683</xdr:rowOff>
    </xdr:from>
    <xdr:to>
      <xdr:col>67</xdr:col>
      <xdr:colOff>101600</xdr:colOff>
      <xdr:row>77</xdr:row>
      <xdr:rowOff>25833</xdr:rowOff>
    </xdr:to>
    <xdr:sp macro="" textlink="">
      <xdr:nvSpPr>
        <xdr:cNvPr id="654" name="楕円 653"/>
        <xdr:cNvSpPr/>
      </xdr:nvSpPr>
      <xdr:spPr>
        <a:xfrm>
          <a:off x="12763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16960</xdr:rowOff>
    </xdr:from>
    <xdr:ext cx="534377" cy="259045"/>
    <xdr:sp macro="" textlink="">
      <xdr:nvSpPr>
        <xdr:cNvPr id="655" name="テキスト ボックス 654"/>
        <xdr:cNvSpPr txBox="1"/>
      </xdr:nvSpPr>
      <xdr:spPr>
        <a:xfrm>
          <a:off x="12547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149264</xdr:rowOff>
    </xdr:from>
    <xdr:to>
      <xdr:col>85</xdr:col>
      <xdr:colOff>127000</xdr:colOff>
      <xdr:row>95</xdr:row>
      <xdr:rowOff>28803</xdr:rowOff>
    </xdr:to>
    <xdr:cxnSp macro="">
      <xdr:nvCxnSpPr>
        <xdr:cNvPr id="684" name="直線コネクタ 683"/>
        <xdr:cNvCxnSpPr/>
      </xdr:nvCxnSpPr>
      <xdr:spPr>
        <a:xfrm flipV="1">
          <a:off x="15481300" y="16265564"/>
          <a:ext cx="838200" cy="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5"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23191</xdr:rowOff>
    </xdr:from>
    <xdr:to>
      <xdr:col>81</xdr:col>
      <xdr:colOff>50800</xdr:colOff>
      <xdr:row>95</xdr:row>
      <xdr:rowOff>28803</xdr:rowOff>
    </xdr:to>
    <xdr:cxnSp macro="">
      <xdr:nvCxnSpPr>
        <xdr:cNvPr id="687" name="直線コネクタ 686"/>
        <xdr:cNvCxnSpPr/>
      </xdr:nvCxnSpPr>
      <xdr:spPr>
        <a:xfrm>
          <a:off x="14592300" y="1631094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9" name="テキスト ボックス 688"/>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23191</xdr:rowOff>
    </xdr:from>
    <xdr:to>
      <xdr:col>76</xdr:col>
      <xdr:colOff>114300</xdr:colOff>
      <xdr:row>97</xdr:row>
      <xdr:rowOff>17259</xdr:rowOff>
    </xdr:to>
    <xdr:cxnSp macro="">
      <xdr:nvCxnSpPr>
        <xdr:cNvPr id="690" name="直線コネクタ 689"/>
        <xdr:cNvCxnSpPr/>
      </xdr:nvCxnSpPr>
      <xdr:spPr>
        <a:xfrm flipV="1">
          <a:off x="13703300" y="16310941"/>
          <a:ext cx="889000" cy="3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1" name="フローチャート: 判断 690"/>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2" name="テキスト ボックス 691"/>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17259</xdr:rowOff>
    </xdr:from>
    <xdr:to>
      <xdr:col>71</xdr:col>
      <xdr:colOff>177800</xdr:colOff>
      <xdr:row>97</xdr:row>
      <xdr:rowOff>127025</xdr:rowOff>
    </xdr:to>
    <xdr:cxnSp macro="">
      <xdr:nvCxnSpPr>
        <xdr:cNvPr id="693" name="直線コネクタ 692"/>
        <xdr:cNvCxnSpPr/>
      </xdr:nvCxnSpPr>
      <xdr:spPr>
        <a:xfrm flipV="1">
          <a:off x="12814300" y="16647909"/>
          <a:ext cx="889000" cy="1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4" name="フローチャート: 判断 693"/>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5" name="テキスト ボックス 694"/>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6" name="フローチャート: 判断 695"/>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7" name="テキスト ボックス 696"/>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98464</xdr:rowOff>
    </xdr:from>
    <xdr:to>
      <xdr:col>85</xdr:col>
      <xdr:colOff>177800</xdr:colOff>
      <xdr:row>95</xdr:row>
      <xdr:rowOff>28614</xdr:rowOff>
    </xdr:to>
    <xdr:sp macro="" textlink="">
      <xdr:nvSpPr>
        <xdr:cNvPr id="703" name="楕円 702"/>
        <xdr:cNvSpPr/>
      </xdr:nvSpPr>
      <xdr:spPr>
        <a:xfrm>
          <a:off x="16268700" y="162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121341</xdr:rowOff>
    </xdr:from>
    <xdr:ext cx="534377" cy="259045"/>
    <xdr:sp macro="" textlink="">
      <xdr:nvSpPr>
        <xdr:cNvPr id="704" name="積立金該当値テキスト"/>
        <xdr:cNvSpPr txBox="1"/>
      </xdr:nvSpPr>
      <xdr:spPr>
        <a:xfrm>
          <a:off x="16370300" y="160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149453</xdr:rowOff>
    </xdr:from>
    <xdr:to>
      <xdr:col>81</xdr:col>
      <xdr:colOff>101600</xdr:colOff>
      <xdr:row>95</xdr:row>
      <xdr:rowOff>79603</xdr:rowOff>
    </xdr:to>
    <xdr:sp macro="" textlink="">
      <xdr:nvSpPr>
        <xdr:cNvPr id="705" name="楕円 704"/>
        <xdr:cNvSpPr/>
      </xdr:nvSpPr>
      <xdr:spPr>
        <a:xfrm>
          <a:off x="15430500" y="162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96130</xdr:rowOff>
    </xdr:from>
    <xdr:ext cx="534377" cy="259045"/>
    <xdr:sp macro="" textlink="">
      <xdr:nvSpPr>
        <xdr:cNvPr id="706" name="テキスト ボックス 705"/>
        <xdr:cNvSpPr txBox="1"/>
      </xdr:nvSpPr>
      <xdr:spPr>
        <a:xfrm>
          <a:off x="15214111" y="160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143841</xdr:rowOff>
    </xdr:from>
    <xdr:to>
      <xdr:col>76</xdr:col>
      <xdr:colOff>165100</xdr:colOff>
      <xdr:row>95</xdr:row>
      <xdr:rowOff>73991</xdr:rowOff>
    </xdr:to>
    <xdr:sp macro="" textlink="">
      <xdr:nvSpPr>
        <xdr:cNvPr id="707" name="楕円 706"/>
        <xdr:cNvSpPr/>
      </xdr:nvSpPr>
      <xdr:spPr>
        <a:xfrm>
          <a:off x="14541500" y="162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90518</xdr:rowOff>
    </xdr:from>
    <xdr:ext cx="534377" cy="259045"/>
    <xdr:sp macro="" textlink="">
      <xdr:nvSpPr>
        <xdr:cNvPr id="708" name="テキスト ボックス 707"/>
        <xdr:cNvSpPr txBox="1"/>
      </xdr:nvSpPr>
      <xdr:spPr>
        <a:xfrm>
          <a:off x="14325111" y="160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137909</xdr:rowOff>
    </xdr:from>
    <xdr:to>
      <xdr:col>72</xdr:col>
      <xdr:colOff>38100</xdr:colOff>
      <xdr:row>97</xdr:row>
      <xdr:rowOff>68059</xdr:rowOff>
    </xdr:to>
    <xdr:sp macro="" textlink="">
      <xdr:nvSpPr>
        <xdr:cNvPr id="709" name="楕円 708"/>
        <xdr:cNvSpPr/>
      </xdr:nvSpPr>
      <xdr:spPr>
        <a:xfrm>
          <a:off x="13652500" y="165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84586</xdr:rowOff>
    </xdr:from>
    <xdr:ext cx="534377" cy="259045"/>
    <xdr:sp macro="" textlink="">
      <xdr:nvSpPr>
        <xdr:cNvPr id="710" name="テキスト ボックス 709"/>
        <xdr:cNvSpPr txBox="1"/>
      </xdr:nvSpPr>
      <xdr:spPr>
        <a:xfrm>
          <a:off x="13436111" y="163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76225</xdr:rowOff>
    </xdr:from>
    <xdr:to>
      <xdr:col>67</xdr:col>
      <xdr:colOff>101600</xdr:colOff>
      <xdr:row>98</xdr:row>
      <xdr:rowOff>6375</xdr:rowOff>
    </xdr:to>
    <xdr:sp macro="" textlink="">
      <xdr:nvSpPr>
        <xdr:cNvPr id="711" name="楕円 710"/>
        <xdr:cNvSpPr/>
      </xdr:nvSpPr>
      <xdr:spPr>
        <a:xfrm>
          <a:off x="12763500" y="167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22902</xdr:rowOff>
    </xdr:from>
    <xdr:ext cx="534377" cy="259045"/>
    <xdr:sp macro="" textlink="">
      <xdr:nvSpPr>
        <xdr:cNvPr id="712" name="テキスト ボックス 711"/>
        <xdr:cNvSpPr txBox="1"/>
      </xdr:nvSpPr>
      <xdr:spPr>
        <a:xfrm>
          <a:off x="12547111"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0" name="フローチャート: 判断 749"/>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1" name="テキスト ボックス 750"/>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3" name="フローチャート: 判断 752"/>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4" name="テキスト ボックス 753"/>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5" name="フローチャート: 判断 754"/>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6" name="テキスト ボックス 755"/>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24143</xdr:rowOff>
    </xdr:from>
    <xdr:to>
      <xdr:col>116</xdr:col>
      <xdr:colOff>63500</xdr:colOff>
      <xdr:row>59</xdr:row>
      <xdr:rowOff>24791</xdr:rowOff>
    </xdr:to>
    <xdr:cxnSp macro="">
      <xdr:nvCxnSpPr>
        <xdr:cNvPr id="800" name="直線コネクタ 799"/>
        <xdr:cNvCxnSpPr/>
      </xdr:nvCxnSpPr>
      <xdr:spPr>
        <a:xfrm flipV="1">
          <a:off x="21323300" y="10139693"/>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1"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8789</xdr:rowOff>
    </xdr:from>
    <xdr:to>
      <xdr:col>111</xdr:col>
      <xdr:colOff>177800</xdr:colOff>
      <xdr:row>59</xdr:row>
      <xdr:rowOff>24791</xdr:rowOff>
    </xdr:to>
    <xdr:cxnSp macro="">
      <xdr:nvCxnSpPr>
        <xdr:cNvPr id="803" name="直線コネクタ 802"/>
        <xdr:cNvCxnSpPr/>
      </xdr:nvCxnSpPr>
      <xdr:spPr>
        <a:xfrm>
          <a:off x="20434300" y="101243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5" name="テキスト ボックス 804"/>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165189</xdr:rowOff>
    </xdr:from>
    <xdr:to>
      <xdr:col>107</xdr:col>
      <xdr:colOff>50800</xdr:colOff>
      <xdr:row>59</xdr:row>
      <xdr:rowOff>8789</xdr:rowOff>
    </xdr:to>
    <xdr:cxnSp macro="">
      <xdr:nvCxnSpPr>
        <xdr:cNvPr id="806" name="直線コネクタ 805"/>
        <xdr:cNvCxnSpPr/>
      </xdr:nvCxnSpPr>
      <xdr:spPr>
        <a:xfrm>
          <a:off x="19545300" y="1010928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7" name="フローチャート: 判断 806"/>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8" name="テキスト ボックス 807"/>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145111</xdr:rowOff>
    </xdr:from>
    <xdr:to>
      <xdr:col>102</xdr:col>
      <xdr:colOff>114300</xdr:colOff>
      <xdr:row>58</xdr:row>
      <xdr:rowOff>165189</xdr:rowOff>
    </xdr:to>
    <xdr:cxnSp macro="">
      <xdr:nvCxnSpPr>
        <xdr:cNvPr id="809" name="直線コネクタ 808"/>
        <xdr:cNvCxnSpPr/>
      </xdr:nvCxnSpPr>
      <xdr:spPr>
        <a:xfrm>
          <a:off x="18656300" y="1008921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0" name="フローチャート: 判断 809"/>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1" name="テキスト ボックス 810"/>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2" name="フローチャート: 判断 811"/>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3" name="テキスト ボックス 812"/>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144793</xdr:rowOff>
    </xdr:from>
    <xdr:to>
      <xdr:col>116</xdr:col>
      <xdr:colOff>114300</xdr:colOff>
      <xdr:row>59</xdr:row>
      <xdr:rowOff>74943</xdr:rowOff>
    </xdr:to>
    <xdr:sp macro="" textlink="">
      <xdr:nvSpPr>
        <xdr:cNvPr id="819" name="楕円 818"/>
        <xdr:cNvSpPr/>
      </xdr:nvSpPr>
      <xdr:spPr>
        <a:xfrm>
          <a:off x="221107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0" name="貸付金該当値テキスト"/>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145441</xdr:rowOff>
    </xdr:from>
    <xdr:to>
      <xdr:col>112</xdr:col>
      <xdr:colOff>38100</xdr:colOff>
      <xdr:row>59</xdr:row>
      <xdr:rowOff>75591</xdr:rowOff>
    </xdr:to>
    <xdr:sp macro="" textlink="">
      <xdr:nvSpPr>
        <xdr:cNvPr id="821" name="楕円 820"/>
        <xdr:cNvSpPr/>
      </xdr:nvSpPr>
      <xdr:spPr>
        <a:xfrm>
          <a:off x="21272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66718</xdr:rowOff>
    </xdr:from>
    <xdr:ext cx="378565" cy="259045"/>
    <xdr:sp macro="" textlink="">
      <xdr:nvSpPr>
        <xdr:cNvPr id="822" name="テキスト ボックス 821"/>
        <xdr:cNvSpPr txBox="1"/>
      </xdr:nvSpPr>
      <xdr:spPr>
        <a:xfrm>
          <a:off x="21134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129439</xdr:rowOff>
    </xdr:from>
    <xdr:to>
      <xdr:col>107</xdr:col>
      <xdr:colOff>101600</xdr:colOff>
      <xdr:row>59</xdr:row>
      <xdr:rowOff>59589</xdr:rowOff>
    </xdr:to>
    <xdr:sp macro="" textlink="">
      <xdr:nvSpPr>
        <xdr:cNvPr id="823" name="楕円 822"/>
        <xdr:cNvSpPr/>
      </xdr:nvSpPr>
      <xdr:spPr>
        <a:xfrm>
          <a:off x="20383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50716</xdr:rowOff>
    </xdr:from>
    <xdr:ext cx="378565" cy="259045"/>
    <xdr:sp macro="" textlink="">
      <xdr:nvSpPr>
        <xdr:cNvPr id="824" name="テキスト ボックス 823"/>
        <xdr:cNvSpPr txBox="1"/>
      </xdr:nvSpPr>
      <xdr:spPr>
        <a:xfrm>
          <a:off x="20245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114389</xdr:rowOff>
    </xdr:from>
    <xdr:to>
      <xdr:col>102</xdr:col>
      <xdr:colOff>165100</xdr:colOff>
      <xdr:row>59</xdr:row>
      <xdr:rowOff>44539</xdr:rowOff>
    </xdr:to>
    <xdr:sp macro="" textlink="">
      <xdr:nvSpPr>
        <xdr:cNvPr id="825" name="楕円 824"/>
        <xdr:cNvSpPr/>
      </xdr:nvSpPr>
      <xdr:spPr>
        <a:xfrm>
          <a:off x="19494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35666</xdr:rowOff>
    </xdr:from>
    <xdr:ext cx="469744" cy="259045"/>
    <xdr:sp macro="" textlink="">
      <xdr:nvSpPr>
        <xdr:cNvPr id="826" name="テキスト ボックス 825"/>
        <xdr:cNvSpPr txBox="1"/>
      </xdr:nvSpPr>
      <xdr:spPr>
        <a:xfrm>
          <a:off x="19310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94311</xdr:rowOff>
    </xdr:from>
    <xdr:to>
      <xdr:col>98</xdr:col>
      <xdr:colOff>38100</xdr:colOff>
      <xdr:row>59</xdr:row>
      <xdr:rowOff>24461</xdr:rowOff>
    </xdr:to>
    <xdr:sp macro="" textlink="">
      <xdr:nvSpPr>
        <xdr:cNvPr id="827" name="楕円 826"/>
        <xdr:cNvSpPr/>
      </xdr:nvSpPr>
      <xdr:spPr>
        <a:xfrm>
          <a:off x="18605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15588</xdr:rowOff>
    </xdr:from>
    <xdr:ext cx="469744" cy="259045"/>
    <xdr:sp macro="" textlink="">
      <xdr:nvSpPr>
        <xdr:cNvPr id="828" name="テキスト ボックス 827"/>
        <xdr:cNvSpPr txBox="1"/>
      </xdr:nvSpPr>
      <xdr:spPr>
        <a:xfrm>
          <a:off x="18421428" y="1013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116611</xdr:rowOff>
    </xdr:from>
    <xdr:to>
      <xdr:col>116</xdr:col>
      <xdr:colOff>63500</xdr:colOff>
      <xdr:row>79</xdr:row>
      <xdr:rowOff>125168</xdr:rowOff>
    </xdr:to>
    <xdr:cxnSp macro="">
      <xdr:nvCxnSpPr>
        <xdr:cNvPr id="860" name="直線コネクタ 859"/>
        <xdr:cNvCxnSpPr/>
      </xdr:nvCxnSpPr>
      <xdr:spPr>
        <a:xfrm flipV="1">
          <a:off x="21323300" y="13661161"/>
          <a:ext cx="8382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125168</xdr:rowOff>
    </xdr:from>
    <xdr:to>
      <xdr:col>111</xdr:col>
      <xdr:colOff>177800</xdr:colOff>
      <xdr:row>79</xdr:row>
      <xdr:rowOff>146754</xdr:rowOff>
    </xdr:to>
    <xdr:cxnSp macro="">
      <xdr:nvCxnSpPr>
        <xdr:cNvPr id="863" name="直線コネクタ 862"/>
        <xdr:cNvCxnSpPr/>
      </xdr:nvCxnSpPr>
      <xdr:spPr>
        <a:xfrm flipV="1">
          <a:off x="20434300" y="1366971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146754</xdr:rowOff>
    </xdr:from>
    <xdr:to>
      <xdr:col>107</xdr:col>
      <xdr:colOff>50800</xdr:colOff>
      <xdr:row>79</xdr:row>
      <xdr:rowOff>149041</xdr:rowOff>
    </xdr:to>
    <xdr:cxnSp macro="">
      <xdr:nvCxnSpPr>
        <xdr:cNvPr id="866" name="直線コネクタ 865"/>
        <xdr:cNvCxnSpPr/>
      </xdr:nvCxnSpPr>
      <xdr:spPr>
        <a:xfrm flipV="1">
          <a:off x="19545300" y="1369130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7" name="フローチャート: 判断 866"/>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8" name="テキスト ボックス 867"/>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94241</xdr:rowOff>
    </xdr:from>
    <xdr:to>
      <xdr:col>102</xdr:col>
      <xdr:colOff>114300</xdr:colOff>
      <xdr:row>79</xdr:row>
      <xdr:rowOff>149041</xdr:rowOff>
    </xdr:to>
    <xdr:cxnSp macro="">
      <xdr:nvCxnSpPr>
        <xdr:cNvPr id="869" name="直線コネクタ 868"/>
        <xdr:cNvCxnSpPr/>
      </xdr:nvCxnSpPr>
      <xdr:spPr>
        <a:xfrm>
          <a:off x="18656300" y="13467341"/>
          <a:ext cx="889000" cy="2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0" name="フローチャート: 判断 869"/>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1" name="テキスト ボックス 870"/>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2" name="フローチャート: 判断 871"/>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3" name="テキスト ボックス 872"/>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65811</xdr:rowOff>
    </xdr:from>
    <xdr:to>
      <xdr:col>116</xdr:col>
      <xdr:colOff>114300</xdr:colOff>
      <xdr:row>79</xdr:row>
      <xdr:rowOff>167411</xdr:rowOff>
    </xdr:to>
    <xdr:sp macro="" textlink="">
      <xdr:nvSpPr>
        <xdr:cNvPr id="879" name="楕円 878"/>
        <xdr:cNvSpPr/>
      </xdr:nvSpPr>
      <xdr:spPr>
        <a:xfrm>
          <a:off x="22110700" y="136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152188</xdr:rowOff>
    </xdr:from>
    <xdr:ext cx="534377" cy="259045"/>
    <xdr:sp macro="" textlink="">
      <xdr:nvSpPr>
        <xdr:cNvPr id="880" name="繰出金該当値テキスト"/>
        <xdr:cNvSpPr txBox="1"/>
      </xdr:nvSpPr>
      <xdr:spPr>
        <a:xfrm>
          <a:off x="22212300" y="135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74368</xdr:rowOff>
    </xdr:from>
    <xdr:to>
      <xdr:col>112</xdr:col>
      <xdr:colOff>38100</xdr:colOff>
      <xdr:row>80</xdr:row>
      <xdr:rowOff>4518</xdr:rowOff>
    </xdr:to>
    <xdr:sp macro="" textlink="">
      <xdr:nvSpPr>
        <xdr:cNvPr id="881" name="楕円 880"/>
        <xdr:cNvSpPr/>
      </xdr:nvSpPr>
      <xdr:spPr>
        <a:xfrm>
          <a:off x="21272500" y="136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167095</xdr:rowOff>
    </xdr:from>
    <xdr:ext cx="534377" cy="259045"/>
    <xdr:sp macro="" textlink="">
      <xdr:nvSpPr>
        <xdr:cNvPr id="882" name="テキスト ボックス 881"/>
        <xdr:cNvSpPr txBox="1"/>
      </xdr:nvSpPr>
      <xdr:spPr>
        <a:xfrm>
          <a:off x="21056111" y="137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95954</xdr:rowOff>
    </xdr:from>
    <xdr:to>
      <xdr:col>107</xdr:col>
      <xdr:colOff>101600</xdr:colOff>
      <xdr:row>80</xdr:row>
      <xdr:rowOff>26104</xdr:rowOff>
    </xdr:to>
    <xdr:sp macro="" textlink="">
      <xdr:nvSpPr>
        <xdr:cNvPr id="883" name="楕円 882"/>
        <xdr:cNvSpPr/>
      </xdr:nvSpPr>
      <xdr:spPr>
        <a:xfrm>
          <a:off x="20383500" y="136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80</xdr:row>
      <xdr:rowOff>17231</xdr:rowOff>
    </xdr:from>
    <xdr:ext cx="534377" cy="259045"/>
    <xdr:sp macro="" textlink="">
      <xdr:nvSpPr>
        <xdr:cNvPr id="884" name="テキスト ボックス 883"/>
        <xdr:cNvSpPr txBox="1"/>
      </xdr:nvSpPr>
      <xdr:spPr>
        <a:xfrm>
          <a:off x="20167111" y="137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98241</xdr:rowOff>
    </xdr:from>
    <xdr:to>
      <xdr:col>102</xdr:col>
      <xdr:colOff>165100</xdr:colOff>
      <xdr:row>80</xdr:row>
      <xdr:rowOff>28391</xdr:rowOff>
    </xdr:to>
    <xdr:sp macro="" textlink="">
      <xdr:nvSpPr>
        <xdr:cNvPr id="885" name="楕円 884"/>
        <xdr:cNvSpPr/>
      </xdr:nvSpPr>
      <xdr:spPr>
        <a:xfrm>
          <a:off x="19494500" y="136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80</xdr:row>
      <xdr:rowOff>19518</xdr:rowOff>
    </xdr:from>
    <xdr:ext cx="534377" cy="259045"/>
    <xdr:sp macro="" textlink="">
      <xdr:nvSpPr>
        <xdr:cNvPr id="886" name="テキスト ボックス 885"/>
        <xdr:cNvSpPr txBox="1"/>
      </xdr:nvSpPr>
      <xdr:spPr>
        <a:xfrm>
          <a:off x="19278111" y="137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43441</xdr:rowOff>
    </xdr:from>
    <xdr:to>
      <xdr:col>98</xdr:col>
      <xdr:colOff>38100</xdr:colOff>
      <xdr:row>78</xdr:row>
      <xdr:rowOff>145041</xdr:rowOff>
    </xdr:to>
    <xdr:sp macro="" textlink="">
      <xdr:nvSpPr>
        <xdr:cNvPr id="887" name="楕円 886"/>
        <xdr:cNvSpPr/>
      </xdr:nvSpPr>
      <xdr:spPr>
        <a:xfrm>
          <a:off x="18605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136168</xdr:rowOff>
    </xdr:from>
    <xdr:ext cx="534377" cy="259045"/>
    <xdr:sp macro="" textlink="">
      <xdr:nvSpPr>
        <xdr:cNvPr id="888" name="テキスト ボックス 887"/>
        <xdr:cNvSpPr txBox="1"/>
      </xdr:nvSpPr>
      <xdr:spPr>
        <a:xfrm>
          <a:off x="18389111" y="1350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類似団体平均値と比較すると、物件費、補助費等及び普通建設事業費については高い水準、扶助費は低い水準にある。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物件費については、年度により大規模事業に伴う臨時的な支出の増減があるものの、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依然類似団体平均値と比較して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高い水準が続いているため、経常的経費の抑制等によりさらなる歳出削減を行っていく必要がある。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財産区繰入金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財源となる市特有の事業があること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高い水準が続いている。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財産区繰入金及び防衛関係補助金が財源となる市特有の事業があること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高い水準が続いている。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扶助費については、６５歳以上の人口割合が低いため類似団体平均を下回って推移しているものの、社会保障経費は徐々に増加していくことが見込まれるため、適切な予算執行をしていく必要がある。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扶助費以外の性質においても、国民健康保険特別会計や介護保険特別会計等への多額の繰出金のほか、公共施設の管理上、増加が見込まれる維持補修費については、注意していく必要がある。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85,267
82,921
194.90
44,222,544
40,846,034
2,928,122
18,709,812
21,587,325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33172</xdr:rowOff>
    </xdr:from>
    <xdr:to>
      <xdr:col>24</xdr:col>
      <xdr:colOff>63500</xdr:colOff>
      <xdr:row>37</xdr:row>
      <xdr:rowOff>44145</xdr:rowOff>
    </xdr:to>
    <xdr:cxnSp macro="">
      <xdr:nvCxnSpPr>
        <xdr:cNvPr id="59" name="直線コネクタ 58"/>
        <xdr:cNvCxnSpPr/>
      </xdr:nvCxnSpPr>
      <xdr:spPr>
        <a:xfrm>
          <a:off x="3797300" y="637682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33172</xdr:rowOff>
    </xdr:from>
    <xdr:to>
      <xdr:col>19</xdr:col>
      <xdr:colOff>177800</xdr:colOff>
      <xdr:row>37</xdr:row>
      <xdr:rowOff>49631</xdr:rowOff>
    </xdr:to>
    <xdr:cxnSp macro="">
      <xdr:nvCxnSpPr>
        <xdr:cNvPr id="62" name="直線コネクタ 61"/>
        <xdr:cNvCxnSpPr/>
      </xdr:nvCxnSpPr>
      <xdr:spPr>
        <a:xfrm flipV="1">
          <a:off x="2908300" y="637682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6655</xdr:rowOff>
    </xdr:from>
    <xdr:to>
      <xdr:col>15</xdr:col>
      <xdr:colOff>50800</xdr:colOff>
      <xdr:row>37</xdr:row>
      <xdr:rowOff>49631</xdr:rowOff>
    </xdr:to>
    <xdr:cxnSp macro="">
      <xdr:nvCxnSpPr>
        <xdr:cNvPr id="65" name="直線コネクタ 64"/>
        <xdr:cNvCxnSpPr/>
      </xdr:nvCxnSpPr>
      <xdr:spPr>
        <a:xfrm>
          <a:off x="2019300" y="6350305"/>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6655</xdr:rowOff>
    </xdr:from>
    <xdr:to>
      <xdr:col>10</xdr:col>
      <xdr:colOff>114300</xdr:colOff>
      <xdr:row>37</xdr:row>
      <xdr:rowOff>22657</xdr:rowOff>
    </xdr:to>
    <xdr:cxnSp macro="">
      <xdr:nvCxnSpPr>
        <xdr:cNvPr id="68" name="直線コネクタ 67"/>
        <xdr:cNvCxnSpPr/>
      </xdr:nvCxnSpPr>
      <xdr:spPr>
        <a:xfrm flipV="1">
          <a:off x="1130300" y="63503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164795</xdr:rowOff>
    </xdr:from>
    <xdr:to>
      <xdr:col>24</xdr:col>
      <xdr:colOff>114300</xdr:colOff>
      <xdr:row>37</xdr:row>
      <xdr:rowOff>94945</xdr:rowOff>
    </xdr:to>
    <xdr:sp macro="" textlink="">
      <xdr:nvSpPr>
        <xdr:cNvPr id="78" name="楕円 77"/>
        <xdr:cNvSpPr/>
      </xdr:nvSpPr>
      <xdr:spPr>
        <a:xfrm>
          <a:off x="4584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79722</xdr:rowOff>
    </xdr:from>
    <xdr:ext cx="469744" cy="259045"/>
    <xdr:sp macro="" textlink="">
      <xdr:nvSpPr>
        <xdr:cNvPr id="79" name="議会費該当値テキスト"/>
        <xdr:cNvSpPr txBox="1"/>
      </xdr:nvSpPr>
      <xdr:spPr>
        <a:xfrm>
          <a:off x="4686300" y="62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153822</xdr:rowOff>
    </xdr:from>
    <xdr:to>
      <xdr:col>20</xdr:col>
      <xdr:colOff>38100</xdr:colOff>
      <xdr:row>37</xdr:row>
      <xdr:rowOff>83972</xdr:rowOff>
    </xdr:to>
    <xdr:sp macro="" textlink="">
      <xdr:nvSpPr>
        <xdr:cNvPr id="80" name="楕円 79"/>
        <xdr:cNvSpPr/>
      </xdr:nvSpPr>
      <xdr:spPr>
        <a:xfrm>
          <a:off x="3746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75099</xdr:rowOff>
    </xdr:from>
    <xdr:ext cx="469744" cy="259045"/>
    <xdr:sp macro="" textlink="">
      <xdr:nvSpPr>
        <xdr:cNvPr id="81" name="テキスト ボックス 80"/>
        <xdr:cNvSpPr txBox="1"/>
      </xdr:nvSpPr>
      <xdr:spPr>
        <a:xfrm>
          <a:off x="3562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170281</xdr:rowOff>
    </xdr:from>
    <xdr:to>
      <xdr:col>15</xdr:col>
      <xdr:colOff>101600</xdr:colOff>
      <xdr:row>37</xdr:row>
      <xdr:rowOff>100431</xdr:rowOff>
    </xdr:to>
    <xdr:sp macro="" textlink="">
      <xdr:nvSpPr>
        <xdr:cNvPr id="82" name="楕円 81"/>
        <xdr:cNvSpPr/>
      </xdr:nvSpPr>
      <xdr:spPr>
        <a:xfrm>
          <a:off x="2857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91558</xdr:rowOff>
    </xdr:from>
    <xdr:ext cx="469744" cy="259045"/>
    <xdr:sp macro="" textlink="">
      <xdr:nvSpPr>
        <xdr:cNvPr id="83" name="テキスト ボックス 82"/>
        <xdr:cNvSpPr txBox="1"/>
      </xdr:nvSpPr>
      <xdr:spPr>
        <a:xfrm>
          <a:off x="2673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127305</xdr:rowOff>
    </xdr:from>
    <xdr:to>
      <xdr:col>10</xdr:col>
      <xdr:colOff>165100</xdr:colOff>
      <xdr:row>37</xdr:row>
      <xdr:rowOff>57455</xdr:rowOff>
    </xdr:to>
    <xdr:sp macro="" textlink="">
      <xdr:nvSpPr>
        <xdr:cNvPr id="84" name="楕円 83"/>
        <xdr:cNvSpPr/>
      </xdr:nvSpPr>
      <xdr:spPr>
        <a:xfrm>
          <a:off x="1968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48582</xdr:rowOff>
    </xdr:from>
    <xdr:ext cx="469744" cy="259045"/>
    <xdr:sp macro="" textlink="">
      <xdr:nvSpPr>
        <xdr:cNvPr id="85" name="テキスト ボックス 84"/>
        <xdr:cNvSpPr txBox="1"/>
      </xdr:nvSpPr>
      <xdr:spPr>
        <a:xfrm>
          <a:off x="1784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143307</xdr:rowOff>
    </xdr:from>
    <xdr:to>
      <xdr:col>6</xdr:col>
      <xdr:colOff>38100</xdr:colOff>
      <xdr:row>37</xdr:row>
      <xdr:rowOff>73457</xdr:rowOff>
    </xdr:to>
    <xdr:sp macro="" textlink="">
      <xdr:nvSpPr>
        <xdr:cNvPr id="86" name="楕円 85"/>
        <xdr:cNvSpPr/>
      </xdr:nvSpPr>
      <xdr:spPr>
        <a:xfrm>
          <a:off x="1079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64584</xdr:rowOff>
    </xdr:from>
    <xdr:ext cx="469744" cy="259045"/>
    <xdr:sp macro="" textlink="">
      <xdr:nvSpPr>
        <xdr:cNvPr id="87" name="テキスト ボックス 86"/>
        <xdr:cNvSpPr txBox="1"/>
      </xdr:nvSpPr>
      <xdr:spPr>
        <a:xfrm>
          <a:off x="895428" y="64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135105</xdr:rowOff>
    </xdr:from>
    <xdr:to>
      <xdr:col>24</xdr:col>
      <xdr:colOff>63500</xdr:colOff>
      <xdr:row>54</xdr:row>
      <xdr:rowOff>137963</xdr:rowOff>
    </xdr:to>
    <xdr:cxnSp macro="">
      <xdr:nvCxnSpPr>
        <xdr:cNvPr id="116" name="直線コネクタ 115"/>
        <xdr:cNvCxnSpPr/>
      </xdr:nvCxnSpPr>
      <xdr:spPr>
        <a:xfrm flipV="1">
          <a:off x="3797300" y="939340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90925</xdr:rowOff>
    </xdr:from>
    <xdr:to>
      <xdr:col>19</xdr:col>
      <xdr:colOff>177800</xdr:colOff>
      <xdr:row>54</xdr:row>
      <xdr:rowOff>137963</xdr:rowOff>
    </xdr:to>
    <xdr:cxnSp macro="">
      <xdr:nvCxnSpPr>
        <xdr:cNvPr id="119" name="直線コネクタ 118"/>
        <xdr:cNvCxnSpPr/>
      </xdr:nvCxnSpPr>
      <xdr:spPr>
        <a:xfrm>
          <a:off x="2908300" y="8663425"/>
          <a:ext cx="889000" cy="7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90925</xdr:rowOff>
    </xdr:from>
    <xdr:to>
      <xdr:col>15</xdr:col>
      <xdr:colOff>50800</xdr:colOff>
      <xdr:row>56</xdr:row>
      <xdr:rowOff>11806</xdr:rowOff>
    </xdr:to>
    <xdr:cxnSp macro="">
      <xdr:nvCxnSpPr>
        <xdr:cNvPr id="122" name="直線コネクタ 121"/>
        <xdr:cNvCxnSpPr/>
      </xdr:nvCxnSpPr>
      <xdr:spPr>
        <a:xfrm flipV="1">
          <a:off x="2019300" y="8663425"/>
          <a:ext cx="889000" cy="9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11806</xdr:rowOff>
    </xdr:from>
    <xdr:to>
      <xdr:col>10</xdr:col>
      <xdr:colOff>114300</xdr:colOff>
      <xdr:row>56</xdr:row>
      <xdr:rowOff>56802</xdr:rowOff>
    </xdr:to>
    <xdr:cxnSp macro="">
      <xdr:nvCxnSpPr>
        <xdr:cNvPr id="125" name="直線コネクタ 124"/>
        <xdr:cNvCxnSpPr/>
      </xdr:nvCxnSpPr>
      <xdr:spPr>
        <a:xfrm flipV="1">
          <a:off x="1130300" y="961300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84305</xdr:rowOff>
    </xdr:from>
    <xdr:to>
      <xdr:col>24</xdr:col>
      <xdr:colOff>114300</xdr:colOff>
      <xdr:row>55</xdr:row>
      <xdr:rowOff>14455</xdr:rowOff>
    </xdr:to>
    <xdr:sp macro="" textlink="">
      <xdr:nvSpPr>
        <xdr:cNvPr id="135" name="楕円 134"/>
        <xdr:cNvSpPr/>
      </xdr:nvSpPr>
      <xdr:spPr>
        <a:xfrm>
          <a:off x="4584700" y="93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107182</xdr:rowOff>
    </xdr:from>
    <xdr:ext cx="599010" cy="259045"/>
    <xdr:sp macro="" textlink="">
      <xdr:nvSpPr>
        <xdr:cNvPr id="136" name="総務費該当値テキスト"/>
        <xdr:cNvSpPr txBox="1"/>
      </xdr:nvSpPr>
      <xdr:spPr>
        <a:xfrm>
          <a:off x="4686300" y="91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87163</xdr:rowOff>
    </xdr:from>
    <xdr:to>
      <xdr:col>20</xdr:col>
      <xdr:colOff>38100</xdr:colOff>
      <xdr:row>55</xdr:row>
      <xdr:rowOff>17313</xdr:rowOff>
    </xdr:to>
    <xdr:sp macro="" textlink="">
      <xdr:nvSpPr>
        <xdr:cNvPr id="137" name="楕円 136"/>
        <xdr:cNvSpPr/>
      </xdr:nvSpPr>
      <xdr:spPr>
        <a:xfrm>
          <a:off x="3746500" y="93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33840</xdr:rowOff>
    </xdr:from>
    <xdr:ext cx="599010" cy="259045"/>
    <xdr:sp macro="" textlink="">
      <xdr:nvSpPr>
        <xdr:cNvPr id="138" name="テキスト ボックス 137"/>
        <xdr:cNvSpPr txBox="1"/>
      </xdr:nvSpPr>
      <xdr:spPr>
        <a:xfrm>
          <a:off x="3497795" y="91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40125</xdr:rowOff>
    </xdr:from>
    <xdr:to>
      <xdr:col>15</xdr:col>
      <xdr:colOff>101600</xdr:colOff>
      <xdr:row>50</xdr:row>
      <xdr:rowOff>141725</xdr:rowOff>
    </xdr:to>
    <xdr:sp macro="" textlink="">
      <xdr:nvSpPr>
        <xdr:cNvPr id="139" name="楕円 138"/>
        <xdr:cNvSpPr/>
      </xdr:nvSpPr>
      <xdr:spPr>
        <a:xfrm>
          <a:off x="2857500" y="86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158252</xdr:rowOff>
    </xdr:from>
    <xdr:ext cx="599010" cy="259045"/>
    <xdr:sp macro="" textlink="">
      <xdr:nvSpPr>
        <xdr:cNvPr id="140" name="テキスト ボックス 139"/>
        <xdr:cNvSpPr txBox="1"/>
      </xdr:nvSpPr>
      <xdr:spPr>
        <a:xfrm>
          <a:off x="2608795" y="838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132456</xdr:rowOff>
    </xdr:from>
    <xdr:to>
      <xdr:col>10</xdr:col>
      <xdr:colOff>165100</xdr:colOff>
      <xdr:row>56</xdr:row>
      <xdr:rowOff>62606</xdr:rowOff>
    </xdr:to>
    <xdr:sp macro="" textlink="">
      <xdr:nvSpPr>
        <xdr:cNvPr id="141" name="楕円 140"/>
        <xdr:cNvSpPr/>
      </xdr:nvSpPr>
      <xdr:spPr>
        <a:xfrm>
          <a:off x="1968500" y="95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79133</xdr:rowOff>
    </xdr:from>
    <xdr:ext cx="534377" cy="259045"/>
    <xdr:sp macro="" textlink="">
      <xdr:nvSpPr>
        <xdr:cNvPr id="142" name="テキスト ボックス 141"/>
        <xdr:cNvSpPr txBox="1"/>
      </xdr:nvSpPr>
      <xdr:spPr>
        <a:xfrm>
          <a:off x="1752111" y="93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6002</xdr:rowOff>
    </xdr:from>
    <xdr:to>
      <xdr:col>6</xdr:col>
      <xdr:colOff>38100</xdr:colOff>
      <xdr:row>56</xdr:row>
      <xdr:rowOff>107602</xdr:rowOff>
    </xdr:to>
    <xdr:sp macro="" textlink="">
      <xdr:nvSpPr>
        <xdr:cNvPr id="143" name="楕円 142"/>
        <xdr:cNvSpPr/>
      </xdr:nvSpPr>
      <xdr:spPr>
        <a:xfrm>
          <a:off x="1079500" y="96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124129</xdr:rowOff>
    </xdr:from>
    <xdr:ext cx="534377" cy="259045"/>
    <xdr:sp macro="" textlink="">
      <xdr:nvSpPr>
        <xdr:cNvPr id="144" name="テキスト ボックス 143"/>
        <xdr:cNvSpPr txBox="1"/>
      </xdr:nvSpPr>
      <xdr:spPr>
        <a:xfrm>
          <a:off x="863111" y="93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31046</xdr:rowOff>
    </xdr:from>
    <xdr:to>
      <xdr:col>24</xdr:col>
      <xdr:colOff>63500</xdr:colOff>
      <xdr:row>77</xdr:row>
      <xdr:rowOff>127524</xdr:rowOff>
    </xdr:to>
    <xdr:cxnSp macro="">
      <xdr:nvCxnSpPr>
        <xdr:cNvPr id="174" name="直線コネクタ 173"/>
        <xdr:cNvCxnSpPr/>
      </xdr:nvCxnSpPr>
      <xdr:spPr>
        <a:xfrm>
          <a:off x="3797300" y="13232696"/>
          <a:ext cx="838200" cy="9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31046</xdr:rowOff>
    </xdr:from>
    <xdr:to>
      <xdr:col>19</xdr:col>
      <xdr:colOff>177800</xdr:colOff>
      <xdr:row>78</xdr:row>
      <xdr:rowOff>54859</xdr:rowOff>
    </xdr:to>
    <xdr:cxnSp macro="">
      <xdr:nvCxnSpPr>
        <xdr:cNvPr id="177" name="直線コネクタ 176"/>
        <xdr:cNvCxnSpPr/>
      </xdr:nvCxnSpPr>
      <xdr:spPr>
        <a:xfrm flipV="1">
          <a:off x="2908300" y="13232696"/>
          <a:ext cx="889000" cy="19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54859</xdr:rowOff>
    </xdr:from>
    <xdr:to>
      <xdr:col>15</xdr:col>
      <xdr:colOff>50800</xdr:colOff>
      <xdr:row>78</xdr:row>
      <xdr:rowOff>103071</xdr:rowOff>
    </xdr:to>
    <xdr:cxnSp macro="">
      <xdr:nvCxnSpPr>
        <xdr:cNvPr id="180" name="直線コネクタ 179"/>
        <xdr:cNvCxnSpPr/>
      </xdr:nvCxnSpPr>
      <xdr:spPr>
        <a:xfrm flipV="1">
          <a:off x="2019300" y="13427959"/>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103071</xdr:rowOff>
    </xdr:from>
    <xdr:to>
      <xdr:col>10</xdr:col>
      <xdr:colOff>114300</xdr:colOff>
      <xdr:row>78</xdr:row>
      <xdr:rowOff>141551</xdr:rowOff>
    </xdr:to>
    <xdr:cxnSp macro="">
      <xdr:nvCxnSpPr>
        <xdr:cNvPr id="183" name="直線コネクタ 182"/>
        <xdr:cNvCxnSpPr/>
      </xdr:nvCxnSpPr>
      <xdr:spPr>
        <a:xfrm flipV="1">
          <a:off x="1130300" y="13476171"/>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76724</xdr:rowOff>
    </xdr:from>
    <xdr:to>
      <xdr:col>24</xdr:col>
      <xdr:colOff>114300</xdr:colOff>
      <xdr:row>78</xdr:row>
      <xdr:rowOff>6874</xdr:rowOff>
    </xdr:to>
    <xdr:sp macro="" textlink="">
      <xdr:nvSpPr>
        <xdr:cNvPr id="193" name="楕円 192"/>
        <xdr:cNvSpPr/>
      </xdr:nvSpPr>
      <xdr:spPr>
        <a:xfrm>
          <a:off x="4584700" y="132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163101</xdr:rowOff>
    </xdr:from>
    <xdr:ext cx="599010" cy="259045"/>
    <xdr:sp macro="" textlink="">
      <xdr:nvSpPr>
        <xdr:cNvPr id="194" name="民生費該当値テキスト"/>
        <xdr:cNvSpPr txBox="1"/>
      </xdr:nvSpPr>
      <xdr:spPr>
        <a:xfrm>
          <a:off x="4686300" y="1319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151696</xdr:rowOff>
    </xdr:from>
    <xdr:to>
      <xdr:col>20</xdr:col>
      <xdr:colOff>38100</xdr:colOff>
      <xdr:row>77</xdr:row>
      <xdr:rowOff>81846</xdr:rowOff>
    </xdr:to>
    <xdr:sp macro="" textlink="">
      <xdr:nvSpPr>
        <xdr:cNvPr id="195" name="楕円 194"/>
        <xdr:cNvSpPr/>
      </xdr:nvSpPr>
      <xdr:spPr>
        <a:xfrm>
          <a:off x="37465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72973</xdr:rowOff>
    </xdr:from>
    <xdr:ext cx="599010" cy="259045"/>
    <xdr:sp macro="" textlink="">
      <xdr:nvSpPr>
        <xdr:cNvPr id="196" name="テキスト ボックス 195"/>
        <xdr:cNvSpPr txBox="1"/>
      </xdr:nvSpPr>
      <xdr:spPr>
        <a:xfrm>
          <a:off x="3497795" y="1327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4059</xdr:rowOff>
    </xdr:from>
    <xdr:to>
      <xdr:col>15</xdr:col>
      <xdr:colOff>101600</xdr:colOff>
      <xdr:row>78</xdr:row>
      <xdr:rowOff>105659</xdr:rowOff>
    </xdr:to>
    <xdr:sp macro="" textlink="">
      <xdr:nvSpPr>
        <xdr:cNvPr id="197" name="楕円 196"/>
        <xdr:cNvSpPr/>
      </xdr:nvSpPr>
      <xdr:spPr>
        <a:xfrm>
          <a:off x="2857500" y="133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96786</xdr:rowOff>
    </xdr:from>
    <xdr:ext cx="599010" cy="259045"/>
    <xdr:sp macro="" textlink="">
      <xdr:nvSpPr>
        <xdr:cNvPr id="198" name="テキスト ボックス 197"/>
        <xdr:cNvSpPr txBox="1"/>
      </xdr:nvSpPr>
      <xdr:spPr>
        <a:xfrm>
          <a:off x="2608795" y="134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52271</xdr:rowOff>
    </xdr:from>
    <xdr:to>
      <xdr:col>10</xdr:col>
      <xdr:colOff>165100</xdr:colOff>
      <xdr:row>78</xdr:row>
      <xdr:rowOff>153871</xdr:rowOff>
    </xdr:to>
    <xdr:sp macro="" textlink="">
      <xdr:nvSpPr>
        <xdr:cNvPr id="199" name="楕円 198"/>
        <xdr:cNvSpPr/>
      </xdr:nvSpPr>
      <xdr:spPr>
        <a:xfrm>
          <a:off x="1968500" y="134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144998</xdr:rowOff>
    </xdr:from>
    <xdr:ext cx="599010" cy="259045"/>
    <xdr:sp macro="" textlink="">
      <xdr:nvSpPr>
        <xdr:cNvPr id="200" name="テキスト ボックス 199"/>
        <xdr:cNvSpPr txBox="1"/>
      </xdr:nvSpPr>
      <xdr:spPr>
        <a:xfrm>
          <a:off x="1719795" y="135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90751</xdr:rowOff>
    </xdr:from>
    <xdr:to>
      <xdr:col>6</xdr:col>
      <xdr:colOff>38100</xdr:colOff>
      <xdr:row>79</xdr:row>
      <xdr:rowOff>20901</xdr:rowOff>
    </xdr:to>
    <xdr:sp macro="" textlink="">
      <xdr:nvSpPr>
        <xdr:cNvPr id="201" name="楕円 200"/>
        <xdr:cNvSpPr/>
      </xdr:nvSpPr>
      <xdr:spPr>
        <a:xfrm>
          <a:off x="1079500" y="134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12028</xdr:rowOff>
    </xdr:from>
    <xdr:ext cx="599010" cy="259045"/>
    <xdr:sp macro="" textlink="">
      <xdr:nvSpPr>
        <xdr:cNvPr id="202" name="テキスト ボックス 201"/>
        <xdr:cNvSpPr txBox="1"/>
      </xdr:nvSpPr>
      <xdr:spPr>
        <a:xfrm>
          <a:off x="830795" y="135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65460</xdr:rowOff>
    </xdr:from>
    <xdr:to>
      <xdr:col>24</xdr:col>
      <xdr:colOff>63500</xdr:colOff>
      <xdr:row>98</xdr:row>
      <xdr:rowOff>76541</xdr:rowOff>
    </xdr:to>
    <xdr:cxnSp macro="">
      <xdr:nvCxnSpPr>
        <xdr:cNvPr id="234" name="直線コネクタ 233"/>
        <xdr:cNvCxnSpPr/>
      </xdr:nvCxnSpPr>
      <xdr:spPr>
        <a:xfrm flipV="1">
          <a:off x="3797300" y="16867560"/>
          <a:ext cx="8382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76541</xdr:rowOff>
    </xdr:from>
    <xdr:to>
      <xdr:col>19</xdr:col>
      <xdr:colOff>177800</xdr:colOff>
      <xdr:row>98</xdr:row>
      <xdr:rowOff>151816</xdr:rowOff>
    </xdr:to>
    <xdr:cxnSp macro="">
      <xdr:nvCxnSpPr>
        <xdr:cNvPr id="237" name="直線コネクタ 236"/>
        <xdr:cNvCxnSpPr/>
      </xdr:nvCxnSpPr>
      <xdr:spPr>
        <a:xfrm flipV="1">
          <a:off x="2908300" y="16878641"/>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151816</xdr:rowOff>
    </xdr:from>
    <xdr:to>
      <xdr:col>15</xdr:col>
      <xdr:colOff>50800</xdr:colOff>
      <xdr:row>99</xdr:row>
      <xdr:rowOff>6589</xdr:rowOff>
    </xdr:to>
    <xdr:cxnSp macro="">
      <xdr:nvCxnSpPr>
        <xdr:cNvPr id="240" name="直線コネクタ 239"/>
        <xdr:cNvCxnSpPr/>
      </xdr:nvCxnSpPr>
      <xdr:spPr>
        <a:xfrm flipV="1">
          <a:off x="2019300" y="16953916"/>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6589</xdr:rowOff>
    </xdr:from>
    <xdr:to>
      <xdr:col>10</xdr:col>
      <xdr:colOff>114300</xdr:colOff>
      <xdr:row>99</xdr:row>
      <xdr:rowOff>22341</xdr:rowOff>
    </xdr:to>
    <xdr:cxnSp macro="">
      <xdr:nvCxnSpPr>
        <xdr:cNvPr id="243" name="直線コネクタ 242"/>
        <xdr:cNvCxnSpPr/>
      </xdr:nvCxnSpPr>
      <xdr:spPr>
        <a:xfrm flipV="1">
          <a:off x="1130300" y="16980139"/>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14660</xdr:rowOff>
    </xdr:from>
    <xdr:to>
      <xdr:col>24</xdr:col>
      <xdr:colOff>114300</xdr:colOff>
      <xdr:row>98</xdr:row>
      <xdr:rowOff>116260</xdr:rowOff>
    </xdr:to>
    <xdr:sp macro="" textlink="">
      <xdr:nvSpPr>
        <xdr:cNvPr id="253" name="楕円 252"/>
        <xdr:cNvSpPr/>
      </xdr:nvSpPr>
      <xdr:spPr>
        <a:xfrm>
          <a:off x="4584700" y="168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37537</xdr:rowOff>
    </xdr:from>
    <xdr:ext cx="534377" cy="259045"/>
    <xdr:sp macro="" textlink="">
      <xdr:nvSpPr>
        <xdr:cNvPr id="254" name="衛生費該当値テキスト"/>
        <xdr:cNvSpPr txBox="1"/>
      </xdr:nvSpPr>
      <xdr:spPr>
        <a:xfrm>
          <a:off x="4686300" y="166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25741</xdr:rowOff>
    </xdr:from>
    <xdr:to>
      <xdr:col>20</xdr:col>
      <xdr:colOff>38100</xdr:colOff>
      <xdr:row>98</xdr:row>
      <xdr:rowOff>127341</xdr:rowOff>
    </xdr:to>
    <xdr:sp macro="" textlink="">
      <xdr:nvSpPr>
        <xdr:cNvPr id="255" name="楕円 254"/>
        <xdr:cNvSpPr/>
      </xdr:nvSpPr>
      <xdr:spPr>
        <a:xfrm>
          <a:off x="3746500" y="168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143868</xdr:rowOff>
    </xdr:from>
    <xdr:ext cx="534377" cy="259045"/>
    <xdr:sp macro="" textlink="">
      <xdr:nvSpPr>
        <xdr:cNvPr id="256" name="テキスト ボックス 255"/>
        <xdr:cNvSpPr txBox="1"/>
      </xdr:nvSpPr>
      <xdr:spPr>
        <a:xfrm>
          <a:off x="3530111" y="1660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101016</xdr:rowOff>
    </xdr:from>
    <xdr:to>
      <xdr:col>15</xdr:col>
      <xdr:colOff>101600</xdr:colOff>
      <xdr:row>99</xdr:row>
      <xdr:rowOff>31166</xdr:rowOff>
    </xdr:to>
    <xdr:sp macro="" textlink="">
      <xdr:nvSpPr>
        <xdr:cNvPr id="257" name="楕円 256"/>
        <xdr:cNvSpPr/>
      </xdr:nvSpPr>
      <xdr:spPr>
        <a:xfrm>
          <a:off x="28575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47693</xdr:rowOff>
    </xdr:from>
    <xdr:ext cx="534377" cy="259045"/>
    <xdr:sp macro="" textlink="">
      <xdr:nvSpPr>
        <xdr:cNvPr id="258" name="テキスト ボックス 257"/>
        <xdr:cNvSpPr txBox="1"/>
      </xdr:nvSpPr>
      <xdr:spPr>
        <a:xfrm>
          <a:off x="2641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127239</xdr:rowOff>
    </xdr:from>
    <xdr:to>
      <xdr:col>10</xdr:col>
      <xdr:colOff>165100</xdr:colOff>
      <xdr:row>99</xdr:row>
      <xdr:rowOff>57389</xdr:rowOff>
    </xdr:to>
    <xdr:sp macro="" textlink="">
      <xdr:nvSpPr>
        <xdr:cNvPr id="259" name="楕円 258"/>
        <xdr:cNvSpPr/>
      </xdr:nvSpPr>
      <xdr:spPr>
        <a:xfrm>
          <a:off x="1968500" y="169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73916</xdr:rowOff>
    </xdr:from>
    <xdr:ext cx="534377" cy="259045"/>
    <xdr:sp macro="" textlink="">
      <xdr:nvSpPr>
        <xdr:cNvPr id="260" name="テキスト ボックス 259"/>
        <xdr:cNvSpPr txBox="1"/>
      </xdr:nvSpPr>
      <xdr:spPr>
        <a:xfrm>
          <a:off x="1752111" y="167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142991</xdr:rowOff>
    </xdr:from>
    <xdr:to>
      <xdr:col>6</xdr:col>
      <xdr:colOff>38100</xdr:colOff>
      <xdr:row>99</xdr:row>
      <xdr:rowOff>73141</xdr:rowOff>
    </xdr:to>
    <xdr:sp macro="" textlink="">
      <xdr:nvSpPr>
        <xdr:cNvPr id="261" name="楕円 260"/>
        <xdr:cNvSpPr/>
      </xdr:nvSpPr>
      <xdr:spPr>
        <a:xfrm>
          <a:off x="1079500" y="169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89668</xdr:rowOff>
    </xdr:from>
    <xdr:ext cx="534377" cy="259045"/>
    <xdr:sp macro="" textlink="">
      <xdr:nvSpPr>
        <xdr:cNvPr id="262" name="テキスト ボックス 261"/>
        <xdr:cNvSpPr txBox="1"/>
      </xdr:nvSpPr>
      <xdr:spPr>
        <a:xfrm>
          <a:off x="863111" y="167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142748</xdr:rowOff>
    </xdr:from>
    <xdr:to>
      <xdr:col>55</xdr:col>
      <xdr:colOff>0</xdr:colOff>
      <xdr:row>37</xdr:row>
      <xdr:rowOff>170942</xdr:rowOff>
    </xdr:to>
    <xdr:cxnSp macro="">
      <xdr:nvCxnSpPr>
        <xdr:cNvPr id="291" name="直線コネクタ 290"/>
        <xdr:cNvCxnSpPr/>
      </xdr:nvCxnSpPr>
      <xdr:spPr>
        <a:xfrm flipV="1">
          <a:off x="9639300" y="648639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17018</xdr:rowOff>
    </xdr:from>
    <xdr:to>
      <xdr:col>50</xdr:col>
      <xdr:colOff>114300</xdr:colOff>
      <xdr:row>37</xdr:row>
      <xdr:rowOff>170942</xdr:rowOff>
    </xdr:to>
    <xdr:cxnSp macro="">
      <xdr:nvCxnSpPr>
        <xdr:cNvPr id="294" name="直線コネクタ 293"/>
        <xdr:cNvCxnSpPr/>
      </xdr:nvCxnSpPr>
      <xdr:spPr>
        <a:xfrm>
          <a:off x="8750300" y="636066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35306</xdr:rowOff>
    </xdr:from>
    <xdr:to>
      <xdr:col>45</xdr:col>
      <xdr:colOff>177800</xdr:colOff>
      <xdr:row>37</xdr:row>
      <xdr:rowOff>17018</xdr:rowOff>
    </xdr:to>
    <xdr:cxnSp macro="">
      <xdr:nvCxnSpPr>
        <xdr:cNvPr id="297" name="直線コネクタ 296"/>
        <xdr:cNvCxnSpPr/>
      </xdr:nvCxnSpPr>
      <xdr:spPr>
        <a:xfrm>
          <a:off x="7861300" y="620750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49784</xdr:rowOff>
    </xdr:from>
    <xdr:to>
      <xdr:col>41</xdr:col>
      <xdr:colOff>50800</xdr:colOff>
      <xdr:row>36</xdr:row>
      <xdr:rowOff>35306</xdr:rowOff>
    </xdr:to>
    <xdr:cxnSp macro="">
      <xdr:nvCxnSpPr>
        <xdr:cNvPr id="300" name="直線コネクタ 299"/>
        <xdr:cNvCxnSpPr/>
      </xdr:nvCxnSpPr>
      <xdr:spPr>
        <a:xfrm>
          <a:off x="6972300" y="605053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91948</xdr:rowOff>
    </xdr:from>
    <xdr:to>
      <xdr:col>55</xdr:col>
      <xdr:colOff>50800</xdr:colOff>
      <xdr:row>38</xdr:row>
      <xdr:rowOff>22098</xdr:rowOff>
    </xdr:to>
    <xdr:sp macro="" textlink="">
      <xdr:nvSpPr>
        <xdr:cNvPr id="310" name="楕円 309"/>
        <xdr:cNvSpPr/>
      </xdr:nvSpPr>
      <xdr:spPr>
        <a:xfrm>
          <a:off x="104267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114825</xdr:rowOff>
    </xdr:from>
    <xdr:ext cx="378565" cy="259045"/>
    <xdr:sp macro="" textlink="">
      <xdr:nvSpPr>
        <xdr:cNvPr id="311" name="労働費該当値テキスト"/>
        <xdr:cNvSpPr txBox="1"/>
      </xdr:nvSpPr>
      <xdr:spPr>
        <a:xfrm>
          <a:off x="10528300" y="6287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120142</xdr:rowOff>
    </xdr:from>
    <xdr:to>
      <xdr:col>50</xdr:col>
      <xdr:colOff>165100</xdr:colOff>
      <xdr:row>38</xdr:row>
      <xdr:rowOff>50292</xdr:rowOff>
    </xdr:to>
    <xdr:sp macro="" textlink="">
      <xdr:nvSpPr>
        <xdr:cNvPr id="312" name="楕円 311"/>
        <xdr:cNvSpPr/>
      </xdr:nvSpPr>
      <xdr:spPr>
        <a:xfrm>
          <a:off x="9588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41419</xdr:rowOff>
    </xdr:from>
    <xdr:ext cx="378565" cy="259045"/>
    <xdr:sp macro="" textlink="">
      <xdr:nvSpPr>
        <xdr:cNvPr id="313" name="テキスト ボックス 312"/>
        <xdr:cNvSpPr txBox="1"/>
      </xdr:nvSpPr>
      <xdr:spPr>
        <a:xfrm>
          <a:off x="9450017" y="65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137668</xdr:rowOff>
    </xdr:from>
    <xdr:to>
      <xdr:col>46</xdr:col>
      <xdr:colOff>38100</xdr:colOff>
      <xdr:row>37</xdr:row>
      <xdr:rowOff>67818</xdr:rowOff>
    </xdr:to>
    <xdr:sp macro="" textlink="">
      <xdr:nvSpPr>
        <xdr:cNvPr id="314" name="楕円 313"/>
        <xdr:cNvSpPr/>
      </xdr:nvSpPr>
      <xdr:spPr>
        <a:xfrm>
          <a:off x="8699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84345</xdr:rowOff>
    </xdr:from>
    <xdr:ext cx="378565" cy="259045"/>
    <xdr:sp macro="" textlink="">
      <xdr:nvSpPr>
        <xdr:cNvPr id="315" name="テキスト ボックス 314"/>
        <xdr:cNvSpPr txBox="1"/>
      </xdr:nvSpPr>
      <xdr:spPr>
        <a:xfrm>
          <a:off x="8561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155956</xdr:rowOff>
    </xdr:from>
    <xdr:to>
      <xdr:col>41</xdr:col>
      <xdr:colOff>101600</xdr:colOff>
      <xdr:row>36</xdr:row>
      <xdr:rowOff>86106</xdr:rowOff>
    </xdr:to>
    <xdr:sp macro="" textlink="">
      <xdr:nvSpPr>
        <xdr:cNvPr id="316" name="楕円 315"/>
        <xdr:cNvSpPr/>
      </xdr:nvSpPr>
      <xdr:spPr>
        <a:xfrm>
          <a:off x="7810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102633</xdr:rowOff>
    </xdr:from>
    <xdr:ext cx="469744" cy="259045"/>
    <xdr:sp macro="" textlink="">
      <xdr:nvSpPr>
        <xdr:cNvPr id="317" name="テキスト ボックス 316"/>
        <xdr:cNvSpPr txBox="1"/>
      </xdr:nvSpPr>
      <xdr:spPr>
        <a:xfrm>
          <a:off x="7626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170434</xdr:rowOff>
    </xdr:from>
    <xdr:to>
      <xdr:col>36</xdr:col>
      <xdr:colOff>165100</xdr:colOff>
      <xdr:row>35</xdr:row>
      <xdr:rowOff>100584</xdr:rowOff>
    </xdr:to>
    <xdr:sp macro="" textlink="">
      <xdr:nvSpPr>
        <xdr:cNvPr id="318" name="楕円 317"/>
        <xdr:cNvSpPr/>
      </xdr:nvSpPr>
      <xdr:spPr>
        <a:xfrm>
          <a:off x="6921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117111</xdr:rowOff>
    </xdr:from>
    <xdr:ext cx="469744" cy="259045"/>
    <xdr:sp macro="" textlink="">
      <xdr:nvSpPr>
        <xdr:cNvPr id="319" name="テキスト ボックス 318"/>
        <xdr:cNvSpPr txBox="1"/>
      </xdr:nvSpPr>
      <xdr:spPr>
        <a:xfrm>
          <a:off x="6737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2254</xdr:rowOff>
    </xdr:from>
    <xdr:to>
      <xdr:col>55</xdr:col>
      <xdr:colOff>0</xdr:colOff>
      <xdr:row>58</xdr:row>
      <xdr:rowOff>41135</xdr:rowOff>
    </xdr:to>
    <xdr:cxnSp macro="">
      <xdr:nvCxnSpPr>
        <xdr:cNvPr id="348" name="直線コネクタ 347"/>
        <xdr:cNvCxnSpPr/>
      </xdr:nvCxnSpPr>
      <xdr:spPr>
        <a:xfrm>
          <a:off x="9639300" y="9946354"/>
          <a:ext cx="838200" cy="3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2254</xdr:rowOff>
    </xdr:from>
    <xdr:to>
      <xdr:col>50</xdr:col>
      <xdr:colOff>114300</xdr:colOff>
      <xdr:row>58</xdr:row>
      <xdr:rowOff>49917</xdr:rowOff>
    </xdr:to>
    <xdr:cxnSp macro="">
      <xdr:nvCxnSpPr>
        <xdr:cNvPr id="351" name="直線コネクタ 350"/>
        <xdr:cNvCxnSpPr/>
      </xdr:nvCxnSpPr>
      <xdr:spPr>
        <a:xfrm flipV="1">
          <a:off x="8750300" y="9946354"/>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40183</xdr:rowOff>
    </xdr:from>
    <xdr:to>
      <xdr:col>45</xdr:col>
      <xdr:colOff>177800</xdr:colOff>
      <xdr:row>58</xdr:row>
      <xdr:rowOff>49917</xdr:rowOff>
    </xdr:to>
    <xdr:cxnSp macro="">
      <xdr:nvCxnSpPr>
        <xdr:cNvPr id="354" name="直線コネクタ 353"/>
        <xdr:cNvCxnSpPr/>
      </xdr:nvCxnSpPr>
      <xdr:spPr>
        <a:xfrm>
          <a:off x="7861300" y="998428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40183</xdr:rowOff>
    </xdr:from>
    <xdr:to>
      <xdr:col>41</xdr:col>
      <xdr:colOff>50800</xdr:colOff>
      <xdr:row>58</xdr:row>
      <xdr:rowOff>58413</xdr:rowOff>
    </xdr:to>
    <xdr:cxnSp macro="">
      <xdr:nvCxnSpPr>
        <xdr:cNvPr id="357" name="直線コネクタ 356"/>
        <xdr:cNvCxnSpPr/>
      </xdr:nvCxnSpPr>
      <xdr:spPr>
        <a:xfrm flipV="1">
          <a:off x="6972300" y="9984283"/>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161785</xdr:rowOff>
    </xdr:from>
    <xdr:to>
      <xdr:col>55</xdr:col>
      <xdr:colOff>50800</xdr:colOff>
      <xdr:row>58</xdr:row>
      <xdr:rowOff>91935</xdr:rowOff>
    </xdr:to>
    <xdr:sp macro="" textlink="">
      <xdr:nvSpPr>
        <xdr:cNvPr id="367" name="楕円 366"/>
        <xdr:cNvSpPr/>
      </xdr:nvSpPr>
      <xdr:spPr>
        <a:xfrm>
          <a:off x="10426700" y="9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13212</xdr:rowOff>
    </xdr:from>
    <xdr:ext cx="469744" cy="259045"/>
    <xdr:sp macro="" textlink="">
      <xdr:nvSpPr>
        <xdr:cNvPr id="368" name="農林水産業費該当値テキスト"/>
        <xdr:cNvSpPr txBox="1"/>
      </xdr:nvSpPr>
      <xdr:spPr>
        <a:xfrm>
          <a:off x="10528300" y="978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122904</xdr:rowOff>
    </xdr:from>
    <xdr:to>
      <xdr:col>50</xdr:col>
      <xdr:colOff>165100</xdr:colOff>
      <xdr:row>58</xdr:row>
      <xdr:rowOff>53054</xdr:rowOff>
    </xdr:to>
    <xdr:sp macro="" textlink="">
      <xdr:nvSpPr>
        <xdr:cNvPr id="369" name="楕円 368"/>
        <xdr:cNvSpPr/>
      </xdr:nvSpPr>
      <xdr:spPr>
        <a:xfrm>
          <a:off x="9588500" y="98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69581</xdr:rowOff>
    </xdr:from>
    <xdr:ext cx="534377" cy="259045"/>
    <xdr:sp macro="" textlink="">
      <xdr:nvSpPr>
        <xdr:cNvPr id="370" name="テキスト ボックス 369"/>
        <xdr:cNvSpPr txBox="1"/>
      </xdr:nvSpPr>
      <xdr:spPr>
        <a:xfrm>
          <a:off x="9372111" y="96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170567</xdr:rowOff>
    </xdr:from>
    <xdr:to>
      <xdr:col>46</xdr:col>
      <xdr:colOff>38100</xdr:colOff>
      <xdr:row>58</xdr:row>
      <xdr:rowOff>100717</xdr:rowOff>
    </xdr:to>
    <xdr:sp macro="" textlink="">
      <xdr:nvSpPr>
        <xdr:cNvPr id="371" name="楕円 370"/>
        <xdr:cNvSpPr/>
      </xdr:nvSpPr>
      <xdr:spPr>
        <a:xfrm>
          <a:off x="8699500" y="994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117244</xdr:rowOff>
    </xdr:from>
    <xdr:ext cx="469744" cy="259045"/>
    <xdr:sp macro="" textlink="">
      <xdr:nvSpPr>
        <xdr:cNvPr id="372" name="テキスト ボックス 371"/>
        <xdr:cNvSpPr txBox="1"/>
      </xdr:nvSpPr>
      <xdr:spPr>
        <a:xfrm>
          <a:off x="8515428" y="97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160833</xdr:rowOff>
    </xdr:from>
    <xdr:to>
      <xdr:col>41</xdr:col>
      <xdr:colOff>101600</xdr:colOff>
      <xdr:row>58</xdr:row>
      <xdr:rowOff>90983</xdr:rowOff>
    </xdr:to>
    <xdr:sp macro="" textlink="">
      <xdr:nvSpPr>
        <xdr:cNvPr id="373" name="楕円 372"/>
        <xdr:cNvSpPr/>
      </xdr:nvSpPr>
      <xdr:spPr>
        <a:xfrm>
          <a:off x="7810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107510</xdr:rowOff>
    </xdr:from>
    <xdr:ext cx="469744" cy="259045"/>
    <xdr:sp macro="" textlink="">
      <xdr:nvSpPr>
        <xdr:cNvPr id="374" name="テキスト ボックス 373"/>
        <xdr:cNvSpPr txBox="1"/>
      </xdr:nvSpPr>
      <xdr:spPr>
        <a:xfrm>
          <a:off x="7626428" y="97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7613</xdr:rowOff>
    </xdr:from>
    <xdr:to>
      <xdr:col>36</xdr:col>
      <xdr:colOff>165100</xdr:colOff>
      <xdr:row>58</xdr:row>
      <xdr:rowOff>109213</xdr:rowOff>
    </xdr:to>
    <xdr:sp macro="" textlink="">
      <xdr:nvSpPr>
        <xdr:cNvPr id="375" name="楕円 374"/>
        <xdr:cNvSpPr/>
      </xdr:nvSpPr>
      <xdr:spPr>
        <a:xfrm>
          <a:off x="6921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125740</xdr:rowOff>
    </xdr:from>
    <xdr:ext cx="469744" cy="259045"/>
    <xdr:sp macro="" textlink="">
      <xdr:nvSpPr>
        <xdr:cNvPr id="376" name="テキスト ボックス 375"/>
        <xdr:cNvSpPr txBox="1"/>
      </xdr:nvSpPr>
      <xdr:spPr>
        <a:xfrm>
          <a:off x="6737428" y="972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xdr:rowOff>
    </xdr:from>
    <xdr:to>
      <xdr:col>55</xdr:col>
      <xdr:colOff>0</xdr:colOff>
      <xdr:row>77</xdr:row>
      <xdr:rowOff>40411</xdr:rowOff>
    </xdr:to>
    <xdr:cxnSp macro="">
      <xdr:nvCxnSpPr>
        <xdr:cNvPr id="405" name="直線コネクタ 404"/>
        <xdr:cNvCxnSpPr/>
      </xdr:nvCxnSpPr>
      <xdr:spPr>
        <a:xfrm flipV="1">
          <a:off x="9639300" y="13202286"/>
          <a:ext cx="8382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76073</xdr:rowOff>
    </xdr:from>
    <xdr:to>
      <xdr:col>50</xdr:col>
      <xdr:colOff>114300</xdr:colOff>
      <xdr:row>77</xdr:row>
      <xdr:rowOff>40411</xdr:rowOff>
    </xdr:to>
    <xdr:cxnSp macro="">
      <xdr:nvCxnSpPr>
        <xdr:cNvPr id="408" name="直線コネクタ 407"/>
        <xdr:cNvCxnSpPr/>
      </xdr:nvCxnSpPr>
      <xdr:spPr>
        <a:xfrm>
          <a:off x="8750300" y="13106273"/>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76073</xdr:rowOff>
    </xdr:from>
    <xdr:to>
      <xdr:col>45</xdr:col>
      <xdr:colOff>177800</xdr:colOff>
      <xdr:row>77</xdr:row>
      <xdr:rowOff>108762</xdr:rowOff>
    </xdr:to>
    <xdr:cxnSp macro="">
      <xdr:nvCxnSpPr>
        <xdr:cNvPr id="411" name="直線コネクタ 410"/>
        <xdr:cNvCxnSpPr/>
      </xdr:nvCxnSpPr>
      <xdr:spPr>
        <a:xfrm flipV="1">
          <a:off x="7861300" y="13106273"/>
          <a:ext cx="889000" cy="2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152806</xdr:rowOff>
    </xdr:from>
    <xdr:to>
      <xdr:col>41</xdr:col>
      <xdr:colOff>50800</xdr:colOff>
      <xdr:row>77</xdr:row>
      <xdr:rowOff>108762</xdr:rowOff>
    </xdr:to>
    <xdr:cxnSp macro="">
      <xdr:nvCxnSpPr>
        <xdr:cNvPr id="414" name="直線コネクタ 413"/>
        <xdr:cNvCxnSpPr/>
      </xdr:nvCxnSpPr>
      <xdr:spPr>
        <a:xfrm>
          <a:off x="6972300" y="13183006"/>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121286</xdr:rowOff>
    </xdr:from>
    <xdr:to>
      <xdr:col>55</xdr:col>
      <xdr:colOff>50800</xdr:colOff>
      <xdr:row>77</xdr:row>
      <xdr:rowOff>51436</xdr:rowOff>
    </xdr:to>
    <xdr:sp macro="" textlink="">
      <xdr:nvSpPr>
        <xdr:cNvPr id="424" name="楕円 423"/>
        <xdr:cNvSpPr/>
      </xdr:nvSpPr>
      <xdr:spPr>
        <a:xfrm>
          <a:off x="10426700" y="13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144163</xdr:rowOff>
    </xdr:from>
    <xdr:ext cx="534377" cy="259045"/>
    <xdr:sp macro="" textlink="">
      <xdr:nvSpPr>
        <xdr:cNvPr id="425" name="商工費該当値テキスト"/>
        <xdr:cNvSpPr txBox="1"/>
      </xdr:nvSpPr>
      <xdr:spPr>
        <a:xfrm>
          <a:off x="10528300"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161061</xdr:rowOff>
    </xdr:from>
    <xdr:to>
      <xdr:col>50</xdr:col>
      <xdr:colOff>165100</xdr:colOff>
      <xdr:row>77</xdr:row>
      <xdr:rowOff>91211</xdr:rowOff>
    </xdr:to>
    <xdr:sp macro="" textlink="">
      <xdr:nvSpPr>
        <xdr:cNvPr id="426" name="楕円 425"/>
        <xdr:cNvSpPr/>
      </xdr:nvSpPr>
      <xdr:spPr>
        <a:xfrm>
          <a:off x="95885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82338</xdr:rowOff>
    </xdr:from>
    <xdr:ext cx="469744" cy="259045"/>
    <xdr:sp macro="" textlink="">
      <xdr:nvSpPr>
        <xdr:cNvPr id="427" name="テキスト ボックス 426"/>
        <xdr:cNvSpPr txBox="1"/>
      </xdr:nvSpPr>
      <xdr:spPr>
        <a:xfrm>
          <a:off x="9404428" y="1328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25273</xdr:rowOff>
    </xdr:from>
    <xdr:to>
      <xdr:col>46</xdr:col>
      <xdr:colOff>38100</xdr:colOff>
      <xdr:row>76</xdr:row>
      <xdr:rowOff>126873</xdr:rowOff>
    </xdr:to>
    <xdr:sp macro="" textlink="">
      <xdr:nvSpPr>
        <xdr:cNvPr id="428" name="楕円 427"/>
        <xdr:cNvSpPr/>
      </xdr:nvSpPr>
      <xdr:spPr>
        <a:xfrm>
          <a:off x="8699500" y="130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143400</xdr:rowOff>
    </xdr:from>
    <xdr:ext cx="534377" cy="259045"/>
    <xdr:sp macro="" textlink="">
      <xdr:nvSpPr>
        <xdr:cNvPr id="429" name="テキスト ボックス 428"/>
        <xdr:cNvSpPr txBox="1"/>
      </xdr:nvSpPr>
      <xdr:spPr>
        <a:xfrm>
          <a:off x="8483111" y="128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57962</xdr:rowOff>
    </xdr:from>
    <xdr:to>
      <xdr:col>41</xdr:col>
      <xdr:colOff>101600</xdr:colOff>
      <xdr:row>77</xdr:row>
      <xdr:rowOff>159562</xdr:rowOff>
    </xdr:to>
    <xdr:sp macro="" textlink="">
      <xdr:nvSpPr>
        <xdr:cNvPr id="430" name="楕円 429"/>
        <xdr:cNvSpPr/>
      </xdr:nvSpPr>
      <xdr:spPr>
        <a:xfrm>
          <a:off x="78105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4639</xdr:rowOff>
    </xdr:from>
    <xdr:ext cx="469744" cy="259045"/>
    <xdr:sp macro="" textlink="">
      <xdr:nvSpPr>
        <xdr:cNvPr id="431" name="テキスト ボックス 430"/>
        <xdr:cNvSpPr txBox="1"/>
      </xdr:nvSpPr>
      <xdr:spPr>
        <a:xfrm>
          <a:off x="7626428" y="1303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102006</xdr:rowOff>
    </xdr:from>
    <xdr:to>
      <xdr:col>36</xdr:col>
      <xdr:colOff>165100</xdr:colOff>
      <xdr:row>77</xdr:row>
      <xdr:rowOff>32156</xdr:rowOff>
    </xdr:to>
    <xdr:sp macro="" textlink="">
      <xdr:nvSpPr>
        <xdr:cNvPr id="432" name="楕円 431"/>
        <xdr:cNvSpPr/>
      </xdr:nvSpPr>
      <xdr:spPr>
        <a:xfrm>
          <a:off x="6921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48683</xdr:rowOff>
    </xdr:from>
    <xdr:ext cx="534377" cy="259045"/>
    <xdr:sp macro="" textlink="">
      <xdr:nvSpPr>
        <xdr:cNvPr id="433" name="テキスト ボックス 432"/>
        <xdr:cNvSpPr txBox="1"/>
      </xdr:nvSpPr>
      <xdr:spPr>
        <a:xfrm>
          <a:off x="6705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139193</xdr:rowOff>
    </xdr:from>
    <xdr:to>
      <xdr:col>55</xdr:col>
      <xdr:colOff>0</xdr:colOff>
      <xdr:row>96</xdr:row>
      <xdr:rowOff>52195</xdr:rowOff>
    </xdr:to>
    <xdr:cxnSp macro="">
      <xdr:nvCxnSpPr>
        <xdr:cNvPr id="465" name="直線コネクタ 464"/>
        <xdr:cNvCxnSpPr/>
      </xdr:nvCxnSpPr>
      <xdr:spPr>
        <a:xfrm flipV="1">
          <a:off x="9639300" y="16426943"/>
          <a:ext cx="838200" cy="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71659</xdr:rowOff>
    </xdr:from>
    <xdr:to>
      <xdr:col>50</xdr:col>
      <xdr:colOff>114300</xdr:colOff>
      <xdr:row>96</xdr:row>
      <xdr:rowOff>52195</xdr:rowOff>
    </xdr:to>
    <xdr:cxnSp macro="">
      <xdr:nvCxnSpPr>
        <xdr:cNvPr id="468" name="直線コネクタ 467"/>
        <xdr:cNvCxnSpPr/>
      </xdr:nvCxnSpPr>
      <xdr:spPr>
        <a:xfrm>
          <a:off x="8750300" y="16359409"/>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71659</xdr:rowOff>
    </xdr:from>
    <xdr:to>
      <xdr:col>45</xdr:col>
      <xdr:colOff>177800</xdr:colOff>
      <xdr:row>95</xdr:row>
      <xdr:rowOff>77603</xdr:rowOff>
    </xdr:to>
    <xdr:cxnSp macro="">
      <xdr:nvCxnSpPr>
        <xdr:cNvPr id="471" name="直線コネクタ 470"/>
        <xdr:cNvCxnSpPr/>
      </xdr:nvCxnSpPr>
      <xdr:spPr>
        <a:xfrm flipV="1">
          <a:off x="7861300" y="1635940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86730</xdr:rowOff>
    </xdr:from>
    <xdr:to>
      <xdr:col>41</xdr:col>
      <xdr:colOff>50800</xdr:colOff>
      <xdr:row>95</xdr:row>
      <xdr:rowOff>77603</xdr:rowOff>
    </xdr:to>
    <xdr:cxnSp macro="">
      <xdr:nvCxnSpPr>
        <xdr:cNvPr id="474" name="直線コネクタ 473"/>
        <xdr:cNvCxnSpPr/>
      </xdr:nvCxnSpPr>
      <xdr:spPr>
        <a:xfrm>
          <a:off x="6972300" y="16203030"/>
          <a:ext cx="889000" cy="1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88393</xdr:rowOff>
    </xdr:from>
    <xdr:to>
      <xdr:col>55</xdr:col>
      <xdr:colOff>50800</xdr:colOff>
      <xdr:row>96</xdr:row>
      <xdr:rowOff>18543</xdr:rowOff>
    </xdr:to>
    <xdr:sp macro="" textlink="">
      <xdr:nvSpPr>
        <xdr:cNvPr id="484" name="楕円 483"/>
        <xdr:cNvSpPr/>
      </xdr:nvSpPr>
      <xdr:spPr>
        <a:xfrm>
          <a:off x="10426700" y="163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111270</xdr:rowOff>
    </xdr:from>
    <xdr:ext cx="534377" cy="259045"/>
    <xdr:sp macro="" textlink="">
      <xdr:nvSpPr>
        <xdr:cNvPr id="485" name="土木費該当値テキスト"/>
        <xdr:cNvSpPr txBox="1"/>
      </xdr:nvSpPr>
      <xdr:spPr>
        <a:xfrm>
          <a:off x="10528300" y="162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1395</xdr:rowOff>
    </xdr:from>
    <xdr:to>
      <xdr:col>50</xdr:col>
      <xdr:colOff>165100</xdr:colOff>
      <xdr:row>96</xdr:row>
      <xdr:rowOff>102995</xdr:rowOff>
    </xdr:to>
    <xdr:sp macro="" textlink="">
      <xdr:nvSpPr>
        <xdr:cNvPr id="486" name="楕円 485"/>
        <xdr:cNvSpPr/>
      </xdr:nvSpPr>
      <xdr:spPr>
        <a:xfrm>
          <a:off x="95885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119522</xdr:rowOff>
    </xdr:from>
    <xdr:ext cx="534377" cy="259045"/>
    <xdr:sp macro="" textlink="">
      <xdr:nvSpPr>
        <xdr:cNvPr id="487" name="テキスト ボックス 486"/>
        <xdr:cNvSpPr txBox="1"/>
      </xdr:nvSpPr>
      <xdr:spPr>
        <a:xfrm>
          <a:off x="9372111" y="162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20859</xdr:rowOff>
    </xdr:from>
    <xdr:to>
      <xdr:col>46</xdr:col>
      <xdr:colOff>38100</xdr:colOff>
      <xdr:row>95</xdr:row>
      <xdr:rowOff>122459</xdr:rowOff>
    </xdr:to>
    <xdr:sp macro="" textlink="">
      <xdr:nvSpPr>
        <xdr:cNvPr id="488" name="楕円 487"/>
        <xdr:cNvSpPr/>
      </xdr:nvSpPr>
      <xdr:spPr>
        <a:xfrm>
          <a:off x="8699500" y="16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138986</xdr:rowOff>
    </xdr:from>
    <xdr:ext cx="534377" cy="259045"/>
    <xdr:sp macro="" textlink="">
      <xdr:nvSpPr>
        <xdr:cNvPr id="489" name="テキスト ボックス 488"/>
        <xdr:cNvSpPr txBox="1"/>
      </xdr:nvSpPr>
      <xdr:spPr>
        <a:xfrm>
          <a:off x="8483111" y="160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26803</xdr:rowOff>
    </xdr:from>
    <xdr:to>
      <xdr:col>41</xdr:col>
      <xdr:colOff>101600</xdr:colOff>
      <xdr:row>95</xdr:row>
      <xdr:rowOff>128403</xdr:rowOff>
    </xdr:to>
    <xdr:sp macro="" textlink="">
      <xdr:nvSpPr>
        <xdr:cNvPr id="490" name="楕円 489"/>
        <xdr:cNvSpPr/>
      </xdr:nvSpPr>
      <xdr:spPr>
        <a:xfrm>
          <a:off x="7810500" y="16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144930</xdr:rowOff>
    </xdr:from>
    <xdr:ext cx="534377" cy="259045"/>
    <xdr:sp macro="" textlink="">
      <xdr:nvSpPr>
        <xdr:cNvPr id="491" name="テキスト ボックス 490"/>
        <xdr:cNvSpPr txBox="1"/>
      </xdr:nvSpPr>
      <xdr:spPr>
        <a:xfrm>
          <a:off x="7594111" y="160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35930</xdr:rowOff>
    </xdr:from>
    <xdr:to>
      <xdr:col>36</xdr:col>
      <xdr:colOff>165100</xdr:colOff>
      <xdr:row>94</xdr:row>
      <xdr:rowOff>137530</xdr:rowOff>
    </xdr:to>
    <xdr:sp macro="" textlink="">
      <xdr:nvSpPr>
        <xdr:cNvPr id="492" name="楕円 491"/>
        <xdr:cNvSpPr/>
      </xdr:nvSpPr>
      <xdr:spPr>
        <a:xfrm>
          <a:off x="6921500" y="161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154057</xdr:rowOff>
    </xdr:from>
    <xdr:ext cx="534377" cy="259045"/>
    <xdr:sp macro="" textlink="">
      <xdr:nvSpPr>
        <xdr:cNvPr id="493" name="テキスト ボックス 492"/>
        <xdr:cNvSpPr txBox="1"/>
      </xdr:nvSpPr>
      <xdr:spPr>
        <a:xfrm>
          <a:off x="6705111" y="159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103032</xdr:rowOff>
    </xdr:from>
    <xdr:to>
      <xdr:col>85</xdr:col>
      <xdr:colOff>127000</xdr:colOff>
      <xdr:row>37</xdr:row>
      <xdr:rowOff>136637</xdr:rowOff>
    </xdr:to>
    <xdr:cxnSp macro="">
      <xdr:nvCxnSpPr>
        <xdr:cNvPr id="521" name="直線コネクタ 520"/>
        <xdr:cNvCxnSpPr/>
      </xdr:nvCxnSpPr>
      <xdr:spPr>
        <a:xfrm flipV="1">
          <a:off x="15481300" y="6446682"/>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116611</xdr:rowOff>
    </xdr:from>
    <xdr:to>
      <xdr:col>81</xdr:col>
      <xdr:colOff>50800</xdr:colOff>
      <xdr:row>37</xdr:row>
      <xdr:rowOff>136637</xdr:rowOff>
    </xdr:to>
    <xdr:cxnSp macro="">
      <xdr:nvCxnSpPr>
        <xdr:cNvPr id="524" name="直線コネクタ 523"/>
        <xdr:cNvCxnSpPr/>
      </xdr:nvCxnSpPr>
      <xdr:spPr>
        <a:xfrm>
          <a:off x="14592300" y="6460261"/>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87899</xdr:rowOff>
    </xdr:from>
    <xdr:to>
      <xdr:col>76</xdr:col>
      <xdr:colOff>114300</xdr:colOff>
      <xdr:row>37</xdr:row>
      <xdr:rowOff>116611</xdr:rowOff>
    </xdr:to>
    <xdr:cxnSp macro="">
      <xdr:nvCxnSpPr>
        <xdr:cNvPr id="527" name="直線コネクタ 526"/>
        <xdr:cNvCxnSpPr/>
      </xdr:nvCxnSpPr>
      <xdr:spPr>
        <a:xfrm>
          <a:off x="13703300" y="6431549"/>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87899</xdr:rowOff>
    </xdr:from>
    <xdr:to>
      <xdr:col>71</xdr:col>
      <xdr:colOff>177800</xdr:colOff>
      <xdr:row>37</xdr:row>
      <xdr:rowOff>119080</xdr:rowOff>
    </xdr:to>
    <xdr:cxnSp macro="">
      <xdr:nvCxnSpPr>
        <xdr:cNvPr id="530" name="直線コネクタ 529"/>
        <xdr:cNvCxnSpPr/>
      </xdr:nvCxnSpPr>
      <xdr:spPr>
        <a:xfrm flipV="1">
          <a:off x="12814300" y="6431549"/>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52232</xdr:rowOff>
    </xdr:from>
    <xdr:to>
      <xdr:col>85</xdr:col>
      <xdr:colOff>177800</xdr:colOff>
      <xdr:row>37</xdr:row>
      <xdr:rowOff>153832</xdr:rowOff>
    </xdr:to>
    <xdr:sp macro="" textlink="">
      <xdr:nvSpPr>
        <xdr:cNvPr id="540" name="楕円 539"/>
        <xdr:cNvSpPr/>
      </xdr:nvSpPr>
      <xdr:spPr>
        <a:xfrm>
          <a:off x="16268700" y="63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30659</xdr:rowOff>
    </xdr:from>
    <xdr:ext cx="534377" cy="259045"/>
    <xdr:sp macro="" textlink="">
      <xdr:nvSpPr>
        <xdr:cNvPr id="541" name="消防費該当値テキスト"/>
        <xdr:cNvSpPr txBox="1"/>
      </xdr:nvSpPr>
      <xdr:spPr>
        <a:xfrm>
          <a:off x="16370300" y="637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85837</xdr:rowOff>
    </xdr:from>
    <xdr:to>
      <xdr:col>81</xdr:col>
      <xdr:colOff>101600</xdr:colOff>
      <xdr:row>38</xdr:row>
      <xdr:rowOff>15987</xdr:rowOff>
    </xdr:to>
    <xdr:sp macro="" textlink="">
      <xdr:nvSpPr>
        <xdr:cNvPr id="542" name="楕円 541"/>
        <xdr:cNvSpPr/>
      </xdr:nvSpPr>
      <xdr:spPr>
        <a:xfrm>
          <a:off x="15430500" y="6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7114</xdr:rowOff>
    </xdr:from>
    <xdr:ext cx="534377" cy="259045"/>
    <xdr:sp macro="" textlink="">
      <xdr:nvSpPr>
        <xdr:cNvPr id="543" name="テキスト ボックス 542"/>
        <xdr:cNvSpPr txBox="1"/>
      </xdr:nvSpPr>
      <xdr:spPr>
        <a:xfrm>
          <a:off x="15214111" y="65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65811</xdr:rowOff>
    </xdr:from>
    <xdr:to>
      <xdr:col>76</xdr:col>
      <xdr:colOff>165100</xdr:colOff>
      <xdr:row>37</xdr:row>
      <xdr:rowOff>167411</xdr:rowOff>
    </xdr:to>
    <xdr:sp macro="" textlink="">
      <xdr:nvSpPr>
        <xdr:cNvPr id="544" name="楕円 543"/>
        <xdr:cNvSpPr/>
      </xdr:nvSpPr>
      <xdr:spPr>
        <a:xfrm>
          <a:off x="14541500" y="6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158538</xdr:rowOff>
    </xdr:from>
    <xdr:ext cx="534377" cy="259045"/>
    <xdr:sp macro="" textlink="">
      <xdr:nvSpPr>
        <xdr:cNvPr id="545" name="テキスト ボックス 544"/>
        <xdr:cNvSpPr txBox="1"/>
      </xdr:nvSpPr>
      <xdr:spPr>
        <a:xfrm>
          <a:off x="14325111" y="65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37099</xdr:rowOff>
    </xdr:from>
    <xdr:to>
      <xdr:col>72</xdr:col>
      <xdr:colOff>38100</xdr:colOff>
      <xdr:row>37</xdr:row>
      <xdr:rowOff>138699</xdr:rowOff>
    </xdr:to>
    <xdr:sp macro="" textlink="">
      <xdr:nvSpPr>
        <xdr:cNvPr id="546" name="楕円 545"/>
        <xdr:cNvSpPr/>
      </xdr:nvSpPr>
      <xdr:spPr>
        <a:xfrm>
          <a:off x="13652500" y="6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129826</xdr:rowOff>
    </xdr:from>
    <xdr:ext cx="534377" cy="259045"/>
    <xdr:sp macro="" textlink="">
      <xdr:nvSpPr>
        <xdr:cNvPr id="547" name="テキスト ボックス 546"/>
        <xdr:cNvSpPr txBox="1"/>
      </xdr:nvSpPr>
      <xdr:spPr>
        <a:xfrm>
          <a:off x="13436111" y="6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68280</xdr:rowOff>
    </xdr:from>
    <xdr:to>
      <xdr:col>67</xdr:col>
      <xdr:colOff>101600</xdr:colOff>
      <xdr:row>37</xdr:row>
      <xdr:rowOff>169880</xdr:rowOff>
    </xdr:to>
    <xdr:sp macro="" textlink="">
      <xdr:nvSpPr>
        <xdr:cNvPr id="548" name="楕円 547"/>
        <xdr:cNvSpPr/>
      </xdr:nvSpPr>
      <xdr:spPr>
        <a:xfrm>
          <a:off x="12763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161007</xdr:rowOff>
    </xdr:from>
    <xdr:ext cx="534377" cy="259045"/>
    <xdr:sp macro="" textlink="">
      <xdr:nvSpPr>
        <xdr:cNvPr id="549" name="テキスト ボックス 548"/>
        <xdr:cNvSpPr txBox="1"/>
      </xdr:nvSpPr>
      <xdr:spPr>
        <a:xfrm>
          <a:off x="12547111" y="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65139</xdr:rowOff>
    </xdr:from>
    <xdr:to>
      <xdr:col>85</xdr:col>
      <xdr:colOff>127000</xdr:colOff>
      <xdr:row>55</xdr:row>
      <xdr:rowOff>161703</xdr:rowOff>
    </xdr:to>
    <xdr:cxnSp macro="">
      <xdr:nvCxnSpPr>
        <xdr:cNvPr id="579" name="直線コネクタ 578"/>
        <xdr:cNvCxnSpPr/>
      </xdr:nvCxnSpPr>
      <xdr:spPr>
        <a:xfrm flipV="1">
          <a:off x="15481300" y="9323439"/>
          <a:ext cx="838200" cy="26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73844</xdr:rowOff>
    </xdr:from>
    <xdr:to>
      <xdr:col>81</xdr:col>
      <xdr:colOff>50800</xdr:colOff>
      <xdr:row>55</xdr:row>
      <xdr:rowOff>161703</xdr:rowOff>
    </xdr:to>
    <xdr:cxnSp macro="">
      <xdr:nvCxnSpPr>
        <xdr:cNvPr id="582" name="直線コネクタ 581"/>
        <xdr:cNvCxnSpPr/>
      </xdr:nvCxnSpPr>
      <xdr:spPr>
        <a:xfrm>
          <a:off x="14592300" y="9332144"/>
          <a:ext cx="889000" cy="2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107677</xdr:rowOff>
    </xdr:from>
    <xdr:to>
      <xdr:col>76</xdr:col>
      <xdr:colOff>114300</xdr:colOff>
      <xdr:row>54</xdr:row>
      <xdr:rowOff>73844</xdr:rowOff>
    </xdr:to>
    <xdr:cxnSp macro="">
      <xdr:nvCxnSpPr>
        <xdr:cNvPr id="585" name="直線コネクタ 584"/>
        <xdr:cNvCxnSpPr/>
      </xdr:nvCxnSpPr>
      <xdr:spPr>
        <a:xfrm>
          <a:off x="13703300" y="9194527"/>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107677</xdr:rowOff>
    </xdr:from>
    <xdr:to>
      <xdr:col>71</xdr:col>
      <xdr:colOff>177800</xdr:colOff>
      <xdr:row>53</xdr:row>
      <xdr:rowOff>113106</xdr:rowOff>
    </xdr:to>
    <xdr:cxnSp macro="">
      <xdr:nvCxnSpPr>
        <xdr:cNvPr id="588" name="直線コネクタ 587"/>
        <xdr:cNvCxnSpPr/>
      </xdr:nvCxnSpPr>
      <xdr:spPr>
        <a:xfrm flipV="1">
          <a:off x="12814300" y="919452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14339</xdr:rowOff>
    </xdr:from>
    <xdr:to>
      <xdr:col>85</xdr:col>
      <xdr:colOff>177800</xdr:colOff>
      <xdr:row>54</xdr:row>
      <xdr:rowOff>115939</xdr:rowOff>
    </xdr:to>
    <xdr:sp macro="" textlink="">
      <xdr:nvSpPr>
        <xdr:cNvPr id="598" name="楕円 597"/>
        <xdr:cNvSpPr/>
      </xdr:nvSpPr>
      <xdr:spPr>
        <a:xfrm>
          <a:off x="16268700" y="92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37216</xdr:rowOff>
    </xdr:from>
    <xdr:ext cx="534377" cy="259045"/>
    <xdr:sp macro="" textlink="">
      <xdr:nvSpPr>
        <xdr:cNvPr id="599" name="教育費該当値テキスト"/>
        <xdr:cNvSpPr txBox="1"/>
      </xdr:nvSpPr>
      <xdr:spPr>
        <a:xfrm>
          <a:off x="16370300" y="91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110903</xdr:rowOff>
    </xdr:from>
    <xdr:to>
      <xdr:col>81</xdr:col>
      <xdr:colOff>101600</xdr:colOff>
      <xdr:row>56</xdr:row>
      <xdr:rowOff>41053</xdr:rowOff>
    </xdr:to>
    <xdr:sp macro="" textlink="">
      <xdr:nvSpPr>
        <xdr:cNvPr id="600" name="楕円 599"/>
        <xdr:cNvSpPr/>
      </xdr:nvSpPr>
      <xdr:spPr>
        <a:xfrm>
          <a:off x="15430500" y="95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57580</xdr:rowOff>
    </xdr:from>
    <xdr:ext cx="534377" cy="259045"/>
    <xdr:sp macro="" textlink="">
      <xdr:nvSpPr>
        <xdr:cNvPr id="601" name="テキスト ボックス 600"/>
        <xdr:cNvSpPr txBox="1"/>
      </xdr:nvSpPr>
      <xdr:spPr>
        <a:xfrm>
          <a:off x="15214111" y="93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23044</xdr:rowOff>
    </xdr:from>
    <xdr:to>
      <xdr:col>76</xdr:col>
      <xdr:colOff>165100</xdr:colOff>
      <xdr:row>54</xdr:row>
      <xdr:rowOff>124644</xdr:rowOff>
    </xdr:to>
    <xdr:sp macro="" textlink="">
      <xdr:nvSpPr>
        <xdr:cNvPr id="602" name="楕円 601"/>
        <xdr:cNvSpPr/>
      </xdr:nvSpPr>
      <xdr:spPr>
        <a:xfrm>
          <a:off x="14541500" y="92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141171</xdr:rowOff>
    </xdr:from>
    <xdr:ext cx="534377" cy="259045"/>
    <xdr:sp macro="" textlink="">
      <xdr:nvSpPr>
        <xdr:cNvPr id="603" name="テキスト ボックス 602"/>
        <xdr:cNvSpPr txBox="1"/>
      </xdr:nvSpPr>
      <xdr:spPr>
        <a:xfrm>
          <a:off x="14325111" y="90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56877</xdr:rowOff>
    </xdr:from>
    <xdr:to>
      <xdr:col>72</xdr:col>
      <xdr:colOff>38100</xdr:colOff>
      <xdr:row>53</xdr:row>
      <xdr:rowOff>158477</xdr:rowOff>
    </xdr:to>
    <xdr:sp macro="" textlink="">
      <xdr:nvSpPr>
        <xdr:cNvPr id="604" name="楕円 603"/>
        <xdr:cNvSpPr/>
      </xdr:nvSpPr>
      <xdr:spPr>
        <a:xfrm>
          <a:off x="13652500" y="91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3554</xdr:rowOff>
    </xdr:from>
    <xdr:ext cx="534377" cy="259045"/>
    <xdr:sp macro="" textlink="">
      <xdr:nvSpPr>
        <xdr:cNvPr id="605" name="テキスト ボックス 604"/>
        <xdr:cNvSpPr txBox="1"/>
      </xdr:nvSpPr>
      <xdr:spPr>
        <a:xfrm>
          <a:off x="13436111" y="89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62306</xdr:rowOff>
    </xdr:from>
    <xdr:to>
      <xdr:col>67</xdr:col>
      <xdr:colOff>101600</xdr:colOff>
      <xdr:row>53</xdr:row>
      <xdr:rowOff>163906</xdr:rowOff>
    </xdr:to>
    <xdr:sp macro="" textlink="">
      <xdr:nvSpPr>
        <xdr:cNvPr id="606" name="楕円 605"/>
        <xdr:cNvSpPr/>
      </xdr:nvSpPr>
      <xdr:spPr>
        <a:xfrm>
          <a:off x="12763500" y="91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8983</xdr:rowOff>
    </xdr:from>
    <xdr:ext cx="534377" cy="259045"/>
    <xdr:sp macro="" textlink="">
      <xdr:nvSpPr>
        <xdr:cNvPr id="607" name="テキスト ボックス 606"/>
        <xdr:cNvSpPr txBox="1"/>
      </xdr:nvSpPr>
      <xdr:spPr>
        <a:xfrm>
          <a:off x="12547111" y="89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116977</xdr:rowOff>
    </xdr:from>
    <xdr:to>
      <xdr:col>85</xdr:col>
      <xdr:colOff>127000</xdr:colOff>
      <xdr:row>78</xdr:row>
      <xdr:rowOff>139655</xdr:rowOff>
    </xdr:to>
    <xdr:cxnSp macro="">
      <xdr:nvCxnSpPr>
        <xdr:cNvPr id="634" name="直線コネクタ 633"/>
        <xdr:cNvCxnSpPr/>
      </xdr:nvCxnSpPr>
      <xdr:spPr>
        <a:xfrm>
          <a:off x="15481300" y="13490077"/>
          <a:ext cx="8382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116977</xdr:rowOff>
    </xdr:from>
    <xdr:to>
      <xdr:col>81</xdr:col>
      <xdr:colOff>50800</xdr:colOff>
      <xdr:row>78</xdr:row>
      <xdr:rowOff>118577</xdr:rowOff>
    </xdr:to>
    <xdr:cxnSp macro="">
      <xdr:nvCxnSpPr>
        <xdr:cNvPr id="637" name="直線コネクタ 636"/>
        <xdr:cNvCxnSpPr/>
      </xdr:nvCxnSpPr>
      <xdr:spPr>
        <a:xfrm flipV="1">
          <a:off x="14592300" y="134900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110942</xdr:rowOff>
    </xdr:from>
    <xdr:to>
      <xdr:col>76</xdr:col>
      <xdr:colOff>114300</xdr:colOff>
      <xdr:row>78</xdr:row>
      <xdr:rowOff>118577</xdr:rowOff>
    </xdr:to>
    <xdr:cxnSp macro="">
      <xdr:nvCxnSpPr>
        <xdr:cNvPr id="640" name="直線コネクタ 639"/>
        <xdr:cNvCxnSpPr/>
      </xdr:nvCxnSpPr>
      <xdr:spPr>
        <a:xfrm>
          <a:off x="13703300" y="1348404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110942</xdr:rowOff>
    </xdr:from>
    <xdr:to>
      <xdr:col>71</xdr:col>
      <xdr:colOff>177800</xdr:colOff>
      <xdr:row>78</xdr:row>
      <xdr:rowOff>139655</xdr:rowOff>
    </xdr:to>
    <xdr:cxnSp macro="">
      <xdr:nvCxnSpPr>
        <xdr:cNvPr id="643" name="直線コネクタ 642"/>
        <xdr:cNvCxnSpPr/>
      </xdr:nvCxnSpPr>
      <xdr:spPr>
        <a:xfrm flipV="1">
          <a:off x="12814300" y="13484042"/>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3" name="楕円 652"/>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66177</xdr:rowOff>
    </xdr:from>
    <xdr:to>
      <xdr:col>81</xdr:col>
      <xdr:colOff>101600</xdr:colOff>
      <xdr:row>78</xdr:row>
      <xdr:rowOff>167777</xdr:rowOff>
    </xdr:to>
    <xdr:sp macro="" textlink="">
      <xdr:nvSpPr>
        <xdr:cNvPr id="655" name="楕円 654"/>
        <xdr:cNvSpPr/>
      </xdr:nvSpPr>
      <xdr:spPr>
        <a:xfrm>
          <a:off x="15430500" y="134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158904</xdr:rowOff>
    </xdr:from>
    <xdr:ext cx="378565" cy="259045"/>
    <xdr:sp macro="" textlink="">
      <xdr:nvSpPr>
        <xdr:cNvPr id="656" name="テキスト ボックス 655"/>
        <xdr:cNvSpPr txBox="1"/>
      </xdr:nvSpPr>
      <xdr:spPr>
        <a:xfrm>
          <a:off x="15292017" y="13532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67777</xdr:rowOff>
    </xdr:from>
    <xdr:to>
      <xdr:col>76</xdr:col>
      <xdr:colOff>165100</xdr:colOff>
      <xdr:row>78</xdr:row>
      <xdr:rowOff>169377</xdr:rowOff>
    </xdr:to>
    <xdr:sp macro="" textlink="">
      <xdr:nvSpPr>
        <xdr:cNvPr id="657" name="楕円 656"/>
        <xdr:cNvSpPr/>
      </xdr:nvSpPr>
      <xdr:spPr>
        <a:xfrm>
          <a:off x="14541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160504</xdr:rowOff>
    </xdr:from>
    <xdr:ext cx="378565" cy="259045"/>
    <xdr:sp macro="" textlink="">
      <xdr:nvSpPr>
        <xdr:cNvPr id="658" name="テキスト ボックス 657"/>
        <xdr:cNvSpPr txBox="1"/>
      </xdr:nvSpPr>
      <xdr:spPr>
        <a:xfrm>
          <a:off x="14403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60142</xdr:rowOff>
    </xdr:from>
    <xdr:to>
      <xdr:col>72</xdr:col>
      <xdr:colOff>38100</xdr:colOff>
      <xdr:row>78</xdr:row>
      <xdr:rowOff>161742</xdr:rowOff>
    </xdr:to>
    <xdr:sp macro="" textlink="">
      <xdr:nvSpPr>
        <xdr:cNvPr id="659" name="楕円 658"/>
        <xdr:cNvSpPr/>
      </xdr:nvSpPr>
      <xdr:spPr>
        <a:xfrm>
          <a:off x="13652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152869</xdr:rowOff>
    </xdr:from>
    <xdr:ext cx="378565" cy="259045"/>
    <xdr:sp macro="" textlink="">
      <xdr:nvSpPr>
        <xdr:cNvPr id="660" name="テキスト ボックス 659"/>
        <xdr:cNvSpPr txBox="1"/>
      </xdr:nvSpPr>
      <xdr:spPr>
        <a:xfrm>
          <a:off x="13514017" y="135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88855</xdr:rowOff>
    </xdr:from>
    <xdr:to>
      <xdr:col>67</xdr:col>
      <xdr:colOff>101600</xdr:colOff>
      <xdr:row>79</xdr:row>
      <xdr:rowOff>19005</xdr:rowOff>
    </xdr:to>
    <xdr:sp macro="" textlink="">
      <xdr:nvSpPr>
        <xdr:cNvPr id="661" name="楕円 660"/>
        <xdr:cNvSpPr/>
      </xdr:nvSpPr>
      <xdr:spPr>
        <a:xfrm>
          <a:off x="12763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10132</xdr:rowOff>
    </xdr:from>
    <xdr:ext cx="249299" cy="259045"/>
    <xdr:sp macro="" textlink="">
      <xdr:nvSpPr>
        <xdr:cNvPr id="662" name="テキスト ボックス 661"/>
        <xdr:cNvSpPr txBox="1"/>
      </xdr:nvSpPr>
      <xdr:spPr>
        <a:xfrm>
          <a:off x="12689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114706</xdr:rowOff>
    </xdr:from>
    <xdr:to>
      <xdr:col>85</xdr:col>
      <xdr:colOff>127000</xdr:colOff>
      <xdr:row>96</xdr:row>
      <xdr:rowOff>128536</xdr:rowOff>
    </xdr:to>
    <xdr:cxnSp macro="">
      <xdr:nvCxnSpPr>
        <xdr:cNvPr id="691" name="直線コネクタ 690"/>
        <xdr:cNvCxnSpPr/>
      </xdr:nvCxnSpPr>
      <xdr:spPr>
        <a:xfrm flipV="1">
          <a:off x="15481300" y="1657390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128536</xdr:rowOff>
    </xdr:from>
    <xdr:to>
      <xdr:col>81</xdr:col>
      <xdr:colOff>50800</xdr:colOff>
      <xdr:row>96</xdr:row>
      <xdr:rowOff>136627</xdr:rowOff>
    </xdr:to>
    <xdr:cxnSp macro="">
      <xdr:nvCxnSpPr>
        <xdr:cNvPr id="694" name="直線コネクタ 693"/>
        <xdr:cNvCxnSpPr/>
      </xdr:nvCxnSpPr>
      <xdr:spPr>
        <a:xfrm flipV="1">
          <a:off x="14592300" y="16587736"/>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136627</xdr:rowOff>
    </xdr:from>
    <xdr:to>
      <xdr:col>76</xdr:col>
      <xdr:colOff>114300</xdr:colOff>
      <xdr:row>96</xdr:row>
      <xdr:rowOff>142266</xdr:rowOff>
    </xdr:to>
    <xdr:cxnSp macro="">
      <xdr:nvCxnSpPr>
        <xdr:cNvPr id="697" name="直線コネクタ 696"/>
        <xdr:cNvCxnSpPr/>
      </xdr:nvCxnSpPr>
      <xdr:spPr>
        <a:xfrm flipV="1">
          <a:off x="13703300" y="1659582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142266</xdr:rowOff>
    </xdr:from>
    <xdr:to>
      <xdr:col>71</xdr:col>
      <xdr:colOff>177800</xdr:colOff>
      <xdr:row>96</xdr:row>
      <xdr:rowOff>146483</xdr:rowOff>
    </xdr:to>
    <xdr:cxnSp macro="">
      <xdr:nvCxnSpPr>
        <xdr:cNvPr id="700" name="直線コネクタ 699"/>
        <xdr:cNvCxnSpPr/>
      </xdr:nvCxnSpPr>
      <xdr:spPr>
        <a:xfrm flipV="1">
          <a:off x="12814300" y="16601466"/>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63906</xdr:rowOff>
    </xdr:from>
    <xdr:to>
      <xdr:col>85</xdr:col>
      <xdr:colOff>177800</xdr:colOff>
      <xdr:row>96</xdr:row>
      <xdr:rowOff>165506</xdr:rowOff>
    </xdr:to>
    <xdr:sp macro="" textlink="">
      <xdr:nvSpPr>
        <xdr:cNvPr id="710" name="楕円 709"/>
        <xdr:cNvSpPr/>
      </xdr:nvSpPr>
      <xdr:spPr>
        <a:xfrm>
          <a:off x="16268700" y="165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42333</xdr:rowOff>
    </xdr:from>
    <xdr:ext cx="534377" cy="259045"/>
    <xdr:sp macro="" textlink="">
      <xdr:nvSpPr>
        <xdr:cNvPr id="711" name="公債費該当値テキスト"/>
        <xdr:cNvSpPr txBox="1"/>
      </xdr:nvSpPr>
      <xdr:spPr>
        <a:xfrm>
          <a:off x="16370300" y="165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77736</xdr:rowOff>
    </xdr:from>
    <xdr:to>
      <xdr:col>81</xdr:col>
      <xdr:colOff>101600</xdr:colOff>
      <xdr:row>97</xdr:row>
      <xdr:rowOff>7886</xdr:rowOff>
    </xdr:to>
    <xdr:sp macro="" textlink="">
      <xdr:nvSpPr>
        <xdr:cNvPr id="712" name="楕円 711"/>
        <xdr:cNvSpPr/>
      </xdr:nvSpPr>
      <xdr:spPr>
        <a:xfrm>
          <a:off x="154305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170463</xdr:rowOff>
    </xdr:from>
    <xdr:ext cx="534377" cy="259045"/>
    <xdr:sp macro="" textlink="">
      <xdr:nvSpPr>
        <xdr:cNvPr id="713" name="テキスト ボックス 712"/>
        <xdr:cNvSpPr txBox="1"/>
      </xdr:nvSpPr>
      <xdr:spPr>
        <a:xfrm>
          <a:off x="15214111" y="166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85827</xdr:rowOff>
    </xdr:from>
    <xdr:to>
      <xdr:col>76</xdr:col>
      <xdr:colOff>165100</xdr:colOff>
      <xdr:row>97</xdr:row>
      <xdr:rowOff>15977</xdr:rowOff>
    </xdr:to>
    <xdr:sp macro="" textlink="">
      <xdr:nvSpPr>
        <xdr:cNvPr id="714" name="楕円 713"/>
        <xdr:cNvSpPr/>
      </xdr:nvSpPr>
      <xdr:spPr>
        <a:xfrm>
          <a:off x="14541500" y="16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7104</xdr:rowOff>
    </xdr:from>
    <xdr:ext cx="534377" cy="259045"/>
    <xdr:sp macro="" textlink="">
      <xdr:nvSpPr>
        <xdr:cNvPr id="715" name="テキスト ボックス 714"/>
        <xdr:cNvSpPr txBox="1"/>
      </xdr:nvSpPr>
      <xdr:spPr>
        <a:xfrm>
          <a:off x="14325111" y="166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91466</xdr:rowOff>
    </xdr:from>
    <xdr:to>
      <xdr:col>72</xdr:col>
      <xdr:colOff>38100</xdr:colOff>
      <xdr:row>97</xdr:row>
      <xdr:rowOff>21616</xdr:rowOff>
    </xdr:to>
    <xdr:sp macro="" textlink="">
      <xdr:nvSpPr>
        <xdr:cNvPr id="716" name="楕円 715"/>
        <xdr:cNvSpPr/>
      </xdr:nvSpPr>
      <xdr:spPr>
        <a:xfrm>
          <a:off x="136525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12743</xdr:rowOff>
    </xdr:from>
    <xdr:ext cx="534377" cy="259045"/>
    <xdr:sp macro="" textlink="">
      <xdr:nvSpPr>
        <xdr:cNvPr id="717" name="テキスト ボックス 716"/>
        <xdr:cNvSpPr txBox="1"/>
      </xdr:nvSpPr>
      <xdr:spPr>
        <a:xfrm>
          <a:off x="13436111" y="16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95683</xdr:rowOff>
    </xdr:from>
    <xdr:to>
      <xdr:col>67</xdr:col>
      <xdr:colOff>101600</xdr:colOff>
      <xdr:row>97</xdr:row>
      <xdr:rowOff>25833</xdr:rowOff>
    </xdr:to>
    <xdr:sp macro="" textlink="">
      <xdr:nvSpPr>
        <xdr:cNvPr id="718" name="楕円 717"/>
        <xdr:cNvSpPr/>
      </xdr:nvSpPr>
      <xdr:spPr>
        <a:xfrm>
          <a:off x="127635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16960</xdr:rowOff>
    </xdr:from>
    <xdr:ext cx="534377" cy="259045"/>
    <xdr:sp macro="" textlink="">
      <xdr:nvSpPr>
        <xdr:cNvPr id="719" name="テキスト ボックス 718"/>
        <xdr:cNvSpPr txBox="1"/>
      </xdr:nvSpPr>
      <xdr:spPr>
        <a:xfrm>
          <a:off x="12547111" y="16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類似団体平均値との差が大きい費目として、総務費及び土木費が高い水準、議会費と民生費が低い水準となっている。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元金相当分の積立金の増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により昨年度より数値が上昇し、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引き続き類似団体平均値よりも高い水準となっている。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土木費については、財産区繰入金及び防衛関係補助金が財源となる市特有の事業があることで高い水準になっており、今後もその傾向は続くと思われる。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一方、民生費については、６５歳以上の人口割合が低いため類似団体平均よりも低水準で推移しているものの毎年増加しており、今後もその傾向が続くと思われる。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また、教育費については、施設の老朽化による小中学校、学校給食センターの大規模改修が計画、実施されていることから、増加しており、今後も高い水準で推移する見込みである。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上記で挙げた以外の費目については、大きな増減はなく、今後も同じような傾向が続くと思われるが、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事業の見直し等により、適正な財政運営を図っていく必要がある。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財政調整基金残高については、令和３年度と同様に積立額が取崩額を上回り増加した。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実質収支額は、前年度から増加し高い水準を推移している。市民税法人税割や廃道敷等土地売払収入（工業団地）などが増加したことによる歳入の増が主な要因である。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今後も引き続き、財源確保とあわせ、事業等の抜本的な見直しによる歳出削減を図り、財政調整基金の残高確保に努める必要がある。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前年度に続き、すべての会計で黒字を維持している。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標準財政規模比は前年度と比較すると、特に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上水道事業会計、一般会計、工業用水道事業会計、介護保険特別会計で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黒字幅が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については、市税法人税割、廃道敷等土地売払収入（工業団地）などの歳入が増となったことが、黒字幅を増加させた要因で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介護保険特別会計については、国庫支出金、県支出金、前年度繰越金などの歳入が増となったことが、黒字幅を増加させた要因である。国民健康保険特別会計については、後期高齢者医療制度への移行者が多かったことにより被保険者数の減少があり国民健康保険税の歳入が減少したことに加え、国民健康保険事業費納付金の歳出が増となったことが、黒字幅を減少させた要因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いずれの会計も黒字ではあるものの、特に国民健康保険特別会計、介護保険特別会計及び公共下水道事業会計は一般会計からの繰出金も大きいため、個別会計内においても効率的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44222544</v>
      </c>
      <c r="BO4" s="449"/>
      <c r="BP4" s="449"/>
      <c r="BQ4" s="449"/>
      <c r="BR4" s="449"/>
      <c r="BS4" s="449"/>
      <c r="BT4" s="449"/>
      <c r="BU4" s="450"/>
      <c r="BV4" s="448">
        <v>43238939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15.7</v>
      </c>
      <c r="CU4" s="589"/>
      <c r="CV4" s="589"/>
      <c r="CW4" s="589"/>
      <c r="CX4" s="589"/>
      <c r="CY4" s="589"/>
      <c r="CZ4" s="589"/>
      <c r="DA4" s="590"/>
      <c r="DB4" s="588">
        <v>11.6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40846034</v>
      </c>
      <c r="BO5" s="420"/>
      <c r="BP5" s="420"/>
      <c r="BQ5" s="420"/>
      <c r="BR5" s="420"/>
      <c r="BS5" s="420"/>
      <c r="BT5" s="420"/>
      <c r="BU5" s="421"/>
      <c r="BV5" s="419">
        <v>40844978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82.3</v>
      </c>
      <c r="CU5" s="417"/>
      <c r="CV5" s="417"/>
      <c r="CW5" s="417"/>
      <c r="CX5" s="417"/>
      <c r="CY5" s="417"/>
      <c r="CZ5" s="417"/>
      <c r="DA5" s="418"/>
      <c r="DB5" s="416">
        <v>81.099999999999994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3376510</v>
      </c>
      <c r="BO6" s="420"/>
      <c r="BP6" s="420"/>
      <c r="BQ6" s="420"/>
      <c r="BR6" s="420"/>
      <c r="BS6" s="420"/>
      <c r="BT6" s="420"/>
      <c r="BU6" s="421"/>
      <c r="BV6" s="419">
        <v>2393961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82.3</v>
      </c>
      <c r="CU6" s="563"/>
      <c r="CV6" s="563"/>
      <c r="CW6" s="563"/>
      <c r="CX6" s="563"/>
      <c r="CY6" s="563"/>
      <c r="CZ6" s="563"/>
      <c r="DA6" s="564"/>
      <c r="DB6" s="562">
        <v>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448388</v>
      </c>
      <c r="BO7" s="420"/>
      <c r="BP7" s="420"/>
      <c r="BQ7" s="420"/>
      <c r="BR7" s="420"/>
      <c r="BS7" s="420"/>
      <c r="BT7" s="420"/>
      <c r="BU7" s="421"/>
      <c r="BV7" s="419">
        <v>225672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18709812</v>
      </c>
      <c r="CU7" s="420"/>
      <c r="CV7" s="420"/>
      <c r="CW7" s="420"/>
      <c r="CX7" s="420"/>
      <c r="CY7" s="420"/>
      <c r="CZ7" s="420"/>
      <c r="DA7" s="421"/>
      <c r="DB7" s="419">
        <v>18700296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2928122</v>
      </c>
      <c r="BO8" s="420"/>
      <c r="BP8" s="420"/>
      <c r="BQ8" s="420"/>
      <c r="BR8" s="420"/>
      <c r="BS8" s="420"/>
      <c r="BT8" s="420"/>
      <c r="BU8" s="421"/>
      <c r="BV8" s="419">
        <v>2168289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1.02</v>
      </c>
      <c r="CU8" s="523"/>
      <c r="CV8" s="523"/>
      <c r="CW8" s="523"/>
      <c r="CX8" s="523"/>
      <c r="CY8" s="523"/>
      <c r="CZ8" s="523"/>
      <c r="DA8" s="524"/>
      <c r="DB8" s="522">
        <v>1.03</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86614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759833</v>
      </c>
      <c r="BO9" s="420"/>
      <c r="BP9" s="420"/>
      <c r="BQ9" s="420"/>
      <c r="BR9" s="420"/>
      <c r="BS9" s="420"/>
      <c r="BT9" s="420"/>
      <c r="BU9" s="421"/>
      <c r="BV9" s="419">
        <v>409684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10.6</v>
      </c>
      <c r="CU9" s="417"/>
      <c r="CV9" s="417"/>
      <c r="CW9" s="417"/>
      <c r="CX9" s="417"/>
      <c r="CY9" s="417"/>
      <c r="CZ9" s="417"/>
      <c r="DA9" s="418"/>
      <c r="DB9" s="416">
        <v>11.6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88078</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2427699</v>
      </c>
      <c r="BO10" s="420"/>
      <c r="BP10" s="420"/>
      <c r="BQ10" s="420"/>
      <c r="BR10" s="420"/>
      <c r="BS10" s="420"/>
      <c r="BT10" s="420"/>
      <c r="BU10" s="421"/>
      <c r="BV10" s="419">
        <v>1863336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85267</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96</v>
      </c>
      <c r="AV12" s="478"/>
      <c r="AW12" s="478"/>
      <c r="AX12" s="478"/>
      <c r="AY12" s="433" t="s">
        <v>140</v>
      </c>
      <c r="AZ12" s="434"/>
      <c r="BA12" s="434"/>
      <c r="BB12" s="434"/>
      <c r="BC12" s="434"/>
      <c r="BD12" s="434"/>
      <c r="BE12" s="434"/>
      <c r="BF12" s="434"/>
      <c r="BG12" s="434"/>
      <c r="BH12" s="434"/>
      <c r="BI12" s="434"/>
      <c r="BJ12" s="434"/>
      <c r="BK12" s="434"/>
      <c r="BL12" s="434"/>
      <c r="BM12" s="435"/>
      <c r="BN12" s="419">
        <v>1704164</v>
      </c>
      <c r="BO12" s="420"/>
      <c r="BP12" s="420"/>
      <c r="BQ12" s="420"/>
      <c r="BR12" s="420"/>
      <c r="BS12" s="420"/>
      <c r="BT12" s="420"/>
      <c r="BU12" s="421"/>
      <c r="BV12" s="419">
        <v>1682342</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82921</v>
      </c>
      <c r="S13" s="507"/>
      <c r="T13" s="507"/>
      <c r="U13" s="507"/>
      <c r="V13" s="508"/>
      <c r="W13" s="509" t="s">
        <v>145</v>
      </c>
      <c r="X13" s="405"/>
      <c r="Y13" s="405"/>
      <c r="Z13" s="405"/>
      <c r="AA13" s="405"/>
      <c r="AB13" s="406"/>
      <c r="AC13" s="372">
        <v>1318</v>
      </c>
      <c r="AD13" s="373"/>
      <c r="AE13" s="373"/>
      <c r="AF13" s="373"/>
      <c r="AG13" s="374"/>
      <c r="AH13" s="372">
        <v>1198</v>
      </c>
      <c r="AI13" s="373"/>
      <c r="AJ13" s="373"/>
      <c r="AK13" s="373"/>
      <c r="AL13" s="432"/>
      <c r="AM13" s="476" t="s">
        <v>146</v>
      </c>
      <c r="AN13" s="376"/>
      <c r="AO13" s="376"/>
      <c r="AP13" s="376"/>
      <c r="AQ13" s="376"/>
      <c r="AR13" s="376"/>
      <c r="AS13" s="376"/>
      <c r="AT13" s="377"/>
      <c r="AU13" s="477" t="s">
        <v>147</v>
      </c>
      <c r="AV13" s="478"/>
      <c r="AW13" s="478"/>
      <c r="AX13" s="478"/>
      <c r="AY13" s="433" t="s">
        <v>148</v>
      </c>
      <c r="AZ13" s="434"/>
      <c r="BA13" s="434"/>
      <c r="BB13" s="434"/>
      <c r="BC13" s="434"/>
      <c r="BD13" s="434"/>
      <c r="BE13" s="434"/>
      <c r="BF13" s="434"/>
      <c r="BG13" s="434"/>
      <c r="BH13" s="434"/>
      <c r="BI13" s="434"/>
      <c r="BJ13" s="434"/>
      <c r="BK13" s="434"/>
      <c r="BL13" s="434"/>
      <c r="BM13" s="435"/>
      <c r="BN13" s="419">
        <v>1483368</v>
      </c>
      <c r="BO13" s="420"/>
      <c r="BP13" s="420"/>
      <c r="BQ13" s="420"/>
      <c r="BR13" s="420"/>
      <c r="BS13" s="420"/>
      <c r="BT13" s="420"/>
      <c r="BU13" s="421"/>
      <c r="BV13" s="419">
        <v>590678</v>
      </c>
      <c r="BW13" s="420"/>
      <c r="BX13" s="420"/>
      <c r="BY13" s="420"/>
      <c r="BZ13" s="420"/>
      <c r="CA13" s="420"/>
      <c r="CB13" s="420"/>
      <c r="CC13" s="421"/>
      <c r="CD13" s="459" t="s">
        <v>149</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10</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150</v>
      </c>
      <c r="M14" s="546"/>
      <c r="N14" s="546"/>
      <c r="O14" s="546"/>
      <c r="P14" s="546"/>
      <c r="Q14" s="547"/>
      <c r="R14" s="506">
        <v>86778</v>
      </c>
      <c r="S14" s="507"/>
      <c r="T14" s="507"/>
      <c r="U14" s="507"/>
      <c r="V14" s="508"/>
      <c r="W14" s="510"/>
      <c r="X14" s="408"/>
      <c r="Y14" s="408"/>
      <c r="Z14" s="408"/>
      <c r="AA14" s="408"/>
      <c r="AB14" s="409"/>
      <c r="AC14" s="499">
        <v>3</v>
      </c>
      <c r="AD14" s="500"/>
      <c r="AE14" s="500"/>
      <c r="AF14" s="500"/>
      <c r="AG14" s="501"/>
      <c r="AH14" s="499">
        <v>2.7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151</v>
      </c>
      <c r="CE14" s="457"/>
      <c r="CF14" s="457"/>
      <c r="CG14" s="457"/>
      <c r="CH14" s="457"/>
      <c r="CI14" s="457"/>
      <c r="CJ14" s="457"/>
      <c r="CK14" s="457"/>
      <c r="CL14" s="457"/>
      <c r="CM14" s="457"/>
      <c r="CN14" s="457"/>
      <c r="CO14" s="457"/>
      <c r="CP14" s="457"/>
      <c r="CQ14" s="457"/>
      <c r="CR14" s="457"/>
      <c r="CS14" s="458"/>
      <c r="CT14" s="516">
        <v>17.600000000000001</v>
      </c>
      <c r="CU14" s="517"/>
      <c r="CV14" s="517"/>
      <c r="CW14" s="517"/>
      <c r="CX14" s="517"/>
      <c r="CY14" s="517"/>
      <c r="CZ14" s="517"/>
      <c r="DA14" s="518"/>
      <c r="DB14" s="516">
        <v>30.2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152</v>
      </c>
      <c r="N15" s="504"/>
      <c r="O15" s="504"/>
      <c r="P15" s="504"/>
      <c r="Q15" s="505"/>
      <c r="R15" s="506">
        <v>84528</v>
      </c>
      <c r="S15" s="507"/>
      <c r="T15" s="507"/>
      <c r="U15" s="507"/>
      <c r="V15" s="508"/>
      <c r="W15" s="509" t="s">
        <v>153</v>
      </c>
      <c r="X15" s="405"/>
      <c r="Y15" s="405"/>
      <c r="Z15" s="405"/>
      <c r="AA15" s="405"/>
      <c r="AB15" s="406"/>
      <c r="AC15" s="372">
        <v>12215</v>
      </c>
      <c r="AD15" s="373"/>
      <c r="AE15" s="373"/>
      <c r="AF15" s="373"/>
      <c r="AG15" s="374"/>
      <c r="AH15" s="372">
        <v>13167</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14673362</v>
      </c>
      <c r="BO15" s="449"/>
      <c r="BP15" s="449"/>
      <c r="BQ15" s="449"/>
      <c r="BR15" s="449"/>
      <c r="BS15" s="449"/>
      <c r="BT15" s="449"/>
      <c r="BU15" s="450"/>
      <c r="BV15" s="448">
        <v>14276948</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28</v>
      </c>
      <c r="AD16" s="500"/>
      <c r="AE16" s="500"/>
      <c r="AF16" s="500"/>
      <c r="AG16" s="501"/>
      <c r="AH16" s="499">
        <v>29.2</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14501471</v>
      </c>
      <c r="BO16" s="420"/>
      <c r="BP16" s="420"/>
      <c r="BQ16" s="420"/>
      <c r="BR16" s="420"/>
      <c r="BS16" s="420"/>
      <c r="BT16" s="420"/>
      <c r="BU16" s="421"/>
      <c r="BV16" s="419">
        <v>14530529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30065</v>
      </c>
      <c r="AD17" s="373"/>
      <c r="AE17" s="373"/>
      <c r="AF17" s="373"/>
      <c r="AG17" s="374"/>
      <c r="AH17" s="372">
        <v>30788</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18709812</v>
      </c>
      <c r="BO17" s="420"/>
      <c r="BP17" s="420"/>
      <c r="BQ17" s="420"/>
      <c r="BR17" s="420"/>
      <c r="BS17" s="420"/>
      <c r="BT17" s="420"/>
      <c r="BU17" s="421"/>
      <c r="BV17" s="419">
        <v>18220757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194.9</v>
      </c>
      <c r="M18" s="472"/>
      <c r="N18" s="472"/>
      <c r="O18" s="472"/>
      <c r="P18" s="472"/>
      <c r="Q18" s="472"/>
      <c r="R18" s="473"/>
      <c r="S18" s="473"/>
      <c r="T18" s="473"/>
      <c r="U18" s="473"/>
      <c r="V18" s="474"/>
      <c r="W18" s="490"/>
      <c r="X18" s="491"/>
      <c r="Y18" s="491"/>
      <c r="Z18" s="491"/>
      <c r="AA18" s="491"/>
      <c r="AB18" s="515"/>
      <c r="AC18" s="389">
        <v>69</v>
      </c>
      <c r="AD18" s="390"/>
      <c r="AE18" s="390"/>
      <c r="AF18" s="390"/>
      <c r="AG18" s="475"/>
      <c r="AH18" s="389">
        <v>68.2</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16612980</v>
      </c>
      <c r="BO18" s="420"/>
      <c r="BP18" s="420"/>
      <c r="BQ18" s="420"/>
      <c r="BR18" s="420"/>
      <c r="BS18" s="420"/>
      <c r="BT18" s="420"/>
      <c r="BU18" s="421"/>
      <c r="BV18" s="419">
        <v>16020443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444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28189313</v>
      </c>
      <c r="BO19" s="420"/>
      <c r="BP19" s="420"/>
      <c r="BQ19" s="420"/>
      <c r="BR19" s="420"/>
      <c r="BS19" s="420"/>
      <c r="BT19" s="420"/>
      <c r="BU19" s="421"/>
      <c r="BV19" s="419">
        <v>25354666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33529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21587325</v>
      </c>
      <c r="BO22" s="449"/>
      <c r="BP22" s="449"/>
      <c r="BQ22" s="449"/>
      <c r="BR22" s="449"/>
      <c r="BS22" s="449"/>
      <c r="BT22" s="449"/>
      <c r="BU22" s="450"/>
      <c r="BV22" s="448">
        <v>23186024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3560983</v>
      </c>
      <c r="BO23" s="420"/>
      <c r="BP23" s="420"/>
      <c r="BQ23" s="420"/>
      <c r="BR23" s="420"/>
      <c r="BS23" s="420"/>
      <c r="BT23" s="420"/>
      <c r="BU23" s="421"/>
      <c r="BV23" s="419">
        <v>3876211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8800</v>
      </c>
      <c r="R24" s="373"/>
      <c r="S24" s="373"/>
      <c r="T24" s="373"/>
      <c r="U24" s="373"/>
      <c r="V24" s="374"/>
      <c r="W24" s="462"/>
      <c r="X24" s="399"/>
      <c r="Y24" s="400"/>
      <c r="Z24" s="375" t="s">
        <v>178</v>
      </c>
      <c r="AA24" s="376"/>
      <c r="AB24" s="376"/>
      <c r="AC24" s="376"/>
      <c r="AD24" s="376"/>
      <c r="AE24" s="376"/>
      <c r="AF24" s="376"/>
      <c r="AG24" s="377"/>
      <c r="AH24" s="372">
        <v>552</v>
      </c>
      <c r="AI24" s="373"/>
      <c r="AJ24" s="373"/>
      <c r="AK24" s="373"/>
      <c r="AL24" s="374"/>
      <c r="AM24" s="372">
        <v>1698504</v>
      </c>
      <c r="AN24" s="373"/>
      <c r="AO24" s="373"/>
      <c r="AP24" s="373"/>
      <c r="AQ24" s="373"/>
      <c r="AR24" s="374"/>
      <c r="AS24" s="372">
        <v>3077</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19221556</v>
      </c>
      <c r="BO24" s="420"/>
      <c r="BP24" s="420"/>
      <c r="BQ24" s="420"/>
      <c r="BR24" s="420"/>
      <c r="BS24" s="420"/>
      <c r="BT24" s="420"/>
      <c r="BU24" s="421"/>
      <c r="BV24" s="419">
        <v>20195601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2</v>
      </c>
      <c r="M25" s="373"/>
      <c r="N25" s="373"/>
      <c r="O25" s="373"/>
      <c r="P25" s="374"/>
      <c r="Q25" s="372">
        <v>7000</v>
      </c>
      <c r="R25" s="373"/>
      <c r="S25" s="373"/>
      <c r="T25" s="373"/>
      <c r="U25" s="373"/>
      <c r="V25" s="374"/>
      <c r="W25" s="462"/>
      <c r="X25" s="399"/>
      <c r="Y25" s="400"/>
      <c r="Z25" s="375" t="s">
        <v>181</v>
      </c>
      <c r="AA25" s="376"/>
      <c r="AB25" s="376"/>
      <c r="AC25" s="376"/>
      <c r="AD25" s="376"/>
      <c r="AE25" s="376"/>
      <c r="AF25" s="376"/>
      <c r="AG25" s="377"/>
      <c r="AH25" s="372" t="s">
        <v>142</v>
      </c>
      <c r="AI25" s="373"/>
      <c r="AJ25" s="373"/>
      <c r="AK25" s="373"/>
      <c r="AL25" s="374"/>
      <c r="AM25" s="372" t="s">
        <v>182</v>
      </c>
      <c r="AN25" s="373"/>
      <c r="AO25" s="373"/>
      <c r="AP25" s="373"/>
      <c r="AQ25" s="373"/>
      <c r="AR25" s="374"/>
      <c r="AS25" s="372" t="s">
        <v>142</v>
      </c>
      <c r="AT25" s="373"/>
      <c r="AU25" s="373"/>
      <c r="AV25" s="373"/>
      <c r="AW25" s="373"/>
      <c r="AX25" s="432"/>
      <c r="AY25" s="445" t="s">
        <v>183</v>
      </c>
      <c r="AZ25" s="446"/>
      <c r="BA25" s="446"/>
      <c r="BB25" s="446"/>
      <c r="BC25" s="446"/>
      <c r="BD25" s="446"/>
      <c r="BE25" s="446"/>
      <c r="BF25" s="446"/>
      <c r="BG25" s="446"/>
      <c r="BH25" s="446"/>
      <c r="BI25" s="446"/>
      <c r="BJ25" s="446"/>
      <c r="BK25" s="446"/>
      <c r="BL25" s="446"/>
      <c r="BM25" s="447"/>
      <c r="BN25" s="448">
        <v>10203973</v>
      </c>
      <c r="BO25" s="449"/>
      <c r="BP25" s="449"/>
      <c r="BQ25" s="449"/>
      <c r="BR25" s="449"/>
      <c r="BS25" s="449"/>
      <c r="BT25" s="449"/>
      <c r="BU25" s="450"/>
      <c r="BV25" s="448">
        <v>7843542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184</v>
      </c>
      <c r="F26" s="376"/>
      <c r="G26" s="376"/>
      <c r="H26" s="376"/>
      <c r="I26" s="376"/>
      <c r="J26" s="376"/>
      <c r="K26" s="377"/>
      <c r="L26" s="372">
        <v>1</v>
      </c>
      <c r="M26" s="373"/>
      <c r="N26" s="373"/>
      <c r="O26" s="373"/>
      <c r="P26" s="374"/>
      <c r="Q26" s="372">
        <v>6730</v>
      </c>
      <c r="R26" s="373"/>
      <c r="S26" s="373"/>
      <c r="T26" s="373"/>
      <c r="U26" s="373"/>
      <c r="V26" s="374"/>
      <c r="W26" s="462"/>
      <c r="X26" s="399"/>
      <c r="Y26" s="400"/>
      <c r="Z26" s="375" t="s">
        <v>185</v>
      </c>
      <c r="AA26" s="430"/>
      <c r="AB26" s="430"/>
      <c r="AC26" s="430"/>
      <c r="AD26" s="430"/>
      <c r="AE26" s="430"/>
      <c r="AF26" s="430"/>
      <c r="AG26" s="431"/>
      <c r="AH26" s="372">
        <v>29</v>
      </c>
      <c r="AI26" s="373"/>
      <c r="AJ26" s="373"/>
      <c r="AK26" s="373"/>
      <c r="AL26" s="374"/>
      <c r="AM26" s="372">
        <v>107532</v>
      </c>
      <c r="AN26" s="373"/>
      <c r="AO26" s="373"/>
      <c r="AP26" s="373"/>
      <c r="AQ26" s="373"/>
      <c r="AR26" s="374"/>
      <c r="AS26" s="372">
        <v>3708</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187</v>
      </c>
      <c r="F27" s="376"/>
      <c r="G27" s="376"/>
      <c r="H27" s="376"/>
      <c r="I27" s="376"/>
      <c r="J27" s="376"/>
      <c r="K27" s="377"/>
      <c r="L27" s="372">
        <v>1</v>
      </c>
      <c r="M27" s="373"/>
      <c r="N27" s="373"/>
      <c r="O27" s="373"/>
      <c r="P27" s="374"/>
      <c r="Q27" s="372">
        <v>4500</v>
      </c>
      <c r="R27" s="373"/>
      <c r="S27" s="373"/>
      <c r="T27" s="373"/>
      <c r="U27" s="373"/>
      <c r="V27" s="374"/>
      <c r="W27" s="462"/>
      <c r="X27" s="399"/>
      <c r="Y27" s="400"/>
      <c r="Z27" s="375" t="s">
        <v>188</v>
      </c>
      <c r="AA27" s="376"/>
      <c r="AB27" s="376"/>
      <c r="AC27" s="376"/>
      <c r="AD27" s="376"/>
      <c r="AE27" s="376"/>
      <c r="AF27" s="376"/>
      <c r="AG27" s="377"/>
      <c r="AH27" s="372">
        <v>46</v>
      </c>
      <c r="AI27" s="373"/>
      <c r="AJ27" s="373"/>
      <c r="AK27" s="373"/>
      <c r="AL27" s="374"/>
      <c r="AM27" s="372">
        <v>144305</v>
      </c>
      <c r="AN27" s="373"/>
      <c r="AO27" s="373"/>
      <c r="AP27" s="373"/>
      <c r="AQ27" s="373"/>
      <c r="AR27" s="374"/>
      <c r="AS27" s="372">
        <v>3137</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t="s">
        <v>182</v>
      </c>
      <c r="BO27" s="454"/>
      <c r="BP27" s="454"/>
      <c r="BQ27" s="454"/>
      <c r="BR27" s="454"/>
      <c r="BS27" s="454"/>
      <c r="BT27" s="454"/>
      <c r="BU27" s="455"/>
      <c r="BV27" s="453" t="s">
        <v>182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4100</v>
      </c>
      <c r="R28" s="373"/>
      <c r="S28" s="373"/>
      <c r="T28" s="373"/>
      <c r="U28" s="373"/>
      <c r="V28" s="374"/>
      <c r="W28" s="462"/>
      <c r="X28" s="399"/>
      <c r="Y28" s="400"/>
      <c r="Z28" s="375" t="s">
        <v>191</v>
      </c>
      <c r="AA28" s="376"/>
      <c r="AB28" s="376"/>
      <c r="AC28" s="376"/>
      <c r="AD28" s="376"/>
      <c r="AE28" s="376"/>
      <c r="AF28" s="376"/>
      <c r="AG28" s="377"/>
      <c r="AH28" s="372" t="s">
        <v>142</v>
      </c>
      <c r="AI28" s="373"/>
      <c r="AJ28" s="373"/>
      <c r="AK28" s="373"/>
      <c r="AL28" s="374"/>
      <c r="AM28" s="372" t="s">
        <v>182</v>
      </c>
      <c r="AN28" s="373"/>
      <c r="AO28" s="373"/>
      <c r="AP28" s="373"/>
      <c r="AQ28" s="373"/>
      <c r="AR28" s="374"/>
      <c r="AS28" s="372" t="s">
        <v>182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3428367</v>
      </c>
      <c r="BO28" s="449"/>
      <c r="BP28" s="449"/>
      <c r="BQ28" s="449"/>
      <c r="BR28" s="449"/>
      <c r="BS28" s="449"/>
      <c r="BT28" s="449"/>
      <c r="BU28" s="450"/>
      <c r="BV28" s="448">
        <v>2704832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19</v>
      </c>
      <c r="M29" s="373"/>
      <c r="N29" s="373"/>
      <c r="O29" s="373"/>
      <c r="P29" s="374"/>
      <c r="Q29" s="372">
        <v>3830</v>
      </c>
      <c r="R29" s="373"/>
      <c r="S29" s="373"/>
      <c r="T29" s="373"/>
      <c r="U29" s="373"/>
      <c r="V29" s="374"/>
      <c r="W29" s="463"/>
      <c r="X29" s="464"/>
      <c r="Y29" s="465"/>
      <c r="Z29" s="375" t="s">
        <v>194</v>
      </c>
      <c r="AA29" s="376"/>
      <c r="AB29" s="376"/>
      <c r="AC29" s="376"/>
      <c r="AD29" s="376"/>
      <c r="AE29" s="376"/>
      <c r="AF29" s="376"/>
      <c r="AG29" s="377"/>
      <c r="AH29" s="372">
        <v>598</v>
      </c>
      <c r="AI29" s="373"/>
      <c r="AJ29" s="373"/>
      <c r="AK29" s="373"/>
      <c r="AL29" s="374"/>
      <c r="AM29" s="372">
        <v>1842809</v>
      </c>
      <c r="AN29" s="373"/>
      <c r="AO29" s="373"/>
      <c r="AP29" s="373"/>
      <c r="AQ29" s="373"/>
      <c r="AR29" s="374"/>
      <c r="AS29" s="372">
        <v>3082</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2260837</v>
      </c>
      <c r="BO29" s="420"/>
      <c r="BP29" s="420"/>
      <c r="BQ29" s="420"/>
      <c r="BR29" s="420"/>
      <c r="BS29" s="420"/>
      <c r="BT29" s="420"/>
      <c r="BU29" s="421"/>
      <c r="BV29" s="419">
        <v>1780333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101.4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5137131</v>
      </c>
      <c r="BO30" s="454"/>
      <c r="BP30" s="454"/>
      <c r="BQ30" s="454"/>
      <c r="BR30" s="454"/>
      <c r="BS30" s="454"/>
      <c r="BT30" s="454"/>
      <c r="BU30" s="455"/>
      <c r="BV30" s="453">
        <v>4688532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206</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207</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公設浄化槽事業特別会計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御殿場市・小山町広域行政組合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御殿場市小山町土地開発公社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救急医療センター特別会計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駿東地区交通災害共済組合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御殿場総合サービス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簡易水道事業会計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静岡県芦湖水利組合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御殿場まちづくり</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公共下水道事業会計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静岡県後期高齢者医療広域連合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駿東勤労者福祉サービスセンター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10</v>
      </c>
      <c r="AN38" s="367"/>
      <c r="AO38" s="368" t="str">
        <f>IF('各会計、関係団体の財政状況及び健全化判断比率'!B35="","",'各会計、関係団体の財政状況及び健全化判断比率'!B35)</f>
        <v>農業集落排水事業会計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静岡県後期高齢者医療広域連合（事業会計分）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静岡地方税滞納整理機構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29QLo/EJPUB2DXb3dHOomnY2gtaye46xF2Bc0JAnREWYQ5FDZw/sC0AwSd6JAaZipz1qbG2IxLmDdBCyGlyIg==" saltValue="PDrfTURUWA4A6C66uZSg4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2" t="s">
        <v>570</v>
      </c>
      <c r="D34" s="1152"/>
      <c r="E34" s="1153"/>
      <c r="F34" s="32">
        <v>23.27</v>
      </c>
      <c r="G34" s="33">
        <v>23.17</v>
      </c>
      <c r="H34" s="33">
        <v>21.66</v>
      </c>
      <c r="I34" s="33">
        <v>23.92</v>
      </c>
      <c r="J34" s="34">
        <v>24.43</v>
      </c>
      <c r="K34" s="22"/>
      <c r="L34" s="22"/>
      <c r="M34" s="22"/>
      <c r="N34" s="22"/>
      <c r="O34" s="22"/>
      <c r="P34" s="22"/>
    </row>
    <row r="35" spans="1:16" ht="39" customHeight="1" x14ac:dyDescent="0.15">
      <c r="A35" s="22"/>
      <c r="B35" s="35"/>
      <c r="C35" s="1146" t="s">
        <v>571</v>
      </c>
      <c r="D35" s="1147"/>
      <c r="E35" s="1148"/>
      <c r="F35" s="36">
        <v>10.42</v>
      </c>
      <c r="G35" s="37">
        <v>10.81</v>
      </c>
      <c r="H35" s="37">
        <v>9.1300000000000008</v>
      </c>
      <c r="I35" s="37">
        <v>11.42</v>
      </c>
      <c r="J35" s="38">
        <v>15.58</v>
      </c>
      <c r="K35" s="22"/>
      <c r="L35" s="22"/>
      <c r="M35" s="22"/>
      <c r="N35" s="22"/>
      <c r="O35" s="22"/>
      <c r="P35" s="22"/>
    </row>
    <row r="36" spans="1:16" ht="39" customHeight="1" x14ac:dyDescent="0.15">
      <c r="A36" s="22"/>
      <c r="B36" s="35"/>
      <c r="C36" s="1146" t="s">
        <v>572</v>
      </c>
      <c r="D36" s="1147"/>
      <c r="E36" s="1148"/>
      <c r="F36" s="36">
        <v>2.54</v>
      </c>
      <c r="G36" s="37">
        <v>2.5</v>
      </c>
      <c r="H36" s="37">
        <v>2.5299999999999998</v>
      </c>
      <c r="I36" s="37">
        <v>2.61</v>
      </c>
      <c r="J36" s="38">
        <v>2.67</v>
      </c>
      <c r="K36" s="22"/>
      <c r="L36" s="22"/>
      <c r="M36" s="22"/>
      <c r="N36" s="22"/>
      <c r="O36" s="22"/>
      <c r="P36" s="22"/>
    </row>
    <row r="37" spans="1:16" ht="39" customHeight="1" x14ac:dyDescent="0.15">
      <c r="A37" s="22"/>
      <c r="B37" s="35"/>
      <c r="C37" s="1146" t="s">
        <v>573</v>
      </c>
      <c r="D37" s="1147"/>
      <c r="E37" s="1148"/>
      <c r="F37" s="36">
        <v>1.81</v>
      </c>
      <c r="G37" s="37">
        <v>1.74</v>
      </c>
      <c r="H37" s="37">
        <v>1.76</v>
      </c>
      <c r="I37" s="37">
        <v>2.2999999999999998</v>
      </c>
      <c r="J37" s="38">
        <v>2.5299999999999998</v>
      </c>
      <c r="K37" s="22"/>
      <c r="L37" s="22"/>
      <c r="M37" s="22"/>
      <c r="N37" s="22"/>
      <c r="O37" s="22"/>
      <c r="P37" s="22"/>
    </row>
    <row r="38" spans="1:16" ht="39" customHeight="1" x14ac:dyDescent="0.15">
      <c r="A38" s="22"/>
      <c r="B38" s="35"/>
      <c r="C38" s="1146" t="s">
        <v>574</v>
      </c>
      <c r="D38" s="1147"/>
      <c r="E38" s="1148"/>
      <c r="F38" s="36">
        <v>1.32</v>
      </c>
      <c r="G38" s="37">
        <v>1.87</v>
      </c>
      <c r="H38" s="37">
        <v>1.68</v>
      </c>
      <c r="I38" s="37">
        <v>1.83</v>
      </c>
      <c r="J38" s="38">
        <v>1.29</v>
      </c>
      <c r="K38" s="22"/>
      <c r="L38" s="22"/>
      <c r="M38" s="22"/>
      <c r="N38" s="22"/>
      <c r="O38" s="22"/>
      <c r="P38" s="22"/>
    </row>
    <row r="39" spans="1:16" ht="39" customHeight="1" x14ac:dyDescent="0.15">
      <c r="A39" s="22"/>
      <c r="B39" s="35"/>
      <c r="C39" s="1146" t="s">
        <v>575</v>
      </c>
      <c r="D39" s="1147"/>
      <c r="E39" s="1148"/>
      <c r="F39" s="36" t="s">
        <v>524</v>
      </c>
      <c r="G39" s="37">
        <v>0.28999999999999998</v>
      </c>
      <c r="H39" s="37">
        <v>0.46</v>
      </c>
      <c r="I39" s="37">
        <v>0.64</v>
      </c>
      <c r="J39" s="38">
        <v>0.44</v>
      </c>
      <c r="K39" s="22"/>
      <c r="L39" s="22"/>
      <c r="M39" s="22"/>
      <c r="N39" s="22"/>
      <c r="O39" s="22"/>
      <c r="P39" s="22"/>
    </row>
    <row r="40" spans="1:16" ht="39" customHeight="1" x14ac:dyDescent="0.15">
      <c r="A40" s="22"/>
      <c r="B40" s="35"/>
      <c r="C40" s="1146" t="s">
        <v>576</v>
      </c>
      <c r="D40" s="1147"/>
      <c r="E40" s="1148"/>
      <c r="F40" s="36">
        <v>0.05</v>
      </c>
      <c r="G40" s="37">
        <v>0.06</v>
      </c>
      <c r="H40" s="37">
        <v>0.06</v>
      </c>
      <c r="I40" s="37">
        <v>0.1</v>
      </c>
      <c r="J40" s="38">
        <v>7.0000000000000007E-2</v>
      </c>
      <c r="K40" s="22"/>
      <c r="L40" s="22"/>
      <c r="M40" s="22"/>
      <c r="N40" s="22"/>
      <c r="O40" s="22"/>
      <c r="P40" s="22"/>
    </row>
    <row r="41" spans="1:16" ht="39" customHeight="1" x14ac:dyDescent="0.15">
      <c r="A41" s="22"/>
      <c r="B41" s="35"/>
      <c r="C41" s="1146" t="s">
        <v>577</v>
      </c>
      <c r="D41" s="1147"/>
      <c r="E41" s="1148"/>
      <c r="F41" s="36">
        <v>0.16</v>
      </c>
      <c r="G41" s="37">
        <v>0.12</v>
      </c>
      <c r="H41" s="37">
        <v>0.09</v>
      </c>
      <c r="I41" s="37">
        <v>0.16</v>
      </c>
      <c r="J41" s="38">
        <v>0.06</v>
      </c>
      <c r="K41" s="22"/>
      <c r="L41" s="22"/>
      <c r="M41" s="22"/>
      <c r="N41" s="22"/>
      <c r="O41" s="22"/>
      <c r="P41" s="22"/>
    </row>
    <row r="42" spans="1:16" ht="39" customHeight="1" x14ac:dyDescent="0.15">
      <c r="A42" s="22"/>
      <c r="B42" s="39"/>
      <c r="C42" s="1146" t="s">
        <v>578</v>
      </c>
      <c r="D42" s="1147"/>
      <c r="E42" s="1148"/>
      <c r="F42" s="36" t="s">
        <v>524</v>
      </c>
      <c r="G42" s="37" t="s">
        <v>524</v>
      </c>
      <c r="H42" s="37" t="s">
        <v>524</v>
      </c>
      <c r="I42" s="37" t="s">
        <v>524</v>
      </c>
      <c r="J42" s="38" t="s">
        <v>524</v>
      </c>
      <c r="K42" s="22"/>
      <c r="L42" s="22"/>
      <c r="M42" s="22"/>
      <c r="N42" s="22"/>
      <c r="O42" s="22"/>
      <c r="P42" s="22"/>
    </row>
    <row r="43" spans="1:16" ht="39" customHeight="1" thickBot="1" x14ac:dyDescent="0.2">
      <c r="A43" s="22"/>
      <c r="B43" s="40"/>
      <c r="C43" s="1149" t="s">
        <v>579</v>
      </c>
      <c r="D43" s="1150"/>
      <c r="E43" s="1151"/>
      <c r="F43" s="41">
        <v>0.88</v>
      </c>
      <c r="G43" s="42">
        <v>0.22</v>
      </c>
      <c r="H43" s="42">
        <v>0.12</v>
      </c>
      <c r="I43" s="42">
        <v>0.08</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o0P2/y6vJM2jNj/urmt8wYKKbBJypuze7lHKNiVCe6N+awGcVAeL0fH9YrWuEvtw1N/sgd5Ex11dO0pmJoBeA==" saltValue="svf7n4ZTp3gcj822chlV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2885</v>
      </c>
      <c r="L45" s="60">
        <v>2894</v>
      </c>
      <c r="M45" s="60">
        <v>2915</v>
      </c>
      <c r="N45" s="60">
        <v>2940</v>
      </c>
      <c r="O45" s="61">
        <v>2982</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524</v>
      </c>
      <c r="L46" s="64" t="s">
        <v>524</v>
      </c>
      <c r="M46" s="64" t="s">
        <v>524</v>
      </c>
      <c r="N46" s="64" t="s">
        <v>524</v>
      </c>
      <c r="O46" s="65" t="s">
        <v>524</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524</v>
      </c>
      <c r="L47" s="64" t="s">
        <v>524</v>
      </c>
      <c r="M47" s="64" t="s">
        <v>524</v>
      </c>
      <c r="N47" s="64" t="s">
        <v>524</v>
      </c>
      <c r="O47" s="65" t="s">
        <v>524</v>
      </c>
      <c r="P47" s="48"/>
      <c r="Q47" s="48"/>
      <c r="R47" s="48"/>
      <c r="S47" s="48"/>
      <c r="T47" s="48"/>
      <c r="U47" s="48"/>
    </row>
    <row r="48" spans="1:21" ht="30.75" customHeight="1" x14ac:dyDescent="0.15">
      <c r="A48" s="48"/>
      <c r="B48" s="1179"/>
      <c r="C48" s="1180"/>
      <c r="D48" s="62"/>
      <c r="E48" s="1156" t="s">
        <v>15</v>
      </c>
      <c r="F48" s="1156"/>
      <c r="G48" s="1156"/>
      <c r="H48" s="1156"/>
      <c r="I48" s="1156"/>
      <c r="J48" s="1157"/>
      <c r="K48" s="63">
        <v>645</v>
      </c>
      <c r="L48" s="64">
        <v>490</v>
      </c>
      <c r="M48" s="64">
        <v>496</v>
      </c>
      <c r="N48" s="64">
        <v>489</v>
      </c>
      <c r="O48" s="65">
        <v>500</v>
      </c>
      <c r="P48" s="48"/>
      <c r="Q48" s="48"/>
      <c r="R48" s="48"/>
      <c r="S48" s="48"/>
      <c r="T48" s="48"/>
      <c r="U48" s="48"/>
    </row>
    <row r="49" spans="1:21" ht="30.75" customHeight="1" x14ac:dyDescent="0.15">
      <c r="A49" s="48"/>
      <c r="B49" s="1179"/>
      <c r="C49" s="1180"/>
      <c r="D49" s="62"/>
      <c r="E49" s="1156" t="s">
        <v>16</v>
      </c>
      <c r="F49" s="1156"/>
      <c r="G49" s="1156"/>
      <c r="H49" s="1156"/>
      <c r="I49" s="1156"/>
      <c r="J49" s="1157"/>
      <c r="K49" s="63">
        <v>114</v>
      </c>
      <c r="L49" s="64">
        <v>108</v>
      </c>
      <c r="M49" s="64">
        <v>196</v>
      </c>
      <c r="N49" s="64">
        <v>168</v>
      </c>
      <c r="O49" s="65">
        <v>162</v>
      </c>
      <c r="P49" s="48"/>
      <c r="Q49" s="48"/>
      <c r="R49" s="48"/>
      <c r="S49" s="48"/>
      <c r="T49" s="48"/>
      <c r="U49" s="48"/>
    </row>
    <row r="50" spans="1:21" ht="30.75" customHeight="1" x14ac:dyDescent="0.15">
      <c r="A50" s="48"/>
      <c r="B50" s="1179"/>
      <c r="C50" s="1180"/>
      <c r="D50" s="62"/>
      <c r="E50" s="1156" t="s">
        <v>17</v>
      </c>
      <c r="F50" s="1156"/>
      <c r="G50" s="1156"/>
      <c r="H50" s="1156"/>
      <c r="I50" s="1156"/>
      <c r="J50" s="1157"/>
      <c r="K50" s="63">
        <v>68</v>
      </c>
      <c r="L50" s="64">
        <v>69</v>
      </c>
      <c r="M50" s="64">
        <v>69</v>
      </c>
      <c r="N50" s="64">
        <v>69</v>
      </c>
      <c r="O50" s="65">
        <v>69</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524</v>
      </c>
      <c r="L51" s="64" t="s">
        <v>524</v>
      </c>
      <c r="M51" s="64" t="s">
        <v>524</v>
      </c>
      <c r="N51" s="64" t="s">
        <v>524</v>
      </c>
      <c r="O51" s="65" t="s">
        <v>524</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2021</v>
      </c>
      <c r="L52" s="64">
        <v>1926</v>
      </c>
      <c r="M52" s="64">
        <v>1893</v>
      </c>
      <c r="N52" s="64">
        <v>1871</v>
      </c>
      <c r="O52" s="65">
        <v>1834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1691</v>
      </c>
      <c r="L53" s="69">
        <v>1635</v>
      </c>
      <c r="M53" s="69">
        <v>1783</v>
      </c>
      <c r="N53" s="69">
        <v>1795</v>
      </c>
      <c r="O53" s="70">
        <v>1879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p5ZGrVqehwLhbjEcrgm/Umfn8lECUUARV3xXvnACkd1tjIGQP8/oQFDeFvzFsSTe0Sgnw6yFlZO6PLpmWsBEQ==" saltValue="8nyGV4MBpWwEGbMMXz27Z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7" t="s">
        <v>32</v>
      </c>
      <c r="C41" s="1198"/>
      <c r="D41" s="105"/>
      <c r="E41" s="1199" t="s">
        <v>33</v>
      </c>
      <c r="F41" s="1199"/>
      <c r="G41" s="1199"/>
      <c r="H41" s="1200"/>
      <c r="I41" s="355">
        <v>26300</v>
      </c>
      <c r="J41" s="356">
        <v>25441</v>
      </c>
      <c r="K41" s="356">
        <v>24612</v>
      </c>
      <c r="L41" s="356">
        <v>23186</v>
      </c>
      <c r="M41" s="357">
        <v>21587</v>
      </c>
    </row>
    <row r="42" spans="2:13" ht="27.75" customHeight="1" x14ac:dyDescent="0.15">
      <c r="B42" s="1187"/>
      <c r="C42" s="1188"/>
      <c r="D42" s="106"/>
      <c r="E42" s="1191" t="s">
        <v>34</v>
      </c>
      <c r="F42" s="1191"/>
      <c r="G42" s="1191"/>
      <c r="H42" s="1192"/>
      <c r="I42" s="358">
        <v>972</v>
      </c>
      <c r="J42" s="359">
        <v>1332</v>
      </c>
      <c r="K42" s="359">
        <v>1123</v>
      </c>
      <c r="L42" s="359">
        <v>1510</v>
      </c>
      <c r="M42" s="360">
        <v>1212</v>
      </c>
    </row>
    <row r="43" spans="2:13" ht="27.75" customHeight="1" x14ac:dyDescent="0.15">
      <c r="B43" s="1187"/>
      <c r="C43" s="1188"/>
      <c r="D43" s="106"/>
      <c r="E43" s="1191" t="s">
        <v>35</v>
      </c>
      <c r="F43" s="1191"/>
      <c r="G43" s="1191"/>
      <c r="H43" s="1192"/>
      <c r="I43" s="358">
        <v>6212</v>
      </c>
      <c r="J43" s="359">
        <v>6880</v>
      </c>
      <c r="K43" s="359">
        <v>6791</v>
      </c>
      <c r="L43" s="359">
        <v>6493</v>
      </c>
      <c r="M43" s="360">
        <v>6373</v>
      </c>
    </row>
    <row r="44" spans="2:13" ht="27.75" customHeight="1" x14ac:dyDescent="0.15">
      <c r="B44" s="1187"/>
      <c r="C44" s="1188"/>
      <c r="D44" s="106"/>
      <c r="E44" s="1191" t="s">
        <v>36</v>
      </c>
      <c r="F44" s="1191"/>
      <c r="G44" s="1191"/>
      <c r="H44" s="1192"/>
      <c r="I44" s="358">
        <v>1629</v>
      </c>
      <c r="J44" s="359">
        <v>1559</v>
      </c>
      <c r="K44" s="359">
        <v>1377</v>
      </c>
      <c r="L44" s="359">
        <v>1325</v>
      </c>
      <c r="M44" s="360">
        <v>1214</v>
      </c>
    </row>
    <row r="45" spans="2:13" ht="27.75" customHeight="1" x14ac:dyDescent="0.15">
      <c r="B45" s="1187"/>
      <c r="C45" s="1188"/>
      <c r="D45" s="106"/>
      <c r="E45" s="1191" t="s">
        <v>37</v>
      </c>
      <c r="F45" s="1191"/>
      <c r="G45" s="1191"/>
      <c r="H45" s="1192"/>
      <c r="I45" s="358">
        <v>4016</v>
      </c>
      <c r="J45" s="359">
        <v>4026</v>
      </c>
      <c r="K45" s="359">
        <v>4160</v>
      </c>
      <c r="L45" s="359">
        <v>4158</v>
      </c>
      <c r="M45" s="360">
        <v>4314</v>
      </c>
    </row>
    <row r="46" spans="2:13" ht="27.75" customHeight="1" x14ac:dyDescent="0.15">
      <c r="B46" s="1187"/>
      <c r="C46" s="1188"/>
      <c r="D46" s="107"/>
      <c r="E46" s="1191" t="s">
        <v>38</v>
      </c>
      <c r="F46" s="1191"/>
      <c r="G46" s="1191"/>
      <c r="H46" s="1192"/>
      <c r="I46" s="358" t="s">
        <v>524</v>
      </c>
      <c r="J46" s="359" t="s">
        <v>524</v>
      </c>
      <c r="K46" s="359" t="s">
        <v>524</v>
      </c>
      <c r="L46" s="359" t="s">
        <v>524</v>
      </c>
      <c r="M46" s="360">
        <v>623</v>
      </c>
    </row>
    <row r="47" spans="2:13" ht="27.75" customHeight="1" x14ac:dyDescent="0.15">
      <c r="B47" s="1187"/>
      <c r="C47" s="1188"/>
      <c r="D47" s="108"/>
      <c r="E47" s="1201" t="s">
        <v>39</v>
      </c>
      <c r="F47" s="1202"/>
      <c r="G47" s="1202"/>
      <c r="H47" s="1203"/>
      <c r="I47" s="358" t="s">
        <v>524</v>
      </c>
      <c r="J47" s="359" t="s">
        <v>524</v>
      </c>
      <c r="K47" s="359" t="s">
        <v>524</v>
      </c>
      <c r="L47" s="359" t="s">
        <v>524</v>
      </c>
      <c r="M47" s="360" t="s">
        <v>524</v>
      </c>
    </row>
    <row r="48" spans="2:13" ht="27.75" customHeight="1" x14ac:dyDescent="0.15">
      <c r="B48" s="1187"/>
      <c r="C48" s="1188"/>
      <c r="D48" s="106"/>
      <c r="E48" s="1191" t="s">
        <v>40</v>
      </c>
      <c r="F48" s="1191"/>
      <c r="G48" s="1191"/>
      <c r="H48" s="1192"/>
      <c r="I48" s="358" t="s">
        <v>524</v>
      </c>
      <c r="J48" s="359" t="s">
        <v>524</v>
      </c>
      <c r="K48" s="359" t="s">
        <v>524</v>
      </c>
      <c r="L48" s="359" t="s">
        <v>524</v>
      </c>
      <c r="M48" s="360" t="s">
        <v>524</v>
      </c>
    </row>
    <row r="49" spans="2:13" ht="27.75" customHeight="1" x14ac:dyDescent="0.15">
      <c r="B49" s="1189"/>
      <c r="C49" s="1190"/>
      <c r="D49" s="106"/>
      <c r="E49" s="1191" t="s">
        <v>41</v>
      </c>
      <c r="F49" s="1191"/>
      <c r="G49" s="1191"/>
      <c r="H49" s="1192"/>
      <c r="I49" s="358" t="s">
        <v>524</v>
      </c>
      <c r="J49" s="359" t="s">
        <v>524</v>
      </c>
      <c r="K49" s="359" t="s">
        <v>524</v>
      </c>
      <c r="L49" s="359" t="s">
        <v>524</v>
      </c>
      <c r="M49" s="360" t="s">
        <v>524</v>
      </c>
    </row>
    <row r="50" spans="2:13" ht="27.75" customHeight="1" x14ac:dyDescent="0.15">
      <c r="B50" s="1185" t="s">
        <v>42</v>
      </c>
      <c r="C50" s="1186"/>
      <c r="D50" s="109"/>
      <c r="E50" s="1191" t="s">
        <v>43</v>
      </c>
      <c r="F50" s="1191"/>
      <c r="G50" s="1191"/>
      <c r="H50" s="1192"/>
      <c r="I50" s="358">
        <v>6613</v>
      </c>
      <c r="J50" s="359">
        <v>7457</v>
      </c>
      <c r="K50" s="359">
        <v>9599</v>
      </c>
      <c r="L50" s="359">
        <v>11346</v>
      </c>
      <c r="M50" s="360">
        <v>13103</v>
      </c>
    </row>
    <row r="51" spans="2:13" ht="27.75" customHeight="1" x14ac:dyDescent="0.15">
      <c r="B51" s="1187"/>
      <c r="C51" s="1188"/>
      <c r="D51" s="106"/>
      <c r="E51" s="1191" t="s">
        <v>44</v>
      </c>
      <c r="F51" s="1191"/>
      <c r="G51" s="1191"/>
      <c r="H51" s="1192"/>
      <c r="I51" s="358">
        <v>4308</v>
      </c>
      <c r="J51" s="359">
        <v>5317</v>
      </c>
      <c r="K51" s="359">
        <v>5613</v>
      </c>
      <c r="L51" s="359">
        <v>5893</v>
      </c>
      <c r="M51" s="360">
        <v>6031</v>
      </c>
    </row>
    <row r="52" spans="2:13" ht="27.75" customHeight="1" x14ac:dyDescent="0.15">
      <c r="B52" s="1189"/>
      <c r="C52" s="1190"/>
      <c r="D52" s="106"/>
      <c r="E52" s="1191" t="s">
        <v>45</v>
      </c>
      <c r="F52" s="1191"/>
      <c r="G52" s="1191"/>
      <c r="H52" s="1192"/>
      <c r="I52" s="358">
        <v>16705</v>
      </c>
      <c r="J52" s="359">
        <v>15672</v>
      </c>
      <c r="K52" s="359">
        <v>14935</v>
      </c>
      <c r="L52" s="359">
        <v>14197</v>
      </c>
      <c r="M52" s="360">
        <v>13121</v>
      </c>
    </row>
    <row r="53" spans="2:13" ht="27.75" customHeight="1" thickBot="1" x14ac:dyDescent="0.2">
      <c r="B53" s="1193" t="s">
        <v>46</v>
      </c>
      <c r="C53" s="1194"/>
      <c r="D53" s="110"/>
      <c r="E53" s="1195" t="s">
        <v>47</v>
      </c>
      <c r="F53" s="1195"/>
      <c r="G53" s="1195"/>
      <c r="H53" s="1196"/>
      <c r="I53" s="361">
        <v>11502</v>
      </c>
      <c r="J53" s="362">
        <v>10792</v>
      </c>
      <c r="K53" s="362">
        <v>7916</v>
      </c>
      <c r="L53" s="362">
        <v>5236</v>
      </c>
      <c r="M53" s="363">
        <v>3070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ek1P1cRHaRthcUNZDdVL3beoBMpmYswIQ4iiEwsyhMJr7zYG3WVgS/LeBji24T+4kT0AXaBl6HsB5mrmGErXw==" saltValue="XsMiG5CpJGMEt4O0Sj6a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2" t="s">
        <v>50</v>
      </c>
      <c r="D55" s="1212"/>
      <c r="E55" s="1213"/>
      <c r="F55" s="122">
        <v>2524</v>
      </c>
      <c r="G55" s="122">
        <v>2705</v>
      </c>
      <c r="H55" s="123">
        <v>3428</v>
      </c>
    </row>
    <row r="56" spans="2:8" ht="52.5" customHeight="1" x14ac:dyDescent="0.15">
      <c r="B56" s="124"/>
      <c r="C56" s="1214" t="s">
        <v>51</v>
      </c>
      <c r="D56" s="1214"/>
      <c r="E56" s="1215"/>
      <c r="F56" s="125">
        <v>440</v>
      </c>
      <c r="G56" s="125">
        <v>1780</v>
      </c>
      <c r="H56" s="126">
        <v>2261</v>
      </c>
    </row>
    <row r="57" spans="2:8" ht="53.25" customHeight="1" x14ac:dyDescent="0.15">
      <c r="B57" s="124"/>
      <c r="C57" s="1216" t="s">
        <v>52</v>
      </c>
      <c r="D57" s="1216"/>
      <c r="E57" s="1217"/>
      <c r="F57" s="127">
        <v>4485</v>
      </c>
      <c r="G57" s="127">
        <v>4689</v>
      </c>
      <c r="H57" s="128">
        <v>5137</v>
      </c>
    </row>
    <row r="58" spans="2:8" ht="45.75" customHeight="1" x14ac:dyDescent="0.15">
      <c r="B58" s="129"/>
      <c r="C58" s="1204" t="s">
        <v>599</v>
      </c>
      <c r="D58" s="1205"/>
      <c r="E58" s="1206"/>
      <c r="F58" s="130">
        <v>2343</v>
      </c>
      <c r="G58" s="130">
        <v>2263</v>
      </c>
      <c r="H58" s="131">
        <v>2116</v>
      </c>
    </row>
    <row r="59" spans="2:8" ht="45.75" customHeight="1" x14ac:dyDescent="0.15">
      <c r="B59" s="129"/>
      <c r="C59" s="1204" t="s">
        <v>600</v>
      </c>
      <c r="D59" s="1205"/>
      <c r="E59" s="1206"/>
      <c r="F59" s="130">
        <v>1239</v>
      </c>
      <c r="G59" s="130">
        <v>1516</v>
      </c>
      <c r="H59" s="131">
        <v>1585</v>
      </c>
    </row>
    <row r="60" spans="2:8" ht="45.75" customHeight="1" x14ac:dyDescent="0.15">
      <c r="B60" s="129"/>
      <c r="C60" s="1204" t="s">
        <v>601</v>
      </c>
      <c r="D60" s="1205"/>
      <c r="E60" s="1206"/>
      <c r="F60" s="130">
        <v>100</v>
      </c>
      <c r="G60" s="130">
        <v>100</v>
      </c>
      <c r="H60" s="131">
        <v>400</v>
      </c>
    </row>
    <row r="61" spans="2:8" ht="45.75" customHeight="1" x14ac:dyDescent="0.15">
      <c r="B61" s="129"/>
      <c r="C61" s="1204" t="s">
        <v>602</v>
      </c>
      <c r="D61" s="1205"/>
      <c r="E61" s="1206"/>
      <c r="F61" s="130">
        <v>0</v>
      </c>
      <c r="G61" s="130">
        <v>0</v>
      </c>
      <c r="H61" s="131">
        <v>293</v>
      </c>
    </row>
    <row r="62" spans="2:8" ht="45.75" customHeight="1" thickBot="1" x14ac:dyDescent="0.2">
      <c r="B62" s="132"/>
      <c r="C62" s="1207" t="s">
        <v>603</v>
      </c>
      <c r="D62" s="1208"/>
      <c r="E62" s="1209"/>
      <c r="F62" s="133">
        <v>159</v>
      </c>
      <c r="G62" s="133">
        <v>188</v>
      </c>
      <c r="H62" s="134">
        <v>193</v>
      </c>
    </row>
    <row r="63" spans="2:8" ht="52.5" customHeight="1" thickBot="1" x14ac:dyDescent="0.2">
      <c r="B63" s="135"/>
      <c r="C63" s="1210" t="s">
        <v>53</v>
      </c>
      <c r="D63" s="1210"/>
      <c r="E63" s="1211"/>
      <c r="F63" s="136">
        <v>7449</v>
      </c>
      <c r="G63" s="136">
        <v>9174</v>
      </c>
      <c r="H63" s="137">
        <v>10826</v>
      </c>
    </row>
    <row r="64" spans="2:8" x14ac:dyDescent="0.15"/>
  </sheetData>
  <sheetProtection algorithmName="SHA-512" hashValue="vTGHo9zh/IRCg0kyu12tYuZ+WyLjUenIncPzYY8SFFDH/GNCK9s5Q8xtZmIowqKbCEk8kqXBZGzKvfJHCHI2+A==" saltValue="IYSsR+3Fz5MWdaGf8Lp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97471</v>
      </c>
      <c r="E3" s="156"/>
      <c r="F3" s="157">
        <v>41934</v>
      </c>
      <c r="G3" s="158"/>
      <c r="H3" s="159"/>
    </row>
    <row r="4" spans="1:8" x14ac:dyDescent="0.15">
      <c r="A4" s="160"/>
      <c r="B4" s="161"/>
      <c r="C4" s="162"/>
      <c r="D4" s="163">
        <v>48898</v>
      </c>
      <c r="E4" s="164"/>
      <c r="F4" s="165">
        <v>23352</v>
      </c>
      <c r="G4" s="166"/>
      <c r="H4" s="167"/>
    </row>
    <row r="5" spans="1:8" x14ac:dyDescent="0.15">
      <c r="A5" s="148" t="s">
        <v>557</v>
      </c>
      <c r="B5" s="153"/>
      <c r="C5" s="154"/>
      <c r="D5" s="155">
        <v>80713</v>
      </c>
      <c r="E5" s="156"/>
      <c r="F5" s="157">
        <v>45588</v>
      </c>
      <c r="G5" s="158"/>
      <c r="H5" s="159"/>
    </row>
    <row r="6" spans="1:8" x14ac:dyDescent="0.15">
      <c r="A6" s="160"/>
      <c r="B6" s="161"/>
      <c r="C6" s="162"/>
      <c r="D6" s="163">
        <v>42799</v>
      </c>
      <c r="E6" s="164"/>
      <c r="F6" s="165">
        <v>24150</v>
      </c>
      <c r="G6" s="166"/>
      <c r="H6" s="167"/>
    </row>
    <row r="7" spans="1:8" x14ac:dyDescent="0.15">
      <c r="A7" s="148" t="s">
        <v>558</v>
      </c>
      <c r="B7" s="153"/>
      <c r="C7" s="154"/>
      <c r="D7" s="155">
        <v>68425</v>
      </c>
      <c r="E7" s="156"/>
      <c r="F7" s="157">
        <v>45483</v>
      </c>
      <c r="G7" s="158"/>
      <c r="H7" s="159"/>
    </row>
    <row r="8" spans="1:8" x14ac:dyDescent="0.15">
      <c r="A8" s="160"/>
      <c r="B8" s="161"/>
      <c r="C8" s="162"/>
      <c r="D8" s="163">
        <v>43604</v>
      </c>
      <c r="E8" s="164"/>
      <c r="F8" s="165">
        <v>24241</v>
      </c>
      <c r="G8" s="166"/>
      <c r="H8" s="167"/>
    </row>
    <row r="9" spans="1:8" x14ac:dyDescent="0.15">
      <c r="A9" s="148" t="s">
        <v>559</v>
      </c>
      <c r="B9" s="153"/>
      <c r="C9" s="154"/>
      <c r="D9" s="155">
        <v>48916</v>
      </c>
      <c r="E9" s="156"/>
      <c r="F9" s="157">
        <v>45945</v>
      </c>
      <c r="G9" s="158"/>
      <c r="H9" s="159"/>
    </row>
    <row r="10" spans="1:8" x14ac:dyDescent="0.15">
      <c r="A10" s="160"/>
      <c r="B10" s="161"/>
      <c r="C10" s="162"/>
      <c r="D10" s="163">
        <v>33019</v>
      </c>
      <c r="E10" s="164"/>
      <c r="F10" s="165">
        <v>25180</v>
      </c>
      <c r="G10" s="166"/>
      <c r="H10" s="167"/>
    </row>
    <row r="11" spans="1:8" x14ac:dyDescent="0.15">
      <c r="A11" s="148" t="s">
        <v>560</v>
      </c>
      <c r="B11" s="153"/>
      <c r="C11" s="154"/>
      <c r="D11" s="155">
        <v>64010</v>
      </c>
      <c r="E11" s="156"/>
      <c r="F11" s="157">
        <v>44475</v>
      </c>
      <c r="G11" s="158"/>
      <c r="H11" s="159"/>
    </row>
    <row r="12" spans="1:8" x14ac:dyDescent="0.15">
      <c r="A12" s="160"/>
      <c r="B12" s="161"/>
      <c r="C12" s="168"/>
      <c r="D12" s="163">
        <v>46090</v>
      </c>
      <c r="E12" s="164"/>
      <c r="F12" s="165">
        <v>24780</v>
      </c>
      <c r="G12" s="166"/>
      <c r="H12" s="167"/>
    </row>
    <row r="13" spans="1:8" x14ac:dyDescent="0.15">
      <c r="A13" s="148"/>
      <c r="B13" s="153"/>
      <c r="C13" s="169"/>
      <c r="D13" s="170">
        <v>71907</v>
      </c>
      <c r="E13" s="171"/>
      <c r="F13" s="172">
        <v>44685</v>
      </c>
      <c r="G13" s="173"/>
      <c r="H13" s="159"/>
    </row>
    <row r="14" spans="1:8" x14ac:dyDescent="0.15">
      <c r="A14" s="160"/>
      <c r="B14" s="161"/>
      <c r="C14" s="162"/>
      <c r="D14" s="163">
        <v>42882</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10.59</v>
      </c>
      <c r="C19" s="174">
        <f>ROUND(VALUE(SUBSTITUTE(実質収支比率等に係る経年分析!G$48,"▲","-")),2)</f>
        <v>10.94</v>
      </c>
      <c r="D19" s="174">
        <f>ROUND(VALUE(SUBSTITUTE(実質収支比率等に係る経年分析!H$48,"▲","-")),2)</f>
        <v>9.23</v>
      </c>
      <c r="E19" s="174">
        <f>ROUND(VALUE(SUBSTITUTE(実質収支比率等に係る経年分析!I$48,"▲","-")),2)</f>
        <v>11.59</v>
      </c>
      <c r="F19" s="174">
        <f>ROUND(VALUE(SUBSTITUTE(実質収支比率等に係る経年分析!J$48,"▲","-")),2)</f>
        <v>15.65</v>
      </c>
    </row>
    <row r="20" spans="1:11" x14ac:dyDescent="0.15">
      <c r="A20" s="174" t="s">
        <v>57</v>
      </c>
      <c r="B20" s="174">
        <f>ROUND(VALUE(SUBSTITUTE(実質収支比率等に係る経年分析!F$47,"▲","-")),2)</f>
        <v>9.7799999999999994</v>
      </c>
      <c r="C20" s="174">
        <f>ROUND(VALUE(SUBSTITUTE(実質収支比率等に係る経年分析!G$47,"▲","-")),2)</f>
        <v>12.08</v>
      </c>
      <c r="D20" s="174">
        <f>ROUND(VALUE(SUBSTITUTE(実質収支比率等に係る経年分析!H$47,"▲","-")),2)</f>
        <v>13.24</v>
      </c>
      <c r="E20" s="174">
        <f>ROUND(VALUE(SUBSTITUTE(実質収支比率等に係る経年分析!I$47,"▲","-")),2)</f>
        <v>14.46</v>
      </c>
      <c r="F20" s="174">
        <f>ROUND(VALUE(SUBSTITUTE(実質収支比率等に係る経年分析!J$47,"▲","-")),2)</f>
        <v>18.32</v>
      </c>
    </row>
    <row r="21" spans="1:11" x14ac:dyDescent="0.15">
      <c r="A21" s="174" t="s">
        <v>58</v>
      </c>
      <c r="B21" s="174">
        <f>IF(ISNUMBER(VALUE(SUBSTITUTE(実質収支比率等に係る経年分析!F$49,"▲","-"))),ROUND(VALUE(SUBSTITUTE(実質収支比率等に係る経年分析!F$49,"▲","-")),2),NA())</f>
        <v>3.43</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0.4</v>
      </c>
      <c r="E21" s="174">
        <f>IF(ISNUMBER(VALUE(SUBSTITUTE(実質収支比率等に係る経年分析!I$49,"▲","-"))),ROUND(VALUE(SUBSTITUTE(実質収支比率等に係る経年分析!I$49,"▲","-")),2),NA())</f>
        <v>3.16</v>
      </c>
      <c r="F21" s="174">
        <f>IF(ISNUMBER(VALUE(SUBSTITUTE(実質収支比率等に係る経年分析!J$49,"▲","-"))),ROUND(VALUE(SUBSTITUTE(実質収支比率等に係る経年分析!J$49,"▲","-")),2),NA())</f>
        <v>7.93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救急医療センター特別会計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公設浄化槽事業特別会計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0.28999999999999998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2.5299999999999998</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2.5299999999999998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9.1300000000000008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15.58</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2021</v>
      </c>
      <c r="E42" s="176"/>
      <c r="F42" s="176"/>
      <c r="G42" s="176">
        <f>'実質公債費比率（分子）の構造'!L$52</f>
        <v>1926</v>
      </c>
      <c r="H42" s="176"/>
      <c r="I42" s="176"/>
      <c r="J42" s="176">
        <f>'実質公債費比率（分子）の構造'!M$52</f>
        <v>1893</v>
      </c>
      <c r="K42" s="176"/>
      <c r="L42" s="176"/>
      <c r="M42" s="176">
        <f>'実質公債費比率（分子）の構造'!N$52</f>
        <v>1871</v>
      </c>
      <c r="N42" s="176"/>
      <c r="O42" s="176"/>
      <c r="P42" s="176">
        <f>'実質公債費比率（分子）の構造'!O$52</f>
        <v>1834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68</v>
      </c>
      <c r="C44" s="176"/>
      <c r="D44" s="176"/>
      <c r="E44" s="176">
        <f>'実質公債費比率（分子）の構造'!L$50</f>
        <v>69</v>
      </c>
      <c r="F44" s="176"/>
      <c r="G44" s="176"/>
      <c r="H44" s="176">
        <f>'実質公債費比率（分子）の構造'!M$50</f>
        <v>69</v>
      </c>
      <c r="I44" s="176"/>
      <c r="J44" s="176"/>
      <c r="K44" s="176">
        <f>'実質公債費比率（分子）の構造'!N$50</f>
        <v>69</v>
      </c>
      <c r="L44" s="176"/>
      <c r="M44" s="176"/>
      <c r="N44" s="176">
        <f>'実質公債費比率（分子）の構造'!O$50</f>
        <v>69</v>
      </c>
      <c r="O44" s="176"/>
      <c r="P44" s="176"/>
    </row>
    <row r="45" spans="1:16" x14ac:dyDescent="0.15">
      <c r="A45" s="176" t="s">
        <v>68</v>
      </c>
      <c r="B45" s="176">
        <f>'実質公債費比率（分子）の構造'!K$49</f>
        <v>114</v>
      </c>
      <c r="C45" s="176"/>
      <c r="D45" s="176"/>
      <c r="E45" s="176">
        <f>'実質公債費比率（分子）の構造'!L$49</f>
        <v>108</v>
      </c>
      <c r="F45" s="176"/>
      <c r="G45" s="176"/>
      <c r="H45" s="176">
        <f>'実質公債費比率（分子）の構造'!M$49</f>
        <v>196</v>
      </c>
      <c r="I45" s="176"/>
      <c r="J45" s="176"/>
      <c r="K45" s="176">
        <f>'実質公債費比率（分子）の構造'!N$49</f>
        <v>168</v>
      </c>
      <c r="L45" s="176"/>
      <c r="M45" s="176"/>
      <c r="N45" s="176">
        <f>'実質公債費比率（分子）の構造'!O$49</f>
        <v>162</v>
      </c>
      <c r="O45" s="176"/>
      <c r="P45" s="176"/>
    </row>
    <row r="46" spans="1:16" x14ac:dyDescent="0.15">
      <c r="A46" s="176" t="s">
        <v>69</v>
      </c>
      <c r="B46" s="176">
        <f>'実質公債費比率（分子）の構造'!K$48</f>
        <v>645</v>
      </c>
      <c r="C46" s="176"/>
      <c r="D46" s="176"/>
      <c r="E46" s="176">
        <f>'実質公債費比率（分子）の構造'!L$48</f>
        <v>490</v>
      </c>
      <c r="F46" s="176"/>
      <c r="G46" s="176"/>
      <c r="H46" s="176">
        <f>'実質公債費比率（分子）の構造'!M$48</f>
        <v>496</v>
      </c>
      <c r="I46" s="176"/>
      <c r="J46" s="176"/>
      <c r="K46" s="176">
        <f>'実質公債費比率（分子）の構造'!N$48</f>
        <v>489</v>
      </c>
      <c r="L46" s="176"/>
      <c r="M46" s="176"/>
      <c r="N46" s="176">
        <f>'実質公債費比率（分子）の構造'!O$48</f>
        <v>500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2885</v>
      </c>
      <c r="C49" s="176"/>
      <c r="D49" s="176"/>
      <c r="E49" s="176">
        <f>'実質公債費比率（分子）の構造'!L$45</f>
        <v>2894</v>
      </c>
      <c r="F49" s="176"/>
      <c r="G49" s="176"/>
      <c r="H49" s="176">
        <f>'実質公債費比率（分子）の構造'!M$45</f>
        <v>2915</v>
      </c>
      <c r="I49" s="176"/>
      <c r="J49" s="176"/>
      <c r="K49" s="176">
        <f>'実質公債費比率（分子）の構造'!N$45</f>
        <v>2940</v>
      </c>
      <c r="L49" s="176"/>
      <c r="M49" s="176"/>
      <c r="N49" s="176">
        <f>'実質公債費比率（分子）の構造'!O$45</f>
        <v>2982</v>
      </c>
      <c r="O49" s="176"/>
      <c r="P49" s="176"/>
    </row>
    <row r="50" spans="1:16" x14ac:dyDescent="0.15">
      <c r="A50" s="176" t="s">
        <v>73</v>
      </c>
      <c r="B50" s="176" t="e">
        <f>NA()</f>
        <v>#N/A</v>
      </c>
      <c r="C50" s="176">
        <f>IF(ISNUMBER('実質公債費比率（分子）の構造'!K$53),'実質公債費比率（分子）の構造'!K$53,NA())</f>
        <v>1691</v>
      </c>
      <c r="D50" s="176" t="e">
        <f>NA()</f>
        <v>#N/A</v>
      </c>
      <c r="E50" s="176" t="e">
        <f>NA()</f>
        <v>#N/A</v>
      </c>
      <c r="F50" s="176">
        <f>IF(ISNUMBER('実質公債費比率（分子）の構造'!L$53),'実質公債費比率（分子）の構造'!L$53,NA())</f>
        <v>1635</v>
      </c>
      <c r="G50" s="176" t="e">
        <f>NA()</f>
        <v>#N/A</v>
      </c>
      <c r="H50" s="176" t="e">
        <f>NA()</f>
        <v>#N/A</v>
      </c>
      <c r="I50" s="176">
        <f>IF(ISNUMBER('実質公債費比率（分子）の構造'!M$53),'実質公債費比率（分子）の構造'!M$53,NA())</f>
        <v>1783</v>
      </c>
      <c r="J50" s="176" t="e">
        <f>NA()</f>
        <v>#N/A</v>
      </c>
      <c r="K50" s="176" t="e">
        <f>NA()</f>
        <v>#N/A</v>
      </c>
      <c r="L50" s="176">
        <f>IF(ISNUMBER('実質公債費比率（分子）の構造'!N$53),'実質公債費比率（分子）の構造'!N$53,NA())</f>
        <v>1795</v>
      </c>
      <c r="M50" s="176" t="e">
        <f>NA()</f>
        <v>#N/A</v>
      </c>
      <c r="N50" s="176" t="e">
        <f>NA()</f>
        <v>#N/A</v>
      </c>
      <c r="O50" s="176">
        <f>IF(ISNUMBER('実質公債費比率（分子）の構造'!O$53),'実質公債費比率（分子）の構造'!O$53,NA())</f>
        <v>1879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16705</v>
      </c>
      <c r="E56" s="175"/>
      <c r="F56" s="175"/>
      <c r="G56" s="175">
        <f>'将来負担比率（分子）の構造'!J$52</f>
        <v>15672</v>
      </c>
      <c r="H56" s="175"/>
      <c r="I56" s="175"/>
      <c r="J56" s="175">
        <f>'将来負担比率（分子）の構造'!K$52</f>
        <v>14935</v>
      </c>
      <c r="K56" s="175"/>
      <c r="L56" s="175"/>
      <c r="M56" s="175">
        <f>'将来負担比率（分子）の構造'!L$52</f>
        <v>14197</v>
      </c>
      <c r="N56" s="175"/>
      <c r="O56" s="175"/>
      <c r="P56" s="175">
        <f>'将来負担比率（分子）の構造'!M$52</f>
        <v>13121</v>
      </c>
    </row>
    <row r="57" spans="1:16" x14ac:dyDescent="0.15">
      <c r="A57" s="175" t="s">
        <v>44</v>
      </c>
      <c r="B57" s="175"/>
      <c r="C57" s="175"/>
      <c r="D57" s="175">
        <f>'将来負担比率（分子）の構造'!I$51</f>
        <v>4308</v>
      </c>
      <c r="E57" s="175"/>
      <c r="F57" s="175"/>
      <c r="G57" s="175">
        <f>'将来負担比率（分子）の構造'!J$51</f>
        <v>5317</v>
      </c>
      <c r="H57" s="175"/>
      <c r="I57" s="175"/>
      <c r="J57" s="175">
        <f>'将来負担比率（分子）の構造'!K$51</f>
        <v>5613</v>
      </c>
      <c r="K57" s="175"/>
      <c r="L57" s="175"/>
      <c r="M57" s="175">
        <f>'将来負担比率（分子）の構造'!L$51</f>
        <v>5893</v>
      </c>
      <c r="N57" s="175"/>
      <c r="O57" s="175"/>
      <c r="P57" s="175">
        <f>'将来負担比率（分子）の構造'!M$51</f>
        <v>6031</v>
      </c>
    </row>
    <row r="58" spans="1:16" x14ac:dyDescent="0.15">
      <c r="A58" s="175" t="s">
        <v>43</v>
      </c>
      <c r="B58" s="175"/>
      <c r="C58" s="175"/>
      <c r="D58" s="175">
        <f>'将来負担比率（分子）の構造'!I$50</f>
        <v>6613</v>
      </c>
      <c r="E58" s="175"/>
      <c r="F58" s="175"/>
      <c r="G58" s="175">
        <f>'将来負担比率（分子）の構造'!J$50</f>
        <v>7457</v>
      </c>
      <c r="H58" s="175"/>
      <c r="I58" s="175"/>
      <c r="J58" s="175">
        <f>'将来負担比率（分子）の構造'!K$50</f>
        <v>9599</v>
      </c>
      <c r="K58" s="175"/>
      <c r="L58" s="175"/>
      <c r="M58" s="175">
        <f>'将来負担比率（分子）の構造'!L$50</f>
        <v>11346</v>
      </c>
      <c r="N58" s="175"/>
      <c r="O58" s="175"/>
      <c r="P58" s="175">
        <f>'将来負担比率（分子）の構造'!M$50</f>
        <v>13103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623</v>
      </c>
      <c r="O61" s="175"/>
      <c r="P61" s="175"/>
    </row>
    <row r="62" spans="1:16" x14ac:dyDescent="0.15">
      <c r="A62" s="175" t="s">
        <v>37</v>
      </c>
      <c r="B62" s="175">
        <f>'将来負担比率（分子）の構造'!I$45</f>
        <v>4016</v>
      </c>
      <c r="C62" s="175"/>
      <c r="D62" s="175"/>
      <c r="E62" s="175">
        <f>'将来負担比率（分子）の構造'!J$45</f>
        <v>4026</v>
      </c>
      <c r="F62" s="175"/>
      <c r="G62" s="175"/>
      <c r="H62" s="175">
        <f>'将来負担比率（分子）の構造'!K$45</f>
        <v>4160</v>
      </c>
      <c r="I62" s="175"/>
      <c r="J62" s="175"/>
      <c r="K62" s="175">
        <f>'将来負担比率（分子）の構造'!L$45</f>
        <v>4158</v>
      </c>
      <c r="L62" s="175"/>
      <c r="M62" s="175"/>
      <c r="N62" s="175">
        <f>'将来負担比率（分子）の構造'!M$45</f>
        <v>4314</v>
      </c>
      <c r="O62" s="175"/>
      <c r="P62" s="175"/>
    </row>
    <row r="63" spans="1:16" x14ac:dyDescent="0.15">
      <c r="A63" s="175" t="s">
        <v>36</v>
      </c>
      <c r="B63" s="175">
        <f>'将来負担比率（分子）の構造'!I$44</f>
        <v>1629</v>
      </c>
      <c r="C63" s="175"/>
      <c r="D63" s="175"/>
      <c r="E63" s="175">
        <f>'将来負担比率（分子）の構造'!J$44</f>
        <v>1559</v>
      </c>
      <c r="F63" s="175"/>
      <c r="G63" s="175"/>
      <c r="H63" s="175">
        <f>'将来負担比率（分子）の構造'!K$44</f>
        <v>1377</v>
      </c>
      <c r="I63" s="175"/>
      <c r="J63" s="175"/>
      <c r="K63" s="175">
        <f>'将来負担比率（分子）の構造'!L$44</f>
        <v>1325</v>
      </c>
      <c r="L63" s="175"/>
      <c r="M63" s="175"/>
      <c r="N63" s="175">
        <f>'将来負担比率（分子）の構造'!M$44</f>
        <v>1214</v>
      </c>
      <c r="O63" s="175"/>
      <c r="P63" s="175"/>
    </row>
    <row r="64" spans="1:16" x14ac:dyDescent="0.15">
      <c r="A64" s="175" t="s">
        <v>35</v>
      </c>
      <c r="B64" s="175">
        <f>'将来負担比率（分子）の構造'!I$43</f>
        <v>6212</v>
      </c>
      <c r="C64" s="175"/>
      <c r="D64" s="175"/>
      <c r="E64" s="175">
        <f>'将来負担比率（分子）の構造'!J$43</f>
        <v>6880</v>
      </c>
      <c r="F64" s="175"/>
      <c r="G64" s="175"/>
      <c r="H64" s="175">
        <f>'将来負担比率（分子）の構造'!K$43</f>
        <v>6791</v>
      </c>
      <c r="I64" s="175"/>
      <c r="J64" s="175"/>
      <c r="K64" s="175">
        <f>'将来負担比率（分子）の構造'!L$43</f>
        <v>6493</v>
      </c>
      <c r="L64" s="175"/>
      <c r="M64" s="175"/>
      <c r="N64" s="175">
        <f>'将来負担比率（分子）の構造'!M$43</f>
        <v>6373</v>
      </c>
      <c r="O64" s="175"/>
      <c r="P64" s="175"/>
    </row>
    <row r="65" spans="1:16" x14ac:dyDescent="0.15">
      <c r="A65" s="175" t="s">
        <v>34</v>
      </c>
      <c r="B65" s="175">
        <f>'将来負担比率（分子）の構造'!I$42</f>
        <v>972</v>
      </c>
      <c r="C65" s="175"/>
      <c r="D65" s="175"/>
      <c r="E65" s="175">
        <f>'将来負担比率（分子）の構造'!J$42</f>
        <v>1332</v>
      </c>
      <c r="F65" s="175"/>
      <c r="G65" s="175"/>
      <c r="H65" s="175">
        <f>'将来負担比率（分子）の構造'!K$42</f>
        <v>1123</v>
      </c>
      <c r="I65" s="175"/>
      <c r="J65" s="175"/>
      <c r="K65" s="175">
        <f>'将来負担比率（分子）の構造'!L$42</f>
        <v>1510</v>
      </c>
      <c r="L65" s="175"/>
      <c r="M65" s="175"/>
      <c r="N65" s="175">
        <f>'将来負担比率（分子）の構造'!M$42</f>
        <v>1212</v>
      </c>
      <c r="O65" s="175"/>
      <c r="P65" s="175"/>
    </row>
    <row r="66" spans="1:16" x14ac:dyDescent="0.15">
      <c r="A66" s="175" t="s">
        <v>33</v>
      </c>
      <c r="B66" s="175">
        <f>'将来負担比率（分子）の構造'!I$41</f>
        <v>26300</v>
      </c>
      <c r="C66" s="175"/>
      <c r="D66" s="175"/>
      <c r="E66" s="175">
        <f>'将来負担比率（分子）の構造'!J$41</f>
        <v>25441</v>
      </c>
      <c r="F66" s="175"/>
      <c r="G66" s="175"/>
      <c r="H66" s="175">
        <f>'将来負担比率（分子）の構造'!K$41</f>
        <v>24612</v>
      </c>
      <c r="I66" s="175"/>
      <c r="J66" s="175"/>
      <c r="K66" s="175">
        <f>'将来負担比率（分子）の構造'!L$41</f>
        <v>23186</v>
      </c>
      <c r="L66" s="175"/>
      <c r="M66" s="175"/>
      <c r="N66" s="175">
        <f>'将来負担比率（分子）の構造'!M$41</f>
        <v>21587</v>
      </c>
      <c r="O66" s="175"/>
      <c r="P66" s="175"/>
    </row>
    <row r="67" spans="1:16" x14ac:dyDescent="0.15">
      <c r="A67" s="175" t="s">
        <v>77</v>
      </c>
      <c r="B67" s="175" t="e">
        <f>NA()</f>
        <v>#N/A</v>
      </c>
      <c r="C67" s="175">
        <f>IF(ISNUMBER('将来負担比率（分子）の構造'!I$53), IF('将来負担比率（分子）の構造'!I$53 &lt; 0, 0, '将来負担比率（分子）の構造'!I$53), NA())</f>
        <v>11502</v>
      </c>
      <c r="D67" s="175" t="e">
        <f>NA()</f>
        <v>#N/A</v>
      </c>
      <c r="E67" s="175" t="e">
        <f>NA()</f>
        <v>#N/A</v>
      </c>
      <c r="F67" s="175">
        <f>IF(ISNUMBER('将来負担比率（分子）の構造'!J$53), IF('将来負担比率（分子）の構造'!J$53 &lt; 0, 0, '将来負担比率（分子）の構造'!J$53), NA())</f>
        <v>10792</v>
      </c>
      <c r="G67" s="175" t="e">
        <f>NA()</f>
        <v>#N/A</v>
      </c>
      <c r="H67" s="175" t="e">
        <f>NA()</f>
        <v>#N/A</v>
      </c>
      <c r="I67" s="175">
        <f>IF(ISNUMBER('将来負担比率（分子）の構造'!K$53), IF('将来負担比率（分子）の構造'!K$53 &lt; 0, 0, '将来負担比率（分子）の構造'!K$53), NA())</f>
        <v>7916</v>
      </c>
      <c r="J67" s="175" t="e">
        <f>NA()</f>
        <v>#N/A</v>
      </c>
      <c r="K67" s="175" t="e">
        <f>NA()</f>
        <v>#N/A</v>
      </c>
      <c r="L67" s="175">
        <f>IF(ISNUMBER('将来負担比率（分子）の構造'!L$53), IF('将来負担比率（分子）の構造'!L$53 &lt; 0, 0, '将来負担比率（分子）の構造'!L$53), NA())</f>
        <v>5236</v>
      </c>
      <c r="M67" s="175" t="e">
        <f>NA()</f>
        <v>#N/A</v>
      </c>
      <c r="N67" s="175" t="e">
        <f>NA()</f>
        <v>#N/A</v>
      </c>
      <c r="O67" s="175">
        <f>IF(ISNUMBER('将来負担比率（分子）の構造'!M$53), IF('将来負担比率（分子）の構造'!M$53 &lt; 0, 0, '将来負担比率（分子）の構造'!M$53), NA())</f>
        <v>3070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2524</v>
      </c>
      <c r="C72" s="179">
        <f>基金残高に係る経年分析!G55</f>
        <v>2705</v>
      </c>
      <c r="D72" s="179">
        <f>基金残高に係る経年分析!H55</f>
        <v>3428</v>
      </c>
    </row>
    <row r="73" spans="1:16" x14ac:dyDescent="0.15">
      <c r="A73" s="178" t="s">
        <v>80</v>
      </c>
      <c r="B73" s="179">
        <f>基金残高に係る経年分析!F56</f>
        <v>440</v>
      </c>
      <c r="C73" s="179">
        <f>基金残高に係る経年分析!G56</f>
        <v>1780</v>
      </c>
      <c r="D73" s="179">
        <f>基金残高に係る経年分析!H56</f>
        <v>2261</v>
      </c>
    </row>
    <row r="74" spans="1:16" x14ac:dyDescent="0.15">
      <c r="A74" s="178" t="s">
        <v>81</v>
      </c>
      <c r="B74" s="179">
        <f>基金残高に係る経年分析!F57</f>
        <v>4485</v>
      </c>
      <c r="C74" s="179">
        <f>基金残高に係る経年分析!G57</f>
        <v>4689</v>
      </c>
      <c r="D74" s="179">
        <f>基金残高に係る経年分析!H57</f>
        <v>5137</v>
      </c>
    </row>
  </sheetData>
  <sheetProtection algorithmName="SHA-512" hashValue="Pu7xxbV85njj26p/Q0MI2C6xpU7YJ6OguSiM46yUc7ARaTeqhWcIGgEDk0Bjx/kwCl4dKUflGZuq9awF2SIemQ==" saltValue="KVih+OTiUJ3o3dq/WqC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235</v>
      </c>
      <c r="C5" s="680"/>
      <c r="D5" s="680"/>
      <c r="E5" s="680"/>
      <c r="F5" s="680"/>
      <c r="G5" s="680"/>
      <c r="H5" s="680"/>
      <c r="I5" s="680"/>
      <c r="J5" s="680"/>
      <c r="K5" s="680"/>
      <c r="L5" s="680"/>
      <c r="M5" s="680"/>
      <c r="N5" s="680"/>
      <c r="O5" s="680"/>
      <c r="P5" s="680"/>
      <c r="Q5" s="681"/>
      <c r="R5" s="676">
        <v>16963519</v>
      </c>
      <c r="S5" s="677"/>
      <c r="T5" s="677"/>
      <c r="U5" s="677"/>
      <c r="V5" s="677"/>
      <c r="W5" s="677"/>
      <c r="X5" s="677"/>
      <c r="Y5" s="702"/>
      <c r="Z5" s="715">
        <v>38.4</v>
      </c>
      <c r="AA5" s="715"/>
      <c r="AB5" s="715"/>
      <c r="AC5" s="715"/>
      <c r="AD5" s="716">
        <v>16430685</v>
      </c>
      <c r="AE5" s="716"/>
      <c r="AF5" s="716"/>
      <c r="AG5" s="716"/>
      <c r="AH5" s="716"/>
      <c r="AI5" s="716"/>
      <c r="AJ5" s="716"/>
      <c r="AK5" s="716"/>
      <c r="AL5" s="703">
        <v>81.400000000000006</v>
      </c>
      <c r="AM5" s="685"/>
      <c r="AN5" s="685"/>
      <c r="AO5" s="704"/>
      <c r="AP5" s="679" t="s">
        <v>236</v>
      </c>
      <c r="AQ5" s="680"/>
      <c r="AR5" s="680"/>
      <c r="AS5" s="680"/>
      <c r="AT5" s="680"/>
      <c r="AU5" s="680"/>
      <c r="AV5" s="680"/>
      <c r="AW5" s="680"/>
      <c r="AX5" s="680"/>
      <c r="AY5" s="680"/>
      <c r="AZ5" s="680"/>
      <c r="BA5" s="680"/>
      <c r="BB5" s="680"/>
      <c r="BC5" s="680"/>
      <c r="BD5" s="680"/>
      <c r="BE5" s="680"/>
      <c r="BF5" s="681"/>
      <c r="BG5" s="621">
        <v>16398619</v>
      </c>
      <c r="BH5" s="622"/>
      <c r="BI5" s="622"/>
      <c r="BJ5" s="622"/>
      <c r="BK5" s="622"/>
      <c r="BL5" s="622"/>
      <c r="BM5" s="622"/>
      <c r="BN5" s="623"/>
      <c r="BO5" s="659">
        <v>96.7</v>
      </c>
      <c r="BP5" s="659"/>
      <c r="BQ5" s="659"/>
      <c r="BR5" s="659"/>
      <c r="BS5" s="660" t="s">
        <v>142</v>
      </c>
      <c r="BT5" s="660"/>
      <c r="BU5" s="660"/>
      <c r="BV5" s="660"/>
      <c r="BW5" s="660"/>
      <c r="BX5" s="660"/>
      <c r="BY5" s="660"/>
      <c r="BZ5" s="660"/>
      <c r="CA5" s="660"/>
      <c r="CB5" s="695"/>
      <c r="CD5" s="673" t="s">
        <v>231</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229</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15">
      <c r="B6" s="618" t="s">
        <v>240</v>
      </c>
      <c r="C6" s="619"/>
      <c r="D6" s="619"/>
      <c r="E6" s="619"/>
      <c r="F6" s="619"/>
      <c r="G6" s="619"/>
      <c r="H6" s="619"/>
      <c r="I6" s="619"/>
      <c r="J6" s="619"/>
      <c r="K6" s="619"/>
      <c r="L6" s="619"/>
      <c r="M6" s="619"/>
      <c r="N6" s="619"/>
      <c r="O6" s="619"/>
      <c r="P6" s="619"/>
      <c r="Q6" s="620"/>
      <c r="R6" s="621">
        <v>301287</v>
      </c>
      <c r="S6" s="622"/>
      <c r="T6" s="622"/>
      <c r="U6" s="622"/>
      <c r="V6" s="622"/>
      <c r="W6" s="622"/>
      <c r="X6" s="622"/>
      <c r="Y6" s="623"/>
      <c r="Z6" s="659">
        <v>0.7</v>
      </c>
      <c r="AA6" s="659"/>
      <c r="AB6" s="659"/>
      <c r="AC6" s="659"/>
      <c r="AD6" s="660">
        <v>301287</v>
      </c>
      <c r="AE6" s="660"/>
      <c r="AF6" s="660"/>
      <c r="AG6" s="660"/>
      <c r="AH6" s="660"/>
      <c r="AI6" s="660"/>
      <c r="AJ6" s="660"/>
      <c r="AK6" s="660"/>
      <c r="AL6" s="624">
        <v>1.5</v>
      </c>
      <c r="AM6" s="625"/>
      <c r="AN6" s="625"/>
      <c r="AO6" s="661"/>
      <c r="AP6" s="618" t="s">
        <v>241</v>
      </c>
      <c r="AQ6" s="619"/>
      <c r="AR6" s="619"/>
      <c r="AS6" s="619"/>
      <c r="AT6" s="619"/>
      <c r="AU6" s="619"/>
      <c r="AV6" s="619"/>
      <c r="AW6" s="619"/>
      <c r="AX6" s="619"/>
      <c r="AY6" s="619"/>
      <c r="AZ6" s="619"/>
      <c r="BA6" s="619"/>
      <c r="BB6" s="619"/>
      <c r="BC6" s="619"/>
      <c r="BD6" s="619"/>
      <c r="BE6" s="619"/>
      <c r="BF6" s="620"/>
      <c r="BG6" s="621">
        <v>16398619</v>
      </c>
      <c r="BH6" s="622"/>
      <c r="BI6" s="622"/>
      <c r="BJ6" s="622"/>
      <c r="BK6" s="622"/>
      <c r="BL6" s="622"/>
      <c r="BM6" s="622"/>
      <c r="BN6" s="623"/>
      <c r="BO6" s="659">
        <v>96.7</v>
      </c>
      <c r="BP6" s="659"/>
      <c r="BQ6" s="659"/>
      <c r="BR6" s="659"/>
      <c r="BS6" s="660" t="s">
        <v>242</v>
      </c>
      <c r="BT6" s="660"/>
      <c r="BU6" s="660"/>
      <c r="BV6" s="660"/>
      <c r="BW6" s="660"/>
      <c r="BX6" s="660"/>
      <c r="BY6" s="660"/>
      <c r="BZ6" s="660"/>
      <c r="CA6" s="660"/>
      <c r="CB6" s="695"/>
      <c r="CD6" s="679" t="s">
        <v>243</v>
      </c>
      <c r="CE6" s="680"/>
      <c r="CF6" s="680"/>
      <c r="CG6" s="680"/>
      <c r="CH6" s="680"/>
      <c r="CI6" s="680"/>
      <c r="CJ6" s="680"/>
      <c r="CK6" s="680"/>
      <c r="CL6" s="680"/>
      <c r="CM6" s="680"/>
      <c r="CN6" s="680"/>
      <c r="CO6" s="680"/>
      <c r="CP6" s="680"/>
      <c r="CQ6" s="681"/>
      <c r="CR6" s="621">
        <v>220364</v>
      </c>
      <c r="CS6" s="622"/>
      <c r="CT6" s="622"/>
      <c r="CU6" s="622"/>
      <c r="CV6" s="622"/>
      <c r="CW6" s="622"/>
      <c r="CX6" s="622"/>
      <c r="CY6" s="623"/>
      <c r="CZ6" s="703">
        <v>0.5</v>
      </c>
      <c r="DA6" s="685"/>
      <c r="DB6" s="685"/>
      <c r="DC6" s="705"/>
      <c r="DD6" s="627" t="s">
        <v>244</v>
      </c>
      <c r="DE6" s="622"/>
      <c r="DF6" s="622"/>
      <c r="DG6" s="622"/>
      <c r="DH6" s="622"/>
      <c r="DI6" s="622"/>
      <c r="DJ6" s="622"/>
      <c r="DK6" s="622"/>
      <c r="DL6" s="622"/>
      <c r="DM6" s="622"/>
      <c r="DN6" s="622"/>
      <c r="DO6" s="622"/>
      <c r="DP6" s="623"/>
      <c r="DQ6" s="627">
        <v>219684</v>
      </c>
      <c r="DR6" s="622"/>
      <c r="DS6" s="622"/>
      <c r="DT6" s="622"/>
      <c r="DU6" s="622"/>
      <c r="DV6" s="622"/>
      <c r="DW6" s="622"/>
      <c r="DX6" s="622"/>
      <c r="DY6" s="622"/>
      <c r="DZ6" s="622"/>
      <c r="EA6" s="622"/>
      <c r="EB6" s="622"/>
      <c r="EC6" s="658"/>
    </row>
    <row r="7" spans="2:143" ht="11.25" customHeight="1" x14ac:dyDescent="0.15">
      <c r="B7" s="618" t="s">
        <v>245</v>
      </c>
      <c r="C7" s="619"/>
      <c r="D7" s="619"/>
      <c r="E7" s="619"/>
      <c r="F7" s="619"/>
      <c r="G7" s="619"/>
      <c r="H7" s="619"/>
      <c r="I7" s="619"/>
      <c r="J7" s="619"/>
      <c r="K7" s="619"/>
      <c r="L7" s="619"/>
      <c r="M7" s="619"/>
      <c r="N7" s="619"/>
      <c r="O7" s="619"/>
      <c r="P7" s="619"/>
      <c r="Q7" s="620"/>
      <c r="R7" s="621">
        <v>7115</v>
      </c>
      <c r="S7" s="622"/>
      <c r="T7" s="622"/>
      <c r="U7" s="622"/>
      <c r="V7" s="622"/>
      <c r="W7" s="622"/>
      <c r="X7" s="622"/>
      <c r="Y7" s="623"/>
      <c r="Z7" s="659">
        <v>0</v>
      </c>
      <c r="AA7" s="659"/>
      <c r="AB7" s="659"/>
      <c r="AC7" s="659"/>
      <c r="AD7" s="660">
        <v>7115</v>
      </c>
      <c r="AE7" s="660"/>
      <c r="AF7" s="660"/>
      <c r="AG7" s="660"/>
      <c r="AH7" s="660"/>
      <c r="AI7" s="660"/>
      <c r="AJ7" s="660"/>
      <c r="AK7" s="660"/>
      <c r="AL7" s="624">
        <v>0</v>
      </c>
      <c r="AM7" s="625"/>
      <c r="AN7" s="625"/>
      <c r="AO7" s="661"/>
      <c r="AP7" s="618" t="s">
        <v>246</v>
      </c>
      <c r="AQ7" s="619"/>
      <c r="AR7" s="619"/>
      <c r="AS7" s="619"/>
      <c r="AT7" s="619"/>
      <c r="AU7" s="619"/>
      <c r="AV7" s="619"/>
      <c r="AW7" s="619"/>
      <c r="AX7" s="619"/>
      <c r="AY7" s="619"/>
      <c r="AZ7" s="619"/>
      <c r="BA7" s="619"/>
      <c r="BB7" s="619"/>
      <c r="BC7" s="619"/>
      <c r="BD7" s="619"/>
      <c r="BE7" s="619"/>
      <c r="BF7" s="620"/>
      <c r="BG7" s="621">
        <v>7653994</v>
      </c>
      <c r="BH7" s="622"/>
      <c r="BI7" s="622"/>
      <c r="BJ7" s="622"/>
      <c r="BK7" s="622"/>
      <c r="BL7" s="622"/>
      <c r="BM7" s="622"/>
      <c r="BN7" s="623"/>
      <c r="BO7" s="659">
        <v>45.1</v>
      </c>
      <c r="BP7" s="659"/>
      <c r="BQ7" s="659"/>
      <c r="BR7" s="659"/>
      <c r="BS7" s="660" t="s">
        <v>142</v>
      </c>
      <c r="BT7" s="660"/>
      <c r="BU7" s="660"/>
      <c r="BV7" s="660"/>
      <c r="BW7" s="660"/>
      <c r="BX7" s="660"/>
      <c r="BY7" s="660"/>
      <c r="BZ7" s="660"/>
      <c r="CA7" s="660"/>
      <c r="CB7" s="695"/>
      <c r="CD7" s="618" t="s">
        <v>247</v>
      </c>
      <c r="CE7" s="619"/>
      <c r="CF7" s="619"/>
      <c r="CG7" s="619"/>
      <c r="CH7" s="619"/>
      <c r="CI7" s="619"/>
      <c r="CJ7" s="619"/>
      <c r="CK7" s="619"/>
      <c r="CL7" s="619"/>
      <c r="CM7" s="619"/>
      <c r="CN7" s="619"/>
      <c r="CO7" s="619"/>
      <c r="CP7" s="619"/>
      <c r="CQ7" s="620"/>
      <c r="CR7" s="621">
        <v>8578109</v>
      </c>
      <c r="CS7" s="622"/>
      <c r="CT7" s="622"/>
      <c r="CU7" s="622"/>
      <c r="CV7" s="622"/>
      <c r="CW7" s="622"/>
      <c r="CX7" s="622"/>
      <c r="CY7" s="623"/>
      <c r="CZ7" s="659">
        <v>21</v>
      </c>
      <c r="DA7" s="659"/>
      <c r="DB7" s="659"/>
      <c r="DC7" s="659"/>
      <c r="DD7" s="627">
        <v>172440</v>
      </c>
      <c r="DE7" s="622"/>
      <c r="DF7" s="622"/>
      <c r="DG7" s="622"/>
      <c r="DH7" s="622"/>
      <c r="DI7" s="622"/>
      <c r="DJ7" s="622"/>
      <c r="DK7" s="622"/>
      <c r="DL7" s="622"/>
      <c r="DM7" s="622"/>
      <c r="DN7" s="622"/>
      <c r="DO7" s="622"/>
      <c r="DP7" s="623"/>
      <c r="DQ7" s="627">
        <v>6296109</v>
      </c>
      <c r="DR7" s="622"/>
      <c r="DS7" s="622"/>
      <c r="DT7" s="622"/>
      <c r="DU7" s="622"/>
      <c r="DV7" s="622"/>
      <c r="DW7" s="622"/>
      <c r="DX7" s="622"/>
      <c r="DY7" s="622"/>
      <c r="DZ7" s="622"/>
      <c r="EA7" s="622"/>
      <c r="EB7" s="622"/>
      <c r="EC7" s="658"/>
    </row>
    <row r="8" spans="2:143" ht="11.25" customHeight="1" x14ac:dyDescent="0.15">
      <c r="B8" s="618" t="s">
        <v>248</v>
      </c>
      <c r="C8" s="619"/>
      <c r="D8" s="619"/>
      <c r="E8" s="619"/>
      <c r="F8" s="619"/>
      <c r="G8" s="619"/>
      <c r="H8" s="619"/>
      <c r="I8" s="619"/>
      <c r="J8" s="619"/>
      <c r="K8" s="619"/>
      <c r="L8" s="619"/>
      <c r="M8" s="619"/>
      <c r="N8" s="619"/>
      <c r="O8" s="619"/>
      <c r="P8" s="619"/>
      <c r="Q8" s="620"/>
      <c r="R8" s="621">
        <v>79439</v>
      </c>
      <c r="S8" s="622"/>
      <c r="T8" s="622"/>
      <c r="U8" s="622"/>
      <c r="V8" s="622"/>
      <c r="W8" s="622"/>
      <c r="X8" s="622"/>
      <c r="Y8" s="623"/>
      <c r="Z8" s="659">
        <v>0.2</v>
      </c>
      <c r="AA8" s="659"/>
      <c r="AB8" s="659"/>
      <c r="AC8" s="659"/>
      <c r="AD8" s="660">
        <v>79439</v>
      </c>
      <c r="AE8" s="660"/>
      <c r="AF8" s="660"/>
      <c r="AG8" s="660"/>
      <c r="AH8" s="660"/>
      <c r="AI8" s="660"/>
      <c r="AJ8" s="660"/>
      <c r="AK8" s="660"/>
      <c r="AL8" s="624">
        <v>0.4</v>
      </c>
      <c r="AM8" s="625"/>
      <c r="AN8" s="625"/>
      <c r="AO8" s="661"/>
      <c r="AP8" s="618" t="s">
        <v>249</v>
      </c>
      <c r="AQ8" s="619"/>
      <c r="AR8" s="619"/>
      <c r="AS8" s="619"/>
      <c r="AT8" s="619"/>
      <c r="AU8" s="619"/>
      <c r="AV8" s="619"/>
      <c r="AW8" s="619"/>
      <c r="AX8" s="619"/>
      <c r="AY8" s="619"/>
      <c r="AZ8" s="619"/>
      <c r="BA8" s="619"/>
      <c r="BB8" s="619"/>
      <c r="BC8" s="619"/>
      <c r="BD8" s="619"/>
      <c r="BE8" s="619"/>
      <c r="BF8" s="620"/>
      <c r="BG8" s="621">
        <v>176197</v>
      </c>
      <c r="BH8" s="622"/>
      <c r="BI8" s="622"/>
      <c r="BJ8" s="622"/>
      <c r="BK8" s="622"/>
      <c r="BL8" s="622"/>
      <c r="BM8" s="622"/>
      <c r="BN8" s="623"/>
      <c r="BO8" s="659">
        <v>1</v>
      </c>
      <c r="BP8" s="659"/>
      <c r="BQ8" s="659"/>
      <c r="BR8" s="659"/>
      <c r="BS8" s="660" t="s">
        <v>244</v>
      </c>
      <c r="BT8" s="660"/>
      <c r="BU8" s="660"/>
      <c r="BV8" s="660"/>
      <c r="BW8" s="660"/>
      <c r="BX8" s="660"/>
      <c r="BY8" s="660"/>
      <c r="BZ8" s="660"/>
      <c r="CA8" s="660"/>
      <c r="CB8" s="695"/>
      <c r="CD8" s="618" t="s">
        <v>250</v>
      </c>
      <c r="CE8" s="619"/>
      <c r="CF8" s="619"/>
      <c r="CG8" s="619"/>
      <c r="CH8" s="619"/>
      <c r="CI8" s="619"/>
      <c r="CJ8" s="619"/>
      <c r="CK8" s="619"/>
      <c r="CL8" s="619"/>
      <c r="CM8" s="619"/>
      <c r="CN8" s="619"/>
      <c r="CO8" s="619"/>
      <c r="CP8" s="619"/>
      <c r="CQ8" s="620"/>
      <c r="CR8" s="621">
        <v>11434153</v>
      </c>
      <c r="CS8" s="622"/>
      <c r="CT8" s="622"/>
      <c r="CU8" s="622"/>
      <c r="CV8" s="622"/>
      <c r="CW8" s="622"/>
      <c r="CX8" s="622"/>
      <c r="CY8" s="623"/>
      <c r="CZ8" s="659">
        <v>28</v>
      </c>
      <c r="DA8" s="659"/>
      <c r="DB8" s="659"/>
      <c r="DC8" s="659"/>
      <c r="DD8" s="627">
        <v>228319</v>
      </c>
      <c r="DE8" s="622"/>
      <c r="DF8" s="622"/>
      <c r="DG8" s="622"/>
      <c r="DH8" s="622"/>
      <c r="DI8" s="622"/>
      <c r="DJ8" s="622"/>
      <c r="DK8" s="622"/>
      <c r="DL8" s="622"/>
      <c r="DM8" s="622"/>
      <c r="DN8" s="622"/>
      <c r="DO8" s="622"/>
      <c r="DP8" s="623"/>
      <c r="DQ8" s="627">
        <v>5391991</v>
      </c>
      <c r="DR8" s="622"/>
      <c r="DS8" s="622"/>
      <c r="DT8" s="622"/>
      <c r="DU8" s="622"/>
      <c r="DV8" s="622"/>
      <c r="DW8" s="622"/>
      <c r="DX8" s="622"/>
      <c r="DY8" s="622"/>
      <c r="DZ8" s="622"/>
      <c r="EA8" s="622"/>
      <c r="EB8" s="622"/>
      <c r="EC8" s="658"/>
    </row>
    <row r="9" spans="2:143" ht="11.25" customHeight="1" x14ac:dyDescent="0.15">
      <c r="B9" s="618" t="s">
        <v>251</v>
      </c>
      <c r="C9" s="619"/>
      <c r="D9" s="619"/>
      <c r="E9" s="619"/>
      <c r="F9" s="619"/>
      <c r="G9" s="619"/>
      <c r="H9" s="619"/>
      <c r="I9" s="619"/>
      <c r="J9" s="619"/>
      <c r="K9" s="619"/>
      <c r="L9" s="619"/>
      <c r="M9" s="619"/>
      <c r="N9" s="619"/>
      <c r="O9" s="619"/>
      <c r="P9" s="619"/>
      <c r="Q9" s="620"/>
      <c r="R9" s="621">
        <v>80776</v>
      </c>
      <c r="S9" s="622"/>
      <c r="T9" s="622"/>
      <c r="U9" s="622"/>
      <c r="V9" s="622"/>
      <c r="W9" s="622"/>
      <c r="X9" s="622"/>
      <c r="Y9" s="623"/>
      <c r="Z9" s="659">
        <v>0.2</v>
      </c>
      <c r="AA9" s="659"/>
      <c r="AB9" s="659"/>
      <c r="AC9" s="659"/>
      <c r="AD9" s="660">
        <v>80776</v>
      </c>
      <c r="AE9" s="660"/>
      <c r="AF9" s="660"/>
      <c r="AG9" s="660"/>
      <c r="AH9" s="660"/>
      <c r="AI9" s="660"/>
      <c r="AJ9" s="660"/>
      <c r="AK9" s="660"/>
      <c r="AL9" s="624">
        <v>0.4</v>
      </c>
      <c r="AM9" s="625"/>
      <c r="AN9" s="625"/>
      <c r="AO9" s="661"/>
      <c r="AP9" s="618" t="s">
        <v>252</v>
      </c>
      <c r="AQ9" s="619"/>
      <c r="AR9" s="619"/>
      <c r="AS9" s="619"/>
      <c r="AT9" s="619"/>
      <c r="AU9" s="619"/>
      <c r="AV9" s="619"/>
      <c r="AW9" s="619"/>
      <c r="AX9" s="619"/>
      <c r="AY9" s="619"/>
      <c r="AZ9" s="619"/>
      <c r="BA9" s="619"/>
      <c r="BB9" s="619"/>
      <c r="BC9" s="619"/>
      <c r="BD9" s="619"/>
      <c r="BE9" s="619"/>
      <c r="BF9" s="620"/>
      <c r="BG9" s="621">
        <v>5416343</v>
      </c>
      <c r="BH9" s="622"/>
      <c r="BI9" s="622"/>
      <c r="BJ9" s="622"/>
      <c r="BK9" s="622"/>
      <c r="BL9" s="622"/>
      <c r="BM9" s="622"/>
      <c r="BN9" s="623"/>
      <c r="BO9" s="659">
        <v>31.9</v>
      </c>
      <c r="BP9" s="659"/>
      <c r="BQ9" s="659"/>
      <c r="BR9" s="659"/>
      <c r="BS9" s="660" t="s">
        <v>142</v>
      </c>
      <c r="BT9" s="660"/>
      <c r="BU9" s="660"/>
      <c r="BV9" s="660"/>
      <c r="BW9" s="660"/>
      <c r="BX9" s="660"/>
      <c r="BY9" s="660"/>
      <c r="BZ9" s="660"/>
      <c r="CA9" s="660"/>
      <c r="CB9" s="695"/>
      <c r="CD9" s="618" t="s">
        <v>253</v>
      </c>
      <c r="CE9" s="619"/>
      <c r="CF9" s="619"/>
      <c r="CG9" s="619"/>
      <c r="CH9" s="619"/>
      <c r="CI9" s="619"/>
      <c r="CJ9" s="619"/>
      <c r="CK9" s="619"/>
      <c r="CL9" s="619"/>
      <c r="CM9" s="619"/>
      <c r="CN9" s="619"/>
      <c r="CO9" s="619"/>
      <c r="CP9" s="619"/>
      <c r="CQ9" s="620"/>
      <c r="CR9" s="621">
        <v>4162700</v>
      </c>
      <c r="CS9" s="622"/>
      <c r="CT9" s="622"/>
      <c r="CU9" s="622"/>
      <c r="CV9" s="622"/>
      <c r="CW9" s="622"/>
      <c r="CX9" s="622"/>
      <c r="CY9" s="623"/>
      <c r="CZ9" s="659">
        <v>10.199999999999999</v>
      </c>
      <c r="DA9" s="659"/>
      <c r="DB9" s="659"/>
      <c r="DC9" s="659"/>
      <c r="DD9" s="627">
        <v>54592</v>
      </c>
      <c r="DE9" s="622"/>
      <c r="DF9" s="622"/>
      <c r="DG9" s="622"/>
      <c r="DH9" s="622"/>
      <c r="DI9" s="622"/>
      <c r="DJ9" s="622"/>
      <c r="DK9" s="622"/>
      <c r="DL9" s="622"/>
      <c r="DM9" s="622"/>
      <c r="DN9" s="622"/>
      <c r="DO9" s="622"/>
      <c r="DP9" s="623"/>
      <c r="DQ9" s="627">
        <v>2197566</v>
      </c>
      <c r="DR9" s="622"/>
      <c r="DS9" s="622"/>
      <c r="DT9" s="622"/>
      <c r="DU9" s="622"/>
      <c r="DV9" s="622"/>
      <c r="DW9" s="622"/>
      <c r="DX9" s="622"/>
      <c r="DY9" s="622"/>
      <c r="DZ9" s="622"/>
      <c r="EA9" s="622"/>
      <c r="EB9" s="622"/>
      <c r="EC9" s="658"/>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242</v>
      </c>
      <c r="AA10" s="659"/>
      <c r="AB10" s="659"/>
      <c r="AC10" s="659"/>
      <c r="AD10" s="660" t="s">
        <v>142</v>
      </c>
      <c r="AE10" s="660"/>
      <c r="AF10" s="660"/>
      <c r="AG10" s="660"/>
      <c r="AH10" s="660"/>
      <c r="AI10" s="660"/>
      <c r="AJ10" s="660"/>
      <c r="AK10" s="660"/>
      <c r="AL10" s="624" t="s">
        <v>142</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v>341271</v>
      </c>
      <c r="BH10" s="622"/>
      <c r="BI10" s="622"/>
      <c r="BJ10" s="622"/>
      <c r="BK10" s="622"/>
      <c r="BL10" s="622"/>
      <c r="BM10" s="622"/>
      <c r="BN10" s="623"/>
      <c r="BO10" s="659">
        <v>2</v>
      </c>
      <c r="BP10" s="659"/>
      <c r="BQ10" s="659"/>
      <c r="BR10" s="659"/>
      <c r="BS10" s="660" t="s">
        <v>142</v>
      </c>
      <c r="BT10" s="660"/>
      <c r="BU10" s="660"/>
      <c r="BV10" s="660"/>
      <c r="BW10" s="660"/>
      <c r="BX10" s="660"/>
      <c r="BY10" s="660"/>
      <c r="BZ10" s="660"/>
      <c r="CA10" s="660"/>
      <c r="CB10" s="695"/>
      <c r="CD10" s="618" t="s">
        <v>256</v>
      </c>
      <c r="CE10" s="619"/>
      <c r="CF10" s="619"/>
      <c r="CG10" s="619"/>
      <c r="CH10" s="619"/>
      <c r="CI10" s="619"/>
      <c r="CJ10" s="619"/>
      <c r="CK10" s="619"/>
      <c r="CL10" s="619"/>
      <c r="CM10" s="619"/>
      <c r="CN10" s="619"/>
      <c r="CO10" s="619"/>
      <c r="CP10" s="619"/>
      <c r="CQ10" s="620"/>
      <c r="CR10" s="621">
        <v>54711</v>
      </c>
      <c r="CS10" s="622"/>
      <c r="CT10" s="622"/>
      <c r="CU10" s="622"/>
      <c r="CV10" s="622"/>
      <c r="CW10" s="622"/>
      <c r="CX10" s="622"/>
      <c r="CY10" s="623"/>
      <c r="CZ10" s="659">
        <v>0.1</v>
      </c>
      <c r="DA10" s="659"/>
      <c r="DB10" s="659"/>
      <c r="DC10" s="659"/>
      <c r="DD10" s="627" t="s">
        <v>142</v>
      </c>
      <c r="DE10" s="622"/>
      <c r="DF10" s="622"/>
      <c r="DG10" s="622"/>
      <c r="DH10" s="622"/>
      <c r="DI10" s="622"/>
      <c r="DJ10" s="622"/>
      <c r="DK10" s="622"/>
      <c r="DL10" s="622"/>
      <c r="DM10" s="622"/>
      <c r="DN10" s="622"/>
      <c r="DO10" s="622"/>
      <c r="DP10" s="623"/>
      <c r="DQ10" s="627">
        <v>51531</v>
      </c>
      <c r="DR10" s="622"/>
      <c r="DS10" s="622"/>
      <c r="DT10" s="622"/>
      <c r="DU10" s="622"/>
      <c r="DV10" s="622"/>
      <c r="DW10" s="622"/>
      <c r="DX10" s="622"/>
      <c r="DY10" s="622"/>
      <c r="DZ10" s="622"/>
      <c r="EA10" s="622"/>
      <c r="EB10" s="622"/>
      <c r="EC10" s="658"/>
    </row>
    <row r="11" spans="2:143" ht="11.25" customHeight="1" x14ac:dyDescent="0.15">
      <c r="B11" s="618" t="s">
        <v>257</v>
      </c>
      <c r="C11" s="619"/>
      <c r="D11" s="619"/>
      <c r="E11" s="619"/>
      <c r="F11" s="619"/>
      <c r="G11" s="619"/>
      <c r="H11" s="619"/>
      <c r="I11" s="619"/>
      <c r="J11" s="619"/>
      <c r="K11" s="619"/>
      <c r="L11" s="619"/>
      <c r="M11" s="619"/>
      <c r="N11" s="619"/>
      <c r="O11" s="619"/>
      <c r="P11" s="619"/>
      <c r="Q11" s="620"/>
      <c r="R11" s="621">
        <v>2264769</v>
      </c>
      <c r="S11" s="622"/>
      <c r="T11" s="622"/>
      <c r="U11" s="622"/>
      <c r="V11" s="622"/>
      <c r="W11" s="622"/>
      <c r="X11" s="622"/>
      <c r="Y11" s="623"/>
      <c r="Z11" s="624">
        <v>5.0999999999999996</v>
      </c>
      <c r="AA11" s="625"/>
      <c r="AB11" s="625"/>
      <c r="AC11" s="626"/>
      <c r="AD11" s="627">
        <v>2264769</v>
      </c>
      <c r="AE11" s="622"/>
      <c r="AF11" s="622"/>
      <c r="AG11" s="622"/>
      <c r="AH11" s="622"/>
      <c r="AI11" s="622"/>
      <c r="AJ11" s="622"/>
      <c r="AK11" s="623"/>
      <c r="AL11" s="624">
        <v>11.2</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v>1720183</v>
      </c>
      <c r="BH11" s="622"/>
      <c r="BI11" s="622"/>
      <c r="BJ11" s="622"/>
      <c r="BK11" s="622"/>
      <c r="BL11" s="622"/>
      <c r="BM11" s="622"/>
      <c r="BN11" s="623"/>
      <c r="BO11" s="659">
        <v>10.1</v>
      </c>
      <c r="BP11" s="659"/>
      <c r="BQ11" s="659"/>
      <c r="BR11" s="659"/>
      <c r="BS11" s="660" t="s">
        <v>142</v>
      </c>
      <c r="BT11" s="660"/>
      <c r="BU11" s="660"/>
      <c r="BV11" s="660"/>
      <c r="BW11" s="660"/>
      <c r="BX11" s="660"/>
      <c r="BY11" s="660"/>
      <c r="BZ11" s="660"/>
      <c r="CA11" s="660"/>
      <c r="CB11" s="695"/>
      <c r="CD11" s="618" t="s">
        <v>259</v>
      </c>
      <c r="CE11" s="619"/>
      <c r="CF11" s="619"/>
      <c r="CG11" s="619"/>
      <c r="CH11" s="619"/>
      <c r="CI11" s="619"/>
      <c r="CJ11" s="619"/>
      <c r="CK11" s="619"/>
      <c r="CL11" s="619"/>
      <c r="CM11" s="619"/>
      <c r="CN11" s="619"/>
      <c r="CO11" s="619"/>
      <c r="CP11" s="619"/>
      <c r="CQ11" s="620"/>
      <c r="CR11" s="621">
        <v>782264</v>
      </c>
      <c r="CS11" s="622"/>
      <c r="CT11" s="622"/>
      <c r="CU11" s="622"/>
      <c r="CV11" s="622"/>
      <c r="CW11" s="622"/>
      <c r="CX11" s="622"/>
      <c r="CY11" s="623"/>
      <c r="CZ11" s="659">
        <v>1.9</v>
      </c>
      <c r="DA11" s="659"/>
      <c r="DB11" s="659"/>
      <c r="DC11" s="659"/>
      <c r="DD11" s="627">
        <v>364920</v>
      </c>
      <c r="DE11" s="622"/>
      <c r="DF11" s="622"/>
      <c r="DG11" s="622"/>
      <c r="DH11" s="622"/>
      <c r="DI11" s="622"/>
      <c r="DJ11" s="622"/>
      <c r="DK11" s="622"/>
      <c r="DL11" s="622"/>
      <c r="DM11" s="622"/>
      <c r="DN11" s="622"/>
      <c r="DO11" s="622"/>
      <c r="DP11" s="623"/>
      <c r="DQ11" s="627">
        <v>422962</v>
      </c>
      <c r="DR11" s="622"/>
      <c r="DS11" s="622"/>
      <c r="DT11" s="622"/>
      <c r="DU11" s="622"/>
      <c r="DV11" s="622"/>
      <c r="DW11" s="622"/>
      <c r="DX11" s="622"/>
      <c r="DY11" s="622"/>
      <c r="DZ11" s="622"/>
      <c r="EA11" s="622"/>
      <c r="EB11" s="622"/>
      <c r="EC11" s="658"/>
    </row>
    <row r="12" spans="2:143" ht="11.25" customHeight="1" x14ac:dyDescent="0.15">
      <c r="B12" s="618" t="s">
        <v>260</v>
      </c>
      <c r="C12" s="619"/>
      <c r="D12" s="619"/>
      <c r="E12" s="619"/>
      <c r="F12" s="619"/>
      <c r="G12" s="619"/>
      <c r="H12" s="619"/>
      <c r="I12" s="619"/>
      <c r="J12" s="619"/>
      <c r="K12" s="619"/>
      <c r="L12" s="619"/>
      <c r="M12" s="619"/>
      <c r="N12" s="619"/>
      <c r="O12" s="619"/>
      <c r="P12" s="619"/>
      <c r="Q12" s="620"/>
      <c r="R12" s="621">
        <v>188598</v>
      </c>
      <c r="S12" s="622"/>
      <c r="T12" s="622"/>
      <c r="U12" s="622"/>
      <c r="V12" s="622"/>
      <c r="W12" s="622"/>
      <c r="X12" s="622"/>
      <c r="Y12" s="623"/>
      <c r="Z12" s="659">
        <v>0.4</v>
      </c>
      <c r="AA12" s="659"/>
      <c r="AB12" s="659"/>
      <c r="AC12" s="659"/>
      <c r="AD12" s="660">
        <v>188598</v>
      </c>
      <c r="AE12" s="660"/>
      <c r="AF12" s="660"/>
      <c r="AG12" s="660"/>
      <c r="AH12" s="660"/>
      <c r="AI12" s="660"/>
      <c r="AJ12" s="660"/>
      <c r="AK12" s="660"/>
      <c r="AL12" s="624">
        <v>0.9</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v>7630668</v>
      </c>
      <c r="BH12" s="622"/>
      <c r="BI12" s="622"/>
      <c r="BJ12" s="622"/>
      <c r="BK12" s="622"/>
      <c r="BL12" s="622"/>
      <c r="BM12" s="622"/>
      <c r="BN12" s="623"/>
      <c r="BO12" s="659">
        <v>45</v>
      </c>
      <c r="BP12" s="659"/>
      <c r="BQ12" s="659"/>
      <c r="BR12" s="659"/>
      <c r="BS12" s="660" t="s">
        <v>142</v>
      </c>
      <c r="BT12" s="660"/>
      <c r="BU12" s="660"/>
      <c r="BV12" s="660"/>
      <c r="BW12" s="660"/>
      <c r="BX12" s="660"/>
      <c r="BY12" s="660"/>
      <c r="BZ12" s="660"/>
      <c r="CA12" s="660"/>
      <c r="CB12" s="695"/>
      <c r="CD12" s="618" t="s">
        <v>262</v>
      </c>
      <c r="CE12" s="619"/>
      <c r="CF12" s="619"/>
      <c r="CG12" s="619"/>
      <c r="CH12" s="619"/>
      <c r="CI12" s="619"/>
      <c r="CJ12" s="619"/>
      <c r="CK12" s="619"/>
      <c r="CL12" s="619"/>
      <c r="CM12" s="619"/>
      <c r="CN12" s="619"/>
      <c r="CO12" s="619"/>
      <c r="CP12" s="619"/>
      <c r="CQ12" s="620"/>
      <c r="CR12" s="621">
        <v>865463</v>
      </c>
      <c r="CS12" s="622"/>
      <c r="CT12" s="622"/>
      <c r="CU12" s="622"/>
      <c r="CV12" s="622"/>
      <c r="CW12" s="622"/>
      <c r="CX12" s="622"/>
      <c r="CY12" s="623"/>
      <c r="CZ12" s="659">
        <v>2.1</v>
      </c>
      <c r="DA12" s="659"/>
      <c r="DB12" s="659"/>
      <c r="DC12" s="659"/>
      <c r="DD12" s="627">
        <v>26760</v>
      </c>
      <c r="DE12" s="622"/>
      <c r="DF12" s="622"/>
      <c r="DG12" s="622"/>
      <c r="DH12" s="622"/>
      <c r="DI12" s="622"/>
      <c r="DJ12" s="622"/>
      <c r="DK12" s="622"/>
      <c r="DL12" s="622"/>
      <c r="DM12" s="622"/>
      <c r="DN12" s="622"/>
      <c r="DO12" s="622"/>
      <c r="DP12" s="623"/>
      <c r="DQ12" s="627">
        <v>558202</v>
      </c>
      <c r="DR12" s="622"/>
      <c r="DS12" s="622"/>
      <c r="DT12" s="622"/>
      <c r="DU12" s="622"/>
      <c r="DV12" s="622"/>
      <c r="DW12" s="622"/>
      <c r="DX12" s="622"/>
      <c r="DY12" s="622"/>
      <c r="DZ12" s="622"/>
      <c r="EA12" s="622"/>
      <c r="EB12" s="622"/>
      <c r="EC12" s="658"/>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142</v>
      </c>
      <c r="AA13" s="659"/>
      <c r="AB13" s="659"/>
      <c r="AC13" s="659"/>
      <c r="AD13" s="660" t="s">
        <v>142</v>
      </c>
      <c r="AE13" s="660"/>
      <c r="AF13" s="660"/>
      <c r="AG13" s="660"/>
      <c r="AH13" s="660"/>
      <c r="AI13" s="660"/>
      <c r="AJ13" s="660"/>
      <c r="AK13" s="660"/>
      <c r="AL13" s="624" t="s">
        <v>244</v>
      </c>
      <c r="AM13" s="625"/>
      <c r="AN13" s="625"/>
      <c r="AO13" s="661"/>
      <c r="AP13" s="618" t="s">
        <v>264</v>
      </c>
      <c r="AQ13" s="619"/>
      <c r="AR13" s="619"/>
      <c r="AS13" s="619"/>
      <c r="AT13" s="619"/>
      <c r="AU13" s="619"/>
      <c r="AV13" s="619"/>
      <c r="AW13" s="619"/>
      <c r="AX13" s="619"/>
      <c r="AY13" s="619"/>
      <c r="AZ13" s="619"/>
      <c r="BA13" s="619"/>
      <c r="BB13" s="619"/>
      <c r="BC13" s="619"/>
      <c r="BD13" s="619"/>
      <c r="BE13" s="619"/>
      <c r="BF13" s="620"/>
      <c r="BG13" s="621">
        <v>7621510</v>
      </c>
      <c r="BH13" s="622"/>
      <c r="BI13" s="622"/>
      <c r="BJ13" s="622"/>
      <c r="BK13" s="622"/>
      <c r="BL13" s="622"/>
      <c r="BM13" s="622"/>
      <c r="BN13" s="623"/>
      <c r="BO13" s="659">
        <v>44.9</v>
      </c>
      <c r="BP13" s="659"/>
      <c r="BQ13" s="659"/>
      <c r="BR13" s="659"/>
      <c r="BS13" s="660" t="s">
        <v>142</v>
      </c>
      <c r="BT13" s="660"/>
      <c r="BU13" s="660"/>
      <c r="BV13" s="660"/>
      <c r="BW13" s="660"/>
      <c r="BX13" s="660"/>
      <c r="BY13" s="660"/>
      <c r="BZ13" s="660"/>
      <c r="CA13" s="660"/>
      <c r="CB13" s="695"/>
      <c r="CD13" s="618" t="s">
        <v>265</v>
      </c>
      <c r="CE13" s="619"/>
      <c r="CF13" s="619"/>
      <c r="CG13" s="619"/>
      <c r="CH13" s="619"/>
      <c r="CI13" s="619"/>
      <c r="CJ13" s="619"/>
      <c r="CK13" s="619"/>
      <c r="CL13" s="619"/>
      <c r="CM13" s="619"/>
      <c r="CN13" s="619"/>
      <c r="CO13" s="619"/>
      <c r="CP13" s="619"/>
      <c r="CQ13" s="620"/>
      <c r="CR13" s="621">
        <v>5075989</v>
      </c>
      <c r="CS13" s="622"/>
      <c r="CT13" s="622"/>
      <c r="CU13" s="622"/>
      <c r="CV13" s="622"/>
      <c r="CW13" s="622"/>
      <c r="CX13" s="622"/>
      <c r="CY13" s="623"/>
      <c r="CZ13" s="659">
        <v>12.4</v>
      </c>
      <c r="DA13" s="659"/>
      <c r="DB13" s="659"/>
      <c r="DC13" s="659"/>
      <c r="DD13" s="627">
        <v>3411084</v>
      </c>
      <c r="DE13" s="622"/>
      <c r="DF13" s="622"/>
      <c r="DG13" s="622"/>
      <c r="DH13" s="622"/>
      <c r="DI13" s="622"/>
      <c r="DJ13" s="622"/>
      <c r="DK13" s="622"/>
      <c r="DL13" s="622"/>
      <c r="DM13" s="622"/>
      <c r="DN13" s="622"/>
      <c r="DO13" s="622"/>
      <c r="DP13" s="623"/>
      <c r="DQ13" s="627">
        <v>2421092</v>
      </c>
      <c r="DR13" s="622"/>
      <c r="DS13" s="622"/>
      <c r="DT13" s="622"/>
      <c r="DU13" s="622"/>
      <c r="DV13" s="622"/>
      <c r="DW13" s="622"/>
      <c r="DX13" s="622"/>
      <c r="DY13" s="622"/>
      <c r="DZ13" s="622"/>
      <c r="EA13" s="622"/>
      <c r="EB13" s="622"/>
      <c r="EC13" s="658"/>
    </row>
    <row r="14" spans="2:143" ht="11.25" customHeight="1" x14ac:dyDescent="0.15">
      <c r="B14" s="618" t="s">
        <v>266</v>
      </c>
      <c r="C14" s="619"/>
      <c r="D14" s="619"/>
      <c r="E14" s="619"/>
      <c r="F14" s="619"/>
      <c r="G14" s="619"/>
      <c r="H14" s="619"/>
      <c r="I14" s="619"/>
      <c r="J14" s="619"/>
      <c r="K14" s="619"/>
      <c r="L14" s="619"/>
      <c r="M14" s="619"/>
      <c r="N14" s="619"/>
      <c r="O14" s="619"/>
      <c r="P14" s="619"/>
      <c r="Q14" s="620"/>
      <c r="R14" s="621" t="s">
        <v>142</v>
      </c>
      <c r="S14" s="622"/>
      <c r="T14" s="622"/>
      <c r="U14" s="622"/>
      <c r="V14" s="622"/>
      <c r="W14" s="622"/>
      <c r="X14" s="622"/>
      <c r="Y14" s="623"/>
      <c r="Z14" s="659" t="s">
        <v>242</v>
      </c>
      <c r="AA14" s="659"/>
      <c r="AB14" s="659"/>
      <c r="AC14" s="659"/>
      <c r="AD14" s="660" t="s">
        <v>142</v>
      </c>
      <c r="AE14" s="660"/>
      <c r="AF14" s="660"/>
      <c r="AG14" s="660"/>
      <c r="AH14" s="660"/>
      <c r="AI14" s="660"/>
      <c r="AJ14" s="660"/>
      <c r="AK14" s="660"/>
      <c r="AL14" s="624" t="s">
        <v>142</v>
      </c>
      <c r="AM14" s="625"/>
      <c r="AN14" s="625"/>
      <c r="AO14" s="661"/>
      <c r="AP14" s="618" t="s">
        <v>267</v>
      </c>
      <c r="AQ14" s="619"/>
      <c r="AR14" s="619"/>
      <c r="AS14" s="619"/>
      <c r="AT14" s="619"/>
      <c r="AU14" s="619"/>
      <c r="AV14" s="619"/>
      <c r="AW14" s="619"/>
      <c r="AX14" s="619"/>
      <c r="AY14" s="619"/>
      <c r="AZ14" s="619"/>
      <c r="BA14" s="619"/>
      <c r="BB14" s="619"/>
      <c r="BC14" s="619"/>
      <c r="BD14" s="619"/>
      <c r="BE14" s="619"/>
      <c r="BF14" s="620"/>
      <c r="BG14" s="621">
        <v>305682</v>
      </c>
      <c r="BH14" s="622"/>
      <c r="BI14" s="622"/>
      <c r="BJ14" s="622"/>
      <c r="BK14" s="622"/>
      <c r="BL14" s="622"/>
      <c r="BM14" s="622"/>
      <c r="BN14" s="623"/>
      <c r="BO14" s="659">
        <v>1.8</v>
      </c>
      <c r="BP14" s="659"/>
      <c r="BQ14" s="659"/>
      <c r="BR14" s="659"/>
      <c r="BS14" s="660" t="s">
        <v>244</v>
      </c>
      <c r="BT14" s="660"/>
      <c r="BU14" s="660"/>
      <c r="BV14" s="660"/>
      <c r="BW14" s="660"/>
      <c r="BX14" s="660"/>
      <c r="BY14" s="660"/>
      <c r="BZ14" s="660"/>
      <c r="CA14" s="660"/>
      <c r="CB14" s="695"/>
      <c r="CD14" s="618" t="s">
        <v>268</v>
      </c>
      <c r="CE14" s="619"/>
      <c r="CF14" s="619"/>
      <c r="CG14" s="619"/>
      <c r="CH14" s="619"/>
      <c r="CI14" s="619"/>
      <c r="CJ14" s="619"/>
      <c r="CK14" s="619"/>
      <c r="CL14" s="619"/>
      <c r="CM14" s="619"/>
      <c r="CN14" s="619"/>
      <c r="CO14" s="619"/>
      <c r="CP14" s="619"/>
      <c r="CQ14" s="620"/>
      <c r="CR14" s="621">
        <v>1240818</v>
      </c>
      <c r="CS14" s="622"/>
      <c r="CT14" s="622"/>
      <c r="CU14" s="622"/>
      <c r="CV14" s="622"/>
      <c r="CW14" s="622"/>
      <c r="CX14" s="622"/>
      <c r="CY14" s="623"/>
      <c r="CZ14" s="659">
        <v>3</v>
      </c>
      <c r="DA14" s="659"/>
      <c r="DB14" s="659"/>
      <c r="DC14" s="659"/>
      <c r="DD14" s="627">
        <v>1400</v>
      </c>
      <c r="DE14" s="622"/>
      <c r="DF14" s="622"/>
      <c r="DG14" s="622"/>
      <c r="DH14" s="622"/>
      <c r="DI14" s="622"/>
      <c r="DJ14" s="622"/>
      <c r="DK14" s="622"/>
      <c r="DL14" s="622"/>
      <c r="DM14" s="622"/>
      <c r="DN14" s="622"/>
      <c r="DO14" s="622"/>
      <c r="DP14" s="623"/>
      <c r="DQ14" s="627">
        <v>1177824</v>
      </c>
      <c r="DR14" s="622"/>
      <c r="DS14" s="622"/>
      <c r="DT14" s="622"/>
      <c r="DU14" s="622"/>
      <c r="DV14" s="622"/>
      <c r="DW14" s="622"/>
      <c r="DX14" s="622"/>
      <c r="DY14" s="622"/>
      <c r="DZ14" s="622"/>
      <c r="EA14" s="622"/>
      <c r="EB14" s="622"/>
      <c r="EC14" s="658"/>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142</v>
      </c>
      <c r="AA15" s="659"/>
      <c r="AB15" s="659"/>
      <c r="AC15" s="659"/>
      <c r="AD15" s="660" t="s">
        <v>244</v>
      </c>
      <c r="AE15" s="660"/>
      <c r="AF15" s="660"/>
      <c r="AG15" s="660"/>
      <c r="AH15" s="660"/>
      <c r="AI15" s="660"/>
      <c r="AJ15" s="660"/>
      <c r="AK15" s="660"/>
      <c r="AL15" s="624" t="s">
        <v>142</v>
      </c>
      <c r="AM15" s="625"/>
      <c r="AN15" s="625"/>
      <c r="AO15" s="661"/>
      <c r="AP15" s="618" t="s">
        <v>270</v>
      </c>
      <c r="AQ15" s="619"/>
      <c r="AR15" s="619"/>
      <c r="AS15" s="619"/>
      <c r="AT15" s="619"/>
      <c r="AU15" s="619"/>
      <c r="AV15" s="619"/>
      <c r="AW15" s="619"/>
      <c r="AX15" s="619"/>
      <c r="AY15" s="619"/>
      <c r="AZ15" s="619"/>
      <c r="BA15" s="619"/>
      <c r="BB15" s="619"/>
      <c r="BC15" s="619"/>
      <c r="BD15" s="619"/>
      <c r="BE15" s="619"/>
      <c r="BF15" s="620"/>
      <c r="BG15" s="621">
        <v>808275</v>
      </c>
      <c r="BH15" s="622"/>
      <c r="BI15" s="622"/>
      <c r="BJ15" s="622"/>
      <c r="BK15" s="622"/>
      <c r="BL15" s="622"/>
      <c r="BM15" s="622"/>
      <c r="BN15" s="623"/>
      <c r="BO15" s="659">
        <v>4.8</v>
      </c>
      <c r="BP15" s="659"/>
      <c r="BQ15" s="659"/>
      <c r="BR15" s="659"/>
      <c r="BS15" s="660" t="s">
        <v>142</v>
      </c>
      <c r="BT15" s="660"/>
      <c r="BU15" s="660"/>
      <c r="BV15" s="660"/>
      <c r="BW15" s="660"/>
      <c r="BX15" s="660"/>
      <c r="BY15" s="660"/>
      <c r="BZ15" s="660"/>
      <c r="CA15" s="660"/>
      <c r="CB15" s="695"/>
      <c r="CD15" s="618" t="s">
        <v>271</v>
      </c>
      <c r="CE15" s="619"/>
      <c r="CF15" s="619"/>
      <c r="CG15" s="619"/>
      <c r="CH15" s="619"/>
      <c r="CI15" s="619"/>
      <c r="CJ15" s="619"/>
      <c r="CK15" s="619"/>
      <c r="CL15" s="619"/>
      <c r="CM15" s="619"/>
      <c r="CN15" s="619"/>
      <c r="CO15" s="619"/>
      <c r="CP15" s="619"/>
      <c r="CQ15" s="620"/>
      <c r="CR15" s="621">
        <v>5449713</v>
      </c>
      <c r="CS15" s="622"/>
      <c r="CT15" s="622"/>
      <c r="CU15" s="622"/>
      <c r="CV15" s="622"/>
      <c r="CW15" s="622"/>
      <c r="CX15" s="622"/>
      <c r="CY15" s="623"/>
      <c r="CZ15" s="659">
        <v>13.3</v>
      </c>
      <c r="DA15" s="659"/>
      <c r="DB15" s="659"/>
      <c r="DC15" s="659"/>
      <c r="DD15" s="627">
        <v>1198430</v>
      </c>
      <c r="DE15" s="622"/>
      <c r="DF15" s="622"/>
      <c r="DG15" s="622"/>
      <c r="DH15" s="622"/>
      <c r="DI15" s="622"/>
      <c r="DJ15" s="622"/>
      <c r="DK15" s="622"/>
      <c r="DL15" s="622"/>
      <c r="DM15" s="622"/>
      <c r="DN15" s="622"/>
      <c r="DO15" s="622"/>
      <c r="DP15" s="623"/>
      <c r="DQ15" s="627">
        <v>3094092</v>
      </c>
      <c r="DR15" s="622"/>
      <c r="DS15" s="622"/>
      <c r="DT15" s="622"/>
      <c r="DU15" s="622"/>
      <c r="DV15" s="622"/>
      <c r="DW15" s="622"/>
      <c r="DX15" s="622"/>
      <c r="DY15" s="622"/>
      <c r="DZ15" s="622"/>
      <c r="EA15" s="622"/>
      <c r="EB15" s="622"/>
      <c r="EC15" s="658"/>
    </row>
    <row r="16" spans="2:143" ht="11.25" customHeight="1" x14ac:dyDescent="0.15">
      <c r="B16" s="618" t="s">
        <v>272</v>
      </c>
      <c r="C16" s="619"/>
      <c r="D16" s="619"/>
      <c r="E16" s="619"/>
      <c r="F16" s="619"/>
      <c r="G16" s="619"/>
      <c r="H16" s="619"/>
      <c r="I16" s="619"/>
      <c r="J16" s="619"/>
      <c r="K16" s="619"/>
      <c r="L16" s="619"/>
      <c r="M16" s="619"/>
      <c r="N16" s="619"/>
      <c r="O16" s="619"/>
      <c r="P16" s="619"/>
      <c r="Q16" s="620"/>
      <c r="R16" s="621">
        <v>38542</v>
      </c>
      <c r="S16" s="622"/>
      <c r="T16" s="622"/>
      <c r="U16" s="622"/>
      <c r="V16" s="622"/>
      <c r="W16" s="622"/>
      <c r="X16" s="622"/>
      <c r="Y16" s="623"/>
      <c r="Z16" s="659">
        <v>0.1</v>
      </c>
      <c r="AA16" s="659"/>
      <c r="AB16" s="659"/>
      <c r="AC16" s="659"/>
      <c r="AD16" s="660">
        <v>38542</v>
      </c>
      <c r="AE16" s="660"/>
      <c r="AF16" s="660"/>
      <c r="AG16" s="660"/>
      <c r="AH16" s="660"/>
      <c r="AI16" s="660"/>
      <c r="AJ16" s="660"/>
      <c r="AK16" s="660"/>
      <c r="AL16" s="624">
        <v>0.2</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244</v>
      </c>
      <c r="BP16" s="659"/>
      <c r="BQ16" s="659"/>
      <c r="BR16" s="659"/>
      <c r="BS16" s="660" t="s">
        <v>142</v>
      </c>
      <c r="BT16" s="660"/>
      <c r="BU16" s="660"/>
      <c r="BV16" s="660"/>
      <c r="BW16" s="660"/>
      <c r="BX16" s="660"/>
      <c r="BY16" s="660"/>
      <c r="BZ16" s="660"/>
      <c r="CA16" s="660"/>
      <c r="CB16" s="695"/>
      <c r="CD16" s="618" t="s">
        <v>274</v>
      </c>
      <c r="CE16" s="619"/>
      <c r="CF16" s="619"/>
      <c r="CG16" s="619"/>
      <c r="CH16" s="619"/>
      <c r="CI16" s="619"/>
      <c r="CJ16" s="619"/>
      <c r="CK16" s="619"/>
      <c r="CL16" s="619"/>
      <c r="CM16" s="619"/>
      <c r="CN16" s="619"/>
      <c r="CO16" s="619"/>
      <c r="CP16" s="619"/>
      <c r="CQ16" s="620"/>
      <c r="CR16" s="621">
        <v>121</v>
      </c>
      <c r="CS16" s="622"/>
      <c r="CT16" s="622"/>
      <c r="CU16" s="622"/>
      <c r="CV16" s="622"/>
      <c r="CW16" s="622"/>
      <c r="CX16" s="622"/>
      <c r="CY16" s="623"/>
      <c r="CZ16" s="659">
        <v>0</v>
      </c>
      <c r="DA16" s="659"/>
      <c r="DB16" s="659"/>
      <c r="DC16" s="659"/>
      <c r="DD16" s="627" t="s">
        <v>244</v>
      </c>
      <c r="DE16" s="622"/>
      <c r="DF16" s="622"/>
      <c r="DG16" s="622"/>
      <c r="DH16" s="622"/>
      <c r="DI16" s="622"/>
      <c r="DJ16" s="622"/>
      <c r="DK16" s="622"/>
      <c r="DL16" s="622"/>
      <c r="DM16" s="622"/>
      <c r="DN16" s="622"/>
      <c r="DO16" s="622"/>
      <c r="DP16" s="623"/>
      <c r="DQ16" s="627">
        <v>121</v>
      </c>
      <c r="DR16" s="622"/>
      <c r="DS16" s="622"/>
      <c r="DT16" s="622"/>
      <c r="DU16" s="622"/>
      <c r="DV16" s="622"/>
      <c r="DW16" s="622"/>
      <c r="DX16" s="622"/>
      <c r="DY16" s="622"/>
      <c r="DZ16" s="622"/>
      <c r="EA16" s="622"/>
      <c r="EB16" s="622"/>
      <c r="EC16" s="658"/>
    </row>
    <row r="17" spans="2:133" ht="11.25" customHeight="1" x14ac:dyDescent="0.15">
      <c r="B17" s="618" t="s">
        <v>275</v>
      </c>
      <c r="C17" s="619"/>
      <c r="D17" s="619"/>
      <c r="E17" s="619"/>
      <c r="F17" s="619"/>
      <c r="G17" s="619"/>
      <c r="H17" s="619"/>
      <c r="I17" s="619"/>
      <c r="J17" s="619"/>
      <c r="K17" s="619"/>
      <c r="L17" s="619"/>
      <c r="M17" s="619"/>
      <c r="N17" s="619"/>
      <c r="O17" s="619"/>
      <c r="P17" s="619"/>
      <c r="Q17" s="620"/>
      <c r="R17" s="621">
        <v>299796</v>
      </c>
      <c r="S17" s="622"/>
      <c r="T17" s="622"/>
      <c r="U17" s="622"/>
      <c r="V17" s="622"/>
      <c r="W17" s="622"/>
      <c r="X17" s="622"/>
      <c r="Y17" s="623"/>
      <c r="Z17" s="659">
        <v>0.7</v>
      </c>
      <c r="AA17" s="659"/>
      <c r="AB17" s="659"/>
      <c r="AC17" s="659"/>
      <c r="AD17" s="660">
        <v>299796</v>
      </c>
      <c r="AE17" s="660"/>
      <c r="AF17" s="660"/>
      <c r="AG17" s="660"/>
      <c r="AH17" s="660"/>
      <c r="AI17" s="660"/>
      <c r="AJ17" s="660"/>
      <c r="AK17" s="660"/>
      <c r="AL17" s="624">
        <v>1.5</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142</v>
      </c>
      <c r="BP17" s="659"/>
      <c r="BQ17" s="659"/>
      <c r="BR17" s="659"/>
      <c r="BS17" s="660" t="s">
        <v>244</v>
      </c>
      <c r="BT17" s="660"/>
      <c r="BU17" s="660"/>
      <c r="BV17" s="660"/>
      <c r="BW17" s="660"/>
      <c r="BX17" s="660"/>
      <c r="BY17" s="660"/>
      <c r="BZ17" s="660"/>
      <c r="CA17" s="660"/>
      <c r="CB17" s="695"/>
      <c r="CD17" s="618" t="s">
        <v>277</v>
      </c>
      <c r="CE17" s="619"/>
      <c r="CF17" s="619"/>
      <c r="CG17" s="619"/>
      <c r="CH17" s="619"/>
      <c r="CI17" s="619"/>
      <c r="CJ17" s="619"/>
      <c r="CK17" s="619"/>
      <c r="CL17" s="619"/>
      <c r="CM17" s="619"/>
      <c r="CN17" s="619"/>
      <c r="CO17" s="619"/>
      <c r="CP17" s="619"/>
      <c r="CQ17" s="620"/>
      <c r="CR17" s="621">
        <v>2981629</v>
      </c>
      <c r="CS17" s="622"/>
      <c r="CT17" s="622"/>
      <c r="CU17" s="622"/>
      <c r="CV17" s="622"/>
      <c r="CW17" s="622"/>
      <c r="CX17" s="622"/>
      <c r="CY17" s="623"/>
      <c r="CZ17" s="659">
        <v>7.3</v>
      </c>
      <c r="DA17" s="659"/>
      <c r="DB17" s="659"/>
      <c r="DC17" s="659"/>
      <c r="DD17" s="627" t="s">
        <v>244</v>
      </c>
      <c r="DE17" s="622"/>
      <c r="DF17" s="622"/>
      <c r="DG17" s="622"/>
      <c r="DH17" s="622"/>
      <c r="DI17" s="622"/>
      <c r="DJ17" s="622"/>
      <c r="DK17" s="622"/>
      <c r="DL17" s="622"/>
      <c r="DM17" s="622"/>
      <c r="DN17" s="622"/>
      <c r="DO17" s="622"/>
      <c r="DP17" s="623"/>
      <c r="DQ17" s="627">
        <v>2981629</v>
      </c>
      <c r="DR17" s="622"/>
      <c r="DS17" s="622"/>
      <c r="DT17" s="622"/>
      <c r="DU17" s="622"/>
      <c r="DV17" s="622"/>
      <c r="DW17" s="622"/>
      <c r="DX17" s="622"/>
      <c r="DY17" s="622"/>
      <c r="DZ17" s="622"/>
      <c r="EA17" s="622"/>
      <c r="EB17" s="622"/>
      <c r="EC17" s="658"/>
    </row>
    <row r="18" spans="2:133" ht="11.25" customHeight="1" x14ac:dyDescent="0.15">
      <c r="B18" s="618" t="s">
        <v>278</v>
      </c>
      <c r="C18" s="619"/>
      <c r="D18" s="619"/>
      <c r="E18" s="619"/>
      <c r="F18" s="619"/>
      <c r="G18" s="619"/>
      <c r="H18" s="619"/>
      <c r="I18" s="619"/>
      <c r="J18" s="619"/>
      <c r="K18" s="619"/>
      <c r="L18" s="619"/>
      <c r="M18" s="619"/>
      <c r="N18" s="619"/>
      <c r="O18" s="619"/>
      <c r="P18" s="619"/>
      <c r="Q18" s="620"/>
      <c r="R18" s="621">
        <v>91814</v>
      </c>
      <c r="S18" s="622"/>
      <c r="T18" s="622"/>
      <c r="U18" s="622"/>
      <c r="V18" s="622"/>
      <c r="W18" s="622"/>
      <c r="X18" s="622"/>
      <c r="Y18" s="623"/>
      <c r="Z18" s="659">
        <v>0.2</v>
      </c>
      <c r="AA18" s="659"/>
      <c r="AB18" s="659"/>
      <c r="AC18" s="659"/>
      <c r="AD18" s="660">
        <v>91814</v>
      </c>
      <c r="AE18" s="660"/>
      <c r="AF18" s="660"/>
      <c r="AG18" s="660"/>
      <c r="AH18" s="660"/>
      <c r="AI18" s="660"/>
      <c r="AJ18" s="660"/>
      <c r="AK18" s="660"/>
      <c r="AL18" s="624">
        <v>0.5</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244</v>
      </c>
      <c r="BP18" s="659"/>
      <c r="BQ18" s="659"/>
      <c r="BR18" s="659"/>
      <c r="BS18" s="660" t="s">
        <v>142</v>
      </c>
      <c r="BT18" s="660"/>
      <c r="BU18" s="660"/>
      <c r="BV18" s="660"/>
      <c r="BW18" s="660"/>
      <c r="BX18" s="660"/>
      <c r="BY18" s="660"/>
      <c r="BZ18" s="660"/>
      <c r="CA18" s="660"/>
      <c r="CB18" s="695"/>
      <c r="CD18" s="618" t="s">
        <v>280</v>
      </c>
      <c r="CE18" s="619"/>
      <c r="CF18" s="619"/>
      <c r="CG18" s="619"/>
      <c r="CH18" s="619"/>
      <c r="CI18" s="619"/>
      <c r="CJ18" s="619"/>
      <c r="CK18" s="619"/>
      <c r="CL18" s="619"/>
      <c r="CM18" s="619"/>
      <c r="CN18" s="619"/>
      <c r="CO18" s="619"/>
      <c r="CP18" s="619"/>
      <c r="CQ18" s="620"/>
      <c r="CR18" s="621" t="s">
        <v>142</v>
      </c>
      <c r="CS18" s="622"/>
      <c r="CT18" s="622"/>
      <c r="CU18" s="622"/>
      <c r="CV18" s="622"/>
      <c r="CW18" s="622"/>
      <c r="CX18" s="622"/>
      <c r="CY18" s="623"/>
      <c r="CZ18" s="659" t="s">
        <v>244</v>
      </c>
      <c r="DA18" s="659"/>
      <c r="DB18" s="659"/>
      <c r="DC18" s="659"/>
      <c r="DD18" s="627" t="s">
        <v>142</v>
      </c>
      <c r="DE18" s="622"/>
      <c r="DF18" s="622"/>
      <c r="DG18" s="622"/>
      <c r="DH18" s="622"/>
      <c r="DI18" s="622"/>
      <c r="DJ18" s="622"/>
      <c r="DK18" s="622"/>
      <c r="DL18" s="622"/>
      <c r="DM18" s="622"/>
      <c r="DN18" s="622"/>
      <c r="DO18" s="622"/>
      <c r="DP18" s="623"/>
      <c r="DQ18" s="627" t="s">
        <v>142</v>
      </c>
      <c r="DR18" s="622"/>
      <c r="DS18" s="622"/>
      <c r="DT18" s="622"/>
      <c r="DU18" s="622"/>
      <c r="DV18" s="622"/>
      <c r="DW18" s="622"/>
      <c r="DX18" s="622"/>
      <c r="DY18" s="622"/>
      <c r="DZ18" s="622"/>
      <c r="EA18" s="622"/>
      <c r="EB18" s="622"/>
      <c r="EC18" s="658"/>
    </row>
    <row r="19" spans="2:133" ht="11.25" customHeight="1" x14ac:dyDescent="0.15">
      <c r="B19" s="618" t="s">
        <v>281</v>
      </c>
      <c r="C19" s="619"/>
      <c r="D19" s="619"/>
      <c r="E19" s="619"/>
      <c r="F19" s="619"/>
      <c r="G19" s="619"/>
      <c r="H19" s="619"/>
      <c r="I19" s="619"/>
      <c r="J19" s="619"/>
      <c r="K19" s="619"/>
      <c r="L19" s="619"/>
      <c r="M19" s="619"/>
      <c r="N19" s="619"/>
      <c r="O19" s="619"/>
      <c r="P19" s="619"/>
      <c r="Q19" s="620"/>
      <c r="R19" s="621">
        <v>89641</v>
      </c>
      <c r="S19" s="622"/>
      <c r="T19" s="622"/>
      <c r="U19" s="622"/>
      <c r="V19" s="622"/>
      <c r="W19" s="622"/>
      <c r="X19" s="622"/>
      <c r="Y19" s="623"/>
      <c r="Z19" s="659">
        <v>0.2</v>
      </c>
      <c r="AA19" s="659"/>
      <c r="AB19" s="659"/>
      <c r="AC19" s="659"/>
      <c r="AD19" s="660">
        <v>89641</v>
      </c>
      <c r="AE19" s="660"/>
      <c r="AF19" s="660"/>
      <c r="AG19" s="660"/>
      <c r="AH19" s="660"/>
      <c r="AI19" s="660"/>
      <c r="AJ19" s="660"/>
      <c r="AK19" s="660"/>
      <c r="AL19" s="624">
        <v>0.4</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564900</v>
      </c>
      <c r="BH19" s="622"/>
      <c r="BI19" s="622"/>
      <c r="BJ19" s="622"/>
      <c r="BK19" s="622"/>
      <c r="BL19" s="622"/>
      <c r="BM19" s="622"/>
      <c r="BN19" s="623"/>
      <c r="BO19" s="659">
        <v>3.3</v>
      </c>
      <c r="BP19" s="659"/>
      <c r="BQ19" s="659"/>
      <c r="BR19" s="659"/>
      <c r="BS19" s="660" t="s">
        <v>142</v>
      </c>
      <c r="BT19" s="660"/>
      <c r="BU19" s="660"/>
      <c r="BV19" s="660"/>
      <c r="BW19" s="660"/>
      <c r="BX19" s="660"/>
      <c r="BY19" s="660"/>
      <c r="BZ19" s="660"/>
      <c r="CA19" s="660"/>
      <c r="CB19" s="695"/>
      <c r="CD19" s="618" t="s">
        <v>283</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142</v>
      </c>
      <c r="DA19" s="659"/>
      <c r="DB19" s="659"/>
      <c r="DC19" s="659"/>
      <c r="DD19" s="627" t="s">
        <v>142</v>
      </c>
      <c r="DE19" s="622"/>
      <c r="DF19" s="622"/>
      <c r="DG19" s="622"/>
      <c r="DH19" s="622"/>
      <c r="DI19" s="622"/>
      <c r="DJ19" s="622"/>
      <c r="DK19" s="622"/>
      <c r="DL19" s="622"/>
      <c r="DM19" s="622"/>
      <c r="DN19" s="622"/>
      <c r="DO19" s="622"/>
      <c r="DP19" s="623"/>
      <c r="DQ19" s="627" t="s">
        <v>142</v>
      </c>
      <c r="DR19" s="622"/>
      <c r="DS19" s="622"/>
      <c r="DT19" s="622"/>
      <c r="DU19" s="622"/>
      <c r="DV19" s="622"/>
      <c r="DW19" s="622"/>
      <c r="DX19" s="622"/>
      <c r="DY19" s="622"/>
      <c r="DZ19" s="622"/>
      <c r="EA19" s="622"/>
      <c r="EB19" s="622"/>
      <c r="EC19" s="658"/>
    </row>
    <row r="20" spans="2:133" ht="11.25" customHeight="1" x14ac:dyDescent="0.15">
      <c r="B20" s="696" t="s">
        <v>284</v>
      </c>
      <c r="C20" s="697"/>
      <c r="D20" s="697"/>
      <c r="E20" s="697"/>
      <c r="F20" s="697"/>
      <c r="G20" s="697"/>
      <c r="H20" s="697"/>
      <c r="I20" s="697"/>
      <c r="J20" s="697"/>
      <c r="K20" s="697"/>
      <c r="L20" s="697"/>
      <c r="M20" s="697"/>
      <c r="N20" s="697"/>
      <c r="O20" s="697"/>
      <c r="P20" s="697"/>
      <c r="Q20" s="698"/>
      <c r="R20" s="621">
        <v>2173</v>
      </c>
      <c r="S20" s="622"/>
      <c r="T20" s="622"/>
      <c r="U20" s="622"/>
      <c r="V20" s="622"/>
      <c r="W20" s="622"/>
      <c r="X20" s="622"/>
      <c r="Y20" s="623"/>
      <c r="Z20" s="659">
        <v>0</v>
      </c>
      <c r="AA20" s="659"/>
      <c r="AB20" s="659"/>
      <c r="AC20" s="659"/>
      <c r="AD20" s="660">
        <v>2173</v>
      </c>
      <c r="AE20" s="660"/>
      <c r="AF20" s="660"/>
      <c r="AG20" s="660"/>
      <c r="AH20" s="660"/>
      <c r="AI20" s="660"/>
      <c r="AJ20" s="660"/>
      <c r="AK20" s="660"/>
      <c r="AL20" s="624">
        <v>0</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564900</v>
      </c>
      <c r="BH20" s="622"/>
      <c r="BI20" s="622"/>
      <c r="BJ20" s="622"/>
      <c r="BK20" s="622"/>
      <c r="BL20" s="622"/>
      <c r="BM20" s="622"/>
      <c r="BN20" s="623"/>
      <c r="BO20" s="659">
        <v>3.3</v>
      </c>
      <c r="BP20" s="659"/>
      <c r="BQ20" s="659"/>
      <c r="BR20" s="659"/>
      <c r="BS20" s="660" t="s">
        <v>244</v>
      </c>
      <c r="BT20" s="660"/>
      <c r="BU20" s="660"/>
      <c r="BV20" s="660"/>
      <c r="BW20" s="660"/>
      <c r="BX20" s="660"/>
      <c r="BY20" s="660"/>
      <c r="BZ20" s="660"/>
      <c r="CA20" s="660"/>
      <c r="CB20" s="695"/>
      <c r="CD20" s="618" t="s">
        <v>286</v>
      </c>
      <c r="CE20" s="619"/>
      <c r="CF20" s="619"/>
      <c r="CG20" s="619"/>
      <c r="CH20" s="619"/>
      <c r="CI20" s="619"/>
      <c r="CJ20" s="619"/>
      <c r="CK20" s="619"/>
      <c r="CL20" s="619"/>
      <c r="CM20" s="619"/>
      <c r="CN20" s="619"/>
      <c r="CO20" s="619"/>
      <c r="CP20" s="619"/>
      <c r="CQ20" s="620"/>
      <c r="CR20" s="621">
        <v>40846034</v>
      </c>
      <c r="CS20" s="622"/>
      <c r="CT20" s="622"/>
      <c r="CU20" s="622"/>
      <c r="CV20" s="622"/>
      <c r="CW20" s="622"/>
      <c r="CX20" s="622"/>
      <c r="CY20" s="623"/>
      <c r="CZ20" s="659">
        <v>100</v>
      </c>
      <c r="DA20" s="659"/>
      <c r="DB20" s="659"/>
      <c r="DC20" s="659"/>
      <c r="DD20" s="627">
        <v>5457945</v>
      </c>
      <c r="DE20" s="622"/>
      <c r="DF20" s="622"/>
      <c r="DG20" s="622"/>
      <c r="DH20" s="622"/>
      <c r="DI20" s="622"/>
      <c r="DJ20" s="622"/>
      <c r="DK20" s="622"/>
      <c r="DL20" s="622"/>
      <c r="DM20" s="622"/>
      <c r="DN20" s="622"/>
      <c r="DO20" s="622"/>
      <c r="DP20" s="623"/>
      <c r="DQ20" s="627">
        <v>24812803</v>
      </c>
      <c r="DR20" s="622"/>
      <c r="DS20" s="622"/>
      <c r="DT20" s="622"/>
      <c r="DU20" s="622"/>
      <c r="DV20" s="622"/>
      <c r="DW20" s="622"/>
      <c r="DX20" s="622"/>
      <c r="DY20" s="622"/>
      <c r="DZ20" s="622"/>
      <c r="EA20" s="622"/>
      <c r="EB20" s="622"/>
      <c r="EC20" s="658"/>
    </row>
    <row r="21" spans="2:133" ht="11.25" customHeight="1" x14ac:dyDescent="0.15">
      <c r="B21" s="618" t="s">
        <v>287</v>
      </c>
      <c r="C21" s="619"/>
      <c r="D21" s="619"/>
      <c r="E21" s="619"/>
      <c r="F21" s="619"/>
      <c r="G21" s="619"/>
      <c r="H21" s="619"/>
      <c r="I21" s="619"/>
      <c r="J21" s="619"/>
      <c r="K21" s="619"/>
      <c r="L21" s="619"/>
      <c r="M21" s="619"/>
      <c r="N21" s="619"/>
      <c r="O21" s="619"/>
      <c r="P21" s="619"/>
      <c r="Q21" s="620"/>
      <c r="R21" s="621">
        <v>62355</v>
      </c>
      <c r="S21" s="622"/>
      <c r="T21" s="622"/>
      <c r="U21" s="622"/>
      <c r="V21" s="622"/>
      <c r="W21" s="622"/>
      <c r="X21" s="622"/>
      <c r="Y21" s="623"/>
      <c r="Z21" s="659">
        <v>0.1</v>
      </c>
      <c r="AA21" s="659"/>
      <c r="AB21" s="659"/>
      <c r="AC21" s="659"/>
      <c r="AD21" s="660" t="s">
        <v>142</v>
      </c>
      <c r="AE21" s="660"/>
      <c r="AF21" s="660"/>
      <c r="AG21" s="660"/>
      <c r="AH21" s="660"/>
      <c r="AI21" s="660"/>
      <c r="AJ21" s="660"/>
      <c r="AK21" s="660"/>
      <c r="AL21" s="624" t="s">
        <v>142</v>
      </c>
      <c r="AM21" s="625"/>
      <c r="AN21" s="625"/>
      <c r="AO21" s="661"/>
      <c r="AP21" s="618" t="s">
        <v>288</v>
      </c>
      <c r="AQ21" s="699"/>
      <c r="AR21" s="699"/>
      <c r="AS21" s="699"/>
      <c r="AT21" s="699"/>
      <c r="AU21" s="699"/>
      <c r="AV21" s="699"/>
      <c r="AW21" s="699"/>
      <c r="AX21" s="699"/>
      <c r="AY21" s="699"/>
      <c r="AZ21" s="699"/>
      <c r="BA21" s="699"/>
      <c r="BB21" s="699"/>
      <c r="BC21" s="699"/>
      <c r="BD21" s="699"/>
      <c r="BE21" s="699"/>
      <c r="BF21" s="700"/>
      <c r="BG21" s="621">
        <v>32066</v>
      </c>
      <c r="BH21" s="622"/>
      <c r="BI21" s="622"/>
      <c r="BJ21" s="622"/>
      <c r="BK21" s="622"/>
      <c r="BL21" s="622"/>
      <c r="BM21" s="622"/>
      <c r="BN21" s="623"/>
      <c r="BO21" s="659">
        <v>0.2</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289</v>
      </c>
      <c r="C22" s="619"/>
      <c r="D22" s="619"/>
      <c r="E22" s="619"/>
      <c r="F22" s="619"/>
      <c r="G22" s="619"/>
      <c r="H22" s="619"/>
      <c r="I22" s="619"/>
      <c r="J22" s="619"/>
      <c r="K22" s="619"/>
      <c r="L22" s="619"/>
      <c r="M22" s="619"/>
      <c r="N22" s="619"/>
      <c r="O22" s="619"/>
      <c r="P22" s="619"/>
      <c r="Q22" s="620"/>
      <c r="R22" s="621" t="s">
        <v>242</v>
      </c>
      <c r="S22" s="622"/>
      <c r="T22" s="622"/>
      <c r="U22" s="622"/>
      <c r="V22" s="622"/>
      <c r="W22" s="622"/>
      <c r="X22" s="622"/>
      <c r="Y22" s="623"/>
      <c r="Z22" s="659" t="s">
        <v>244</v>
      </c>
      <c r="AA22" s="659"/>
      <c r="AB22" s="659"/>
      <c r="AC22" s="659"/>
      <c r="AD22" s="660" t="s">
        <v>244</v>
      </c>
      <c r="AE22" s="660"/>
      <c r="AF22" s="660"/>
      <c r="AG22" s="660"/>
      <c r="AH22" s="660"/>
      <c r="AI22" s="660"/>
      <c r="AJ22" s="660"/>
      <c r="AK22" s="660"/>
      <c r="AL22" s="624" t="s">
        <v>244</v>
      </c>
      <c r="AM22" s="625"/>
      <c r="AN22" s="625"/>
      <c r="AO22" s="661"/>
      <c r="AP22" s="618" t="s">
        <v>290</v>
      </c>
      <c r="AQ22" s="699"/>
      <c r="AR22" s="699"/>
      <c r="AS22" s="699"/>
      <c r="AT22" s="699"/>
      <c r="AU22" s="699"/>
      <c r="AV22" s="699"/>
      <c r="AW22" s="699"/>
      <c r="AX22" s="699"/>
      <c r="AY22" s="699"/>
      <c r="AZ22" s="699"/>
      <c r="BA22" s="699"/>
      <c r="BB22" s="699"/>
      <c r="BC22" s="699"/>
      <c r="BD22" s="699"/>
      <c r="BE22" s="699"/>
      <c r="BF22" s="700"/>
      <c r="BG22" s="621" t="s">
        <v>142</v>
      </c>
      <c r="BH22" s="622"/>
      <c r="BI22" s="622"/>
      <c r="BJ22" s="622"/>
      <c r="BK22" s="622"/>
      <c r="BL22" s="622"/>
      <c r="BM22" s="622"/>
      <c r="BN22" s="623"/>
      <c r="BO22" s="659" t="s">
        <v>244</v>
      </c>
      <c r="BP22" s="659"/>
      <c r="BQ22" s="659"/>
      <c r="BR22" s="659"/>
      <c r="BS22" s="660" t="s">
        <v>142</v>
      </c>
      <c r="BT22" s="660"/>
      <c r="BU22" s="660"/>
      <c r="BV22" s="660"/>
      <c r="BW22" s="660"/>
      <c r="BX22" s="660"/>
      <c r="BY22" s="660"/>
      <c r="BZ22" s="660"/>
      <c r="CA22" s="660"/>
      <c r="CB22" s="695"/>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292</v>
      </c>
      <c r="C23" s="619"/>
      <c r="D23" s="619"/>
      <c r="E23" s="619"/>
      <c r="F23" s="619"/>
      <c r="G23" s="619"/>
      <c r="H23" s="619"/>
      <c r="I23" s="619"/>
      <c r="J23" s="619"/>
      <c r="K23" s="619"/>
      <c r="L23" s="619"/>
      <c r="M23" s="619"/>
      <c r="N23" s="619"/>
      <c r="O23" s="619"/>
      <c r="P23" s="619"/>
      <c r="Q23" s="620"/>
      <c r="R23" s="621">
        <v>62355</v>
      </c>
      <c r="S23" s="622"/>
      <c r="T23" s="622"/>
      <c r="U23" s="622"/>
      <c r="V23" s="622"/>
      <c r="W23" s="622"/>
      <c r="X23" s="622"/>
      <c r="Y23" s="623"/>
      <c r="Z23" s="659">
        <v>0.1</v>
      </c>
      <c r="AA23" s="659"/>
      <c r="AB23" s="659"/>
      <c r="AC23" s="659"/>
      <c r="AD23" s="660" t="s">
        <v>242</v>
      </c>
      <c r="AE23" s="660"/>
      <c r="AF23" s="660"/>
      <c r="AG23" s="660"/>
      <c r="AH23" s="660"/>
      <c r="AI23" s="660"/>
      <c r="AJ23" s="660"/>
      <c r="AK23" s="660"/>
      <c r="AL23" s="624" t="s">
        <v>142</v>
      </c>
      <c r="AM23" s="625"/>
      <c r="AN23" s="625"/>
      <c r="AO23" s="661"/>
      <c r="AP23" s="618" t="s">
        <v>293</v>
      </c>
      <c r="AQ23" s="699"/>
      <c r="AR23" s="699"/>
      <c r="AS23" s="699"/>
      <c r="AT23" s="699"/>
      <c r="AU23" s="699"/>
      <c r="AV23" s="699"/>
      <c r="AW23" s="699"/>
      <c r="AX23" s="699"/>
      <c r="AY23" s="699"/>
      <c r="AZ23" s="699"/>
      <c r="BA23" s="699"/>
      <c r="BB23" s="699"/>
      <c r="BC23" s="699"/>
      <c r="BD23" s="699"/>
      <c r="BE23" s="699"/>
      <c r="BF23" s="700"/>
      <c r="BG23" s="621">
        <v>532834</v>
      </c>
      <c r="BH23" s="622"/>
      <c r="BI23" s="622"/>
      <c r="BJ23" s="622"/>
      <c r="BK23" s="622"/>
      <c r="BL23" s="622"/>
      <c r="BM23" s="622"/>
      <c r="BN23" s="623"/>
      <c r="BO23" s="659">
        <v>3.1</v>
      </c>
      <c r="BP23" s="659"/>
      <c r="BQ23" s="659"/>
      <c r="BR23" s="659"/>
      <c r="BS23" s="660" t="s">
        <v>142</v>
      </c>
      <c r="BT23" s="660"/>
      <c r="BU23" s="660"/>
      <c r="BV23" s="660"/>
      <c r="BW23" s="660"/>
      <c r="BX23" s="660"/>
      <c r="BY23" s="660"/>
      <c r="BZ23" s="660"/>
      <c r="CA23" s="660"/>
      <c r="CB23" s="695"/>
      <c r="CD23" s="673" t="s">
        <v>231</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15">
      <c r="B24" s="618" t="s">
        <v>299</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142</v>
      </c>
      <c r="AE24" s="660"/>
      <c r="AF24" s="660"/>
      <c r="AG24" s="660"/>
      <c r="AH24" s="660"/>
      <c r="AI24" s="660"/>
      <c r="AJ24" s="660"/>
      <c r="AK24" s="660"/>
      <c r="AL24" s="624" t="s">
        <v>142</v>
      </c>
      <c r="AM24" s="625"/>
      <c r="AN24" s="625"/>
      <c r="AO24" s="661"/>
      <c r="AP24" s="618" t="s">
        <v>300</v>
      </c>
      <c r="AQ24" s="699"/>
      <c r="AR24" s="699"/>
      <c r="AS24" s="699"/>
      <c r="AT24" s="699"/>
      <c r="AU24" s="699"/>
      <c r="AV24" s="699"/>
      <c r="AW24" s="699"/>
      <c r="AX24" s="699"/>
      <c r="AY24" s="699"/>
      <c r="AZ24" s="699"/>
      <c r="BA24" s="699"/>
      <c r="BB24" s="699"/>
      <c r="BC24" s="699"/>
      <c r="BD24" s="699"/>
      <c r="BE24" s="699"/>
      <c r="BF24" s="700"/>
      <c r="BG24" s="621" t="s">
        <v>142</v>
      </c>
      <c r="BH24" s="622"/>
      <c r="BI24" s="622"/>
      <c r="BJ24" s="622"/>
      <c r="BK24" s="622"/>
      <c r="BL24" s="622"/>
      <c r="BM24" s="622"/>
      <c r="BN24" s="623"/>
      <c r="BO24" s="659" t="s">
        <v>244</v>
      </c>
      <c r="BP24" s="659"/>
      <c r="BQ24" s="659"/>
      <c r="BR24" s="659"/>
      <c r="BS24" s="660" t="s">
        <v>244</v>
      </c>
      <c r="BT24" s="660"/>
      <c r="BU24" s="660"/>
      <c r="BV24" s="660"/>
      <c r="BW24" s="660"/>
      <c r="BX24" s="660"/>
      <c r="BY24" s="660"/>
      <c r="BZ24" s="660"/>
      <c r="CA24" s="660"/>
      <c r="CB24" s="695"/>
      <c r="CD24" s="679" t="s">
        <v>301</v>
      </c>
      <c r="CE24" s="680"/>
      <c r="CF24" s="680"/>
      <c r="CG24" s="680"/>
      <c r="CH24" s="680"/>
      <c r="CI24" s="680"/>
      <c r="CJ24" s="680"/>
      <c r="CK24" s="680"/>
      <c r="CL24" s="680"/>
      <c r="CM24" s="680"/>
      <c r="CN24" s="680"/>
      <c r="CO24" s="680"/>
      <c r="CP24" s="680"/>
      <c r="CQ24" s="681"/>
      <c r="CR24" s="676">
        <v>15320744</v>
      </c>
      <c r="CS24" s="677"/>
      <c r="CT24" s="677"/>
      <c r="CU24" s="677"/>
      <c r="CV24" s="677"/>
      <c r="CW24" s="677"/>
      <c r="CX24" s="677"/>
      <c r="CY24" s="702"/>
      <c r="CZ24" s="703">
        <v>37.5</v>
      </c>
      <c r="DA24" s="685"/>
      <c r="DB24" s="685"/>
      <c r="DC24" s="705"/>
      <c r="DD24" s="701">
        <v>9392519</v>
      </c>
      <c r="DE24" s="677"/>
      <c r="DF24" s="677"/>
      <c r="DG24" s="677"/>
      <c r="DH24" s="677"/>
      <c r="DI24" s="677"/>
      <c r="DJ24" s="677"/>
      <c r="DK24" s="702"/>
      <c r="DL24" s="701">
        <v>9156034</v>
      </c>
      <c r="DM24" s="677"/>
      <c r="DN24" s="677"/>
      <c r="DO24" s="677"/>
      <c r="DP24" s="677"/>
      <c r="DQ24" s="677"/>
      <c r="DR24" s="677"/>
      <c r="DS24" s="677"/>
      <c r="DT24" s="677"/>
      <c r="DU24" s="677"/>
      <c r="DV24" s="702"/>
      <c r="DW24" s="703">
        <v>45.4</v>
      </c>
      <c r="DX24" s="685"/>
      <c r="DY24" s="685"/>
      <c r="DZ24" s="685"/>
      <c r="EA24" s="685"/>
      <c r="EB24" s="685"/>
      <c r="EC24" s="704"/>
    </row>
    <row r="25" spans="2:133" ht="11.25" customHeight="1" x14ac:dyDescent="0.15">
      <c r="B25" s="618" t="s">
        <v>302</v>
      </c>
      <c r="C25" s="619"/>
      <c r="D25" s="619"/>
      <c r="E25" s="619"/>
      <c r="F25" s="619"/>
      <c r="G25" s="619"/>
      <c r="H25" s="619"/>
      <c r="I25" s="619"/>
      <c r="J25" s="619"/>
      <c r="K25" s="619"/>
      <c r="L25" s="619"/>
      <c r="M25" s="619"/>
      <c r="N25" s="619"/>
      <c r="O25" s="619"/>
      <c r="P25" s="619"/>
      <c r="Q25" s="620"/>
      <c r="R25" s="621">
        <v>20378010</v>
      </c>
      <c r="S25" s="622"/>
      <c r="T25" s="622"/>
      <c r="U25" s="622"/>
      <c r="V25" s="622"/>
      <c r="W25" s="622"/>
      <c r="X25" s="622"/>
      <c r="Y25" s="623"/>
      <c r="Z25" s="659">
        <v>46.1</v>
      </c>
      <c r="AA25" s="659"/>
      <c r="AB25" s="659"/>
      <c r="AC25" s="659"/>
      <c r="AD25" s="660">
        <v>19782821</v>
      </c>
      <c r="AE25" s="660"/>
      <c r="AF25" s="660"/>
      <c r="AG25" s="660"/>
      <c r="AH25" s="660"/>
      <c r="AI25" s="660"/>
      <c r="AJ25" s="660"/>
      <c r="AK25" s="660"/>
      <c r="AL25" s="624">
        <v>98</v>
      </c>
      <c r="AM25" s="625"/>
      <c r="AN25" s="625"/>
      <c r="AO25" s="661"/>
      <c r="AP25" s="618" t="s">
        <v>303</v>
      </c>
      <c r="AQ25" s="699"/>
      <c r="AR25" s="699"/>
      <c r="AS25" s="699"/>
      <c r="AT25" s="699"/>
      <c r="AU25" s="699"/>
      <c r="AV25" s="699"/>
      <c r="AW25" s="699"/>
      <c r="AX25" s="699"/>
      <c r="AY25" s="699"/>
      <c r="AZ25" s="699"/>
      <c r="BA25" s="699"/>
      <c r="BB25" s="699"/>
      <c r="BC25" s="699"/>
      <c r="BD25" s="699"/>
      <c r="BE25" s="699"/>
      <c r="BF25" s="700"/>
      <c r="BG25" s="621" t="s">
        <v>142</v>
      </c>
      <c r="BH25" s="622"/>
      <c r="BI25" s="622"/>
      <c r="BJ25" s="622"/>
      <c r="BK25" s="622"/>
      <c r="BL25" s="622"/>
      <c r="BM25" s="622"/>
      <c r="BN25" s="623"/>
      <c r="BO25" s="659" t="s">
        <v>142</v>
      </c>
      <c r="BP25" s="659"/>
      <c r="BQ25" s="659"/>
      <c r="BR25" s="659"/>
      <c r="BS25" s="660" t="s">
        <v>242</v>
      </c>
      <c r="BT25" s="660"/>
      <c r="BU25" s="660"/>
      <c r="BV25" s="660"/>
      <c r="BW25" s="660"/>
      <c r="BX25" s="660"/>
      <c r="BY25" s="660"/>
      <c r="BZ25" s="660"/>
      <c r="CA25" s="660"/>
      <c r="CB25" s="695"/>
      <c r="CD25" s="618" t="s">
        <v>304</v>
      </c>
      <c r="CE25" s="619"/>
      <c r="CF25" s="619"/>
      <c r="CG25" s="619"/>
      <c r="CH25" s="619"/>
      <c r="CI25" s="619"/>
      <c r="CJ25" s="619"/>
      <c r="CK25" s="619"/>
      <c r="CL25" s="619"/>
      <c r="CM25" s="619"/>
      <c r="CN25" s="619"/>
      <c r="CO25" s="619"/>
      <c r="CP25" s="619"/>
      <c r="CQ25" s="620"/>
      <c r="CR25" s="621">
        <v>5666504</v>
      </c>
      <c r="CS25" s="634"/>
      <c r="CT25" s="634"/>
      <c r="CU25" s="634"/>
      <c r="CV25" s="634"/>
      <c r="CW25" s="634"/>
      <c r="CX25" s="634"/>
      <c r="CY25" s="635"/>
      <c r="CZ25" s="624">
        <v>13.9</v>
      </c>
      <c r="DA25" s="636"/>
      <c r="DB25" s="636"/>
      <c r="DC25" s="637"/>
      <c r="DD25" s="627">
        <v>4841261</v>
      </c>
      <c r="DE25" s="634"/>
      <c r="DF25" s="634"/>
      <c r="DG25" s="634"/>
      <c r="DH25" s="634"/>
      <c r="DI25" s="634"/>
      <c r="DJ25" s="634"/>
      <c r="DK25" s="635"/>
      <c r="DL25" s="627">
        <v>4608419</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305</v>
      </c>
      <c r="C26" s="619"/>
      <c r="D26" s="619"/>
      <c r="E26" s="619"/>
      <c r="F26" s="619"/>
      <c r="G26" s="619"/>
      <c r="H26" s="619"/>
      <c r="I26" s="619"/>
      <c r="J26" s="619"/>
      <c r="K26" s="619"/>
      <c r="L26" s="619"/>
      <c r="M26" s="619"/>
      <c r="N26" s="619"/>
      <c r="O26" s="619"/>
      <c r="P26" s="619"/>
      <c r="Q26" s="620"/>
      <c r="R26" s="621">
        <v>14699</v>
      </c>
      <c r="S26" s="622"/>
      <c r="T26" s="622"/>
      <c r="U26" s="622"/>
      <c r="V26" s="622"/>
      <c r="W26" s="622"/>
      <c r="X26" s="622"/>
      <c r="Y26" s="623"/>
      <c r="Z26" s="659">
        <v>0</v>
      </c>
      <c r="AA26" s="659"/>
      <c r="AB26" s="659"/>
      <c r="AC26" s="659"/>
      <c r="AD26" s="660">
        <v>14699</v>
      </c>
      <c r="AE26" s="660"/>
      <c r="AF26" s="660"/>
      <c r="AG26" s="660"/>
      <c r="AH26" s="660"/>
      <c r="AI26" s="660"/>
      <c r="AJ26" s="660"/>
      <c r="AK26" s="660"/>
      <c r="AL26" s="624">
        <v>0.1</v>
      </c>
      <c r="AM26" s="625"/>
      <c r="AN26" s="625"/>
      <c r="AO26" s="661"/>
      <c r="AP26" s="618" t="s">
        <v>306</v>
      </c>
      <c r="AQ26" s="699"/>
      <c r="AR26" s="699"/>
      <c r="AS26" s="699"/>
      <c r="AT26" s="699"/>
      <c r="AU26" s="699"/>
      <c r="AV26" s="699"/>
      <c r="AW26" s="699"/>
      <c r="AX26" s="699"/>
      <c r="AY26" s="699"/>
      <c r="AZ26" s="699"/>
      <c r="BA26" s="699"/>
      <c r="BB26" s="699"/>
      <c r="BC26" s="699"/>
      <c r="BD26" s="699"/>
      <c r="BE26" s="699"/>
      <c r="BF26" s="700"/>
      <c r="BG26" s="621" t="s">
        <v>244</v>
      </c>
      <c r="BH26" s="622"/>
      <c r="BI26" s="622"/>
      <c r="BJ26" s="622"/>
      <c r="BK26" s="622"/>
      <c r="BL26" s="622"/>
      <c r="BM26" s="622"/>
      <c r="BN26" s="623"/>
      <c r="BO26" s="659" t="s">
        <v>244</v>
      </c>
      <c r="BP26" s="659"/>
      <c r="BQ26" s="659"/>
      <c r="BR26" s="659"/>
      <c r="BS26" s="660" t="s">
        <v>142</v>
      </c>
      <c r="BT26" s="660"/>
      <c r="BU26" s="660"/>
      <c r="BV26" s="660"/>
      <c r="BW26" s="660"/>
      <c r="BX26" s="660"/>
      <c r="BY26" s="660"/>
      <c r="BZ26" s="660"/>
      <c r="CA26" s="660"/>
      <c r="CB26" s="695"/>
      <c r="CD26" s="618" t="s">
        <v>307</v>
      </c>
      <c r="CE26" s="619"/>
      <c r="CF26" s="619"/>
      <c r="CG26" s="619"/>
      <c r="CH26" s="619"/>
      <c r="CI26" s="619"/>
      <c r="CJ26" s="619"/>
      <c r="CK26" s="619"/>
      <c r="CL26" s="619"/>
      <c r="CM26" s="619"/>
      <c r="CN26" s="619"/>
      <c r="CO26" s="619"/>
      <c r="CP26" s="619"/>
      <c r="CQ26" s="620"/>
      <c r="CR26" s="621">
        <v>3692402</v>
      </c>
      <c r="CS26" s="622"/>
      <c r="CT26" s="622"/>
      <c r="CU26" s="622"/>
      <c r="CV26" s="622"/>
      <c r="CW26" s="622"/>
      <c r="CX26" s="622"/>
      <c r="CY26" s="623"/>
      <c r="CZ26" s="624">
        <v>9</v>
      </c>
      <c r="DA26" s="636"/>
      <c r="DB26" s="636"/>
      <c r="DC26" s="637"/>
      <c r="DD26" s="627">
        <v>3239536</v>
      </c>
      <c r="DE26" s="622"/>
      <c r="DF26" s="622"/>
      <c r="DG26" s="622"/>
      <c r="DH26" s="622"/>
      <c r="DI26" s="622"/>
      <c r="DJ26" s="622"/>
      <c r="DK26" s="623"/>
      <c r="DL26" s="627" t="s">
        <v>142</v>
      </c>
      <c r="DM26" s="622"/>
      <c r="DN26" s="622"/>
      <c r="DO26" s="622"/>
      <c r="DP26" s="622"/>
      <c r="DQ26" s="622"/>
      <c r="DR26" s="622"/>
      <c r="DS26" s="622"/>
      <c r="DT26" s="622"/>
      <c r="DU26" s="622"/>
      <c r="DV26" s="623"/>
      <c r="DW26" s="624" t="s">
        <v>142</v>
      </c>
      <c r="DX26" s="636"/>
      <c r="DY26" s="636"/>
      <c r="DZ26" s="636"/>
      <c r="EA26" s="636"/>
      <c r="EB26" s="636"/>
      <c r="EC26" s="648"/>
    </row>
    <row r="27" spans="2:133" ht="11.25" customHeight="1" x14ac:dyDescent="0.15">
      <c r="B27" s="618" t="s">
        <v>308</v>
      </c>
      <c r="C27" s="619"/>
      <c r="D27" s="619"/>
      <c r="E27" s="619"/>
      <c r="F27" s="619"/>
      <c r="G27" s="619"/>
      <c r="H27" s="619"/>
      <c r="I27" s="619"/>
      <c r="J27" s="619"/>
      <c r="K27" s="619"/>
      <c r="L27" s="619"/>
      <c r="M27" s="619"/>
      <c r="N27" s="619"/>
      <c r="O27" s="619"/>
      <c r="P27" s="619"/>
      <c r="Q27" s="620"/>
      <c r="R27" s="621">
        <v>269648</v>
      </c>
      <c r="S27" s="622"/>
      <c r="T27" s="622"/>
      <c r="U27" s="622"/>
      <c r="V27" s="622"/>
      <c r="W27" s="622"/>
      <c r="X27" s="622"/>
      <c r="Y27" s="623"/>
      <c r="Z27" s="659">
        <v>0.6</v>
      </c>
      <c r="AA27" s="659"/>
      <c r="AB27" s="659"/>
      <c r="AC27" s="659"/>
      <c r="AD27" s="660">
        <v>13</v>
      </c>
      <c r="AE27" s="660"/>
      <c r="AF27" s="660"/>
      <c r="AG27" s="660"/>
      <c r="AH27" s="660"/>
      <c r="AI27" s="660"/>
      <c r="AJ27" s="660"/>
      <c r="AK27" s="660"/>
      <c r="AL27" s="624">
        <v>0</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16963519</v>
      </c>
      <c r="BH27" s="622"/>
      <c r="BI27" s="622"/>
      <c r="BJ27" s="622"/>
      <c r="BK27" s="622"/>
      <c r="BL27" s="622"/>
      <c r="BM27" s="622"/>
      <c r="BN27" s="623"/>
      <c r="BO27" s="659">
        <v>100</v>
      </c>
      <c r="BP27" s="659"/>
      <c r="BQ27" s="659"/>
      <c r="BR27" s="659"/>
      <c r="BS27" s="660" t="s">
        <v>142</v>
      </c>
      <c r="BT27" s="660"/>
      <c r="BU27" s="660"/>
      <c r="BV27" s="660"/>
      <c r="BW27" s="660"/>
      <c r="BX27" s="660"/>
      <c r="BY27" s="660"/>
      <c r="BZ27" s="660"/>
      <c r="CA27" s="660"/>
      <c r="CB27" s="695"/>
      <c r="CD27" s="618" t="s">
        <v>310</v>
      </c>
      <c r="CE27" s="619"/>
      <c r="CF27" s="619"/>
      <c r="CG27" s="619"/>
      <c r="CH27" s="619"/>
      <c r="CI27" s="619"/>
      <c r="CJ27" s="619"/>
      <c r="CK27" s="619"/>
      <c r="CL27" s="619"/>
      <c r="CM27" s="619"/>
      <c r="CN27" s="619"/>
      <c r="CO27" s="619"/>
      <c r="CP27" s="619"/>
      <c r="CQ27" s="620"/>
      <c r="CR27" s="621">
        <v>6672611</v>
      </c>
      <c r="CS27" s="634"/>
      <c r="CT27" s="634"/>
      <c r="CU27" s="634"/>
      <c r="CV27" s="634"/>
      <c r="CW27" s="634"/>
      <c r="CX27" s="634"/>
      <c r="CY27" s="635"/>
      <c r="CZ27" s="624">
        <v>16.3</v>
      </c>
      <c r="DA27" s="636"/>
      <c r="DB27" s="636"/>
      <c r="DC27" s="637"/>
      <c r="DD27" s="627">
        <v>1569629</v>
      </c>
      <c r="DE27" s="634"/>
      <c r="DF27" s="634"/>
      <c r="DG27" s="634"/>
      <c r="DH27" s="634"/>
      <c r="DI27" s="634"/>
      <c r="DJ27" s="634"/>
      <c r="DK27" s="635"/>
      <c r="DL27" s="627">
        <v>1565986</v>
      </c>
      <c r="DM27" s="634"/>
      <c r="DN27" s="634"/>
      <c r="DO27" s="634"/>
      <c r="DP27" s="634"/>
      <c r="DQ27" s="634"/>
      <c r="DR27" s="634"/>
      <c r="DS27" s="634"/>
      <c r="DT27" s="634"/>
      <c r="DU27" s="634"/>
      <c r="DV27" s="635"/>
      <c r="DW27" s="624">
        <v>7.8</v>
      </c>
      <c r="DX27" s="636"/>
      <c r="DY27" s="636"/>
      <c r="DZ27" s="636"/>
      <c r="EA27" s="636"/>
      <c r="EB27" s="636"/>
      <c r="EC27" s="648"/>
    </row>
    <row r="28" spans="2:133" ht="11.25" customHeight="1" x14ac:dyDescent="0.15">
      <c r="B28" s="618" t="s">
        <v>311</v>
      </c>
      <c r="C28" s="619"/>
      <c r="D28" s="619"/>
      <c r="E28" s="619"/>
      <c r="F28" s="619"/>
      <c r="G28" s="619"/>
      <c r="H28" s="619"/>
      <c r="I28" s="619"/>
      <c r="J28" s="619"/>
      <c r="K28" s="619"/>
      <c r="L28" s="619"/>
      <c r="M28" s="619"/>
      <c r="N28" s="619"/>
      <c r="O28" s="619"/>
      <c r="P28" s="619"/>
      <c r="Q28" s="620"/>
      <c r="R28" s="621">
        <v>380994</v>
      </c>
      <c r="S28" s="622"/>
      <c r="T28" s="622"/>
      <c r="U28" s="622"/>
      <c r="V28" s="622"/>
      <c r="W28" s="622"/>
      <c r="X28" s="622"/>
      <c r="Y28" s="623"/>
      <c r="Z28" s="659">
        <v>0.9</v>
      </c>
      <c r="AA28" s="659"/>
      <c r="AB28" s="659"/>
      <c r="AC28" s="659"/>
      <c r="AD28" s="660">
        <v>96630</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2981629</v>
      </c>
      <c r="CS28" s="622"/>
      <c r="CT28" s="622"/>
      <c r="CU28" s="622"/>
      <c r="CV28" s="622"/>
      <c r="CW28" s="622"/>
      <c r="CX28" s="622"/>
      <c r="CY28" s="623"/>
      <c r="CZ28" s="624">
        <v>7.3</v>
      </c>
      <c r="DA28" s="636"/>
      <c r="DB28" s="636"/>
      <c r="DC28" s="637"/>
      <c r="DD28" s="627">
        <v>2981629</v>
      </c>
      <c r="DE28" s="622"/>
      <c r="DF28" s="622"/>
      <c r="DG28" s="622"/>
      <c r="DH28" s="622"/>
      <c r="DI28" s="622"/>
      <c r="DJ28" s="622"/>
      <c r="DK28" s="623"/>
      <c r="DL28" s="627">
        <v>2981629</v>
      </c>
      <c r="DM28" s="622"/>
      <c r="DN28" s="622"/>
      <c r="DO28" s="622"/>
      <c r="DP28" s="622"/>
      <c r="DQ28" s="622"/>
      <c r="DR28" s="622"/>
      <c r="DS28" s="622"/>
      <c r="DT28" s="622"/>
      <c r="DU28" s="622"/>
      <c r="DV28" s="623"/>
      <c r="DW28" s="624">
        <v>14.8</v>
      </c>
      <c r="DX28" s="636"/>
      <c r="DY28" s="636"/>
      <c r="DZ28" s="636"/>
      <c r="EA28" s="636"/>
      <c r="EB28" s="636"/>
      <c r="EC28" s="648"/>
    </row>
    <row r="29" spans="2:133" ht="11.25" customHeight="1" x14ac:dyDescent="0.15">
      <c r="B29" s="618" t="s">
        <v>313</v>
      </c>
      <c r="C29" s="619"/>
      <c r="D29" s="619"/>
      <c r="E29" s="619"/>
      <c r="F29" s="619"/>
      <c r="G29" s="619"/>
      <c r="H29" s="619"/>
      <c r="I29" s="619"/>
      <c r="J29" s="619"/>
      <c r="K29" s="619"/>
      <c r="L29" s="619"/>
      <c r="M29" s="619"/>
      <c r="N29" s="619"/>
      <c r="O29" s="619"/>
      <c r="P29" s="619"/>
      <c r="Q29" s="620"/>
      <c r="R29" s="621">
        <v>56517</v>
      </c>
      <c r="S29" s="622"/>
      <c r="T29" s="622"/>
      <c r="U29" s="622"/>
      <c r="V29" s="622"/>
      <c r="W29" s="622"/>
      <c r="X29" s="622"/>
      <c r="Y29" s="623"/>
      <c r="Z29" s="659">
        <v>0.1</v>
      </c>
      <c r="AA29" s="659"/>
      <c r="AB29" s="659"/>
      <c r="AC29" s="659"/>
      <c r="AD29" s="660">
        <v>57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314</v>
      </c>
      <c r="CE29" s="641"/>
      <c r="CF29" s="618" t="s">
        <v>315</v>
      </c>
      <c r="CG29" s="619"/>
      <c r="CH29" s="619"/>
      <c r="CI29" s="619"/>
      <c r="CJ29" s="619"/>
      <c r="CK29" s="619"/>
      <c r="CL29" s="619"/>
      <c r="CM29" s="619"/>
      <c r="CN29" s="619"/>
      <c r="CO29" s="619"/>
      <c r="CP29" s="619"/>
      <c r="CQ29" s="620"/>
      <c r="CR29" s="621">
        <v>2981629</v>
      </c>
      <c r="CS29" s="634"/>
      <c r="CT29" s="634"/>
      <c r="CU29" s="634"/>
      <c r="CV29" s="634"/>
      <c r="CW29" s="634"/>
      <c r="CX29" s="634"/>
      <c r="CY29" s="635"/>
      <c r="CZ29" s="624">
        <v>7.3</v>
      </c>
      <c r="DA29" s="636"/>
      <c r="DB29" s="636"/>
      <c r="DC29" s="637"/>
      <c r="DD29" s="627">
        <v>2981629</v>
      </c>
      <c r="DE29" s="634"/>
      <c r="DF29" s="634"/>
      <c r="DG29" s="634"/>
      <c r="DH29" s="634"/>
      <c r="DI29" s="634"/>
      <c r="DJ29" s="634"/>
      <c r="DK29" s="635"/>
      <c r="DL29" s="627">
        <v>2981629</v>
      </c>
      <c r="DM29" s="634"/>
      <c r="DN29" s="634"/>
      <c r="DO29" s="634"/>
      <c r="DP29" s="634"/>
      <c r="DQ29" s="634"/>
      <c r="DR29" s="634"/>
      <c r="DS29" s="634"/>
      <c r="DT29" s="634"/>
      <c r="DU29" s="634"/>
      <c r="DV29" s="635"/>
      <c r="DW29" s="624">
        <v>14.8</v>
      </c>
      <c r="DX29" s="636"/>
      <c r="DY29" s="636"/>
      <c r="DZ29" s="636"/>
      <c r="EA29" s="636"/>
      <c r="EB29" s="636"/>
      <c r="EC29" s="648"/>
    </row>
    <row r="30" spans="2:133" ht="11.25" customHeight="1" x14ac:dyDescent="0.15">
      <c r="B30" s="618" t="s">
        <v>316</v>
      </c>
      <c r="C30" s="619"/>
      <c r="D30" s="619"/>
      <c r="E30" s="619"/>
      <c r="F30" s="619"/>
      <c r="G30" s="619"/>
      <c r="H30" s="619"/>
      <c r="I30" s="619"/>
      <c r="J30" s="619"/>
      <c r="K30" s="619"/>
      <c r="L30" s="619"/>
      <c r="M30" s="619"/>
      <c r="N30" s="619"/>
      <c r="O30" s="619"/>
      <c r="P30" s="619"/>
      <c r="Q30" s="620"/>
      <c r="R30" s="621">
        <v>6336547</v>
      </c>
      <c r="S30" s="622"/>
      <c r="T30" s="622"/>
      <c r="U30" s="622"/>
      <c r="V30" s="622"/>
      <c r="W30" s="622"/>
      <c r="X30" s="622"/>
      <c r="Y30" s="623"/>
      <c r="Z30" s="659">
        <v>14.3</v>
      </c>
      <c r="AA30" s="659"/>
      <c r="AB30" s="659"/>
      <c r="AC30" s="659"/>
      <c r="AD30" s="660" t="s">
        <v>142</v>
      </c>
      <c r="AE30" s="660"/>
      <c r="AF30" s="660"/>
      <c r="AG30" s="660"/>
      <c r="AH30" s="660"/>
      <c r="AI30" s="660"/>
      <c r="AJ30" s="660"/>
      <c r="AK30" s="660"/>
      <c r="AL30" s="624" t="s">
        <v>142</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317</v>
      </c>
      <c r="BH30" s="693"/>
      <c r="BI30" s="693"/>
      <c r="BJ30" s="693"/>
      <c r="BK30" s="693"/>
      <c r="BL30" s="693"/>
      <c r="BM30" s="693"/>
      <c r="BN30" s="693"/>
      <c r="BO30" s="693"/>
      <c r="BP30" s="693"/>
      <c r="BQ30" s="694"/>
      <c r="BR30" s="673" t="s">
        <v>318</v>
      </c>
      <c r="BS30" s="693"/>
      <c r="BT30" s="693"/>
      <c r="BU30" s="693"/>
      <c r="BV30" s="693"/>
      <c r="BW30" s="693"/>
      <c r="BX30" s="693"/>
      <c r="BY30" s="693"/>
      <c r="BZ30" s="693"/>
      <c r="CA30" s="693"/>
      <c r="CB30" s="694"/>
      <c r="CD30" s="642"/>
      <c r="CE30" s="643"/>
      <c r="CF30" s="618" t="s">
        <v>319</v>
      </c>
      <c r="CG30" s="619"/>
      <c r="CH30" s="619"/>
      <c r="CI30" s="619"/>
      <c r="CJ30" s="619"/>
      <c r="CK30" s="619"/>
      <c r="CL30" s="619"/>
      <c r="CM30" s="619"/>
      <c r="CN30" s="619"/>
      <c r="CO30" s="619"/>
      <c r="CP30" s="619"/>
      <c r="CQ30" s="620"/>
      <c r="CR30" s="621">
        <v>2842398</v>
      </c>
      <c r="CS30" s="622"/>
      <c r="CT30" s="622"/>
      <c r="CU30" s="622"/>
      <c r="CV30" s="622"/>
      <c r="CW30" s="622"/>
      <c r="CX30" s="622"/>
      <c r="CY30" s="623"/>
      <c r="CZ30" s="624">
        <v>7</v>
      </c>
      <c r="DA30" s="636"/>
      <c r="DB30" s="636"/>
      <c r="DC30" s="637"/>
      <c r="DD30" s="627">
        <v>2842398</v>
      </c>
      <c r="DE30" s="622"/>
      <c r="DF30" s="622"/>
      <c r="DG30" s="622"/>
      <c r="DH30" s="622"/>
      <c r="DI30" s="622"/>
      <c r="DJ30" s="622"/>
      <c r="DK30" s="623"/>
      <c r="DL30" s="627">
        <v>2842398</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15">
      <c r="B31" s="696" t="s">
        <v>320</v>
      </c>
      <c r="C31" s="697"/>
      <c r="D31" s="697"/>
      <c r="E31" s="697"/>
      <c r="F31" s="697"/>
      <c r="G31" s="697"/>
      <c r="H31" s="697"/>
      <c r="I31" s="697"/>
      <c r="J31" s="697"/>
      <c r="K31" s="697"/>
      <c r="L31" s="697"/>
      <c r="M31" s="697"/>
      <c r="N31" s="697"/>
      <c r="O31" s="697"/>
      <c r="P31" s="697"/>
      <c r="Q31" s="698"/>
      <c r="R31" s="621">
        <v>181305</v>
      </c>
      <c r="S31" s="622"/>
      <c r="T31" s="622"/>
      <c r="U31" s="622"/>
      <c r="V31" s="622"/>
      <c r="W31" s="622"/>
      <c r="X31" s="622"/>
      <c r="Y31" s="623"/>
      <c r="Z31" s="659">
        <v>0.4</v>
      </c>
      <c r="AA31" s="659"/>
      <c r="AB31" s="659"/>
      <c r="AC31" s="659"/>
      <c r="AD31" s="660">
        <v>181305</v>
      </c>
      <c r="AE31" s="660"/>
      <c r="AF31" s="660"/>
      <c r="AG31" s="660"/>
      <c r="AH31" s="660"/>
      <c r="AI31" s="660"/>
      <c r="AJ31" s="660"/>
      <c r="AK31" s="660"/>
      <c r="AL31" s="624">
        <v>0.9</v>
      </c>
      <c r="AM31" s="625"/>
      <c r="AN31" s="625"/>
      <c r="AO31" s="661"/>
      <c r="AP31" s="687" t="s">
        <v>321</v>
      </c>
      <c r="AQ31" s="688"/>
      <c r="AR31" s="688"/>
      <c r="AS31" s="688"/>
      <c r="AT31" s="689" t="s">
        <v>322</v>
      </c>
      <c r="AU31" s="218"/>
      <c r="AV31" s="218"/>
      <c r="AW31" s="218"/>
      <c r="AX31" s="679" t="s">
        <v>194</v>
      </c>
      <c r="AY31" s="680"/>
      <c r="AZ31" s="680"/>
      <c r="BA31" s="680"/>
      <c r="BB31" s="680"/>
      <c r="BC31" s="680"/>
      <c r="BD31" s="680"/>
      <c r="BE31" s="680"/>
      <c r="BF31" s="681"/>
      <c r="BG31" s="683">
        <v>99.7</v>
      </c>
      <c r="BH31" s="684"/>
      <c r="BI31" s="684"/>
      <c r="BJ31" s="684"/>
      <c r="BK31" s="684"/>
      <c r="BL31" s="684"/>
      <c r="BM31" s="685">
        <v>99</v>
      </c>
      <c r="BN31" s="684"/>
      <c r="BO31" s="684"/>
      <c r="BP31" s="684"/>
      <c r="BQ31" s="686"/>
      <c r="BR31" s="683">
        <v>99.6</v>
      </c>
      <c r="BS31" s="684"/>
      <c r="BT31" s="684"/>
      <c r="BU31" s="684"/>
      <c r="BV31" s="684"/>
      <c r="BW31" s="684"/>
      <c r="BX31" s="685">
        <v>98.6</v>
      </c>
      <c r="BY31" s="684"/>
      <c r="BZ31" s="684"/>
      <c r="CA31" s="684"/>
      <c r="CB31" s="686"/>
      <c r="CD31" s="642"/>
      <c r="CE31" s="643"/>
      <c r="CF31" s="618" t="s">
        <v>323</v>
      </c>
      <c r="CG31" s="619"/>
      <c r="CH31" s="619"/>
      <c r="CI31" s="619"/>
      <c r="CJ31" s="619"/>
      <c r="CK31" s="619"/>
      <c r="CL31" s="619"/>
      <c r="CM31" s="619"/>
      <c r="CN31" s="619"/>
      <c r="CO31" s="619"/>
      <c r="CP31" s="619"/>
      <c r="CQ31" s="620"/>
      <c r="CR31" s="621">
        <v>139231</v>
      </c>
      <c r="CS31" s="634"/>
      <c r="CT31" s="634"/>
      <c r="CU31" s="634"/>
      <c r="CV31" s="634"/>
      <c r="CW31" s="634"/>
      <c r="CX31" s="634"/>
      <c r="CY31" s="635"/>
      <c r="CZ31" s="624">
        <v>0.3</v>
      </c>
      <c r="DA31" s="636"/>
      <c r="DB31" s="636"/>
      <c r="DC31" s="637"/>
      <c r="DD31" s="627">
        <v>139231</v>
      </c>
      <c r="DE31" s="634"/>
      <c r="DF31" s="634"/>
      <c r="DG31" s="634"/>
      <c r="DH31" s="634"/>
      <c r="DI31" s="634"/>
      <c r="DJ31" s="634"/>
      <c r="DK31" s="635"/>
      <c r="DL31" s="627">
        <v>139231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324</v>
      </c>
      <c r="C32" s="619"/>
      <c r="D32" s="619"/>
      <c r="E32" s="619"/>
      <c r="F32" s="619"/>
      <c r="G32" s="619"/>
      <c r="H32" s="619"/>
      <c r="I32" s="619"/>
      <c r="J32" s="619"/>
      <c r="K32" s="619"/>
      <c r="L32" s="619"/>
      <c r="M32" s="619"/>
      <c r="N32" s="619"/>
      <c r="O32" s="619"/>
      <c r="P32" s="619"/>
      <c r="Q32" s="620"/>
      <c r="R32" s="621">
        <v>2145220</v>
      </c>
      <c r="S32" s="622"/>
      <c r="T32" s="622"/>
      <c r="U32" s="622"/>
      <c r="V32" s="622"/>
      <c r="W32" s="622"/>
      <c r="X32" s="622"/>
      <c r="Y32" s="623"/>
      <c r="Z32" s="659">
        <v>4.9000000000000004</v>
      </c>
      <c r="AA32" s="659"/>
      <c r="AB32" s="659"/>
      <c r="AC32" s="659"/>
      <c r="AD32" s="660" t="s">
        <v>244</v>
      </c>
      <c r="AE32" s="660"/>
      <c r="AF32" s="660"/>
      <c r="AG32" s="660"/>
      <c r="AH32" s="660"/>
      <c r="AI32" s="660"/>
      <c r="AJ32" s="660"/>
      <c r="AK32" s="660"/>
      <c r="AL32" s="624" t="s">
        <v>142</v>
      </c>
      <c r="AM32" s="625"/>
      <c r="AN32" s="625"/>
      <c r="AO32" s="661"/>
      <c r="AP32" s="662"/>
      <c r="AQ32" s="663"/>
      <c r="AR32" s="663"/>
      <c r="AS32" s="663"/>
      <c r="AT32" s="690"/>
      <c r="AU32" s="214" t="s">
        <v>325</v>
      </c>
      <c r="AX32" s="618" t="s">
        <v>326</v>
      </c>
      <c r="AY32" s="619"/>
      <c r="AZ32" s="619"/>
      <c r="BA32" s="619"/>
      <c r="BB32" s="619"/>
      <c r="BC32" s="619"/>
      <c r="BD32" s="619"/>
      <c r="BE32" s="619"/>
      <c r="BF32" s="620"/>
      <c r="BG32" s="692">
        <v>99.6</v>
      </c>
      <c r="BH32" s="634"/>
      <c r="BI32" s="634"/>
      <c r="BJ32" s="634"/>
      <c r="BK32" s="634"/>
      <c r="BL32" s="634"/>
      <c r="BM32" s="625">
        <v>98.8</v>
      </c>
      <c r="BN32" s="634"/>
      <c r="BO32" s="634"/>
      <c r="BP32" s="634"/>
      <c r="BQ32" s="657"/>
      <c r="BR32" s="692">
        <v>99.6</v>
      </c>
      <c r="BS32" s="634"/>
      <c r="BT32" s="634"/>
      <c r="BU32" s="634"/>
      <c r="BV32" s="634"/>
      <c r="BW32" s="634"/>
      <c r="BX32" s="625">
        <v>98.3</v>
      </c>
      <c r="BY32" s="634"/>
      <c r="BZ32" s="634"/>
      <c r="CA32" s="634"/>
      <c r="CB32" s="657"/>
      <c r="CD32" s="644"/>
      <c r="CE32" s="645"/>
      <c r="CF32" s="618" t="s">
        <v>327</v>
      </c>
      <c r="CG32" s="619"/>
      <c r="CH32" s="619"/>
      <c r="CI32" s="619"/>
      <c r="CJ32" s="619"/>
      <c r="CK32" s="619"/>
      <c r="CL32" s="619"/>
      <c r="CM32" s="619"/>
      <c r="CN32" s="619"/>
      <c r="CO32" s="619"/>
      <c r="CP32" s="619"/>
      <c r="CQ32" s="620"/>
      <c r="CR32" s="621" t="s">
        <v>142</v>
      </c>
      <c r="CS32" s="622"/>
      <c r="CT32" s="622"/>
      <c r="CU32" s="622"/>
      <c r="CV32" s="622"/>
      <c r="CW32" s="622"/>
      <c r="CX32" s="622"/>
      <c r="CY32" s="623"/>
      <c r="CZ32" s="624" t="s">
        <v>142</v>
      </c>
      <c r="DA32" s="636"/>
      <c r="DB32" s="636"/>
      <c r="DC32" s="637"/>
      <c r="DD32" s="627" t="s">
        <v>242</v>
      </c>
      <c r="DE32" s="622"/>
      <c r="DF32" s="622"/>
      <c r="DG32" s="622"/>
      <c r="DH32" s="622"/>
      <c r="DI32" s="622"/>
      <c r="DJ32" s="622"/>
      <c r="DK32" s="623"/>
      <c r="DL32" s="627" t="s">
        <v>142</v>
      </c>
      <c r="DM32" s="622"/>
      <c r="DN32" s="622"/>
      <c r="DO32" s="622"/>
      <c r="DP32" s="622"/>
      <c r="DQ32" s="622"/>
      <c r="DR32" s="622"/>
      <c r="DS32" s="622"/>
      <c r="DT32" s="622"/>
      <c r="DU32" s="622"/>
      <c r="DV32" s="623"/>
      <c r="DW32" s="624" t="s">
        <v>242</v>
      </c>
      <c r="DX32" s="636"/>
      <c r="DY32" s="636"/>
      <c r="DZ32" s="636"/>
      <c r="EA32" s="636"/>
      <c r="EB32" s="636"/>
      <c r="EC32" s="648"/>
    </row>
    <row r="33" spans="2:133" ht="11.25" customHeight="1" x14ac:dyDescent="0.15">
      <c r="B33" s="618" t="s">
        <v>328</v>
      </c>
      <c r="C33" s="619"/>
      <c r="D33" s="619"/>
      <c r="E33" s="619"/>
      <c r="F33" s="619"/>
      <c r="G33" s="619"/>
      <c r="H33" s="619"/>
      <c r="I33" s="619"/>
      <c r="J33" s="619"/>
      <c r="K33" s="619"/>
      <c r="L33" s="619"/>
      <c r="M33" s="619"/>
      <c r="N33" s="619"/>
      <c r="O33" s="619"/>
      <c r="P33" s="619"/>
      <c r="Q33" s="620"/>
      <c r="R33" s="621">
        <v>1960508</v>
      </c>
      <c r="S33" s="622"/>
      <c r="T33" s="622"/>
      <c r="U33" s="622"/>
      <c r="V33" s="622"/>
      <c r="W33" s="622"/>
      <c r="X33" s="622"/>
      <c r="Y33" s="623"/>
      <c r="Z33" s="659">
        <v>4.4000000000000004</v>
      </c>
      <c r="AA33" s="659"/>
      <c r="AB33" s="659"/>
      <c r="AC33" s="659"/>
      <c r="AD33" s="660">
        <v>92075</v>
      </c>
      <c r="AE33" s="660"/>
      <c r="AF33" s="660"/>
      <c r="AG33" s="660"/>
      <c r="AH33" s="660"/>
      <c r="AI33" s="660"/>
      <c r="AJ33" s="660"/>
      <c r="AK33" s="660"/>
      <c r="AL33" s="624">
        <v>0.5</v>
      </c>
      <c r="AM33" s="625"/>
      <c r="AN33" s="625"/>
      <c r="AO33" s="661"/>
      <c r="AP33" s="664"/>
      <c r="AQ33" s="665"/>
      <c r="AR33" s="665"/>
      <c r="AS33" s="665"/>
      <c r="AT33" s="691"/>
      <c r="AU33" s="219"/>
      <c r="AV33" s="219"/>
      <c r="AW33" s="219"/>
      <c r="AX33" s="602" t="s">
        <v>329</v>
      </c>
      <c r="AY33" s="603"/>
      <c r="AZ33" s="603"/>
      <c r="BA33" s="603"/>
      <c r="BB33" s="603"/>
      <c r="BC33" s="603"/>
      <c r="BD33" s="603"/>
      <c r="BE33" s="603"/>
      <c r="BF33" s="604"/>
      <c r="BG33" s="682">
        <v>99.8</v>
      </c>
      <c r="BH33" s="606"/>
      <c r="BI33" s="606"/>
      <c r="BJ33" s="606"/>
      <c r="BK33" s="606"/>
      <c r="BL33" s="606"/>
      <c r="BM33" s="652">
        <v>99</v>
      </c>
      <c r="BN33" s="606"/>
      <c r="BO33" s="606"/>
      <c r="BP33" s="606"/>
      <c r="BQ33" s="669"/>
      <c r="BR33" s="682">
        <v>99.7</v>
      </c>
      <c r="BS33" s="606"/>
      <c r="BT33" s="606"/>
      <c r="BU33" s="606"/>
      <c r="BV33" s="606"/>
      <c r="BW33" s="606"/>
      <c r="BX33" s="652">
        <v>98.7</v>
      </c>
      <c r="BY33" s="606"/>
      <c r="BZ33" s="606"/>
      <c r="CA33" s="606"/>
      <c r="CB33" s="669"/>
      <c r="CD33" s="618" t="s">
        <v>330</v>
      </c>
      <c r="CE33" s="619"/>
      <c r="CF33" s="619"/>
      <c r="CG33" s="619"/>
      <c r="CH33" s="619"/>
      <c r="CI33" s="619"/>
      <c r="CJ33" s="619"/>
      <c r="CK33" s="619"/>
      <c r="CL33" s="619"/>
      <c r="CM33" s="619"/>
      <c r="CN33" s="619"/>
      <c r="CO33" s="619"/>
      <c r="CP33" s="619"/>
      <c r="CQ33" s="620"/>
      <c r="CR33" s="621">
        <v>20067224</v>
      </c>
      <c r="CS33" s="634"/>
      <c r="CT33" s="634"/>
      <c r="CU33" s="634"/>
      <c r="CV33" s="634"/>
      <c r="CW33" s="634"/>
      <c r="CX33" s="634"/>
      <c r="CY33" s="635"/>
      <c r="CZ33" s="624">
        <v>49.1</v>
      </c>
      <c r="DA33" s="636"/>
      <c r="DB33" s="636"/>
      <c r="DC33" s="637"/>
      <c r="DD33" s="627">
        <v>13933512</v>
      </c>
      <c r="DE33" s="634"/>
      <c r="DF33" s="634"/>
      <c r="DG33" s="634"/>
      <c r="DH33" s="634"/>
      <c r="DI33" s="634"/>
      <c r="DJ33" s="634"/>
      <c r="DK33" s="635"/>
      <c r="DL33" s="627">
        <v>7456946</v>
      </c>
      <c r="DM33" s="634"/>
      <c r="DN33" s="634"/>
      <c r="DO33" s="634"/>
      <c r="DP33" s="634"/>
      <c r="DQ33" s="634"/>
      <c r="DR33" s="634"/>
      <c r="DS33" s="634"/>
      <c r="DT33" s="634"/>
      <c r="DU33" s="634"/>
      <c r="DV33" s="635"/>
      <c r="DW33" s="624">
        <v>36.9</v>
      </c>
      <c r="DX33" s="636"/>
      <c r="DY33" s="636"/>
      <c r="DZ33" s="636"/>
      <c r="EA33" s="636"/>
      <c r="EB33" s="636"/>
      <c r="EC33" s="648"/>
    </row>
    <row r="34" spans="2:133" ht="11.25" customHeight="1" x14ac:dyDescent="0.15">
      <c r="B34" s="618" t="s">
        <v>331</v>
      </c>
      <c r="C34" s="619"/>
      <c r="D34" s="619"/>
      <c r="E34" s="619"/>
      <c r="F34" s="619"/>
      <c r="G34" s="619"/>
      <c r="H34" s="619"/>
      <c r="I34" s="619"/>
      <c r="J34" s="619"/>
      <c r="K34" s="619"/>
      <c r="L34" s="619"/>
      <c r="M34" s="619"/>
      <c r="N34" s="619"/>
      <c r="O34" s="619"/>
      <c r="P34" s="619"/>
      <c r="Q34" s="620"/>
      <c r="R34" s="621">
        <v>1491208</v>
      </c>
      <c r="S34" s="622"/>
      <c r="T34" s="622"/>
      <c r="U34" s="622"/>
      <c r="V34" s="622"/>
      <c r="W34" s="622"/>
      <c r="X34" s="622"/>
      <c r="Y34" s="623"/>
      <c r="Z34" s="659">
        <v>3.4</v>
      </c>
      <c r="AA34" s="659"/>
      <c r="AB34" s="659"/>
      <c r="AC34" s="659"/>
      <c r="AD34" s="660" t="s">
        <v>142</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6325710</v>
      </c>
      <c r="CS34" s="622"/>
      <c r="CT34" s="622"/>
      <c r="CU34" s="622"/>
      <c r="CV34" s="622"/>
      <c r="CW34" s="622"/>
      <c r="CX34" s="622"/>
      <c r="CY34" s="623"/>
      <c r="CZ34" s="624">
        <v>15.5</v>
      </c>
      <c r="DA34" s="636"/>
      <c r="DB34" s="636"/>
      <c r="DC34" s="637"/>
      <c r="DD34" s="627">
        <v>3277522</v>
      </c>
      <c r="DE34" s="622"/>
      <c r="DF34" s="622"/>
      <c r="DG34" s="622"/>
      <c r="DH34" s="622"/>
      <c r="DI34" s="622"/>
      <c r="DJ34" s="622"/>
      <c r="DK34" s="623"/>
      <c r="DL34" s="627">
        <v>2331786</v>
      </c>
      <c r="DM34" s="622"/>
      <c r="DN34" s="622"/>
      <c r="DO34" s="622"/>
      <c r="DP34" s="622"/>
      <c r="DQ34" s="622"/>
      <c r="DR34" s="622"/>
      <c r="DS34" s="622"/>
      <c r="DT34" s="622"/>
      <c r="DU34" s="622"/>
      <c r="DV34" s="623"/>
      <c r="DW34" s="624">
        <v>11.6</v>
      </c>
      <c r="DX34" s="636"/>
      <c r="DY34" s="636"/>
      <c r="DZ34" s="636"/>
      <c r="EA34" s="636"/>
      <c r="EB34" s="636"/>
      <c r="EC34" s="648"/>
    </row>
    <row r="35" spans="2:133" ht="11.25" customHeight="1" x14ac:dyDescent="0.15">
      <c r="B35" s="618" t="s">
        <v>333</v>
      </c>
      <c r="C35" s="619"/>
      <c r="D35" s="619"/>
      <c r="E35" s="619"/>
      <c r="F35" s="619"/>
      <c r="G35" s="619"/>
      <c r="H35" s="619"/>
      <c r="I35" s="619"/>
      <c r="J35" s="619"/>
      <c r="K35" s="619"/>
      <c r="L35" s="619"/>
      <c r="M35" s="619"/>
      <c r="N35" s="619"/>
      <c r="O35" s="619"/>
      <c r="P35" s="619"/>
      <c r="Q35" s="620"/>
      <c r="R35" s="621">
        <v>6676497</v>
      </c>
      <c r="S35" s="622"/>
      <c r="T35" s="622"/>
      <c r="U35" s="622"/>
      <c r="V35" s="622"/>
      <c r="W35" s="622"/>
      <c r="X35" s="622"/>
      <c r="Y35" s="623"/>
      <c r="Z35" s="659">
        <v>15.1</v>
      </c>
      <c r="AA35" s="659"/>
      <c r="AB35" s="659"/>
      <c r="AC35" s="659"/>
      <c r="AD35" s="660" t="s">
        <v>142</v>
      </c>
      <c r="AE35" s="660"/>
      <c r="AF35" s="660"/>
      <c r="AG35" s="660"/>
      <c r="AH35" s="660"/>
      <c r="AI35" s="660"/>
      <c r="AJ35" s="660"/>
      <c r="AK35" s="660"/>
      <c r="AL35" s="624" t="s">
        <v>244</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264706</v>
      </c>
      <c r="CS35" s="634"/>
      <c r="CT35" s="634"/>
      <c r="CU35" s="634"/>
      <c r="CV35" s="634"/>
      <c r="CW35" s="634"/>
      <c r="CX35" s="634"/>
      <c r="CY35" s="635"/>
      <c r="CZ35" s="624">
        <v>0.6</v>
      </c>
      <c r="DA35" s="636"/>
      <c r="DB35" s="636"/>
      <c r="DC35" s="637"/>
      <c r="DD35" s="627">
        <v>147671</v>
      </c>
      <c r="DE35" s="634"/>
      <c r="DF35" s="634"/>
      <c r="DG35" s="634"/>
      <c r="DH35" s="634"/>
      <c r="DI35" s="634"/>
      <c r="DJ35" s="634"/>
      <c r="DK35" s="635"/>
      <c r="DL35" s="627">
        <v>147671</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337</v>
      </c>
      <c r="C36" s="619"/>
      <c r="D36" s="619"/>
      <c r="E36" s="619"/>
      <c r="F36" s="619"/>
      <c r="G36" s="619"/>
      <c r="H36" s="619"/>
      <c r="I36" s="619"/>
      <c r="J36" s="619"/>
      <c r="K36" s="619"/>
      <c r="L36" s="619"/>
      <c r="M36" s="619"/>
      <c r="N36" s="619"/>
      <c r="O36" s="619"/>
      <c r="P36" s="619"/>
      <c r="Q36" s="620"/>
      <c r="R36" s="621">
        <v>2393961</v>
      </c>
      <c r="S36" s="622"/>
      <c r="T36" s="622"/>
      <c r="U36" s="622"/>
      <c r="V36" s="622"/>
      <c r="W36" s="622"/>
      <c r="X36" s="622"/>
      <c r="Y36" s="623"/>
      <c r="Z36" s="659">
        <v>5.4</v>
      </c>
      <c r="AA36" s="659"/>
      <c r="AB36" s="659"/>
      <c r="AC36" s="659"/>
      <c r="AD36" s="660" t="s">
        <v>142</v>
      </c>
      <c r="AE36" s="660"/>
      <c r="AF36" s="660"/>
      <c r="AG36" s="660"/>
      <c r="AH36" s="660"/>
      <c r="AI36" s="660"/>
      <c r="AJ36" s="660"/>
      <c r="AK36" s="660"/>
      <c r="AL36" s="624" t="s">
        <v>142</v>
      </c>
      <c r="AM36" s="625"/>
      <c r="AN36" s="625"/>
      <c r="AO36" s="661"/>
      <c r="AP36" s="222"/>
      <c r="AQ36" s="670" t="s">
        <v>338</v>
      </c>
      <c r="AR36" s="671"/>
      <c r="AS36" s="671"/>
      <c r="AT36" s="671"/>
      <c r="AU36" s="671"/>
      <c r="AV36" s="671"/>
      <c r="AW36" s="671"/>
      <c r="AX36" s="671"/>
      <c r="AY36" s="672"/>
      <c r="AZ36" s="676">
        <v>2253708</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242218</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6720473</v>
      </c>
      <c r="CS36" s="622"/>
      <c r="CT36" s="622"/>
      <c r="CU36" s="622"/>
      <c r="CV36" s="622"/>
      <c r="CW36" s="622"/>
      <c r="CX36" s="622"/>
      <c r="CY36" s="623"/>
      <c r="CZ36" s="624">
        <v>16.5</v>
      </c>
      <c r="DA36" s="636"/>
      <c r="DB36" s="636"/>
      <c r="DC36" s="637"/>
      <c r="DD36" s="627">
        <v>5206166</v>
      </c>
      <c r="DE36" s="622"/>
      <c r="DF36" s="622"/>
      <c r="DG36" s="622"/>
      <c r="DH36" s="622"/>
      <c r="DI36" s="622"/>
      <c r="DJ36" s="622"/>
      <c r="DK36" s="623"/>
      <c r="DL36" s="627">
        <v>3800475</v>
      </c>
      <c r="DM36" s="622"/>
      <c r="DN36" s="622"/>
      <c r="DO36" s="622"/>
      <c r="DP36" s="622"/>
      <c r="DQ36" s="622"/>
      <c r="DR36" s="622"/>
      <c r="DS36" s="622"/>
      <c r="DT36" s="622"/>
      <c r="DU36" s="622"/>
      <c r="DV36" s="623"/>
      <c r="DW36" s="624">
        <v>18.8</v>
      </c>
      <c r="DX36" s="636"/>
      <c r="DY36" s="636"/>
      <c r="DZ36" s="636"/>
      <c r="EA36" s="636"/>
      <c r="EB36" s="636"/>
      <c r="EC36" s="648"/>
    </row>
    <row r="37" spans="2:133" ht="11.25" customHeight="1" x14ac:dyDescent="0.15">
      <c r="B37" s="618" t="s">
        <v>341</v>
      </c>
      <c r="C37" s="619"/>
      <c r="D37" s="619"/>
      <c r="E37" s="619"/>
      <c r="F37" s="619"/>
      <c r="G37" s="619"/>
      <c r="H37" s="619"/>
      <c r="I37" s="619"/>
      <c r="J37" s="619"/>
      <c r="K37" s="619"/>
      <c r="L37" s="619"/>
      <c r="M37" s="619"/>
      <c r="N37" s="619"/>
      <c r="O37" s="619"/>
      <c r="P37" s="619"/>
      <c r="Q37" s="620"/>
      <c r="R37" s="621">
        <v>693730</v>
      </c>
      <c r="S37" s="622"/>
      <c r="T37" s="622"/>
      <c r="U37" s="622"/>
      <c r="V37" s="622"/>
      <c r="W37" s="622"/>
      <c r="X37" s="622"/>
      <c r="Y37" s="623"/>
      <c r="Z37" s="659">
        <v>1.6</v>
      </c>
      <c r="AA37" s="659"/>
      <c r="AB37" s="659"/>
      <c r="AC37" s="659"/>
      <c r="AD37" s="660">
        <v>16859</v>
      </c>
      <c r="AE37" s="660"/>
      <c r="AF37" s="660"/>
      <c r="AG37" s="660"/>
      <c r="AH37" s="660"/>
      <c r="AI37" s="660"/>
      <c r="AJ37" s="660"/>
      <c r="AK37" s="660"/>
      <c r="AL37" s="624">
        <v>0.1</v>
      </c>
      <c r="AM37" s="625"/>
      <c r="AN37" s="625"/>
      <c r="AO37" s="661"/>
      <c r="AQ37" s="654" t="s">
        <v>342</v>
      </c>
      <c r="AR37" s="655"/>
      <c r="AS37" s="655"/>
      <c r="AT37" s="655"/>
      <c r="AU37" s="655"/>
      <c r="AV37" s="655"/>
      <c r="AW37" s="655"/>
      <c r="AX37" s="655"/>
      <c r="AY37" s="656"/>
      <c r="AZ37" s="621">
        <v>645454</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218819</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2070568</v>
      </c>
      <c r="CS37" s="634"/>
      <c r="CT37" s="634"/>
      <c r="CU37" s="634"/>
      <c r="CV37" s="634"/>
      <c r="CW37" s="634"/>
      <c r="CX37" s="634"/>
      <c r="CY37" s="635"/>
      <c r="CZ37" s="624">
        <v>5.0999999999999996</v>
      </c>
      <c r="DA37" s="636"/>
      <c r="DB37" s="636"/>
      <c r="DC37" s="637"/>
      <c r="DD37" s="627">
        <v>1740568</v>
      </c>
      <c r="DE37" s="634"/>
      <c r="DF37" s="634"/>
      <c r="DG37" s="634"/>
      <c r="DH37" s="634"/>
      <c r="DI37" s="634"/>
      <c r="DJ37" s="634"/>
      <c r="DK37" s="635"/>
      <c r="DL37" s="627">
        <v>1649263</v>
      </c>
      <c r="DM37" s="634"/>
      <c r="DN37" s="634"/>
      <c r="DO37" s="634"/>
      <c r="DP37" s="634"/>
      <c r="DQ37" s="634"/>
      <c r="DR37" s="634"/>
      <c r="DS37" s="634"/>
      <c r="DT37" s="634"/>
      <c r="DU37" s="634"/>
      <c r="DV37" s="635"/>
      <c r="DW37" s="624">
        <v>8.1999999999999993</v>
      </c>
      <c r="DX37" s="636"/>
      <c r="DY37" s="636"/>
      <c r="DZ37" s="636"/>
      <c r="EA37" s="636"/>
      <c r="EB37" s="636"/>
      <c r="EC37" s="648"/>
    </row>
    <row r="38" spans="2:133" ht="11.25" customHeight="1" x14ac:dyDescent="0.15">
      <c r="B38" s="618" t="s">
        <v>345</v>
      </c>
      <c r="C38" s="619"/>
      <c r="D38" s="619"/>
      <c r="E38" s="619"/>
      <c r="F38" s="619"/>
      <c r="G38" s="619"/>
      <c r="H38" s="619"/>
      <c r="I38" s="619"/>
      <c r="J38" s="619"/>
      <c r="K38" s="619"/>
      <c r="L38" s="619"/>
      <c r="M38" s="619"/>
      <c r="N38" s="619"/>
      <c r="O38" s="619"/>
      <c r="P38" s="619"/>
      <c r="Q38" s="620"/>
      <c r="R38" s="621">
        <v>1243700</v>
      </c>
      <c r="S38" s="622"/>
      <c r="T38" s="622"/>
      <c r="U38" s="622"/>
      <c r="V38" s="622"/>
      <c r="W38" s="622"/>
      <c r="X38" s="622"/>
      <c r="Y38" s="623"/>
      <c r="Z38" s="659">
        <v>2.8</v>
      </c>
      <c r="AA38" s="659"/>
      <c r="AB38" s="659"/>
      <c r="AC38" s="659"/>
      <c r="AD38" s="660" t="s">
        <v>244</v>
      </c>
      <c r="AE38" s="660"/>
      <c r="AF38" s="660"/>
      <c r="AG38" s="660"/>
      <c r="AH38" s="660"/>
      <c r="AI38" s="660"/>
      <c r="AJ38" s="660"/>
      <c r="AK38" s="660"/>
      <c r="AL38" s="624" t="s">
        <v>244</v>
      </c>
      <c r="AM38" s="625"/>
      <c r="AN38" s="625"/>
      <c r="AO38" s="661"/>
      <c r="AQ38" s="654" t="s">
        <v>346</v>
      </c>
      <c r="AR38" s="655"/>
      <c r="AS38" s="655"/>
      <c r="AT38" s="655"/>
      <c r="AU38" s="655"/>
      <c r="AV38" s="655"/>
      <c r="AW38" s="655"/>
      <c r="AX38" s="655"/>
      <c r="AY38" s="656"/>
      <c r="AZ38" s="621">
        <v>17190</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9571</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1659064</v>
      </c>
      <c r="CS38" s="622"/>
      <c r="CT38" s="622"/>
      <c r="CU38" s="622"/>
      <c r="CV38" s="622"/>
      <c r="CW38" s="622"/>
      <c r="CX38" s="622"/>
      <c r="CY38" s="623"/>
      <c r="CZ38" s="624">
        <v>4.0999999999999996</v>
      </c>
      <c r="DA38" s="636"/>
      <c r="DB38" s="636"/>
      <c r="DC38" s="637"/>
      <c r="DD38" s="627">
        <v>1209150</v>
      </c>
      <c r="DE38" s="622"/>
      <c r="DF38" s="622"/>
      <c r="DG38" s="622"/>
      <c r="DH38" s="622"/>
      <c r="DI38" s="622"/>
      <c r="DJ38" s="622"/>
      <c r="DK38" s="623"/>
      <c r="DL38" s="627">
        <v>1177014</v>
      </c>
      <c r="DM38" s="622"/>
      <c r="DN38" s="622"/>
      <c r="DO38" s="622"/>
      <c r="DP38" s="622"/>
      <c r="DQ38" s="622"/>
      <c r="DR38" s="622"/>
      <c r="DS38" s="622"/>
      <c r="DT38" s="622"/>
      <c r="DU38" s="622"/>
      <c r="DV38" s="623"/>
      <c r="DW38" s="624">
        <v>5.8</v>
      </c>
      <c r="DX38" s="636"/>
      <c r="DY38" s="636"/>
      <c r="DZ38" s="636"/>
      <c r="EA38" s="636"/>
      <c r="EB38" s="636"/>
      <c r="EC38" s="648"/>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142</v>
      </c>
      <c r="S39" s="622"/>
      <c r="T39" s="622"/>
      <c r="U39" s="622"/>
      <c r="V39" s="622"/>
      <c r="W39" s="622"/>
      <c r="X39" s="622"/>
      <c r="Y39" s="623"/>
      <c r="Z39" s="659" t="s">
        <v>142</v>
      </c>
      <c r="AA39" s="659"/>
      <c r="AB39" s="659"/>
      <c r="AC39" s="659"/>
      <c r="AD39" s="660" t="s">
        <v>142</v>
      </c>
      <c r="AE39" s="660"/>
      <c r="AF39" s="660"/>
      <c r="AG39" s="660"/>
      <c r="AH39" s="660"/>
      <c r="AI39" s="660"/>
      <c r="AJ39" s="660"/>
      <c r="AK39" s="660"/>
      <c r="AL39" s="624" t="s">
        <v>142</v>
      </c>
      <c r="AM39" s="625"/>
      <c r="AN39" s="625"/>
      <c r="AO39" s="661"/>
      <c r="AQ39" s="654" t="s">
        <v>350</v>
      </c>
      <c r="AR39" s="655"/>
      <c r="AS39" s="655"/>
      <c r="AT39" s="655"/>
      <c r="AU39" s="655"/>
      <c r="AV39" s="655"/>
      <c r="AW39" s="655"/>
      <c r="AX39" s="655"/>
      <c r="AY39" s="656"/>
      <c r="AZ39" s="621" t="s">
        <v>244</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14134</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5051855</v>
      </c>
      <c r="CS39" s="634"/>
      <c r="CT39" s="634"/>
      <c r="CU39" s="634"/>
      <c r="CV39" s="634"/>
      <c r="CW39" s="634"/>
      <c r="CX39" s="634"/>
      <c r="CY39" s="635"/>
      <c r="CZ39" s="624">
        <v>12.4</v>
      </c>
      <c r="DA39" s="636"/>
      <c r="DB39" s="636"/>
      <c r="DC39" s="637"/>
      <c r="DD39" s="627">
        <v>4053347</v>
      </c>
      <c r="DE39" s="634"/>
      <c r="DF39" s="634"/>
      <c r="DG39" s="634"/>
      <c r="DH39" s="634"/>
      <c r="DI39" s="634"/>
      <c r="DJ39" s="634"/>
      <c r="DK39" s="635"/>
      <c r="DL39" s="627" t="s">
        <v>142</v>
      </c>
      <c r="DM39" s="634"/>
      <c r="DN39" s="634"/>
      <c r="DO39" s="634"/>
      <c r="DP39" s="634"/>
      <c r="DQ39" s="634"/>
      <c r="DR39" s="634"/>
      <c r="DS39" s="634"/>
      <c r="DT39" s="634"/>
      <c r="DU39" s="634"/>
      <c r="DV39" s="635"/>
      <c r="DW39" s="624" t="s">
        <v>142</v>
      </c>
      <c r="DX39" s="636"/>
      <c r="DY39" s="636"/>
      <c r="DZ39" s="636"/>
      <c r="EA39" s="636"/>
      <c r="EB39" s="636"/>
      <c r="EC39" s="648"/>
    </row>
    <row r="40" spans="2:133" ht="11.25" customHeight="1" x14ac:dyDescent="0.15">
      <c r="B40" s="618" t="s">
        <v>353</v>
      </c>
      <c r="C40" s="619"/>
      <c r="D40" s="619"/>
      <c r="E40" s="619"/>
      <c r="F40" s="619"/>
      <c r="G40" s="619"/>
      <c r="H40" s="619"/>
      <c r="I40" s="619"/>
      <c r="J40" s="619"/>
      <c r="K40" s="619"/>
      <c r="L40" s="619"/>
      <c r="M40" s="619"/>
      <c r="N40" s="619"/>
      <c r="O40" s="619"/>
      <c r="P40" s="619"/>
      <c r="Q40" s="620"/>
      <c r="R40" s="621" t="s">
        <v>244</v>
      </c>
      <c r="S40" s="622"/>
      <c r="T40" s="622"/>
      <c r="U40" s="622"/>
      <c r="V40" s="622"/>
      <c r="W40" s="622"/>
      <c r="X40" s="622"/>
      <c r="Y40" s="623"/>
      <c r="Z40" s="659" t="s">
        <v>244</v>
      </c>
      <c r="AA40" s="659"/>
      <c r="AB40" s="659"/>
      <c r="AC40" s="659"/>
      <c r="AD40" s="660" t="s">
        <v>142</v>
      </c>
      <c r="AE40" s="660"/>
      <c r="AF40" s="660"/>
      <c r="AG40" s="660"/>
      <c r="AH40" s="660"/>
      <c r="AI40" s="660"/>
      <c r="AJ40" s="660"/>
      <c r="AK40" s="660"/>
      <c r="AL40" s="624" t="s">
        <v>142</v>
      </c>
      <c r="AM40" s="625"/>
      <c r="AN40" s="625"/>
      <c r="AO40" s="661"/>
      <c r="AQ40" s="654" t="s">
        <v>354</v>
      </c>
      <c r="AR40" s="655"/>
      <c r="AS40" s="655"/>
      <c r="AT40" s="655"/>
      <c r="AU40" s="655"/>
      <c r="AV40" s="655"/>
      <c r="AW40" s="655"/>
      <c r="AX40" s="655"/>
      <c r="AY40" s="656"/>
      <c r="AZ40" s="621" t="s">
        <v>142</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113</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45416</v>
      </c>
      <c r="CS40" s="622"/>
      <c r="CT40" s="622"/>
      <c r="CU40" s="622"/>
      <c r="CV40" s="622"/>
      <c r="CW40" s="622"/>
      <c r="CX40" s="622"/>
      <c r="CY40" s="623"/>
      <c r="CZ40" s="624">
        <v>0.1</v>
      </c>
      <c r="DA40" s="636"/>
      <c r="DB40" s="636"/>
      <c r="DC40" s="637"/>
      <c r="DD40" s="627">
        <v>39656</v>
      </c>
      <c r="DE40" s="622"/>
      <c r="DF40" s="622"/>
      <c r="DG40" s="622"/>
      <c r="DH40" s="622"/>
      <c r="DI40" s="622"/>
      <c r="DJ40" s="622"/>
      <c r="DK40" s="623"/>
      <c r="DL40" s="627" t="s">
        <v>142</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358</v>
      </c>
      <c r="C41" s="603"/>
      <c r="D41" s="603"/>
      <c r="E41" s="603"/>
      <c r="F41" s="603"/>
      <c r="G41" s="603"/>
      <c r="H41" s="603"/>
      <c r="I41" s="603"/>
      <c r="J41" s="603"/>
      <c r="K41" s="603"/>
      <c r="L41" s="603"/>
      <c r="M41" s="603"/>
      <c r="N41" s="603"/>
      <c r="O41" s="603"/>
      <c r="P41" s="603"/>
      <c r="Q41" s="604"/>
      <c r="R41" s="605">
        <v>44222544</v>
      </c>
      <c r="S41" s="646"/>
      <c r="T41" s="646"/>
      <c r="U41" s="646"/>
      <c r="V41" s="646"/>
      <c r="W41" s="646"/>
      <c r="X41" s="646"/>
      <c r="Y41" s="649"/>
      <c r="Z41" s="650">
        <v>100</v>
      </c>
      <c r="AA41" s="650"/>
      <c r="AB41" s="650"/>
      <c r="AC41" s="650"/>
      <c r="AD41" s="651">
        <v>20184459</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471277</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244</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142</v>
      </c>
      <c r="CS41" s="634"/>
      <c r="CT41" s="634"/>
      <c r="CU41" s="634"/>
      <c r="CV41" s="634"/>
      <c r="CW41" s="634"/>
      <c r="CX41" s="634"/>
      <c r="CY41" s="635"/>
      <c r="CZ41" s="624" t="s">
        <v>244</v>
      </c>
      <c r="DA41" s="636"/>
      <c r="DB41" s="636"/>
      <c r="DC41" s="637"/>
      <c r="DD41" s="627" t="s">
        <v>142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362</v>
      </c>
      <c r="AR42" s="667"/>
      <c r="AS42" s="667"/>
      <c r="AT42" s="667"/>
      <c r="AU42" s="667"/>
      <c r="AV42" s="667"/>
      <c r="AW42" s="667"/>
      <c r="AX42" s="667"/>
      <c r="AY42" s="668"/>
      <c r="AZ42" s="605">
        <v>1119787</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318</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5458066</v>
      </c>
      <c r="CS42" s="634"/>
      <c r="CT42" s="634"/>
      <c r="CU42" s="634"/>
      <c r="CV42" s="634"/>
      <c r="CW42" s="634"/>
      <c r="CX42" s="634"/>
      <c r="CY42" s="635"/>
      <c r="CZ42" s="624">
        <v>13.4</v>
      </c>
      <c r="DA42" s="636"/>
      <c r="DB42" s="636"/>
      <c r="DC42" s="637"/>
      <c r="DD42" s="627">
        <v>1486772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185291</v>
      </c>
      <c r="CS43" s="634"/>
      <c r="CT43" s="634"/>
      <c r="CU43" s="634"/>
      <c r="CV43" s="634"/>
      <c r="CW43" s="634"/>
      <c r="CX43" s="634"/>
      <c r="CY43" s="635"/>
      <c r="CZ43" s="624">
        <v>0.5</v>
      </c>
      <c r="DA43" s="636"/>
      <c r="DB43" s="636"/>
      <c r="DC43" s="637"/>
      <c r="DD43" s="627">
        <v>144663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5457945</v>
      </c>
      <c r="CS44" s="622"/>
      <c r="CT44" s="622"/>
      <c r="CU44" s="622"/>
      <c r="CV44" s="622"/>
      <c r="CW44" s="622"/>
      <c r="CX44" s="622"/>
      <c r="CY44" s="623"/>
      <c r="CZ44" s="624">
        <v>13.4</v>
      </c>
      <c r="DA44" s="625"/>
      <c r="DB44" s="625"/>
      <c r="DC44" s="626"/>
      <c r="DD44" s="627">
        <v>1486651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1370440</v>
      </c>
      <c r="CS45" s="634"/>
      <c r="CT45" s="634"/>
      <c r="CU45" s="634"/>
      <c r="CV45" s="634"/>
      <c r="CW45" s="634"/>
      <c r="CX45" s="634"/>
      <c r="CY45" s="635"/>
      <c r="CZ45" s="624">
        <v>3.4</v>
      </c>
      <c r="DA45" s="636"/>
      <c r="DB45" s="636"/>
      <c r="DC45" s="637"/>
      <c r="DD45" s="627">
        <v>116338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3929938</v>
      </c>
      <c r="CS46" s="622"/>
      <c r="CT46" s="622"/>
      <c r="CU46" s="622"/>
      <c r="CV46" s="622"/>
      <c r="CW46" s="622"/>
      <c r="CX46" s="622"/>
      <c r="CY46" s="623"/>
      <c r="CZ46" s="624">
        <v>9.6</v>
      </c>
      <c r="DA46" s="625"/>
      <c r="DB46" s="625"/>
      <c r="DC46" s="626"/>
      <c r="DD46" s="627">
        <v>1337976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v>121</v>
      </c>
      <c r="CS47" s="634"/>
      <c r="CT47" s="634"/>
      <c r="CU47" s="634"/>
      <c r="CV47" s="634"/>
      <c r="CW47" s="634"/>
      <c r="CX47" s="634"/>
      <c r="CY47" s="635"/>
      <c r="CZ47" s="624">
        <v>0</v>
      </c>
      <c r="DA47" s="636"/>
      <c r="DB47" s="636"/>
      <c r="DC47" s="637"/>
      <c r="DD47" s="627">
        <v>121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142</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40846034</v>
      </c>
      <c r="CS49" s="606"/>
      <c r="CT49" s="606"/>
      <c r="CU49" s="606"/>
      <c r="CV49" s="606"/>
      <c r="CW49" s="606"/>
      <c r="CX49" s="606"/>
      <c r="CY49" s="607"/>
      <c r="CZ49" s="608">
        <v>100</v>
      </c>
      <c r="DA49" s="609"/>
      <c r="DB49" s="609"/>
      <c r="DC49" s="610"/>
      <c r="DD49" s="611">
        <v>24812803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tveI96YQJ/quDRhsAprFItKJ9DID1a44xHesXKQWhKXdE8sxMvxw/+/YMWciyjnhLdUndUdX5EY+jE6EBGgIg==" saltValue="9foxk6bBT0btvUE/4E2L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375</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376</v>
      </c>
      <c r="DK2" s="1093"/>
      <c r="DL2" s="1093"/>
      <c r="DM2" s="1093"/>
      <c r="DN2" s="1093"/>
      <c r="DO2" s="1094"/>
      <c r="DP2" s="228"/>
      <c r="DQ2" s="1092" t="s">
        <v>377</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5"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5" t="s">
        <v>394</v>
      </c>
      <c r="DH5" s="1086"/>
      <c r="DI5" s="1086"/>
      <c r="DJ5" s="1086"/>
      <c r="DK5" s="1087"/>
      <c r="DL5" s="1085" t="s">
        <v>395</v>
      </c>
      <c r="DM5" s="1086"/>
      <c r="DN5" s="1086"/>
      <c r="DO5" s="1086"/>
      <c r="DP5" s="1087"/>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8"/>
      <c r="DH6" s="1089"/>
      <c r="DI6" s="1089"/>
      <c r="DJ6" s="1089"/>
      <c r="DK6" s="1090"/>
      <c r="DL6" s="1088"/>
      <c r="DM6" s="1089"/>
      <c r="DN6" s="1089"/>
      <c r="DO6" s="1089"/>
      <c r="DP6" s="1090"/>
      <c r="DQ6" s="1004"/>
      <c r="DR6" s="1005"/>
      <c r="DS6" s="1005"/>
      <c r="DT6" s="1005"/>
      <c r="DU6" s="1006"/>
      <c r="DV6" s="1004"/>
      <c r="DW6" s="1005"/>
      <c r="DX6" s="1005"/>
      <c r="DY6" s="1005"/>
      <c r="DZ6" s="1016"/>
      <c r="EA6" s="234"/>
    </row>
    <row r="7" spans="1:131" s="235" customFormat="1" ht="26.25" customHeight="1" thickTop="1" x14ac:dyDescent="0.15">
      <c r="A7" s="236">
        <v>1</v>
      </c>
      <c r="B7" s="1048" t="s">
        <v>397</v>
      </c>
      <c r="C7" s="1049"/>
      <c r="D7" s="1049"/>
      <c r="E7" s="1049"/>
      <c r="F7" s="1049"/>
      <c r="G7" s="1049"/>
      <c r="H7" s="1049"/>
      <c r="I7" s="1049"/>
      <c r="J7" s="1049"/>
      <c r="K7" s="1049"/>
      <c r="L7" s="1049"/>
      <c r="M7" s="1049"/>
      <c r="N7" s="1049"/>
      <c r="O7" s="1049"/>
      <c r="P7" s="1050"/>
      <c r="Q7" s="1103">
        <v>44775</v>
      </c>
      <c r="R7" s="1104"/>
      <c r="S7" s="1104"/>
      <c r="T7" s="1104"/>
      <c r="U7" s="1104"/>
      <c r="V7" s="1104">
        <v>41411</v>
      </c>
      <c r="W7" s="1104"/>
      <c r="X7" s="1104"/>
      <c r="Y7" s="1104"/>
      <c r="Z7" s="1104"/>
      <c r="AA7" s="1104">
        <v>3364</v>
      </c>
      <c r="AB7" s="1104"/>
      <c r="AC7" s="1104"/>
      <c r="AD7" s="1104"/>
      <c r="AE7" s="1105"/>
      <c r="AF7" s="1106">
        <v>2916</v>
      </c>
      <c r="AG7" s="1107"/>
      <c r="AH7" s="1107"/>
      <c r="AI7" s="1107"/>
      <c r="AJ7" s="1108"/>
      <c r="AK7" s="1109">
        <v>6676</v>
      </c>
      <c r="AL7" s="1110"/>
      <c r="AM7" s="1110"/>
      <c r="AN7" s="1110"/>
      <c r="AO7" s="1110"/>
      <c r="AP7" s="1110">
        <v>21587</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t="s">
        <v>597</v>
      </c>
      <c r="BS7" s="1100" t="s">
        <v>593</v>
      </c>
      <c r="BT7" s="1101"/>
      <c r="BU7" s="1101"/>
      <c r="BV7" s="1101"/>
      <c r="BW7" s="1101"/>
      <c r="BX7" s="1101"/>
      <c r="BY7" s="1101"/>
      <c r="BZ7" s="1101"/>
      <c r="CA7" s="1101"/>
      <c r="CB7" s="1101"/>
      <c r="CC7" s="1101"/>
      <c r="CD7" s="1101"/>
      <c r="CE7" s="1101"/>
      <c r="CF7" s="1101"/>
      <c r="CG7" s="1113"/>
      <c r="CH7" s="1097">
        <v>0</v>
      </c>
      <c r="CI7" s="1098"/>
      <c r="CJ7" s="1098"/>
      <c r="CK7" s="1098"/>
      <c r="CL7" s="1099"/>
      <c r="CM7" s="1097">
        <v>16</v>
      </c>
      <c r="CN7" s="1098"/>
      <c r="CO7" s="1098"/>
      <c r="CP7" s="1098"/>
      <c r="CQ7" s="1099"/>
      <c r="CR7" s="1097">
        <v>2</v>
      </c>
      <c r="CS7" s="1098"/>
      <c r="CT7" s="1098"/>
      <c r="CU7" s="1098"/>
      <c r="CV7" s="1099"/>
      <c r="CW7" s="1097">
        <v>3</v>
      </c>
      <c r="CX7" s="1098"/>
      <c r="CY7" s="1098"/>
      <c r="CZ7" s="1098"/>
      <c r="DA7" s="1099"/>
      <c r="DB7" s="1097" t="s">
        <v>586</v>
      </c>
      <c r="DC7" s="1098"/>
      <c r="DD7" s="1098"/>
      <c r="DE7" s="1098"/>
      <c r="DF7" s="1099"/>
      <c r="DG7" s="1097">
        <v>1011</v>
      </c>
      <c r="DH7" s="1098"/>
      <c r="DI7" s="1098"/>
      <c r="DJ7" s="1098"/>
      <c r="DK7" s="1099"/>
      <c r="DL7" s="1097" t="s">
        <v>586</v>
      </c>
      <c r="DM7" s="1098"/>
      <c r="DN7" s="1098"/>
      <c r="DO7" s="1098"/>
      <c r="DP7" s="1099"/>
      <c r="DQ7" s="1097">
        <v>623</v>
      </c>
      <c r="DR7" s="1098"/>
      <c r="DS7" s="1098"/>
      <c r="DT7" s="1098"/>
      <c r="DU7" s="1099"/>
      <c r="DV7" s="1100"/>
      <c r="DW7" s="1101"/>
      <c r="DX7" s="1101"/>
      <c r="DY7" s="1101"/>
      <c r="DZ7" s="1102"/>
      <c r="EA7" s="234"/>
    </row>
    <row r="8" spans="1:131" s="235" customFormat="1" ht="26.25" customHeight="1" x14ac:dyDescent="0.15">
      <c r="A8" s="238">
        <v>2</v>
      </c>
      <c r="B8" s="1030" t="s">
        <v>398</v>
      </c>
      <c r="C8" s="1031"/>
      <c r="D8" s="1031"/>
      <c r="E8" s="1031"/>
      <c r="F8" s="1031"/>
      <c r="G8" s="1031"/>
      <c r="H8" s="1031"/>
      <c r="I8" s="1031"/>
      <c r="J8" s="1031"/>
      <c r="K8" s="1031"/>
      <c r="L8" s="1031"/>
      <c r="M8" s="1031"/>
      <c r="N8" s="1031"/>
      <c r="O8" s="1031"/>
      <c r="P8" s="1032"/>
      <c r="Q8" s="1038">
        <v>535</v>
      </c>
      <c r="R8" s="1039"/>
      <c r="S8" s="1039"/>
      <c r="T8" s="1039"/>
      <c r="U8" s="1039"/>
      <c r="V8" s="1039">
        <v>522</v>
      </c>
      <c r="W8" s="1039"/>
      <c r="X8" s="1039"/>
      <c r="Y8" s="1039"/>
      <c r="Z8" s="1039"/>
      <c r="AA8" s="1039">
        <v>12</v>
      </c>
      <c r="AB8" s="1039"/>
      <c r="AC8" s="1039"/>
      <c r="AD8" s="1039"/>
      <c r="AE8" s="1040"/>
      <c r="AF8" s="1035">
        <v>12</v>
      </c>
      <c r="AG8" s="1036"/>
      <c r="AH8" s="1036"/>
      <c r="AI8" s="1036"/>
      <c r="AJ8" s="1037"/>
      <c r="AK8" s="1081">
        <v>317</v>
      </c>
      <c r="AL8" s="1082"/>
      <c r="AM8" s="1082"/>
      <c r="AN8" s="1082"/>
      <c r="AO8" s="1082"/>
      <c r="AP8" s="1082" t="s">
        <v>598</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1</v>
      </c>
      <c r="CI8" s="990"/>
      <c r="CJ8" s="990"/>
      <c r="CK8" s="990"/>
      <c r="CL8" s="991"/>
      <c r="CM8" s="989">
        <v>106</v>
      </c>
      <c r="CN8" s="990"/>
      <c r="CO8" s="990"/>
      <c r="CP8" s="990"/>
      <c r="CQ8" s="991"/>
      <c r="CR8" s="989">
        <v>50</v>
      </c>
      <c r="CS8" s="990"/>
      <c r="CT8" s="990"/>
      <c r="CU8" s="990"/>
      <c r="CV8" s="991"/>
      <c r="CW8" s="989" t="s">
        <v>586</v>
      </c>
      <c r="CX8" s="990"/>
      <c r="CY8" s="990"/>
      <c r="CZ8" s="990"/>
      <c r="DA8" s="991"/>
      <c r="DB8" s="989" t="s">
        <v>586</v>
      </c>
      <c r="DC8" s="990"/>
      <c r="DD8" s="990"/>
      <c r="DE8" s="990"/>
      <c r="DF8" s="991"/>
      <c r="DG8" s="989" t="s">
        <v>586</v>
      </c>
      <c r="DH8" s="990"/>
      <c r="DI8" s="990"/>
      <c r="DJ8" s="990"/>
      <c r="DK8" s="991"/>
      <c r="DL8" s="989" t="s">
        <v>586</v>
      </c>
      <c r="DM8" s="990"/>
      <c r="DN8" s="990"/>
      <c r="DO8" s="990"/>
      <c r="DP8" s="991"/>
      <c r="DQ8" s="989" t="s">
        <v>586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t="s">
        <v>595</v>
      </c>
      <c r="BT9" s="993"/>
      <c r="BU9" s="993"/>
      <c r="BV9" s="993"/>
      <c r="BW9" s="993"/>
      <c r="BX9" s="993"/>
      <c r="BY9" s="993"/>
      <c r="BZ9" s="993"/>
      <c r="CA9" s="993"/>
      <c r="CB9" s="993"/>
      <c r="CC9" s="993"/>
      <c r="CD9" s="993"/>
      <c r="CE9" s="993"/>
      <c r="CF9" s="993"/>
      <c r="CG9" s="1014"/>
      <c r="CH9" s="989">
        <v>3</v>
      </c>
      <c r="CI9" s="990"/>
      <c r="CJ9" s="990"/>
      <c r="CK9" s="990"/>
      <c r="CL9" s="991"/>
      <c r="CM9" s="989">
        <v>515</v>
      </c>
      <c r="CN9" s="990"/>
      <c r="CO9" s="990"/>
      <c r="CP9" s="990"/>
      <c r="CQ9" s="991"/>
      <c r="CR9" s="989">
        <v>200</v>
      </c>
      <c r="CS9" s="990"/>
      <c r="CT9" s="990"/>
      <c r="CU9" s="990"/>
      <c r="CV9" s="991"/>
      <c r="CW9" s="989" t="s">
        <v>586</v>
      </c>
      <c r="CX9" s="990"/>
      <c r="CY9" s="990"/>
      <c r="CZ9" s="990"/>
      <c r="DA9" s="991"/>
      <c r="DB9" s="989" t="s">
        <v>586</v>
      </c>
      <c r="DC9" s="990"/>
      <c r="DD9" s="990"/>
      <c r="DE9" s="990"/>
      <c r="DF9" s="991"/>
      <c r="DG9" s="989" t="s">
        <v>586</v>
      </c>
      <c r="DH9" s="990"/>
      <c r="DI9" s="990"/>
      <c r="DJ9" s="990"/>
      <c r="DK9" s="991"/>
      <c r="DL9" s="989" t="s">
        <v>586</v>
      </c>
      <c r="DM9" s="990"/>
      <c r="DN9" s="990"/>
      <c r="DO9" s="990"/>
      <c r="DP9" s="991"/>
      <c r="DQ9" s="989" t="s">
        <v>586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t="s">
        <v>596</v>
      </c>
      <c r="BT10" s="993"/>
      <c r="BU10" s="993"/>
      <c r="BV10" s="993"/>
      <c r="BW10" s="993"/>
      <c r="BX10" s="993"/>
      <c r="BY10" s="993"/>
      <c r="BZ10" s="993"/>
      <c r="CA10" s="993"/>
      <c r="CB10" s="993"/>
      <c r="CC10" s="993"/>
      <c r="CD10" s="993"/>
      <c r="CE10" s="993"/>
      <c r="CF10" s="993"/>
      <c r="CG10" s="1014"/>
      <c r="CH10" s="989">
        <v>-5</v>
      </c>
      <c r="CI10" s="990"/>
      <c r="CJ10" s="990"/>
      <c r="CK10" s="990"/>
      <c r="CL10" s="991"/>
      <c r="CM10" s="989">
        <v>174</v>
      </c>
      <c r="CN10" s="990"/>
      <c r="CO10" s="990"/>
      <c r="CP10" s="990"/>
      <c r="CQ10" s="991"/>
      <c r="CR10" s="989">
        <v>37</v>
      </c>
      <c r="CS10" s="990"/>
      <c r="CT10" s="990"/>
      <c r="CU10" s="990"/>
      <c r="CV10" s="991"/>
      <c r="CW10" s="989" t="s">
        <v>586</v>
      </c>
      <c r="CX10" s="990"/>
      <c r="CY10" s="990"/>
      <c r="CZ10" s="990"/>
      <c r="DA10" s="991"/>
      <c r="DB10" s="989" t="s">
        <v>586</v>
      </c>
      <c r="DC10" s="990"/>
      <c r="DD10" s="990"/>
      <c r="DE10" s="990"/>
      <c r="DF10" s="991"/>
      <c r="DG10" s="989" t="s">
        <v>586</v>
      </c>
      <c r="DH10" s="990"/>
      <c r="DI10" s="990"/>
      <c r="DJ10" s="990"/>
      <c r="DK10" s="991"/>
      <c r="DL10" s="989" t="s">
        <v>586</v>
      </c>
      <c r="DM10" s="990"/>
      <c r="DN10" s="990"/>
      <c r="DO10" s="990"/>
      <c r="DP10" s="991"/>
      <c r="DQ10" s="989" t="s">
        <v>586</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8">
        <v>44223</v>
      </c>
      <c r="R23" s="1062"/>
      <c r="S23" s="1062"/>
      <c r="T23" s="1062"/>
      <c r="U23" s="1062"/>
      <c r="V23" s="1062">
        <v>40846</v>
      </c>
      <c r="W23" s="1062"/>
      <c r="X23" s="1062"/>
      <c r="Y23" s="1062"/>
      <c r="Z23" s="1062"/>
      <c r="AA23" s="1062">
        <v>3377</v>
      </c>
      <c r="AB23" s="1062"/>
      <c r="AC23" s="1062"/>
      <c r="AD23" s="1062"/>
      <c r="AE23" s="1069"/>
      <c r="AF23" s="1070">
        <v>2928</v>
      </c>
      <c r="AG23" s="1062"/>
      <c r="AH23" s="1062"/>
      <c r="AI23" s="1062"/>
      <c r="AJ23" s="1071"/>
      <c r="AK23" s="1072"/>
      <c r="AL23" s="1073"/>
      <c r="AM23" s="1073"/>
      <c r="AN23" s="1073"/>
      <c r="AO23" s="1073"/>
      <c r="AP23" s="1062">
        <v>21587</v>
      </c>
      <c r="AQ23" s="1062"/>
      <c r="AR23" s="1062"/>
      <c r="AS23" s="1062"/>
      <c r="AT23" s="1062"/>
      <c r="AU23" s="1063"/>
      <c r="AV23" s="1063"/>
      <c r="AW23" s="1063"/>
      <c r="AX23" s="1063"/>
      <c r="AY23" s="1064"/>
      <c r="AZ23" s="1065" t="s">
        <v>402</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1" t="s">
        <v>403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0" t="s">
        <v>404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6" t="s">
        <v>408</v>
      </c>
      <c r="AG26" s="1008"/>
      <c r="AH26" s="1008"/>
      <c r="AI26" s="1008"/>
      <c r="AJ26" s="1057"/>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8"/>
      <c r="AG27" s="1011"/>
      <c r="AH27" s="1011"/>
      <c r="AI27" s="1011"/>
      <c r="AJ27" s="1059"/>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8" t="s">
        <v>413</v>
      </c>
      <c r="C28" s="1049"/>
      <c r="D28" s="1049"/>
      <c r="E28" s="1049"/>
      <c r="F28" s="1049"/>
      <c r="G28" s="1049"/>
      <c r="H28" s="1049"/>
      <c r="I28" s="1049"/>
      <c r="J28" s="1049"/>
      <c r="K28" s="1049"/>
      <c r="L28" s="1049"/>
      <c r="M28" s="1049"/>
      <c r="N28" s="1049"/>
      <c r="O28" s="1049"/>
      <c r="P28" s="1050"/>
      <c r="Q28" s="1051">
        <v>7126</v>
      </c>
      <c r="R28" s="1052"/>
      <c r="S28" s="1052"/>
      <c r="T28" s="1052"/>
      <c r="U28" s="1052"/>
      <c r="V28" s="1052">
        <v>6884</v>
      </c>
      <c r="W28" s="1052"/>
      <c r="X28" s="1052"/>
      <c r="Y28" s="1052"/>
      <c r="Z28" s="1052"/>
      <c r="AA28" s="1052">
        <v>242</v>
      </c>
      <c r="AB28" s="1052"/>
      <c r="AC28" s="1052"/>
      <c r="AD28" s="1052"/>
      <c r="AE28" s="1053"/>
      <c r="AF28" s="1054">
        <v>242</v>
      </c>
      <c r="AG28" s="1052"/>
      <c r="AH28" s="1052"/>
      <c r="AI28" s="1052"/>
      <c r="AJ28" s="1055"/>
      <c r="AK28" s="1043">
        <v>471</v>
      </c>
      <c r="AL28" s="1044"/>
      <c r="AM28" s="1044"/>
      <c r="AN28" s="1044"/>
      <c r="AO28" s="1044"/>
      <c r="AP28" s="1044" t="s">
        <v>586</v>
      </c>
      <c r="AQ28" s="1044"/>
      <c r="AR28" s="1044"/>
      <c r="AS28" s="1044"/>
      <c r="AT28" s="1044"/>
      <c r="AU28" s="1044" t="s">
        <v>586</v>
      </c>
      <c r="AV28" s="1044"/>
      <c r="AW28" s="1044"/>
      <c r="AX28" s="1044"/>
      <c r="AY28" s="1044"/>
      <c r="AZ28" s="1045" t="s">
        <v>586</v>
      </c>
      <c r="BA28" s="1045"/>
      <c r="BB28" s="1045"/>
      <c r="BC28" s="1045"/>
      <c r="BD28" s="1045"/>
      <c r="BE28" s="1046"/>
      <c r="BF28" s="1046"/>
      <c r="BG28" s="1046"/>
      <c r="BH28" s="1046"/>
      <c r="BI28" s="1047"/>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6654</v>
      </c>
      <c r="R29" s="1039"/>
      <c r="S29" s="1039"/>
      <c r="T29" s="1039"/>
      <c r="U29" s="1039"/>
      <c r="V29" s="1039">
        <v>6180</v>
      </c>
      <c r="W29" s="1039"/>
      <c r="X29" s="1039"/>
      <c r="Y29" s="1039"/>
      <c r="Z29" s="1039"/>
      <c r="AA29" s="1039">
        <v>474</v>
      </c>
      <c r="AB29" s="1039"/>
      <c r="AC29" s="1039"/>
      <c r="AD29" s="1039"/>
      <c r="AE29" s="1040"/>
      <c r="AF29" s="1035">
        <v>474</v>
      </c>
      <c r="AG29" s="1036"/>
      <c r="AH29" s="1036"/>
      <c r="AI29" s="1036"/>
      <c r="AJ29" s="1037"/>
      <c r="AK29" s="980">
        <v>954</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1103</v>
      </c>
      <c r="R30" s="1039"/>
      <c r="S30" s="1039"/>
      <c r="T30" s="1039"/>
      <c r="U30" s="1039"/>
      <c r="V30" s="1039">
        <v>1099</v>
      </c>
      <c r="W30" s="1039"/>
      <c r="X30" s="1039"/>
      <c r="Y30" s="1039"/>
      <c r="Z30" s="1039"/>
      <c r="AA30" s="1039">
        <v>4</v>
      </c>
      <c r="AB30" s="1039"/>
      <c r="AC30" s="1039"/>
      <c r="AD30" s="1039"/>
      <c r="AE30" s="1040"/>
      <c r="AF30" s="1035">
        <v>4</v>
      </c>
      <c r="AG30" s="1036"/>
      <c r="AH30" s="1036"/>
      <c r="AI30" s="1036"/>
      <c r="AJ30" s="1037"/>
      <c r="AK30" s="980">
        <v>132</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1519</v>
      </c>
      <c r="R31" s="1039"/>
      <c r="S31" s="1039"/>
      <c r="T31" s="1039"/>
      <c r="U31" s="1039"/>
      <c r="V31" s="1039">
        <v>1156</v>
      </c>
      <c r="W31" s="1039"/>
      <c r="X31" s="1039"/>
      <c r="Y31" s="1039"/>
      <c r="Z31" s="1039"/>
      <c r="AA31" s="1039">
        <v>363</v>
      </c>
      <c r="AB31" s="1039"/>
      <c r="AC31" s="1039"/>
      <c r="AD31" s="1039"/>
      <c r="AE31" s="1040"/>
      <c r="AF31" s="1035">
        <v>4571</v>
      </c>
      <c r="AG31" s="1036"/>
      <c r="AH31" s="1036"/>
      <c r="AI31" s="1036"/>
      <c r="AJ31" s="1037"/>
      <c r="AK31" s="980">
        <v>60</v>
      </c>
      <c r="AL31" s="971"/>
      <c r="AM31" s="971"/>
      <c r="AN31" s="971"/>
      <c r="AO31" s="971"/>
      <c r="AP31" s="971">
        <v>326</v>
      </c>
      <c r="AQ31" s="971"/>
      <c r="AR31" s="971"/>
      <c r="AS31" s="971"/>
      <c r="AT31" s="971"/>
      <c r="AU31" s="1042" t="s">
        <v>586</v>
      </c>
      <c r="AV31" s="971"/>
      <c r="AW31" s="971"/>
      <c r="AX31" s="971"/>
      <c r="AY31" s="971"/>
      <c r="AZ31" s="1041" t="s">
        <v>586</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66</v>
      </c>
      <c r="R32" s="1039"/>
      <c r="S32" s="1039"/>
      <c r="T32" s="1039"/>
      <c r="U32" s="1039"/>
      <c r="V32" s="1039">
        <v>38</v>
      </c>
      <c r="W32" s="1039"/>
      <c r="X32" s="1039"/>
      <c r="Y32" s="1039"/>
      <c r="Z32" s="1039"/>
      <c r="AA32" s="1039">
        <v>29</v>
      </c>
      <c r="AB32" s="1039"/>
      <c r="AC32" s="1039"/>
      <c r="AD32" s="1039"/>
      <c r="AE32" s="1040"/>
      <c r="AF32" s="1035">
        <v>500</v>
      </c>
      <c r="AG32" s="1036"/>
      <c r="AH32" s="1036"/>
      <c r="AI32" s="1036"/>
      <c r="AJ32" s="1037"/>
      <c r="AK32" s="980">
        <v>37</v>
      </c>
      <c r="AL32" s="971"/>
      <c r="AM32" s="971"/>
      <c r="AN32" s="971"/>
      <c r="AO32" s="971"/>
      <c r="AP32" s="971" t="s">
        <v>586</v>
      </c>
      <c r="AQ32" s="971"/>
      <c r="AR32" s="971"/>
      <c r="AS32" s="971"/>
      <c r="AT32" s="971"/>
      <c r="AU32" s="971" t="s">
        <v>586</v>
      </c>
      <c r="AV32" s="971"/>
      <c r="AW32" s="971"/>
      <c r="AX32" s="971"/>
      <c r="AY32" s="971"/>
      <c r="AZ32" s="1041" t="s">
        <v>586</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v>71</v>
      </c>
      <c r="R33" s="1039"/>
      <c r="S33" s="1039"/>
      <c r="T33" s="1039"/>
      <c r="U33" s="1039"/>
      <c r="V33" s="1039">
        <v>71</v>
      </c>
      <c r="W33" s="1039"/>
      <c r="X33" s="1039"/>
      <c r="Y33" s="1039"/>
      <c r="Z33" s="1039"/>
      <c r="AA33" s="1039">
        <v>0</v>
      </c>
      <c r="AB33" s="1039"/>
      <c r="AC33" s="1039"/>
      <c r="AD33" s="1039"/>
      <c r="AE33" s="1040"/>
      <c r="AF33" s="1035">
        <v>4</v>
      </c>
      <c r="AG33" s="1036"/>
      <c r="AH33" s="1036"/>
      <c r="AI33" s="1036"/>
      <c r="AJ33" s="1037"/>
      <c r="AK33" s="980">
        <v>37</v>
      </c>
      <c r="AL33" s="971"/>
      <c r="AM33" s="971"/>
      <c r="AN33" s="971"/>
      <c r="AO33" s="971"/>
      <c r="AP33" s="971" t="s">
        <v>586</v>
      </c>
      <c r="AQ33" s="971"/>
      <c r="AR33" s="971"/>
      <c r="AS33" s="971"/>
      <c r="AT33" s="971"/>
      <c r="AU33" s="971" t="s">
        <v>586</v>
      </c>
      <c r="AV33" s="971"/>
      <c r="AW33" s="971"/>
      <c r="AX33" s="971"/>
      <c r="AY33" s="971"/>
      <c r="AZ33" s="1041" t="s">
        <v>586</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421</v>
      </c>
      <c r="C34" s="1031"/>
      <c r="D34" s="1031"/>
      <c r="E34" s="1031"/>
      <c r="F34" s="1031"/>
      <c r="G34" s="1031"/>
      <c r="H34" s="1031"/>
      <c r="I34" s="1031"/>
      <c r="J34" s="1031"/>
      <c r="K34" s="1031"/>
      <c r="L34" s="1031"/>
      <c r="M34" s="1031"/>
      <c r="N34" s="1031"/>
      <c r="O34" s="1031"/>
      <c r="P34" s="1032"/>
      <c r="Q34" s="1038">
        <v>1034</v>
      </c>
      <c r="R34" s="1039"/>
      <c r="S34" s="1039"/>
      <c r="T34" s="1039"/>
      <c r="U34" s="1039"/>
      <c r="V34" s="1039">
        <v>1064</v>
      </c>
      <c r="W34" s="1039"/>
      <c r="X34" s="1039"/>
      <c r="Y34" s="1039"/>
      <c r="Z34" s="1039"/>
      <c r="AA34" s="1039">
        <v>30</v>
      </c>
      <c r="AB34" s="1039"/>
      <c r="AC34" s="1039"/>
      <c r="AD34" s="1039"/>
      <c r="AE34" s="1040"/>
      <c r="AF34" s="1035">
        <v>83</v>
      </c>
      <c r="AG34" s="1036"/>
      <c r="AH34" s="1036"/>
      <c r="AI34" s="1036"/>
      <c r="AJ34" s="1037"/>
      <c r="AK34" s="980">
        <v>563</v>
      </c>
      <c r="AL34" s="971"/>
      <c r="AM34" s="971"/>
      <c r="AN34" s="971"/>
      <c r="AO34" s="971"/>
      <c r="AP34" s="971">
        <v>8735</v>
      </c>
      <c r="AQ34" s="971"/>
      <c r="AR34" s="971"/>
      <c r="AS34" s="971"/>
      <c r="AT34" s="971"/>
      <c r="AU34" s="971">
        <v>4761</v>
      </c>
      <c r="AV34" s="971"/>
      <c r="AW34" s="971"/>
      <c r="AX34" s="971"/>
      <c r="AY34" s="971"/>
      <c r="AZ34" s="1041" t="s">
        <v>586</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422</v>
      </c>
      <c r="C35" s="1031"/>
      <c r="D35" s="1031"/>
      <c r="E35" s="1031"/>
      <c r="F35" s="1031"/>
      <c r="G35" s="1031"/>
      <c r="H35" s="1031"/>
      <c r="I35" s="1031"/>
      <c r="J35" s="1031"/>
      <c r="K35" s="1031"/>
      <c r="L35" s="1031"/>
      <c r="M35" s="1031"/>
      <c r="N35" s="1031"/>
      <c r="O35" s="1031"/>
      <c r="P35" s="1032"/>
      <c r="Q35" s="1038">
        <v>76</v>
      </c>
      <c r="R35" s="1039"/>
      <c r="S35" s="1039"/>
      <c r="T35" s="1039"/>
      <c r="U35" s="1039"/>
      <c r="V35" s="1039">
        <v>68</v>
      </c>
      <c r="W35" s="1039"/>
      <c r="X35" s="1039"/>
      <c r="Y35" s="1039"/>
      <c r="Z35" s="1039"/>
      <c r="AA35" s="1039">
        <v>8</v>
      </c>
      <c r="AB35" s="1039"/>
      <c r="AC35" s="1039"/>
      <c r="AD35" s="1039"/>
      <c r="AE35" s="1040"/>
      <c r="AF35" s="1035">
        <v>8</v>
      </c>
      <c r="AG35" s="1036"/>
      <c r="AH35" s="1036"/>
      <c r="AI35" s="1036"/>
      <c r="AJ35" s="1037"/>
      <c r="AK35" s="980">
        <v>41</v>
      </c>
      <c r="AL35" s="971"/>
      <c r="AM35" s="971"/>
      <c r="AN35" s="971"/>
      <c r="AO35" s="971"/>
      <c r="AP35" s="971">
        <v>139</v>
      </c>
      <c r="AQ35" s="971"/>
      <c r="AR35" s="971"/>
      <c r="AS35" s="971"/>
      <c r="AT35" s="971"/>
      <c r="AU35" s="971">
        <v>115</v>
      </c>
      <c r="AV35" s="971"/>
      <c r="AW35" s="971"/>
      <c r="AX35" s="971"/>
      <c r="AY35" s="971"/>
      <c r="AZ35" s="1041" t="s">
        <v>586</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423</v>
      </c>
      <c r="C36" s="1031"/>
      <c r="D36" s="1031"/>
      <c r="E36" s="1031"/>
      <c r="F36" s="1031"/>
      <c r="G36" s="1031"/>
      <c r="H36" s="1031"/>
      <c r="I36" s="1031"/>
      <c r="J36" s="1031"/>
      <c r="K36" s="1031"/>
      <c r="L36" s="1031"/>
      <c r="M36" s="1031"/>
      <c r="N36" s="1031"/>
      <c r="O36" s="1031"/>
      <c r="P36" s="1032"/>
      <c r="Q36" s="1038">
        <v>128</v>
      </c>
      <c r="R36" s="1039"/>
      <c r="S36" s="1039"/>
      <c r="T36" s="1039"/>
      <c r="U36" s="1039"/>
      <c r="V36" s="1039">
        <v>114</v>
      </c>
      <c r="W36" s="1039"/>
      <c r="X36" s="1039"/>
      <c r="Y36" s="1039"/>
      <c r="Z36" s="1039"/>
      <c r="AA36" s="1039">
        <v>15</v>
      </c>
      <c r="AB36" s="1039"/>
      <c r="AC36" s="1039"/>
      <c r="AD36" s="1039"/>
      <c r="AE36" s="1040"/>
      <c r="AF36" s="1035">
        <v>15</v>
      </c>
      <c r="AG36" s="1036"/>
      <c r="AH36" s="1036"/>
      <c r="AI36" s="1036"/>
      <c r="AJ36" s="1037"/>
      <c r="AK36" s="980">
        <v>77</v>
      </c>
      <c r="AL36" s="971"/>
      <c r="AM36" s="971"/>
      <c r="AN36" s="971"/>
      <c r="AO36" s="971"/>
      <c r="AP36" s="971" t="s">
        <v>586</v>
      </c>
      <c r="AQ36" s="971"/>
      <c r="AR36" s="971"/>
      <c r="AS36" s="971"/>
      <c r="AT36" s="971"/>
      <c r="AU36" s="971" t="s">
        <v>586</v>
      </c>
      <c r="AV36" s="971"/>
      <c r="AW36" s="971"/>
      <c r="AX36" s="971"/>
      <c r="AY36" s="971"/>
      <c r="AZ36" s="1041" t="s">
        <v>586</v>
      </c>
      <c r="BA36" s="1041"/>
      <c r="BB36" s="1041"/>
      <c r="BC36" s="1041"/>
      <c r="BD36" s="1041"/>
      <c r="BE36" s="972" t="s">
        <v>424</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5900</v>
      </c>
      <c r="AG63" s="959"/>
      <c r="AH63" s="959"/>
      <c r="AI63" s="959"/>
      <c r="AJ63" s="1022"/>
      <c r="AK63" s="1023"/>
      <c r="AL63" s="963"/>
      <c r="AM63" s="963"/>
      <c r="AN63" s="963"/>
      <c r="AO63" s="963"/>
      <c r="AP63" s="959">
        <v>9200</v>
      </c>
      <c r="AQ63" s="959"/>
      <c r="AR63" s="959"/>
      <c r="AS63" s="959"/>
      <c r="AT63" s="959"/>
      <c r="AU63" s="959">
        <v>4876</v>
      </c>
      <c r="AV63" s="959"/>
      <c r="AW63" s="959"/>
      <c r="AX63" s="959"/>
      <c r="AY63" s="959"/>
      <c r="AZ63" s="1017"/>
      <c r="BA63" s="1017"/>
      <c r="BB63" s="1017"/>
      <c r="BC63" s="1017"/>
      <c r="BD63" s="1017"/>
      <c r="BE63" s="960"/>
      <c r="BF63" s="960"/>
      <c r="BG63" s="960"/>
      <c r="BH63" s="960"/>
      <c r="BI63" s="961"/>
      <c r="BJ63" s="1018" t="s">
        <v>142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428</v>
      </c>
      <c r="B66" s="996"/>
      <c r="C66" s="996"/>
      <c r="D66" s="996"/>
      <c r="E66" s="996"/>
      <c r="F66" s="996"/>
      <c r="G66" s="996"/>
      <c r="H66" s="996"/>
      <c r="I66" s="996"/>
      <c r="J66" s="996"/>
      <c r="K66" s="996"/>
      <c r="L66" s="996"/>
      <c r="M66" s="996"/>
      <c r="N66" s="996"/>
      <c r="O66" s="996"/>
      <c r="P66" s="997"/>
      <c r="Q66" s="1001" t="s">
        <v>405</v>
      </c>
      <c r="R66" s="1002"/>
      <c r="S66" s="1002"/>
      <c r="T66" s="1002"/>
      <c r="U66" s="1003"/>
      <c r="V66" s="1001" t="s">
        <v>429</v>
      </c>
      <c r="W66" s="1002"/>
      <c r="X66" s="1002"/>
      <c r="Y66" s="1002"/>
      <c r="Z66" s="1003"/>
      <c r="AA66" s="1001" t="s">
        <v>407</v>
      </c>
      <c r="AB66" s="1002"/>
      <c r="AC66" s="1002"/>
      <c r="AD66" s="1002"/>
      <c r="AE66" s="1003"/>
      <c r="AF66" s="1007" t="s">
        <v>408</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3473</v>
      </c>
      <c r="R68" s="982"/>
      <c r="S68" s="982"/>
      <c r="T68" s="982"/>
      <c r="U68" s="982"/>
      <c r="V68" s="982">
        <v>3335</v>
      </c>
      <c r="W68" s="982"/>
      <c r="X68" s="982"/>
      <c r="Y68" s="982"/>
      <c r="Z68" s="982"/>
      <c r="AA68" s="982">
        <v>138</v>
      </c>
      <c r="AB68" s="982"/>
      <c r="AC68" s="982"/>
      <c r="AD68" s="982"/>
      <c r="AE68" s="982"/>
      <c r="AF68" s="982">
        <v>135</v>
      </c>
      <c r="AG68" s="982"/>
      <c r="AH68" s="982"/>
      <c r="AI68" s="982"/>
      <c r="AJ68" s="982"/>
      <c r="AK68" s="982">
        <v>50</v>
      </c>
      <c r="AL68" s="982"/>
      <c r="AM68" s="982"/>
      <c r="AN68" s="982"/>
      <c r="AO68" s="982"/>
      <c r="AP68" s="982">
        <v>1510</v>
      </c>
      <c r="AQ68" s="982"/>
      <c r="AR68" s="982"/>
      <c r="AS68" s="982"/>
      <c r="AT68" s="982"/>
      <c r="AU68" s="982">
        <v>1214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34</v>
      </c>
      <c r="R69" s="971"/>
      <c r="S69" s="971"/>
      <c r="T69" s="971"/>
      <c r="U69" s="971"/>
      <c r="V69" s="971">
        <v>34</v>
      </c>
      <c r="W69" s="971"/>
      <c r="X69" s="971"/>
      <c r="Y69" s="971"/>
      <c r="Z69" s="971"/>
      <c r="AA69" s="971">
        <v>0</v>
      </c>
      <c r="AB69" s="971"/>
      <c r="AC69" s="971"/>
      <c r="AD69" s="971"/>
      <c r="AE69" s="971"/>
      <c r="AF69" s="971" t="s">
        <v>586</v>
      </c>
      <c r="AG69" s="971"/>
      <c r="AH69" s="971"/>
      <c r="AI69" s="971"/>
      <c r="AJ69" s="971"/>
      <c r="AK69" s="971" t="s">
        <v>586</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10</v>
      </c>
      <c r="R70" s="971"/>
      <c r="S70" s="971"/>
      <c r="T70" s="971"/>
      <c r="U70" s="971"/>
      <c r="V70" s="971">
        <v>4</v>
      </c>
      <c r="W70" s="971"/>
      <c r="X70" s="971"/>
      <c r="Y70" s="971"/>
      <c r="Z70" s="971"/>
      <c r="AA70" s="971">
        <v>6</v>
      </c>
      <c r="AB70" s="971"/>
      <c r="AC70" s="971"/>
      <c r="AD70" s="971"/>
      <c r="AE70" s="971"/>
      <c r="AF70" s="971">
        <v>6</v>
      </c>
      <c r="AG70" s="971"/>
      <c r="AH70" s="971"/>
      <c r="AI70" s="971"/>
      <c r="AJ70" s="971"/>
      <c r="AK70" s="971" t="s">
        <v>586</v>
      </c>
      <c r="AL70" s="971"/>
      <c r="AM70" s="971"/>
      <c r="AN70" s="971"/>
      <c r="AO70" s="971"/>
      <c r="AP70" s="971" t="s">
        <v>586</v>
      </c>
      <c r="AQ70" s="971"/>
      <c r="AR70" s="971"/>
      <c r="AS70" s="971"/>
      <c r="AT70" s="971"/>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586</v>
      </c>
      <c r="AL71" s="971"/>
      <c r="AM71" s="971"/>
      <c r="AN71" s="971"/>
      <c r="AO71" s="971"/>
      <c r="AP71" s="971" t="s">
        <v>586</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586</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586</v>
      </c>
      <c r="AQ73" s="971"/>
      <c r="AR73" s="971"/>
      <c r="AS73" s="971"/>
      <c r="AT73" s="971"/>
      <c r="AU73" s="971" t="s">
        <v>586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12695</v>
      </c>
      <c r="AG88" s="959"/>
      <c r="AH88" s="959"/>
      <c r="AI88" s="959"/>
      <c r="AJ88" s="959"/>
      <c r="AK88" s="963"/>
      <c r="AL88" s="963"/>
      <c r="AM88" s="963"/>
      <c r="AN88" s="963"/>
      <c r="AO88" s="963"/>
      <c r="AP88" s="959">
        <v>1510</v>
      </c>
      <c r="AQ88" s="959"/>
      <c r="AR88" s="959"/>
      <c r="AS88" s="959"/>
      <c r="AT88" s="959"/>
      <c r="AU88" s="959">
        <v>1214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289</v>
      </c>
      <c r="CS102" s="953"/>
      <c r="CT102" s="953"/>
      <c r="CU102" s="953"/>
      <c r="CV102" s="954"/>
      <c r="CW102" s="952">
        <v>3</v>
      </c>
      <c r="CX102" s="953"/>
      <c r="CY102" s="953"/>
      <c r="CZ102" s="953"/>
      <c r="DA102" s="954"/>
      <c r="DB102" s="952" t="s">
        <v>598</v>
      </c>
      <c r="DC102" s="953"/>
      <c r="DD102" s="953"/>
      <c r="DE102" s="953"/>
      <c r="DF102" s="954"/>
      <c r="DG102" s="952">
        <v>1011</v>
      </c>
      <c r="DH102" s="953"/>
      <c r="DI102" s="953"/>
      <c r="DJ102" s="953"/>
      <c r="DK102" s="954"/>
      <c r="DL102" s="952" t="s">
        <v>598</v>
      </c>
      <c r="DM102" s="953"/>
      <c r="DN102" s="953"/>
      <c r="DO102" s="953"/>
      <c r="DP102" s="954"/>
      <c r="DQ102" s="952">
        <v>623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317</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317</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317</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2914922</v>
      </c>
      <c r="AB110" s="889"/>
      <c r="AC110" s="889"/>
      <c r="AD110" s="889"/>
      <c r="AE110" s="890"/>
      <c r="AF110" s="891">
        <v>2939924</v>
      </c>
      <c r="AG110" s="889"/>
      <c r="AH110" s="889"/>
      <c r="AI110" s="889"/>
      <c r="AJ110" s="890"/>
      <c r="AK110" s="891">
        <v>2981629</v>
      </c>
      <c r="AL110" s="889"/>
      <c r="AM110" s="889"/>
      <c r="AN110" s="889"/>
      <c r="AO110" s="890"/>
      <c r="AP110" s="892">
        <v>17.2</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24612078</v>
      </c>
      <c r="BR110" s="842"/>
      <c r="BS110" s="842"/>
      <c r="BT110" s="842"/>
      <c r="BU110" s="842"/>
      <c r="BV110" s="842">
        <v>23186024</v>
      </c>
      <c r="BW110" s="842"/>
      <c r="BX110" s="842"/>
      <c r="BY110" s="842"/>
      <c r="BZ110" s="842"/>
      <c r="CA110" s="842">
        <v>21587326</v>
      </c>
      <c r="CB110" s="842"/>
      <c r="CC110" s="842"/>
      <c r="CD110" s="842"/>
      <c r="CE110" s="842"/>
      <c r="CF110" s="866">
        <v>124.4</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343932</v>
      </c>
      <c r="DH110" s="842"/>
      <c r="DI110" s="842"/>
      <c r="DJ110" s="842"/>
      <c r="DK110" s="842"/>
      <c r="DL110" s="842">
        <v>275267</v>
      </c>
      <c r="DM110" s="842"/>
      <c r="DN110" s="842"/>
      <c r="DO110" s="842"/>
      <c r="DP110" s="842"/>
      <c r="DQ110" s="842">
        <v>206543</v>
      </c>
      <c r="DR110" s="842"/>
      <c r="DS110" s="842"/>
      <c r="DT110" s="842"/>
      <c r="DU110" s="842"/>
      <c r="DV110" s="843">
        <v>1.2</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402</v>
      </c>
      <c r="AG111" s="919"/>
      <c r="AH111" s="919"/>
      <c r="AI111" s="919"/>
      <c r="AJ111" s="920"/>
      <c r="AK111" s="921" t="s">
        <v>402</v>
      </c>
      <c r="AL111" s="919"/>
      <c r="AM111" s="919"/>
      <c r="AN111" s="919"/>
      <c r="AO111" s="920"/>
      <c r="AP111" s="922" t="s">
        <v>402</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1122998</v>
      </c>
      <c r="BR111" s="817"/>
      <c r="BS111" s="817"/>
      <c r="BT111" s="817"/>
      <c r="BU111" s="817"/>
      <c r="BV111" s="817">
        <v>1510248</v>
      </c>
      <c r="BW111" s="817"/>
      <c r="BX111" s="817"/>
      <c r="BY111" s="817"/>
      <c r="BZ111" s="817"/>
      <c r="CA111" s="817">
        <v>1212287</v>
      </c>
      <c r="CB111" s="817"/>
      <c r="CC111" s="817"/>
      <c r="CD111" s="817"/>
      <c r="CE111" s="817"/>
      <c r="CF111" s="875">
        <v>7</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402</v>
      </c>
      <c r="DH111" s="817"/>
      <c r="DI111" s="817"/>
      <c r="DJ111" s="817"/>
      <c r="DK111" s="817"/>
      <c r="DL111" s="817" t="s">
        <v>402</v>
      </c>
      <c r="DM111" s="817"/>
      <c r="DN111" s="817"/>
      <c r="DO111" s="817"/>
      <c r="DP111" s="817"/>
      <c r="DQ111" s="817" t="s">
        <v>402</v>
      </c>
      <c r="DR111" s="817"/>
      <c r="DS111" s="817"/>
      <c r="DT111" s="817"/>
      <c r="DU111" s="817"/>
      <c r="DV111" s="794" t="s">
        <v>402</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402</v>
      </c>
      <c r="AG112" s="780"/>
      <c r="AH112" s="780"/>
      <c r="AI112" s="780"/>
      <c r="AJ112" s="781"/>
      <c r="AK112" s="782" t="s">
        <v>451</v>
      </c>
      <c r="AL112" s="780"/>
      <c r="AM112" s="780"/>
      <c r="AN112" s="780"/>
      <c r="AO112" s="781"/>
      <c r="AP112" s="824" t="s">
        <v>402</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6790857</v>
      </c>
      <c r="BR112" s="817"/>
      <c r="BS112" s="817"/>
      <c r="BT112" s="817"/>
      <c r="BU112" s="817"/>
      <c r="BV112" s="817">
        <v>6492640</v>
      </c>
      <c r="BW112" s="817"/>
      <c r="BX112" s="817"/>
      <c r="BY112" s="817"/>
      <c r="BZ112" s="817"/>
      <c r="CA112" s="817">
        <v>6373408</v>
      </c>
      <c r="CB112" s="817"/>
      <c r="CC112" s="817"/>
      <c r="CD112" s="817"/>
      <c r="CE112" s="817"/>
      <c r="CF112" s="875">
        <v>36.700000000000003</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142</v>
      </c>
      <c r="DH112" s="817"/>
      <c r="DI112" s="817"/>
      <c r="DJ112" s="817"/>
      <c r="DK112" s="817"/>
      <c r="DL112" s="817" t="s">
        <v>142</v>
      </c>
      <c r="DM112" s="817"/>
      <c r="DN112" s="817"/>
      <c r="DO112" s="817"/>
      <c r="DP112" s="817"/>
      <c r="DQ112" s="817" t="s">
        <v>402</v>
      </c>
      <c r="DR112" s="817"/>
      <c r="DS112" s="817"/>
      <c r="DT112" s="817"/>
      <c r="DU112" s="817"/>
      <c r="DV112" s="794" t="s">
        <v>142</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496003</v>
      </c>
      <c r="AB113" s="919"/>
      <c r="AC113" s="919"/>
      <c r="AD113" s="919"/>
      <c r="AE113" s="920"/>
      <c r="AF113" s="921">
        <v>489495</v>
      </c>
      <c r="AG113" s="919"/>
      <c r="AH113" s="919"/>
      <c r="AI113" s="919"/>
      <c r="AJ113" s="920"/>
      <c r="AK113" s="921">
        <v>499935</v>
      </c>
      <c r="AL113" s="919"/>
      <c r="AM113" s="919"/>
      <c r="AN113" s="919"/>
      <c r="AO113" s="920"/>
      <c r="AP113" s="922">
        <v>2.9</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1377178</v>
      </c>
      <c r="BR113" s="817"/>
      <c r="BS113" s="817"/>
      <c r="BT113" s="817"/>
      <c r="BU113" s="817"/>
      <c r="BV113" s="817">
        <v>1324575</v>
      </c>
      <c r="BW113" s="817"/>
      <c r="BX113" s="817"/>
      <c r="BY113" s="817"/>
      <c r="BZ113" s="817"/>
      <c r="CA113" s="817">
        <v>1213538</v>
      </c>
      <c r="CB113" s="817"/>
      <c r="CC113" s="817"/>
      <c r="CD113" s="817"/>
      <c r="CE113" s="817"/>
      <c r="CF113" s="875">
        <v>7</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142</v>
      </c>
      <c r="DH113" s="780"/>
      <c r="DI113" s="780"/>
      <c r="DJ113" s="780"/>
      <c r="DK113" s="781"/>
      <c r="DL113" s="782" t="s">
        <v>142</v>
      </c>
      <c r="DM113" s="780"/>
      <c r="DN113" s="780"/>
      <c r="DO113" s="780"/>
      <c r="DP113" s="781"/>
      <c r="DQ113" s="782" t="s">
        <v>142</v>
      </c>
      <c r="DR113" s="780"/>
      <c r="DS113" s="780"/>
      <c r="DT113" s="780"/>
      <c r="DU113" s="781"/>
      <c r="DV113" s="824" t="s">
        <v>142</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195589</v>
      </c>
      <c r="AB114" s="780"/>
      <c r="AC114" s="780"/>
      <c r="AD114" s="780"/>
      <c r="AE114" s="781"/>
      <c r="AF114" s="782">
        <v>167701</v>
      </c>
      <c r="AG114" s="780"/>
      <c r="AH114" s="780"/>
      <c r="AI114" s="780"/>
      <c r="AJ114" s="781"/>
      <c r="AK114" s="782">
        <v>161984</v>
      </c>
      <c r="AL114" s="780"/>
      <c r="AM114" s="780"/>
      <c r="AN114" s="780"/>
      <c r="AO114" s="781"/>
      <c r="AP114" s="824">
        <v>0.9</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4159731</v>
      </c>
      <c r="BR114" s="817"/>
      <c r="BS114" s="817"/>
      <c r="BT114" s="817"/>
      <c r="BU114" s="817"/>
      <c r="BV114" s="817">
        <v>4158163</v>
      </c>
      <c r="BW114" s="817"/>
      <c r="BX114" s="817"/>
      <c r="BY114" s="817"/>
      <c r="BZ114" s="817"/>
      <c r="CA114" s="817">
        <v>4314204</v>
      </c>
      <c r="CB114" s="817"/>
      <c r="CC114" s="817"/>
      <c r="CD114" s="817"/>
      <c r="CE114" s="817"/>
      <c r="CF114" s="875">
        <v>24.9</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142</v>
      </c>
      <c r="DH114" s="780"/>
      <c r="DI114" s="780"/>
      <c r="DJ114" s="780"/>
      <c r="DK114" s="781"/>
      <c r="DL114" s="782" t="s">
        <v>142</v>
      </c>
      <c r="DM114" s="780"/>
      <c r="DN114" s="780"/>
      <c r="DO114" s="780"/>
      <c r="DP114" s="781"/>
      <c r="DQ114" s="782" t="s">
        <v>402</v>
      </c>
      <c r="DR114" s="780"/>
      <c r="DS114" s="780"/>
      <c r="DT114" s="780"/>
      <c r="DU114" s="781"/>
      <c r="DV114" s="824" t="s">
        <v>402</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68607</v>
      </c>
      <c r="AB115" s="919"/>
      <c r="AC115" s="919"/>
      <c r="AD115" s="919"/>
      <c r="AE115" s="920"/>
      <c r="AF115" s="921">
        <v>68665</v>
      </c>
      <c r="AG115" s="919"/>
      <c r="AH115" s="919"/>
      <c r="AI115" s="919"/>
      <c r="AJ115" s="920"/>
      <c r="AK115" s="921">
        <v>68725</v>
      </c>
      <c r="AL115" s="919"/>
      <c r="AM115" s="919"/>
      <c r="AN115" s="919"/>
      <c r="AO115" s="920"/>
      <c r="AP115" s="922">
        <v>0.4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402</v>
      </c>
      <c r="BR115" s="817"/>
      <c r="BS115" s="817"/>
      <c r="BT115" s="817"/>
      <c r="BU115" s="817"/>
      <c r="BV115" s="817" t="s">
        <v>451</v>
      </c>
      <c r="BW115" s="817"/>
      <c r="BX115" s="817"/>
      <c r="BY115" s="817"/>
      <c r="BZ115" s="817"/>
      <c r="CA115" s="817">
        <v>623131</v>
      </c>
      <c r="CB115" s="817"/>
      <c r="CC115" s="817"/>
      <c r="CD115" s="817"/>
      <c r="CE115" s="817"/>
      <c r="CF115" s="875">
        <v>3.6</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779066</v>
      </c>
      <c r="DH115" s="780"/>
      <c r="DI115" s="780"/>
      <c r="DJ115" s="780"/>
      <c r="DK115" s="781"/>
      <c r="DL115" s="782">
        <v>1234981</v>
      </c>
      <c r="DM115" s="780"/>
      <c r="DN115" s="780"/>
      <c r="DO115" s="780"/>
      <c r="DP115" s="781"/>
      <c r="DQ115" s="782">
        <v>1005744</v>
      </c>
      <c r="DR115" s="780"/>
      <c r="DS115" s="780"/>
      <c r="DT115" s="780"/>
      <c r="DU115" s="781"/>
      <c r="DV115" s="824">
        <v>5.8</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142</v>
      </c>
      <c r="AB116" s="780"/>
      <c r="AC116" s="780"/>
      <c r="AD116" s="780"/>
      <c r="AE116" s="781"/>
      <c r="AF116" s="782" t="s">
        <v>142</v>
      </c>
      <c r="AG116" s="780"/>
      <c r="AH116" s="780"/>
      <c r="AI116" s="780"/>
      <c r="AJ116" s="781"/>
      <c r="AK116" s="782" t="s">
        <v>402</v>
      </c>
      <c r="AL116" s="780"/>
      <c r="AM116" s="780"/>
      <c r="AN116" s="780"/>
      <c r="AO116" s="781"/>
      <c r="AP116" s="824" t="s">
        <v>451</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142</v>
      </c>
      <c r="BR116" s="817"/>
      <c r="BS116" s="817"/>
      <c r="BT116" s="817"/>
      <c r="BU116" s="817"/>
      <c r="BV116" s="817" t="s">
        <v>142</v>
      </c>
      <c r="BW116" s="817"/>
      <c r="BX116" s="817"/>
      <c r="BY116" s="817"/>
      <c r="BZ116" s="817"/>
      <c r="CA116" s="817" t="s">
        <v>142</v>
      </c>
      <c r="CB116" s="817"/>
      <c r="CC116" s="817"/>
      <c r="CD116" s="817"/>
      <c r="CE116" s="817"/>
      <c r="CF116" s="875" t="s">
        <v>451</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142</v>
      </c>
      <c r="DH116" s="780"/>
      <c r="DI116" s="780"/>
      <c r="DJ116" s="780"/>
      <c r="DK116" s="781"/>
      <c r="DL116" s="782" t="s">
        <v>402</v>
      </c>
      <c r="DM116" s="780"/>
      <c r="DN116" s="780"/>
      <c r="DO116" s="780"/>
      <c r="DP116" s="781"/>
      <c r="DQ116" s="782" t="s">
        <v>142</v>
      </c>
      <c r="DR116" s="780"/>
      <c r="DS116" s="780"/>
      <c r="DT116" s="780"/>
      <c r="DU116" s="781"/>
      <c r="DV116" s="824" t="s">
        <v>142</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3675121</v>
      </c>
      <c r="AB117" s="903"/>
      <c r="AC117" s="903"/>
      <c r="AD117" s="903"/>
      <c r="AE117" s="904"/>
      <c r="AF117" s="905">
        <v>3665785</v>
      </c>
      <c r="AG117" s="903"/>
      <c r="AH117" s="903"/>
      <c r="AI117" s="903"/>
      <c r="AJ117" s="904"/>
      <c r="AK117" s="905">
        <v>3712273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142</v>
      </c>
      <c r="BR117" s="817"/>
      <c r="BS117" s="817"/>
      <c r="BT117" s="817"/>
      <c r="BU117" s="817"/>
      <c r="BV117" s="817" t="s">
        <v>451</v>
      </c>
      <c r="BW117" s="817"/>
      <c r="BX117" s="817"/>
      <c r="BY117" s="817"/>
      <c r="BZ117" s="817"/>
      <c r="CA117" s="817" t="s">
        <v>142</v>
      </c>
      <c r="CB117" s="817"/>
      <c r="CC117" s="817"/>
      <c r="CD117" s="817"/>
      <c r="CE117" s="817"/>
      <c r="CF117" s="875" t="s">
        <v>142</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142</v>
      </c>
      <c r="DM117" s="780"/>
      <c r="DN117" s="780"/>
      <c r="DO117" s="780"/>
      <c r="DP117" s="781"/>
      <c r="DQ117" s="782" t="s">
        <v>142</v>
      </c>
      <c r="DR117" s="780"/>
      <c r="DS117" s="780"/>
      <c r="DT117" s="780"/>
      <c r="DU117" s="781"/>
      <c r="DV117" s="824" t="s">
        <v>142</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317</v>
      </c>
      <c r="AL118" s="896"/>
      <c r="AM118" s="896"/>
      <c r="AN118" s="896"/>
      <c r="AO118" s="897"/>
      <c r="AP118" s="899" t="s">
        <v>444</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142</v>
      </c>
      <c r="BW118" s="845"/>
      <c r="BX118" s="845"/>
      <c r="BY118" s="845"/>
      <c r="BZ118" s="845"/>
      <c r="CA118" s="845" t="s">
        <v>142</v>
      </c>
      <c r="CB118" s="845"/>
      <c r="CC118" s="845"/>
      <c r="CD118" s="845"/>
      <c r="CE118" s="845"/>
      <c r="CF118" s="875" t="s">
        <v>142</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142</v>
      </c>
      <c r="DH118" s="780"/>
      <c r="DI118" s="780"/>
      <c r="DJ118" s="780"/>
      <c r="DK118" s="781"/>
      <c r="DL118" s="782" t="s">
        <v>142</v>
      </c>
      <c r="DM118" s="780"/>
      <c r="DN118" s="780"/>
      <c r="DO118" s="780"/>
      <c r="DP118" s="781"/>
      <c r="DQ118" s="782" t="s">
        <v>142</v>
      </c>
      <c r="DR118" s="780"/>
      <c r="DS118" s="780"/>
      <c r="DT118" s="780"/>
      <c r="DU118" s="781"/>
      <c r="DV118" s="824" t="s">
        <v>142</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68607</v>
      </c>
      <c r="AB119" s="889"/>
      <c r="AC119" s="889"/>
      <c r="AD119" s="889"/>
      <c r="AE119" s="890"/>
      <c r="AF119" s="891">
        <v>68665</v>
      </c>
      <c r="AG119" s="889"/>
      <c r="AH119" s="889"/>
      <c r="AI119" s="889"/>
      <c r="AJ119" s="890"/>
      <c r="AK119" s="891">
        <v>68725</v>
      </c>
      <c r="AL119" s="889"/>
      <c r="AM119" s="889"/>
      <c r="AN119" s="889"/>
      <c r="AO119" s="890"/>
      <c r="AP119" s="892">
        <v>0.4</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475</v>
      </c>
      <c r="BP119" s="878"/>
      <c r="BQ119" s="879">
        <v>38062842</v>
      </c>
      <c r="BR119" s="845"/>
      <c r="BS119" s="845"/>
      <c r="BT119" s="845"/>
      <c r="BU119" s="845"/>
      <c r="BV119" s="845">
        <v>36671650</v>
      </c>
      <c r="BW119" s="845"/>
      <c r="BX119" s="845"/>
      <c r="BY119" s="845"/>
      <c r="BZ119" s="845"/>
      <c r="CA119" s="845">
        <v>35323894</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142</v>
      </c>
      <c r="DH119" s="764"/>
      <c r="DI119" s="764"/>
      <c r="DJ119" s="764"/>
      <c r="DK119" s="765"/>
      <c r="DL119" s="766" t="s">
        <v>142</v>
      </c>
      <c r="DM119" s="764"/>
      <c r="DN119" s="764"/>
      <c r="DO119" s="764"/>
      <c r="DP119" s="765"/>
      <c r="DQ119" s="766" t="s">
        <v>142</v>
      </c>
      <c r="DR119" s="764"/>
      <c r="DS119" s="764"/>
      <c r="DT119" s="764"/>
      <c r="DU119" s="765"/>
      <c r="DV119" s="848" t="s">
        <v>402</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402</v>
      </c>
      <c r="AB120" s="780"/>
      <c r="AC120" s="780"/>
      <c r="AD120" s="780"/>
      <c r="AE120" s="781"/>
      <c r="AF120" s="782" t="s">
        <v>142</v>
      </c>
      <c r="AG120" s="780"/>
      <c r="AH120" s="780"/>
      <c r="AI120" s="780"/>
      <c r="AJ120" s="781"/>
      <c r="AK120" s="782" t="s">
        <v>142</v>
      </c>
      <c r="AL120" s="780"/>
      <c r="AM120" s="780"/>
      <c r="AN120" s="780"/>
      <c r="AO120" s="781"/>
      <c r="AP120" s="824" t="s">
        <v>142</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9598984</v>
      </c>
      <c r="BR120" s="842"/>
      <c r="BS120" s="842"/>
      <c r="BT120" s="842"/>
      <c r="BU120" s="842"/>
      <c r="BV120" s="842">
        <v>11345614</v>
      </c>
      <c r="BW120" s="842"/>
      <c r="BX120" s="842"/>
      <c r="BY120" s="842"/>
      <c r="BZ120" s="842"/>
      <c r="CA120" s="842">
        <v>13102729</v>
      </c>
      <c r="CB120" s="842"/>
      <c r="CC120" s="842"/>
      <c r="CD120" s="842"/>
      <c r="CE120" s="842"/>
      <c r="CF120" s="866">
        <v>75.5</v>
      </c>
      <c r="CG120" s="867"/>
      <c r="CH120" s="867"/>
      <c r="CI120" s="867"/>
      <c r="CJ120" s="867"/>
      <c r="CK120" s="868" t="s">
        <v>479</v>
      </c>
      <c r="CL120" s="852"/>
      <c r="CM120" s="852"/>
      <c r="CN120" s="852"/>
      <c r="CO120" s="853"/>
      <c r="CP120" s="872" t="s">
        <v>421</v>
      </c>
      <c r="CQ120" s="873"/>
      <c r="CR120" s="873"/>
      <c r="CS120" s="873"/>
      <c r="CT120" s="873"/>
      <c r="CU120" s="873"/>
      <c r="CV120" s="873"/>
      <c r="CW120" s="873"/>
      <c r="CX120" s="873"/>
      <c r="CY120" s="873"/>
      <c r="CZ120" s="873"/>
      <c r="DA120" s="873"/>
      <c r="DB120" s="873"/>
      <c r="DC120" s="873"/>
      <c r="DD120" s="873"/>
      <c r="DE120" s="873"/>
      <c r="DF120" s="874"/>
      <c r="DG120" s="861">
        <v>6636354</v>
      </c>
      <c r="DH120" s="842"/>
      <c r="DI120" s="842"/>
      <c r="DJ120" s="842"/>
      <c r="DK120" s="842"/>
      <c r="DL120" s="842">
        <v>6357764</v>
      </c>
      <c r="DM120" s="842"/>
      <c r="DN120" s="842"/>
      <c r="DO120" s="842"/>
      <c r="DP120" s="842"/>
      <c r="DQ120" s="842">
        <v>6258165</v>
      </c>
      <c r="DR120" s="842"/>
      <c r="DS120" s="842"/>
      <c r="DT120" s="842"/>
      <c r="DU120" s="842"/>
      <c r="DV120" s="843">
        <v>36.1</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142</v>
      </c>
      <c r="AB121" s="780"/>
      <c r="AC121" s="780"/>
      <c r="AD121" s="780"/>
      <c r="AE121" s="781"/>
      <c r="AF121" s="782" t="s">
        <v>142</v>
      </c>
      <c r="AG121" s="780"/>
      <c r="AH121" s="780"/>
      <c r="AI121" s="780"/>
      <c r="AJ121" s="781"/>
      <c r="AK121" s="782" t="s">
        <v>142</v>
      </c>
      <c r="AL121" s="780"/>
      <c r="AM121" s="780"/>
      <c r="AN121" s="780"/>
      <c r="AO121" s="781"/>
      <c r="AP121" s="824" t="s">
        <v>142</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5612875</v>
      </c>
      <c r="BR121" s="817"/>
      <c r="BS121" s="817"/>
      <c r="BT121" s="817"/>
      <c r="BU121" s="817"/>
      <c r="BV121" s="817">
        <v>5893452</v>
      </c>
      <c r="BW121" s="817"/>
      <c r="BX121" s="817"/>
      <c r="BY121" s="817"/>
      <c r="BZ121" s="817"/>
      <c r="CA121" s="817">
        <v>6030515</v>
      </c>
      <c r="CB121" s="817"/>
      <c r="CC121" s="817"/>
      <c r="CD121" s="817"/>
      <c r="CE121" s="817"/>
      <c r="CF121" s="875">
        <v>34.799999999999997</v>
      </c>
      <c r="CG121" s="876"/>
      <c r="CH121" s="876"/>
      <c r="CI121" s="876"/>
      <c r="CJ121" s="876"/>
      <c r="CK121" s="869"/>
      <c r="CL121" s="855"/>
      <c r="CM121" s="855"/>
      <c r="CN121" s="855"/>
      <c r="CO121" s="856"/>
      <c r="CP121" s="835" t="s">
        <v>422</v>
      </c>
      <c r="CQ121" s="836"/>
      <c r="CR121" s="836"/>
      <c r="CS121" s="836"/>
      <c r="CT121" s="836"/>
      <c r="CU121" s="836"/>
      <c r="CV121" s="836"/>
      <c r="CW121" s="836"/>
      <c r="CX121" s="836"/>
      <c r="CY121" s="836"/>
      <c r="CZ121" s="836"/>
      <c r="DA121" s="836"/>
      <c r="DB121" s="836"/>
      <c r="DC121" s="836"/>
      <c r="DD121" s="836"/>
      <c r="DE121" s="836"/>
      <c r="DF121" s="837"/>
      <c r="DG121" s="816">
        <v>154503</v>
      </c>
      <c r="DH121" s="817"/>
      <c r="DI121" s="817"/>
      <c r="DJ121" s="817"/>
      <c r="DK121" s="817"/>
      <c r="DL121" s="817">
        <v>134876</v>
      </c>
      <c r="DM121" s="817"/>
      <c r="DN121" s="817"/>
      <c r="DO121" s="817"/>
      <c r="DP121" s="817"/>
      <c r="DQ121" s="817">
        <v>115243</v>
      </c>
      <c r="DR121" s="817"/>
      <c r="DS121" s="817"/>
      <c r="DT121" s="817"/>
      <c r="DU121" s="817"/>
      <c r="DV121" s="794">
        <v>0.7</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142</v>
      </c>
      <c r="AB122" s="780"/>
      <c r="AC122" s="780"/>
      <c r="AD122" s="780"/>
      <c r="AE122" s="781"/>
      <c r="AF122" s="782" t="s">
        <v>142</v>
      </c>
      <c r="AG122" s="780"/>
      <c r="AH122" s="780"/>
      <c r="AI122" s="780"/>
      <c r="AJ122" s="781"/>
      <c r="AK122" s="782" t="s">
        <v>142</v>
      </c>
      <c r="AL122" s="780"/>
      <c r="AM122" s="780"/>
      <c r="AN122" s="780"/>
      <c r="AO122" s="781"/>
      <c r="AP122" s="824" t="s">
        <v>142</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14934775</v>
      </c>
      <c r="BR122" s="845"/>
      <c r="BS122" s="845"/>
      <c r="BT122" s="845"/>
      <c r="BU122" s="845"/>
      <c r="BV122" s="845">
        <v>14196923</v>
      </c>
      <c r="BW122" s="845"/>
      <c r="BX122" s="845"/>
      <c r="BY122" s="845"/>
      <c r="BZ122" s="845"/>
      <c r="CA122" s="845">
        <v>13120953</v>
      </c>
      <c r="CB122" s="845"/>
      <c r="CC122" s="845"/>
      <c r="CD122" s="845"/>
      <c r="CE122" s="845"/>
      <c r="CF122" s="846">
        <v>75.599999999999994</v>
      </c>
      <c r="CG122" s="847"/>
      <c r="CH122" s="847"/>
      <c r="CI122" s="847"/>
      <c r="CJ122" s="847"/>
      <c r="CK122" s="869"/>
      <c r="CL122" s="855"/>
      <c r="CM122" s="855"/>
      <c r="CN122" s="855"/>
      <c r="CO122" s="856"/>
      <c r="CP122" s="835" t="s">
        <v>419</v>
      </c>
      <c r="CQ122" s="836"/>
      <c r="CR122" s="836"/>
      <c r="CS122" s="836"/>
      <c r="CT122" s="836"/>
      <c r="CU122" s="836"/>
      <c r="CV122" s="836"/>
      <c r="CW122" s="836"/>
      <c r="CX122" s="836"/>
      <c r="CY122" s="836"/>
      <c r="CZ122" s="836"/>
      <c r="DA122" s="836"/>
      <c r="DB122" s="836"/>
      <c r="DC122" s="836"/>
      <c r="DD122" s="836"/>
      <c r="DE122" s="836"/>
      <c r="DF122" s="837"/>
      <c r="DG122" s="816" t="s">
        <v>142</v>
      </c>
      <c r="DH122" s="817"/>
      <c r="DI122" s="817"/>
      <c r="DJ122" s="817"/>
      <c r="DK122" s="817"/>
      <c r="DL122" s="817" t="s">
        <v>142</v>
      </c>
      <c r="DM122" s="817"/>
      <c r="DN122" s="817"/>
      <c r="DO122" s="817"/>
      <c r="DP122" s="817"/>
      <c r="DQ122" s="817" t="s">
        <v>142</v>
      </c>
      <c r="DR122" s="817"/>
      <c r="DS122" s="817"/>
      <c r="DT122" s="817"/>
      <c r="DU122" s="817"/>
      <c r="DV122" s="794" t="s">
        <v>451</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142</v>
      </c>
      <c r="AB123" s="780"/>
      <c r="AC123" s="780"/>
      <c r="AD123" s="780"/>
      <c r="AE123" s="781"/>
      <c r="AF123" s="782" t="s">
        <v>142</v>
      </c>
      <c r="AG123" s="780"/>
      <c r="AH123" s="780"/>
      <c r="AI123" s="780"/>
      <c r="AJ123" s="781"/>
      <c r="AK123" s="782" t="s">
        <v>142</v>
      </c>
      <c r="AL123" s="780"/>
      <c r="AM123" s="780"/>
      <c r="AN123" s="780"/>
      <c r="AO123" s="781"/>
      <c r="AP123" s="824" t="s">
        <v>142</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483</v>
      </c>
      <c r="BP123" s="878"/>
      <c r="BQ123" s="832">
        <v>30146634</v>
      </c>
      <c r="BR123" s="833"/>
      <c r="BS123" s="833"/>
      <c r="BT123" s="833"/>
      <c r="BU123" s="833"/>
      <c r="BV123" s="833">
        <v>31435989</v>
      </c>
      <c r="BW123" s="833"/>
      <c r="BX123" s="833"/>
      <c r="BY123" s="833"/>
      <c r="BZ123" s="833"/>
      <c r="CA123" s="833">
        <v>32254197</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451</v>
      </c>
      <c r="DH123" s="780"/>
      <c r="DI123" s="780"/>
      <c r="DJ123" s="780"/>
      <c r="DK123" s="781"/>
      <c r="DL123" s="782" t="s">
        <v>451</v>
      </c>
      <c r="DM123" s="780"/>
      <c r="DN123" s="780"/>
      <c r="DO123" s="780"/>
      <c r="DP123" s="781"/>
      <c r="DQ123" s="782" t="s">
        <v>451</v>
      </c>
      <c r="DR123" s="780"/>
      <c r="DS123" s="780"/>
      <c r="DT123" s="780"/>
      <c r="DU123" s="781"/>
      <c r="DV123" s="824" t="s">
        <v>142</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451</v>
      </c>
      <c r="AG124" s="780"/>
      <c r="AH124" s="780"/>
      <c r="AI124" s="780"/>
      <c r="AJ124" s="781"/>
      <c r="AK124" s="782" t="s">
        <v>402</v>
      </c>
      <c r="AL124" s="780"/>
      <c r="AM124" s="780"/>
      <c r="AN124" s="780"/>
      <c r="AO124" s="781"/>
      <c r="AP124" s="824" t="s">
        <v>451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44.8</v>
      </c>
      <c r="BR124" s="831"/>
      <c r="BS124" s="831"/>
      <c r="BT124" s="831"/>
      <c r="BU124" s="831"/>
      <c r="BV124" s="831">
        <v>30.2</v>
      </c>
      <c r="BW124" s="831"/>
      <c r="BX124" s="831"/>
      <c r="BY124" s="831"/>
      <c r="BZ124" s="831"/>
      <c r="CA124" s="831">
        <v>17.600000000000001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142</v>
      </c>
      <c r="DH124" s="764"/>
      <c r="DI124" s="764"/>
      <c r="DJ124" s="764"/>
      <c r="DK124" s="765"/>
      <c r="DL124" s="766" t="s">
        <v>142</v>
      </c>
      <c r="DM124" s="764"/>
      <c r="DN124" s="764"/>
      <c r="DO124" s="764"/>
      <c r="DP124" s="765"/>
      <c r="DQ124" s="766" t="s">
        <v>142</v>
      </c>
      <c r="DR124" s="764"/>
      <c r="DS124" s="764"/>
      <c r="DT124" s="764"/>
      <c r="DU124" s="765"/>
      <c r="DV124" s="848" t="s">
        <v>142</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142</v>
      </c>
      <c r="AB125" s="780"/>
      <c r="AC125" s="780"/>
      <c r="AD125" s="780"/>
      <c r="AE125" s="781"/>
      <c r="AF125" s="782" t="s">
        <v>142</v>
      </c>
      <c r="AG125" s="780"/>
      <c r="AH125" s="780"/>
      <c r="AI125" s="780"/>
      <c r="AJ125" s="781"/>
      <c r="AK125" s="782" t="s">
        <v>142</v>
      </c>
      <c r="AL125" s="780"/>
      <c r="AM125" s="780"/>
      <c r="AN125" s="780"/>
      <c r="AO125" s="781"/>
      <c r="AP125" s="824" t="s">
        <v>142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142</v>
      </c>
      <c r="DH125" s="842"/>
      <c r="DI125" s="842"/>
      <c r="DJ125" s="842"/>
      <c r="DK125" s="842"/>
      <c r="DL125" s="842" t="s">
        <v>142</v>
      </c>
      <c r="DM125" s="842"/>
      <c r="DN125" s="842"/>
      <c r="DO125" s="842"/>
      <c r="DP125" s="842"/>
      <c r="DQ125" s="842" t="s">
        <v>142</v>
      </c>
      <c r="DR125" s="842"/>
      <c r="DS125" s="842"/>
      <c r="DT125" s="842"/>
      <c r="DU125" s="842"/>
      <c r="DV125" s="843" t="s">
        <v>142</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142</v>
      </c>
      <c r="AB126" s="780"/>
      <c r="AC126" s="780"/>
      <c r="AD126" s="780"/>
      <c r="AE126" s="781"/>
      <c r="AF126" s="782" t="s">
        <v>142</v>
      </c>
      <c r="AG126" s="780"/>
      <c r="AH126" s="780"/>
      <c r="AI126" s="780"/>
      <c r="AJ126" s="781"/>
      <c r="AK126" s="782" t="s">
        <v>402</v>
      </c>
      <c r="AL126" s="780"/>
      <c r="AM126" s="780"/>
      <c r="AN126" s="780"/>
      <c r="AO126" s="781"/>
      <c r="AP126" s="824" t="s">
        <v>142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142</v>
      </c>
      <c r="DH126" s="817"/>
      <c r="DI126" s="817"/>
      <c r="DJ126" s="817"/>
      <c r="DK126" s="817"/>
      <c r="DL126" s="817" t="s">
        <v>402</v>
      </c>
      <c r="DM126" s="817"/>
      <c r="DN126" s="817"/>
      <c r="DO126" s="817"/>
      <c r="DP126" s="817"/>
      <c r="DQ126" s="817">
        <v>623131</v>
      </c>
      <c r="DR126" s="817"/>
      <c r="DS126" s="817"/>
      <c r="DT126" s="817"/>
      <c r="DU126" s="817"/>
      <c r="DV126" s="794">
        <v>3.6</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142</v>
      </c>
      <c r="AB127" s="780"/>
      <c r="AC127" s="780"/>
      <c r="AD127" s="780"/>
      <c r="AE127" s="781"/>
      <c r="AF127" s="782" t="s">
        <v>142</v>
      </c>
      <c r="AG127" s="780"/>
      <c r="AH127" s="780"/>
      <c r="AI127" s="780"/>
      <c r="AJ127" s="781"/>
      <c r="AK127" s="782" t="s">
        <v>142</v>
      </c>
      <c r="AL127" s="780"/>
      <c r="AM127" s="780"/>
      <c r="AN127" s="780"/>
      <c r="AO127" s="781"/>
      <c r="AP127" s="824" t="s">
        <v>402</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142</v>
      </c>
      <c r="DH127" s="817"/>
      <c r="DI127" s="817"/>
      <c r="DJ127" s="817"/>
      <c r="DK127" s="817"/>
      <c r="DL127" s="817" t="s">
        <v>142</v>
      </c>
      <c r="DM127" s="817"/>
      <c r="DN127" s="817"/>
      <c r="DO127" s="817"/>
      <c r="DP127" s="817"/>
      <c r="DQ127" s="817" t="s">
        <v>142</v>
      </c>
      <c r="DR127" s="817"/>
      <c r="DS127" s="817"/>
      <c r="DT127" s="817"/>
      <c r="DU127" s="817"/>
      <c r="DV127" s="794" t="s">
        <v>142</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486984</v>
      </c>
      <c r="AB128" s="801"/>
      <c r="AC128" s="801"/>
      <c r="AD128" s="801"/>
      <c r="AE128" s="802"/>
      <c r="AF128" s="803">
        <v>484607</v>
      </c>
      <c r="AG128" s="801"/>
      <c r="AH128" s="801"/>
      <c r="AI128" s="801"/>
      <c r="AJ128" s="802"/>
      <c r="AK128" s="803">
        <v>473981</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499</v>
      </c>
      <c r="BG128" s="787"/>
      <c r="BH128" s="787"/>
      <c r="BI128" s="787"/>
      <c r="BJ128" s="787"/>
      <c r="BK128" s="787"/>
      <c r="BL128" s="810"/>
      <c r="BM128" s="786">
        <v>12.56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499</v>
      </c>
      <c r="DH128" s="791"/>
      <c r="DI128" s="791"/>
      <c r="DJ128" s="791"/>
      <c r="DK128" s="791"/>
      <c r="DL128" s="791" t="s">
        <v>501</v>
      </c>
      <c r="DM128" s="791"/>
      <c r="DN128" s="791"/>
      <c r="DO128" s="791"/>
      <c r="DP128" s="791"/>
      <c r="DQ128" s="791" t="s">
        <v>501</v>
      </c>
      <c r="DR128" s="791"/>
      <c r="DS128" s="791"/>
      <c r="DT128" s="791"/>
      <c r="DU128" s="791"/>
      <c r="DV128" s="792" t="s">
        <v>501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19061211</v>
      </c>
      <c r="AB129" s="780"/>
      <c r="AC129" s="780"/>
      <c r="AD129" s="780"/>
      <c r="AE129" s="781"/>
      <c r="AF129" s="782">
        <v>18700296</v>
      </c>
      <c r="AG129" s="780"/>
      <c r="AH129" s="780"/>
      <c r="AI129" s="780"/>
      <c r="AJ129" s="781"/>
      <c r="AK129" s="782">
        <v>18709812</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142</v>
      </c>
      <c r="BG129" s="771"/>
      <c r="BH129" s="771"/>
      <c r="BI129" s="771"/>
      <c r="BJ129" s="771"/>
      <c r="BK129" s="771"/>
      <c r="BL129" s="772"/>
      <c r="BM129" s="770">
        <v>17.559999999999999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1405868</v>
      </c>
      <c r="AB130" s="780"/>
      <c r="AC130" s="780"/>
      <c r="AD130" s="780"/>
      <c r="AE130" s="781"/>
      <c r="AF130" s="782">
        <v>1386185</v>
      </c>
      <c r="AG130" s="780"/>
      <c r="AH130" s="780"/>
      <c r="AI130" s="780"/>
      <c r="AJ130" s="781"/>
      <c r="AK130" s="782">
        <v>1359732</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17655343</v>
      </c>
      <c r="AB131" s="764"/>
      <c r="AC131" s="764"/>
      <c r="AD131" s="764"/>
      <c r="AE131" s="765"/>
      <c r="AF131" s="766">
        <v>17314111</v>
      </c>
      <c r="AG131" s="764"/>
      <c r="AH131" s="764"/>
      <c r="AI131" s="764"/>
      <c r="AJ131" s="765"/>
      <c r="AK131" s="766">
        <v>17350080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17.600000000000001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10.09478547</v>
      </c>
      <c r="AB132" s="745"/>
      <c r="AC132" s="745"/>
      <c r="AD132" s="745"/>
      <c r="AE132" s="746"/>
      <c r="AF132" s="747">
        <v>10.367225899999999</v>
      </c>
      <c r="AG132" s="745"/>
      <c r="AH132" s="745"/>
      <c r="AI132" s="745"/>
      <c r="AJ132" s="746"/>
      <c r="AK132" s="747">
        <v>10.827385230000001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9.9</v>
      </c>
      <c r="AB133" s="724"/>
      <c r="AC133" s="724"/>
      <c r="AD133" s="724"/>
      <c r="AE133" s="725"/>
      <c r="AF133" s="723">
        <v>10</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qE2MgBj3xuCOXrkYzBce0kUo2F9mGOI6JAr97cHucojkgJZbkoPDePIRnhYkRlm8UUP7f1bZKe0Dc4ohdHFOQ==" saltValue="UthpV9XhG41jKtvofuct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HT1kyGovYfEw/mmF0V9ce03cUkD70IQmrcZIAcqTzVHiWXYKVHtv/0Yrm/TTZP7S41yBtfQu7Y+F6043XyCEA==" saltValue="wljlxqwawTjGWeHYYqMc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Oztn8shasqmEE4T5cx7d/PGGa1fVhRn1/oobCM+wWCmaUY8s2agReWefgs1Q7YLsfhdZRq26X7Ktzw1u2xUqg==" saltValue="s8Kd7X2C5genWihwy6Qy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520</v>
      </c>
      <c r="AL9" s="1132"/>
      <c r="AM9" s="1132"/>
      <c r="AN9" s="1133"/>
      <c r="AO9" s="281">
        <v>5666504</v>
      </c>
      <c r="AP9" s="281">
        <v>66456</v>
      </c>
      <c r="AQ9" s="282">
        <v>65316</v>
      </c>
      <c r="AR9" s="283">
        <v>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521</v>
      </c>
      <c r="AL10" s="1132"/>
      <c r="AM10" s="1132"/>
      <c r="AN10" s="1133"/>
      <c r="AO10" s="284">
        <v>1153702</v>
      </c>
      <c r="AP10" s="284">
        <v>13530</v>
      </c>
      <c r="AQ10" s="285">
        <v>6075</v>
      </c>
      <c r="AR10" s="286">
        <v>122.7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522</v>
      </c>
      <c r="AL11" s="1132"/>
      <c r="AM11" s="1132"/>
      <c r="AN11" s="1133"/>
      <c r="AO11" s="284">
        <v>3209</v>
      </c>
      <c r="AP11" s="284">
        <v>38</v>
      </c>
      <c r="AQ11" s="285">
        <v>1232</v>
      </c>
      <c r="AR11" s="286">
        <v>-96.9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523</v>
      </c>
      <c r="AL12" s="1132"/>
      <c r="AM12" s="1132"/>
      <c r="AN12" s="1133"/>
      <c r="AO12" s="284" t="s">
        <v>524</v>
      </c>
      <c r="AP12" s="284" t="s">
        <v>524</v>
      </c>
      <c r="AQ12" s="285">
        <v>18</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525</v>
      </c>
      <c r="AL13" s="1132"/>
      <c r="AM13" s="1132"/>
      <c r="AN13" s="1133"/>
      <c r="AO13" s="284">
        <v>205608</v>
      </c>
      <c r="AP13" s="284">
        <v>2411</v>
      </c>
      <c r="AQ13" s="285">
        <v>2791</v>
      </c>
      <c r="AR13" s="286">
        <v>-13.6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526</v>
      </c>
      <c r="AL14" s="1132"/>
      <c r="AM14" s="1132"/>
      <c r="AN14" s="1133"/>
      <c r="AO14" s="284">
        <v>185291</v>
      </c>
      <c r="AP14" s="284">
        <v>2173</v>
      </c>
      <c r="AQ14" s="285">
        <v>1364</v>
      </c>
      <c r="AR14" s="286">
        <v>59.3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527</v>
      </c>
      <c r="AL15" s="1135"/>
      <c r="AM15" s="1135"/>
      <c r="AN15" s="1136"/>
      <c r="AO15" s="284">
        <v>-132415</v>
      </c>
      <c r="AP15" s="284">
        <v>-1553</v>
      </c>
      <c r="AQ15" s="285">
        <v>-4006</v>
      </c>
      <c r="AR15" s="286">
        <v>-61.2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194</v>
      </c>
      <c r="AL16" s="1135"/>
      <c r="AM16" s="1135"/>
      <c r="AN16" s="1136"/>
      <c r="AO16" s="284">
        <v>7081899</v>
      </c>
      <c r="AP16" s="284">
        <v>83056</v>
      </c>
      <c r="AQ16" s="285">
        <v>72790</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532</v>
      </c>
      <c r="AL21" s="1138"/>
      <c r="AM21" s="1138"/>
      <c r="AN21" s="1139"/>
      <c r="AO21" s="297">
        <v>7.01</v>
      </c>
      <c r="AP21" s="298">
        <v>6.54</v>
      </c>
      <c r="AQ21" s="299">
        <v>0.47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533</v>
      </c>
      <c r="AL22" s="1138"/>
      <c r="AM22" s="1138"/>
      <c r="AN22" s="1139"/>
      <c r="AO22" s="302">
        <v>101.4</v>
      </c>
      <c r="AP22" s="303">
        <v>98.3</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537</v>
      </c>
      <c r="AL32" s="1122"/>
      <c r="AM32" s="1122"/>
      <c r="AN32" s="1123"/>
      <c r="AO32" s="312">
        <v>2981629</v>
      </c>
      <c r="AP32" s="312">
        <v>34968</v>
      </c>
      <c r="AQ32" s="313">
        <v>35011</v>
      </c>
      <c r="AR32" s="314">
        <v>-0.1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538</v>
      </c>
      <c r="AL33" s="1122"/>
      <c r="AM33" s="1122"/>
      <c r="AN33" s="1123"/>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539</v>
      </c>
      <c r="AL34" s="1122"/>
      <c r="AM34" s="1122"/>
      <c r="AN34" s="1123"/>
      <c r="AO34" s="312" t="s">
        <v>524</v>
      </c>
      <c r="AP34" s="312" t="s">
        <v>524</v>
      </c>
      <c r="AQ34" s="313">
        <v>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540</v>
      </c>
      <c r="AL35" s="1122"/>
      <c r="AM35" s="1122"/>
      <c r="AN35" s="1123"/>
      <c r="AO35" s="312">
        <v>499935</v>
      </c>
      <c r="AP35" s="312">
        <v>5863</v>
      </c>
      <c r="AQ35" s="313">
        <v>8351</v>
      </c>
      <c r="AR35" s="314">
        <v>-29.8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541</v>
      </c>
      <c r="AL36" s="1122"/>
      <c r="AM36" s="1122"/>
      <c r="AN36" s="1123"/>
      <c r="AO36" s="312">
        <v>161984</v>
      </c>
      <c r="AP36" s="312">
        <v>1900</v>
      </c>
      <c r="AQ36" s="313">
        <v>1645</v>
      </c>
      <c r="AR36" s="314">
        <v>15.5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542</v>
      </c>
      <c r="AL37" s="1122"/>
      <c r="AM37" s="1122"/>
      <c r="AN37" s="1123"/>
      <c r="AO37" s="312">
        <v>68725</v>
      </c>
      <c r="AP37" s="312">
        <v>806</v>
      </c>
      <c r="AQ37" s="313">
        <v>1050</v>
      </c>
      <c r="AR37" s="314">
        <v>-23.2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543</v>
      </c>
      <c r="AL38" s="1125"/>
      <c r="AM38" s="1125"/>
      <c r="AN38" s="1126"/>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544</v>
      </c>
      <c r="AL39" s="1125"/>
      <c r="AM39" s="1125"/>
      <c r="AN39" s="1126"/>
      <c r="AO39" s="312">
        <v>-473981</v>
      </c>
      <c r="AP39" s="312">
        <v>-5559</v>
      </c>
      <c r="AQ39" s="313">
        <v>-5851</v>
      </c>
      <c r="AR39" s="314">
        <v>-5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545</v>
      </c>
      <c r="AL40" s="1122"/>
      <c r="AM40" s="1122"/>
      <c r="AN40" s="1123"/>
      <c r="AO40" s="312">
        <v>-1359732</v>
      </c>
      <c r="AP40" s="312">
        <v>-15947</v>
      </c>
      <c r="AQ40" s="313">
        <v>-27858</v>
      </c>
      <c r="AR40" s="314">
        <v>-42.8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309</v>
      </c>
      <c r="AL41" s="1128"/>
      <c r="AM41" s="1128"/>
      <c r="AN41" s="1129"/>
      <c r="AO41" s="312">
        <v>1878560</v>
      </c>
      <c r="AP41" s="312">
        <v>22032</v>
      </c>
      <c r="AQ41" s="313">
        <v>12351</v>
      </c>
      <c r="AR41" s="314">
        <v>78.400000000000006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515</v>
      </c>
      <c r="AN49" s="1116" t="s">
        <v>549</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8660865</v>
      </c>
      <c r="AN51" s="334">
        <v>97471</v>
      </c>
      <c r="AO51" s="335">
        <v>23.4</v>
      </c>
      <c r="AP51" s="336">
        <v>41934</v>
      </c>
      <c r="AQ51" s="337">
        <v>-12.3</v>
      </c>
      <c r="AR51" s="338">
        <v>35.700000000000003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4344867</v>
      </c>
      <c r="AN52" s="342">
        <v>48898</v>
      </c>
      <c r="AO52" s="343">
        <v>17.7</v>
      </c>
      <c r="AP52" s="344">
        <v>23352</v>
      </c>
      <c r="AQ52" s="345">
        <v>-9.6999999999999993</v>
      </c>
      <c r="AR52" s="346">
        <v>27.4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7123064</v>
      </c>
      <c r="AN53" s="334">
        <v>80713</v>
      </c>
      <c r="AO53" s="335">
        <v>-17.2</v>
      </c>
      <c r="AP53" s="336">
        <v>45588</v>
      </c>
      <c r="AQ53" s="337">
        <v>8.6999999999999993</v>
      </c>
      <c r="AR53" s="338">
        <v>-25.9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3777084</v>
      </c>
      <c r="AN54" s="342">
        <v>42799</v>
      </c>
      <c r="AO54" s="343">
        <v>-12.5</v>
      </c>
      <c r="AP54" s="344">
        <v>24150</v>
      </c>
      <c r="AQ54" s="345">
        <v>3.4</v>
      </c>
      <c r="AR54" s="346">
        <v>-15.9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5999956</v>
      </c>
      <c r="AN55" s="334">
        <v>68425</v>
      </c>
      <c r="AO55" s="335">
        <v>-15.2</v>
      </c>
      <c r="AP55" s="336">
        <v>45483</v>
      </c>
      <c r="AQ55" s="337">
        <v>-0.2</v>
      </c>
      <c r="AR55" s="338">
        <v>-15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3823545</v>
      </c>
      <c r="AN56" s="342">
        <v>43604</v>
      </c>
      <c r="AO56" s="343">
        <v>1.9</v>
      </c>
      <c r="AP56" s="344">
        <v>24241</v>
      </c>
      <c r="AQ56" s="345">
        <v>0.4</v>
      </c>
      <c r="AR56" s="346">
        <v>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4244817</v>
      </c>
      <c r="AN57" s="334">
        <v>48916</v>
      </c>
      <c r="AO57" s="335">
        <v>-28.5</v>
      </c>
      <c r="AP57" s="336">
        <v>45945</v>
      </c>
      <c r="AQ57" s="337">
        <v>1</v>
      </c>
      <c r="AR57" s="338">
        <v>-29.5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2865342</v>
      </c>
      <c r="AN58" s="342">
        <v>33019</v>
      </c>
      <c r="AO58" s="343">
        <v>-24.3</v>
      </c>
      <c r="AP58" s="344">
        <v>25180</v>
      </c>
      <c r="AQ58" s="345">
        <v>3.9</v>
      </c>
      <c r="AR58" s="346">
        <v>-28.2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5457945</v>
      </c>
      <c r="AN59" s="334">
        <v>64010</v>
      </c>
      <c r="AO59" s="335">
        <v>30.9</v>
      </c>
      <c r="AP59" s="336">
        <v>44475</v>
      </c>
      <c r="AQ59" s="337">
        <v>-3.2</v>
      </c>
      <c r="AR59" s="338">
        <v>34.1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3929938</v>
      </c>
      <c r="AN60" s="342">
        <v>46090</v>
      </c>
      <c r="AO60" s="343">
        <v>39.6</v>
      </c>
      <c r="AP60" s="344">
        <v>24780</v>
      </c>
      <c r="AQ60" s="345">
        <v>-1.6</v>
      </c>
      <c r="AR60" s="346">
        <v>41.2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6297329</v>
      </c>
      <c r="AN61" s="349">
        <v>71907</v>
      </c>
      <c r="AO61" s="350">
        <v>-1.3</v>
      </c>
      <c r="AP61" s="351">
        <v>44685</v>
      </c>
      <c r="AQ61" s="352">
        <v>-1.2</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3748155</v>
      </c>
      <c r="AN62" s="342">
        <v>42882</v>
      </c>
      <c r="AO62" s="343">
        <v>4.5</v>
      </c>
      <c r="AP62" s="344">
        <v>24341</v>
      </c>
      <c r="AQ62" s="345">
        <v>-0.7</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TTKGy3cMpylEjD1wVmdvUO2M+TMl+qxtcdy3KK9vrdY/14wpDO0t0ca3ffEC2locAb6QCvMvN5F8AkgVqYa1w==" saltValue="ZahGGQkaRsgMs+CTzbOF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bx3drVZE6L5MNDHxe+F6w0JLc0UN3yaEXNfjc9nJ7I58C/RISUpt4AEEiqJm2IDjjdMGz04rjLYXZREUYs0I1Q==" saltValue="4neySFDI2RJ0XtL7EiS8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YwS4xTAg7qsqQWVCGdTuSwqnlgD4OHnJjd50msUfoBxO14/Y7MWqUDQL19vZNnmQJjpZ7bADBUUIyNvoNBA/7g==" saltValue="Ne3sID4ZC5GmIeJELLr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0" t="s">
        <v>3</v>
      </c>
      <c r="D47" s="1140"/>
      <c r="E47" s="1141"/>
      <c r="F47" s="11">
        <v>9.7799999999999994</v>
      </c>
      <c r="G47" s="12">
        <v>12.08</v>
      </c>
      <c r="H47" s="12">
        <v>13.24</v>
      </c>
      <c r="I47" s="12">
        <v>14.46</v>
      </c>
      <c r="J47" s="13">
        <v>18.32</v>
      </c>
    </row>
    <row r="48" spans="2:10" ht="57.75" customHeight="1" x14ac:dyDescent="0.15">
      <c r="B48" s="14"/>
      <c r="C48" s="1142" t="s">
        <v>4</v>
      </c>
      <c r="D48" s="1142"/>
      <c r="E48" s="1143"/>
      <c r="F48" s="15">
        <v>10.59</v>
      </c>
      <c r="G48" s="16">
        <v>10.94</v>
      </c>
      <c r="H48" s="16">
        <v>9.23</v>
      </c>
      <c r="I48" s="16">
        <v>11.59</v>
      </c>
      <c r="J48" s="17">
        <v>15.65</v>
      </c>
    </row>
    <row r="49" spans="2:10" ht="57.75" customHeight="1" thickBot="1" x14ac:dyDescent="0.2">
      <c r="B49" s="18"/>
      <c r="C49" s="1144" t="s">
        <v>5</v>
      </c>
      <c r="D49" s="1144"/>
      <c r="E49" s="1145"/>
      <c r="F49" s="19">
        <v>3.43</v>
      </c>
      <c r="G49" s="20">
        <v>3.06</v>
      </c>
      <c r="H49" s="20">
        <v>0.4</v>
      </c>
      <c r="I49" s="20">
        <v>3.16</v>
      </c>
      <c r="J49" s="21">
        <v>7.93</v>
      </c>
    </row>
    <row r="50" spans="2:10" x14ac:dyDescent="0.15"/>
  </sheetData>
  <sheetProtection algorithmName="SHA-512" hashValue="kwQDZg+ZUueAyBkGUHhdCXlxPXlhJvPsJo/Ia+yXefqnkL77EA6b6qoRYZn7lUzbIzSR92GJBbNQ/i9mg1uFcg==" saltValue="h2vOTyR6dGCt/GGUASPA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2024-03-18T07:53:28Z</cp:lastPrinted>
  <dcterms:created xsi:type="dcterms:W3CDTF">2024-03-14T02:47:33Z</dcterms:created>
  <dcterms:modified xsi:type="dcterms:W3CDTF">2024-03-21T02:52:50Z</dcterms:modified>
  <cp:category/>
</cp:coreProperties>
</file>