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033_財政課\R5\02_財政係\04_調査／財政係\05_静岡県調査（第４四半期）\06_令和４年度財政状況資料集の作成等#5年保存\240306_【240313〆・240327〆】令和４年度財政状況資料集の作成等について\03_再提出（240315確認事項）\"/>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<sst xmlns="http://schemas.openxmlformats.org/spreadsheetml/2006/main" count="1079" uniqueCount="608">
  <si>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</si>
  <si>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</si>
  <si>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</si>
  <si>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</si>
  <si>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</si>
  <si>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</si>
  <si>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</si>
  <si>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</si>
  <si>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</si>
  <si>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</si>
  <si>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</si>
  <si>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</si>
  <si>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</si>
  <si>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</si>
  <si>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</si>
  <si>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</si>
  <si>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</si>
  <si>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</si>
  <si>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</si>
  <si>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</si>
  <si>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</si>
  <si>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</si>
  <si>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</si>
  <si>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</si>
  <si>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</si>
  <si>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</si>
  <si>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</si>
  <si>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</si>
  <si>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</si>
  <si>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</si>
  <si>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</si>
  <si>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</si>
  <si>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</si>
  <si>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</si>
  <si>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</si>
  <si>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</si>
  <si>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</si>
  <si>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</si>
  <si>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</si>
  <si>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</si>
  <si>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</si>
  <si>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</si>
  <si>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</si>
  <si>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</si>
  <si>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</si>
  <si>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</si>
  <si>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</si>
  <si>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</si>
  <si>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</si>
  <si>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</si>
  <si>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</si>
  <si>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</si>
  <si>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</si>
  <si>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</si>
  <si>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</si>
  <si>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</si>
  <si>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</si>
  <si>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</si>
  <si>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</si>
  <si>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</si>
  <si>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</si>
  <si>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</si>
  <si>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</si>
  <si>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</si>
  <si>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</si>
  <si>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</si>
  <si>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</si>
  <si>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</si>
  <si>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</si>
  <si>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</si>
  <si>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</si>
  <si>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</si>
  <si>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</si>
  <si>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</si>
  <si>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</si>
  <si>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</si>
  <si>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</si>
  <si>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</si>
  <si>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</si>
  <si>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</si>
  <si>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</si>
  <si>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</si>
  <si>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</si>
  <si>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</si>
  <si>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</si>
  <si>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</si>
  <si>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</si>
  <si>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</si>
  <si>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</si>
  <si>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</si>
  <si>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</si>
  <si>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</si>
  <si>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</si>
  <si>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</si>
  <si>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</si>
  <si>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</si>
  <si>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</si>
  <si>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</si>
  <si>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</si>
  <si>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</si>
  <si>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</si>
  <si>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</si>
  <si>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</si>
  <si>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</si>
  <si>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</si>
  <si>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</si>
  <si>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</si>
  <si>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</si>
  <si>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</si>
  <si>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</si>
  <si>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</si>
  <si>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</si>
  <si>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</si>
  <si>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</si>
  <si>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</si>
  <si>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</si>
  <si>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</si>
  <si>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</si>
  <si>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</si>
  <si>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</si>
  <si>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</si>
  <si>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</si>
  <si>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</si>
  <si>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</si>
  <si>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</si>
  <si>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</si>
  <si>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</si>
  <si>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</si>
  <si>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</si>
  <si>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</si>
  <si>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</si>
  <si>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</si>
  <si>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</si>
  <si>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</si>
  <si>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</si>
  <si>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</si>
  <si>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</si>
  <si>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</si>
  <si>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</si>
  <si>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</si>
  <si>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</si>
  <si>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</si>
  <si>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</si>
  <si>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</si>
  <si>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</si>
  <si>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</si>
  <si>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</si>
  <si>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</si>
  <si>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</si>
  <si>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</si>
  <si>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</si>
  <si>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</si>
  <si>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</si>
  <si>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</si>
  <si>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</si>
  <si>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</si>
  <si>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</si>
  <si>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</si>
  <si>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</si>
  <si>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</si>
  <si>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</si>
  <si>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</si>
  <si>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</si>
  <si>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</si>
  <si>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</si>
  <si>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</si>
  <si>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</si>
  <si>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</si>
  <si>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</si>
  <si>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</si>
  <si>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</si>
  <si>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</si>
  <si>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</si>
  <si>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</si>
  <si>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</si>
  <si>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</si>
  <si>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</si>
  <si>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</si>
  <si>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</si>
  <si>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</si>
  <si>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</si>
  <si>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</si>
  <si>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</si>
  <si>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</si>
  <si>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</si>
  <si>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</si>
  <si>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</si>
  <si>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</si>
  <si>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</si>
  <si>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</si>
  <si>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</si>
  <si>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</si>
  <si>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</si>
  <si>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</si>
  <si>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</si>
  <si>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</si>
  <si>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</si>
  <si>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</si>
  <si>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</si>
  <si>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</si>
  <si>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</si>
  <si>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</si>
  <si>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</si>
  <si>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</si>
  <si>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</si>
  <si>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</si>
  <si>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</si>
  <si>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</si>
  <si>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</si>
  <si>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</si>
  <si>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</si>
  <si>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</si>
  <si>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</si>
  <si>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</si>
  <si>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</si>
  <si>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</si>
  <si>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</si>
  <si>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</si>
  <si>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</si>
  <si>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</si>
  <si>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</si>
  <si>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</si>
  <si>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</si>
  <si>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</si>
  <si>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</si>
  <si>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</si>
  <si>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</si>
  <si>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</si>
  <si>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</si>
  <si>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</si>
  <si>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</si>
  <si>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</si>
  <si>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</si>
  <si>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</si>
  <si>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</si>
  <si>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</si>
  <si>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</si>
  <si>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</si>
  <si>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</si>
  <si>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</si>
  <si>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</si>
  <si>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</si>
  <si>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</si>
  <si>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</si>
  <si>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</si>
  <si>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</si>
  <si>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</si>
  <si>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</si>
  <si>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</si>
  <si>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</si>
  <si>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</si>
  <si>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</si>
  <si>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</si>
  <si>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</si>
  <si>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</si>
  <si>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</si>
  <si>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</si>
  <si>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</si>
  <si>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</si>
  <si>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</si>
  <si>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</si>
  <si>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</si>
  <si>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</si>
  <si>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</si>
  <si>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</si>
  <si>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</si>
  <si>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</si>
  <si>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</si>
  <si>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</si>
  <si>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</si>
  <si>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</si>
  <si>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</si>
  <si>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</si>
  <si>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</si>
  <si>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</si>
  <si>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</si>
  <si>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</si>
  <si>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</si>
  <si>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</si>
  <si>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</si>
  <si>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</si>
  <si>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</si>
  <si>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</si>
  <si>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</si>
  <si>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</si>
  <si>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</si>
  <si>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</si>
  <si>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</si>
  <si>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</si>
  <si>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</si>
  <si>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</si>
  <si>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</si>
  <si>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</si>
  <si>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</si>
  <si>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</si>
  <si>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</si>
  <si>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</si>
  <si>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</si>
  <si>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</si>
  <si>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</si>
  <si>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</si>
  <si>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</si>
  <si>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</si>
  <si>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</si>
  <si>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</si>
  <si>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</si>
  <si>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</si>
  <si>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</si>
  <si>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</si>
  <si>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</si>
  <si>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</si>
  <si>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</si>
  <si>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</si>
  <si>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</si>
  <si>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</si>
  <si>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</si>
  <si>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</si>
  <si>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</si>
  <si>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</si>
  <si>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</si>
  <si>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</si>
  <si>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</si>
  <si>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</si>
  <si>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</si>
  <si>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</si>
  <si>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</si>
  <si>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</si>
  <si>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</si>
  <si>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</si>
  <si>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</si>
  <si>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</si>
  <si>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</si>
  <si>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</si>
  <si>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</si>
  <si>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</si>
  <si>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</si>
  <si>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</si>
  <si>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</si>
  <si>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</si>
  <si>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</si>
  <si>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</si>
  <si>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</si>
  <si>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</si>
  <si>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</si>
  <si>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</si>
  <si>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</si>
  <si>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</si>
  <si>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</si>
  <si>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</si>
  <si>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</si>
  <si>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</si>
  <si>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</si>
  <si>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</si>
  <si>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</si>
  <si>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</si>
  <si>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</si>
  <si>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</si>
  <si>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</si>
  <si>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</si>
  <si>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</si>
  <si>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</si>
  <si>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</si>
  <si>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</si>
  <si>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</si>
  <si>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</si>
  <si>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</si>
  <si>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</si>
  <si>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</si>
  <si>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</si>
  <si>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</si>
  <si>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</si>
  <si>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</si>
  <si>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</si>
  <si>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</si>
  <si>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</si>
  <si>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</si>
  <si>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</si>
  <si>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</si>
  <si>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</si>
  <si>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</si>
  <si>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</si>
  <si>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</si>
  <si>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</si>
  <si>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</si>
  <si>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</si>
  <si>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</si>
  <si>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</si>
  <si>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</si>
  <si>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</si>
  <si>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</si>
  <si>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</si>
  <si>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</si>
  <si>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</si>
  <si>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</si>
  <si>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</si>
  <si>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</si>
  <si>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</si>
  <si>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</si>
  <si>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</si>
  <si>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</si>
  <si>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</si>
  <si>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</si>
  <si>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</si>
  <si>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</si>
  <si>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</si>
  <si>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</si>
  <si>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</si>
  <si>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</si>
  <si>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</si>
  <si>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</si>
  <si>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</si>
  <si>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</si>
  <si>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</si>
  <si>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</si>
  <si>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</si>
  <si>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</si>
  <si>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</si>
  <si>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</si>
  <si>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</si>
  <si>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</si>
  <si>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</si>
  <si>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</si>
  <si>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</si>
  <si>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</si>
  <si>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</si>
  <si>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</si>
  <si>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</si>
  <si>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</si>
  <si>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</si>
  <si>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</si>
  <si>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</si>
  <si>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</si>
  <si>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</si>
  <si>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</si>
  <si>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</si>
  <si>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</si>
  <si>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</si>
  <si>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</si>
  <si>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</si>
  <si>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</si>
  <si>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</si>
  <si>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</si>
  <si>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</si>
  <si>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</si>
  <si>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</si>
  <si>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</si>
  <si>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</si>
  <si>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</si>
  <si>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</si>
  <si>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</si>
  <si>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</si>
  <si>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</si>
  <si>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</si>
  <si>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</si>
  <si>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</si>
  <si>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</si>
  <si>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</si>
  <si>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</si>
  <si>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</si>
  <si>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</si>
  <si>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</si>
  <si>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</si>
  <si>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</si>
  <si>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</si>
  <si>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</si>
  <si>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</si>
  <si>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</si>
  <si>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</si>
  <si>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</si>
  <si>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</si>
  <si>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</si>
  <si>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</si>
  <si>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</si>
  <si>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</si>
  <si>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</si>
  <si>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</si>
  <si>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</si>
  <si>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</si>
  <si>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</si>
  <si>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</si>
  <si>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</si>
  <si>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</si>
  <si>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</si>
  <si>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</si>
  <si>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</si>
  <si>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</si>
  <si>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</si>
  <si>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</si>
  <si>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</si>
  <si>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</si>
  <si>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</si>
  <si>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</si>
  <si>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</si>
  <si>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</si>
  <si>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</si>
  <si>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</si>
  <si>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</si>
  <si>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</si>
  <si>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</si>
  <si>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</si>
  <si>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</si>
  <si>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</si>
  <si>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</si>
  <si>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</si>
  <si>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</si>
  <si>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</si>
  <si>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</si>
  <si>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</si>
  <si>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</si>
  <si>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</si>
  <si>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</si>
  <si>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</si>
  <si>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</si>
  <si>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</si>
  <si>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</si>
  <si>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</si>
  <si>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</si>
  <si>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</si>
  <si>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</si>
  <si>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</si>
  <si>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</si>
  <si>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</si>
  <si>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</si>
  <si>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</si>
  <si>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</si>
  <si>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</si>
  <si>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</si>
  <si>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</si>
  <si>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</si>
  <si>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</si>
  <si>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</si>
  <si>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</si>
  <si>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</si>
  <si>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</si>
  <si>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</si>
  <si>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</si>
  <si>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</si>
  <si>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</si>
  <si>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</si>
  <si>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</si>
  <si>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</si>
  <si>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</si>
  <si>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</si>
  <si>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</si>
  <si>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</si>
  <si>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</si>
  <si>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</si>
  <si>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</si>
  <si>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</si>
  <si>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</si>
  <si>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</si>
  <si>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</si>
  <si>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</si>
  <si>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</si>
  <si>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</si>
  <si>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</si>
  <si>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</si>
  <si>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</si>
  <si>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</si>
  <si>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</si>
  <si>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</si>
  <si>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</si>
  <si>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</si>
  <si>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</si>
  <si>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</si>
  <si>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</si>
  <si>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</si>
  <si>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</si>
  <si>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</si>
  <si>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3.22</t>
  </si>
  <si>
    <t>▲ 4.66</t>
  </si>
  <si>
    <t>▲ 3.57</t>
  </si>
  <si>
    <t>▲ 2.65</t>
  </si>
  <si>
    <t>水道事業会計</t>
  </si>
  <si>
    <t>病院事業会計</t>
  </si>
  <si>
    <t>一般会計</t>
  </si>
  <si>
    <t>下水道事業会計</t>
  </si>
  <si>
    <t>介護保険特別会計</t>
  </si>
  <si>
    <t>国民健康保険特別会計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</si>
  <si>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</si>
  <si>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</si>
  <si>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</si>
  <si>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</si>
  <si>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</si>
  <si>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</si>
  <si>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</si>
  <si>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</si>
  <si>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</si>
  <si>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</si>
  <si>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牧之原市菊川市学校組合</t>
  </si>
  <si>
    <t>小笠老人ホーム施設組合</t>
  </si>
  <si>
    <t>東遠広域施設組合</t>
  </si>
  <si>
    <t>静岡県市町総合事務組合</t>
  </si>
  <si>
    <t>東遠学園組合</t>
  </si>
  <si>
    <t>東遠地区聖苑組合</t>
  </si>
  <si>
    <t>中東遠看護専門学校組合</t>
  </si>
  <si>
    <t>掛川市・菊川市衛生施設組合</t>
  </si>
  <si>
    <t>静岡県後期高齢者医療広域連合</t>
  </si>
  <si>
    <t>静岡県後期高齢者医療広域連合（事業会計分）</t>
  </si>
  <si>
    <t>静岡地方税滞納整理機構</t>
  </si>
  <si>
    <t>東遠工業用水道企業団</t>
  </si>
  <si>
    <t>静岡県大井川広域水道企業団</t>
  </si>
  <si>
    <t>有限会社菊川市生活環境センター</t>
  </si>
  <si>
    <t>菊川市地域振興等基金</t>
    <rPh sb="0" eb="2">
      <t>キクガワ</t>
    </rPh>
    <rPh sb="2" eb="3">
      <t>シ</t>
    </rPh>
    <rPh sb="3" eb="5">
      <t>チイキ</t>
    </rPh>
    <rPh sb="5" eb="7">
      <t>シンコウ</t>
    </rPh>
    <rPh sb="7" eb="8">
      <t>トウ</t>
    </rPh>
    <rPh sb="8" eb="10">
      <t>キキン</t>
    </rPh>
    <phoneticPr fontId="5"/>
  </si>
  <si>
    <t>菊川市まちづくり基金</t>
    <rPh sb="0" eb="2">
      <t>キクガワ</t>
    </rPh>
    <rPh sb="2" eb="3">
      <t>シ</t>
    </rPh>
    <rPh sb="8" eb="10">
      <t>キキン</t>
    </rPh>
    <phoneticPr fontId="2"/>
  </si>
  <si>
    <t>菊川市地域福祉基金</t>
    <rPh sb="0" eb="2">
      <t>キクガワ</t>
    </rPh>
    <rPh sb="2" eb="3">
      <t>シ</t>
    </rPh>
    <rPh sb="3" eb="5">
      <t>チイキ</t>
    </rPh>
    <rPh sb="5" eb="7">
      <t>フクシ</t>
    </rPh>
    <rPh sb="7" eb="9">
      <t>キキン</t>
    </rPh>
    <phoneticPr fontId="2"/>
  </si>
  <si>
    <t>菊川市社会福祉基金</t>
    <rPh sb="0" eb="2">
      <t>キクガワ</t>
    </rPh>
    <rPh sb="2" eb="3">
      <t>シ</t>
    </rPh>
    <rPh sb="3" eb="5">
      <t>シャカイ</t>
    </rPh>
    <rPh sb="5" eb="7">
      <t>フクシ</t>
    </rPh>
    <rPh sb="7" eb="9">
      <t>キキン</t>
    </rPh>
    <phoneticPr fontId="2"/>
  </si>
  <si>
    <t>菊川市環境保全基金</t>
    <rPh sb="0" eb="2">
      <t>キクガワ</t>
    </rPh>
    <rPh sb="2" eb="3">
      <t>シ</t>
    </rPh>
    <rPh sb="3" eb="5">
      <t>カンキョウ</t>
    </rPh>
    <rPh sb="5" eb="7">
      <t>ホゼン</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</si>
</sst>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023D-4F5A-90DE-F7234F6DBA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62842</c:v>
                </c:pt>
                <c:pt idx="1">
                  <c:v>78759</c:v>
                </c:pt>
                <c:pt idx="2">
                  <c:v>36914</c:v>
                </c:pt>
                <c:pt idx="3">
                  <c:v>52253</c:v>
                </c:pt>
                <c:pt idx="4">
                  <c:v>39992</c:v>
                </c:pt>
              </c:numCache>
            </c:numRef>
          </c:val>
          <c:smooth val="0"/>
          <c:extLst>
            <c:ext xmlns:c16="http://schemas.microsoft.com/office/drawing/2014/chart" uri="{C3380CC4-5D6E-409C-BE32-E72D297353CC}">
              <c16:uniqueId val="{00000001-023D-4F5A-90DE-F7234F6DBA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4.17</c:v>
                </c:pt>
                <c:pt idx="1">
                  <c:v>4.22</c:v>
                </c:pt>
                <c:pt idx="2">
                  <c:v>3.11</c:v>
                </c:pt>
                <c:pt idx="3">
                  <c:v>5.45</c:v>
                </c:pt>
                <c:pt idx="4">
                  <c:v>5.17</c:v>
                </c:pt>
              </c:numCache>
            </c:numRef>
          </c:val>
          <c:extLst>
            <c:ext xmlns:c16="http://schemas.microsoft.com/office/drawing/2014/chart" uri="{C3380CC4-5D6E-409C-BE32-E72D297353CC}">
              <c16:uniqueId val="{00000000-4B66-4F3B-8AAD-A325667DC7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20.97</c:v>
                </c:pt>
                <c:pt idx="1">
                  <c:v>18.760000000000002</c:v>
                </c:pt>
                <c:pt idx="2">
                  <c:v>17.72</c:v>
                </c:pt>
                <c:pt idx="3">
                  <c:v>20.39</c:v>
                </c:pt>
                <c:pt idx="4">
                  <c:v>21.43</c:v>
                </c:pt>
              </c:numCache>
            </c:numRef>
          </c:val>
          <c:extLst>
            <c:ext xmlns:c16="http://schemas.microsoft.com/office/drawing/2014/chart" uri="{C3380CC4-5D6E-409C-BE32-E72D297353CC}">
              <c16:uniqueId val="{00000001-4B66-4F3B-8AAD-A325667DC7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-3.22</c:v>
                </c:pt>
                <c:pt idx="1">
                  <c:v>-4.66</c:v>
                </c:pt>
                <c:pt idx="2">
                  <c:v>-3.57</c:v>
                </c:pt>
                <c:pt idx="3">
                  <c:v>4.8</c:v>
                </c:pt>
                <c:pt idx="4">
                  <c:v>-2.65</c:v>
                </c:pt>
              </c:numCache>
            </c:numRef>
          </c:val>
          <c:smooth val="0"/>
          <c:extLst>
            <c:ext xmlns:c16="http://schemas.microsoft.com/office/drawing/2014/chart" uri="{C3380CC4-5D6E-409C-BE32-E72D297353CC}">
              <c16:uniqueId val="{00000002-4B66-4F3B-8AAD-A325667DC7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C3-4ACD-9BF3-06993AE5E1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C3-4ACD-9BF3-06993AE5E10B}"/>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C3-4ACD-9BF3-06993AE5E10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8C3-4ACD-9BF3-06993AE5E10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0.85</c:v>
                </c:pt>
                <c:pt idx="2">
                  <c:v>#N/A</c:v>
                </c:pt>
                <c:pt idx="3">
                  <c:v>0.74</c:v>
                </c:pt>
                <c:pt idx="4">
                  <c:v>#N/A</c:v>
                </c:pt>
                <c:pt idx="5">
                  <c:v>0.62</c:v>
                </c:pt>
                <c:pt idx="6">
                  <c:v>#N/A</c:v>
                </c:pt>
                <c:pt idx="7">
                  <c:v>0.14000000000000001</c:v>
                </c:pt>
                <c:pt idx="8">
                  <c:v>#N/A</c:v>
                </c:pt>
                <c:pt idx="9">
                  <c:v>0.28000000000000003</c:v>
                </c:pt>
              </c:numCache>
            </c:numRef>
          </c:val>
          <c:extLst>
            <c:ext xmlns:c16="http://schemas.microsoft.com/office/drawing/2014/chart" uri="{C3380CC4-5D6E-409C-BE32-E72D297353CC}">
              <c16:uniqueId val="{00000004-E8C3-4ACD-9BF3-06993AE5E10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0.87</c:v>
                </c:pt>
                <c:pt idx="2">
                  <c:v>#N/A</c:v>
                </c:pt>
                <c:pt idx="3">
                  <c:v>0.52</c:v>
                </c:pt>
                <c:pt idx="4">
                  <c:v>#N/A</c:v>
                </c:pt>
                <c:pt idx="5">
                  <c:v>0.14000000000000001</c:v>
                </c:pt>
                <c:pt idx="6">
                  <c:v>#N/A</c:v>
                </c:pt>
                <c:pt idx="7">
                  <c:v>0.42</c:v>
                </c:pt>
                <c:pt idx="8">
                  <c:v>#N/A</c:v>
                </c:pt>
                <c:pt idx="9">
                  <c:v>0.77</c:v>
                </c:pt>
              </c:numCache>
            </c:numRef>
          </c:val>
          <c:extLst>
            <c:ext xmlns:c16="http://schemas.microsoft.com/office/drawing/2014/chart" uri="{C3380CC4-5D6E-409C-BE32-E72D297353CC}">
              <c16:uniqueId val="{00000005-E8C3-4ACD-9BF3-06993AE5E10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0.45</c:v>
                </c:pt>
                <c:pt idx="4">
                  <c:v>#N/A</c:v>
                </c:pt>
                <c:pt idx="5">
                  <c:v>0.72</c:v>
                </c:pt>
                <c:pt idx="6">
                  <c:v>#N/A</c:v>
                </c:pt>
                <c:pt idx="7">
                  <c:v>0.87</c:v>
                </c:pt>
                <c:pt idx="8">
                  <c:v>#N/A</c:v>
                </c:pt>
                <c:pt idx="9">
                  <c:v>1.03</c:v>
                </c:pt>
              </c:numCache>
            </c:numRef>
          </c:val>
          <c:extLst>
            <c:ext xmlns:c16="http://schemas.microsoft.com/office/drawing/2014/chart" uri="{C3380CC4-5D6E-409C-BE32-E72D297353CC}">
              <c16:uniqueId val="{00000006-E8C3-4ACD-9BF3-06993AE5E10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4.17</c:v>
                </c:pt>
                <c:pt idx="2">
                  <c:v>#N/A</c:v>
                </c:pt>
                <c:pt idx="3">
                  <c:v>4.21</c:v>
                </c:pt>
                <c:pt idx="4">
                  <c:v>#N/A</c:v>
                </c:pt>
                <c:pt idx="5">
                  <c:v>3.11</c:v>
                </c:pt>
                <c:pt idx="6">
                  <c:v>#N/A</c:v>
                </c:pt>
                <c:pt idx="7">
                  <c:v>5.44</c:v>
                </c:pt>
                <c:pt idx="8">
                  <c:v>#N/A</c:v>
                </c:pt>
                <c:pt idx="9">
                  <c:v>5.17</c:v>
                </c:pt>
              </c:numCache>
            </c:numRef>
          </c:val>
          <c:extLst>
            <c:ext xmlns:c16="http://schemas.microsoft.com/office/drawing/2014/chart" uri="{C3380CC4-5D6E-409C-BE32-E72D297353CC}">
              <c16:uniqueId val="{00000007-E8C3-4ACD-9BF3-06993AE5E10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2.73</c:v>
                </c:pt>
                <c:pt idx="2">
                  <c:v>#N/A</c:v>
                </c:pt>
                <c:pt idx="3">
                  <c:v>0.96</c:v>
                </c:pt>
                <c:pt idx="4">
                  <c:v>#N/A</c:v>
                </c:pt>
                <c:pt idx="5">
                  <c:v>0</c:v>
                </c:pt>
                <c:pt idx="6">
                  <c:v>#N/A</c:v>
                </c:pt>
                <c:pt idx="7">
                  <c:v>3.23</c:v>
                </c:pt>
                <c:pt idx="8">
                  <c:v>#N/A</c:v>
                </c:pt>
                <c:pt idx="9">
                  <c:v>5.17</c:v>
                </c:pt>
              </c:numCache>
            </c:numRef>
          </c:val>
          <c:extLst>
            <c:ext xmlns:c16="http://schemas.microsoft.com/office/drawing/2014/chart" uri="{C3380CC4-5D6E-409C-BE32-E72D297353CC}">
              <c16:uniqueId val="{00000008-E8C3-4ACD-9BF3-06993AE5E1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7.65</c:v>
                </c:pt>
                <c:pt idx="2">
                  <c:v>#N/A</c:v>
                </c:pt>
                <c:pt idx="3">
                  <c:v>7.78</c:v>
                </c:pt>
                <c:pt idx="4">
                  <c:v>#N/A</c:v>
                </c:pt>
                <c:pt idx="5">
                  <c:v>7.75</c:v>
                </c:pt>
                <c:pt idx="6">
                  <c:v>#N/A</c:v>
                </c:pt>
                <c:pt idx="7">
                  <c:v>7.46</c:v>
                </c:pt>
                <c:pt idx="8">
                  <c:v>#N/A</c:v>
                </c:pt>
                <c:pt idx="9">
                  <c:v>8.64</c:v>
                </c:pt>
              </c:numCache>
            </c:numRef>
          </c:val>
          <c:extLst>
            <c:ext xmlns:c16="http://schemas.microsoft.com/office/drawing/2014/chart" uri="{C3380CC4-5D6E-409C-BE32-E72D297353CC}">
              <c16:uniqueId val="{00000009-E8C3-4ACD-9BF3-06993AE5E1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2129</c:v>
                </c:pt>
                <c:pt idx="5">
                  <c:v>2089</c:v>
                </c:pt>
                <c:pt idx="8">
                  <c:v>2064</c:v>
                </c:pt>
                <c:pt idx="11">
                  <c:v>2116</c:v>
                </c:pt>
                <c:pt idx="14">
                  <c:v>2157</c:v>
                </c:pt>
              </c:numCache>
            </c:numRef>
          </c:val>
          <c:extLst>
            <c:ext xmlns:c16="http://schemas.microsoft.com/office/drawing/2014/chart" uri="{C3380CC4-5D6E-409C-BE32-E72D297353CC}">
              <c16:uniqueId val="{00000000-28BF-4CEB-A2F9-2C5A11F01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BF-4CEB-A2F9-2C5A11F01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152</c:v>
                </c:pt>
                <c:pt idx="3">
                  <c:v>118</c:v>
                </c:pt>
                <c:pt idx="6">
                  <c:v>138</c:v>
                </c:pt>
                <c:pt idx="9">
                  <c:v>129</c:v>
                </c:pt>
                <c:pt idx="12">
                  <c:v>117</c:v>
                </c:pt>
              </c:numCache>
            </c:numRef>
          </c:val>
          <c:extLst>
            <c:ext xmlns:c16="http://schemas.microsoft.com/office/drawing/2014/chart" uri="{C3380CC4-5D6E-409C-BE32-E72D297353CC}">
              <c16:uniqueId val="{00000002-28BF-4CEB-A2F9-2C5A11F01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244</c:v>
                </c:pt>
                <c:pt idx="3">
                  <c:v>213</c:v>
                </c:pt>
                <c:pt idx="6">
                  <c:v>77</c:v>
                </c:pt>
                <c:pt idx="9">
                  <c:v>38</c:v>
                </c:pt>
                <c:pt idx="12">
                  <c:v>38</c:v>
                </c:pt>
              </c:numCache>
            </c:numRef>
          </c:val>
          <c:extLst>
            <c:ext xmlns:c16="http://schemas.microsoft.com/office/drawing/2014/chart" uri="{C3380CC4-5D6E-409C-BE32-E72D297353CC}">
              <c16:uniqueId val="{00000003-28BF-4CEB-A2F9-2C5A11F01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670</c:v>
                </c:pt>
                <c:pt idx="3">
                  <c:v>679</c:v>
                </c:pt>
                <c:pt idx="6">
                  <c:v>734</c:v>
                </c:pt>
                <c:pt idx="9">
                  <c:v>691</c:v>
                </c:pt>
                <c:pt idx="12">
                  <c:v>669</c:v>
                </c:pt>
              </c:numCache>
            </c:numRef>
          </c:val>
          <c:extLst>
            <c:ext xmlns:c16="http://schemas.microsoft.com/office/drawing/2014/chart" uri="{C3380CC4-5D6E-409C-BE32-E72D297353CC}">
              <c16:uniqueId val="{00000004-28BF-4CEB-A2F9-2C5A11F01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BF-4CEB-A2F9-2C5A11F01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BF-4CEB-A2F9-2C5A11F01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2082</c:v>
                </c:pt>
                <c:pt idx="3">
                  <c:v>2068</c:v>
                </c:pt>
                <c:pt idx="6">
                  <c:v>2065</c:v>
                </c:pt>
                <c:pt idx="9">
                  <c:v>2200</c:v>
                </c:pt>
                <c:pt idx="12">
                  <c:v>2324</c:v>
                </c:pt>
              </c:numCache>
            </c:numRef>
          </c:val>
          <c:extLst>
            <c:ext xmlns:c16="http://schemas.microsoft.com/office/drawing/2014/chart" uri="{C3380CC4-5D6E-409C-BE32-E72D297353CC}">
              <c16:uniqueId val="{00000007-28BF-4CEB-A2F9-2C5A11F018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1019</c:v>
                </c:pt>
                <c:pt idx="2">
                  <c:v>#N/A</c:v>
                </c:pt>
                <c:pt idx="3">
                  <c:v>#N/A</c:v>
                </c:pt>
                <c:pt idx="4">
                  <c:v>989</c:v>
                </c:pt>
                <c:pt idx="5">
                  <c:v>#N/A</c:v>
                </c:pt>
                <c:pt idx="6">
                  <c:v>#N/A</c:v>
                </c:pt>
                <c:pt idx="7">
                  <c:v>950</c:v>
                </c:pt>
                <c:pt idx="8">
                  <c:v>#N/A</c:v>
                </c:pt>
                <c:pt idx="9">
                  <c:v>#N/A</c:v>
                </c:pt>
                <c:pt idx="10">
                  <c:v>942</c:v>
                </c:pt>
                <c:pt idx="11">
                  <c:v>#N/A</c:v>
                </c:pt>
                <c:pt idx="12">
                  <c:v>#N/A</c:v>
                </c:pt>
                <c:pt idx="13">
                  <c:v>991</c:v>
                </c:pt>
                <c:pt idx="14">
                  <c:v>#N/A</c:v>
                </c:pt>
              </c:numCache>
            </c:numRef>
          </c:val>
          <c:smooth val="0"/>
          <c:extLst>
            <c:ext xmlns:c16="http://schemas.microsoft.com/office/drawing/2014/chart" uri="{C3380CC4-5D6E-409C-BE32-E72D297353CC}">
              <c16:uniqueId val="{00000008-28BF-4CEB-A2F9-2C5A11F018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19081</c:v>
                </c:pt>
                <c:pt idx="5">
                  <c:v>19264</c:v>
                </c:pt>
                <c:pt idx="8">
                  <c:v>19271</c:v>
                </c:pt>
                <c:pt idx="11">
                  <c:v>18887</c:v>
                </c:pt>
                <c:pt idx="14">
                  <c:v>18706</c:v>
                </c:pt>
              </c:numCache>
            </c:numRef>
          </c:val>
          <c:extLst>
            <c:ext xmlns:c16="http://schemas.microsoft.com/office/drawing/2014/chart" uri="{C3380CC4-5D6E-409C-BE32-E72D297353CC}">
              <c16:uniqueId val="{00000000-D142-4573-ADA0-E4E350807E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2693</c:v>
                </c:pt>
                <c:pt idx="5">
                  <c:v>2537</c:v>
                </c:pt>
                <c:pt idx="8">
                  <c:v>2633</c:v>
                </c:pt>
                <c:pt idx="11">
                  <c:v>3106</c:v>
                </c:pt>
                <c:pt idx="14">
                  <c:v>3245</c:v>
                </c:pt>
              </c:numCache>
            </c:numRef>
          </c:val>
          <c:extLst>
            <c:ext xmlns:c16="http://schemas.microsoft.com/office/drawing/2014/chart" uri="{C3380CC4-5D6E-409C-BE32-E72D297353CC}">
              <c16:uniqueId val="{00000001-D142-4573-ADA0-E4E350807E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3974</c:v>
                </c:pt>
                <c:pt idx="5">
                  <c:v>3809</c:v>
                </c:pt>
                <c:pt idx="8">
                  <c:v>3750</c:v>
                </c:pt>
                <c:pt idx="11">
                  <c:v>4484</c:v>
                </c:pt>
                <c:pt idx="14">
                  <c:v>4535</c:v>
                </c:pt>
              </c:numCache>
            </c:numRef>
          </c:val>
          <c:extLst>
            <c:ext xmlns:c16="http://schemas.microsoft.com/office/drawing/2014/chart" uri="{C3380CC4-5D6E-409C-BE32-E72D297353CC}">
              <c16:uniqueId val="{00000002-D142-4573-ADA0-E4E350807E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42-4573-ADA0-E4E350807E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42-4573-ADA0-E4E350807E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42-4573-ADA0-E4E350807E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c:v>
                </c:pt>
                <c:pt idx="3">
                  <c:v>254</c:v>
                </c:pt>
                <c:pt idx="6">
                  <c:v>76</c:v>
                </c:pt>
                <c:pt idx="9">
                  <c:v>27</c:v>
                </c:pt>
                <c:pt idx="12">
                  <c:v>0</c:v>
                </c:pt>
              </c:numCache>
            </c:numRef>
          </c:val>
          <c:extLst>
            <c:ext xmlns:c16="http://schemas.microsoft.com/office/drawing/2014/chart" uri="{C3380CC4-5D6E-409C-BE32-E72D297353CC}">
              <c16:uniqueId val="{00000006-D142-4573-ADA0-E4E350807E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528</c:v>
                </c:pt>
                <c:pt idx="3">
                  <c:v>332</c:v>
                </c:pt>
                <c:pt idx="6">
                  <c:v>258</c:v>
                </c:pt>
                <c:pt idx="9">
                  <c:v>219</c:v>
                </c:pt>
                <c:pt idx="12">
                  <c:v>182</c:v>
                </c:pt>
              </c:numCache>
            </c:numRef>
          </c:val>
          <c:extLst>
            <c:ext xmlns:c16="http://schemas.microsoft.com/office/drawing/2014/chart" uri="{C3380CC4-5D6E-409C-BE32-E72D297353CC}">
              <c16:uniqueId val="{00000007-D142-4573-ADA0-E4E350807E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6732</c:v>
                </c:pt>
                <c:pt idx="3">
                  <c:v>6243</c:v>
                </c:pt>
                <c:pt idx="6">
                  <c:v>6788</c:v>
                </c:pt>
                <c:pt idx="9">
                  <c:v>6504</c:v>
                </c:pt>
                <c:pt idx="12">
                  <c:v>6680</c:v>
                </c:pt>
              </c:numCache>
            </c:numRef>
          </c:val>
          <c:extLst>
            <c:ext xmlns:c16="http://schemas.microsoft.com/office/drawing/2014/chart" uri="{C3380CC4-5D6E-409C-BE32-E72D297353CC}">
              <c16:uniqueId val="{00000008-D142-4573-ADA0-E4E350807E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1329</c:v>
                </c:pt>
                <c:pt idx="3">
                  <c:v>1215</c:v>
                </c:pt>
                <c:pt idx="6">
                  <c:v>1082</c:v>
                </c:pt>
                <c:pt idx="9">
                  <c:v>957</c:v>
                </c:pt>
                <c:pt idx="12">
                  <c:v>843</c:v>
                </c:pt>
              </c:numCache>
            </c:numRef>
          </c:val>
          <c:extLst>
            <c:ext xmlns:c16="http://schemas.microsoft.com/office/drawing/2014/chart" uri="{C3380CC4-5D6E-409C-BE32-E72D297353CC}">
              <c16:uniqueId val="{00000009-D142-4573-ADA0-E4E350807E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18019</c:v>
                </c:pt>
                <c:pt idx="3">
                  <c:v>18407</c:v>
                </c:pt>
                <c:pt idx="6">
                  <c:v>18438</c:v>
                </c:pt>
                <c:pt idx="9">
                  <c:v>18079</c:v>
                </c:pt>
                <c:pt idx="12">
                  <c:v>17721</c:v>
                </c:pt>
              </c:numCache>
            </c:numRef>
          </c:val>
          <c:extLst>
            <c:ext xmlns:c16="http://schemas.microsoft.com/office/drawing/2014/chart" uri="{C3380CC4-5D6E-409C-BE32-E72D297353CC}">
              <c16:uniqueId val="{0000000A-D142-4573-ADA0-E4E350807E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1186</c:v>
                </c:pt>
                <c:pt idx="2">
                  <c:v>#N/A</c:v>
                </c:pt>
                <c:pt idx="3">
                  <c:v>#N/A</c:v>
                </c:pt>
                <c:pt idx="4">
                  <c:v>842</c:v>
                </c:pt>
                <c:pt idx="5">
                  <c:v>#N/A</c:v>
                </c:pt>
                <c:pt idx="6">
                  <c:v>#N/A</c:v>
                </c:pt>
                <c:pt idx="7">
                  <c:v>989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42-4573-ADA0-E4E350807E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2058</c:v>
                </c:pt>
                <c:pt idx="1">
                  <c:v>2520</c:v>
                </c:pt>
                <c:pt idx="2">
                  <c:v>2595</c:v>
                </c:pt>
              </c:numCache>
            </c:numRef>
          </c:val>
          <c:extLst>
            <c:ext xmlns:c16="http://schemas.microsoft.com/office/drawing/2014/chart" uri="{C3380CC4-5D6E-409C-BE32-E72D297353CC}">
              <c16:uniqueId val="{00000000-74B9-4A3E-9D8E-5154D81FAB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282</c:v>
                </c:pt>
                <c:pt idx="2">
                  <c:v>282</c:v>
                </c:pt>
              </c:numCache>
            </c:numRef>
          </c:val>
          <c:extLst>
            <c:ext xmlns:c16="http://schemas.microsoft.com/office/drawing/2014/chart" uri="{C3380CC4-5D6E-409C-BE32-E72D297353CC}">
              <c16:uniqueId val="{00000001-74B9-4A3E-9D8E-5154D81FAB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1683</c:v>
                </c:pt>
                <c:pt idx="1">
                  <c:v>1683</c:v>
                </c:pt>
                <c:pt idx="2">
                  <c:v>2441</c:v>
                </c:pt>
              </c:numCache>
            </c:numRef>
          </c:val>
          <c:extLst>
            <c:ext xmlns:c16="http://schemas.microsoft.com/office/drawing/2014/chart" uri="{C3380CC4-5D6E-409C-BE32-E72D297353CC}">
              <c16:uniqueId val="{00000002-74B9-4A3E-9D8E-5154D81FAB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年度・令和元年度に実施した本庁舎東館整備事業等の大規模な公共施設整備に係る起債の元金償還開始により、前年度より</a:t>
          </a:r>
          <a:r>
            <a:rPr kumimoji="1" lang="en-US" altLang="ja-JP" sz="1000">
              <a:latin typeface="ＭＳ ゴシック" pitchFamily="49" charset="-128"/>
              <a:ea typeface="ＭＳ ゴシック" pitchFamily="49" charset="-128"/>
            </a:rPr>
            <a:t>124</a:t>
          </a:r>
          <a:r>
            <a:rPr kumimoji="1" lang="ja-JP" altLang="en-US" sz="1000">
              <a:latin typeface="ＭＳ ゴシック" pitchFamily="49" charset="-128"/>
              <a:ea typeface="ＭＳ ゴシック" pitchFamily="49" charset="-128"/>
            </a:rPr>
            <a:t>百万円の増となった。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病院事業会計における起債の償還が進んでいること等により、前年度より</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百万円の減となった。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組合等が起こした地方債の元利償還金に対する負担金等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起債の償還が進み、負担金等が逓減しているが、後年度に大規模な施設整備計画があり、増加が予想される。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認定こども園園舎建設に係る償還費に対する補助を開始したが、過去の土地改良事業等に係る起債の償還が一部終了したことから減少傾向にある。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事業費補正による算入公債費（主に道路橋りょう費、下水道費に係る分）が減になったが、災害復旧費等に係る算入公債費（主に合併特例債償還費）が増になったため、前年度より</a:t>
          </a:r>
          <a:r>
            <a:rPr kumimoji="1" lang="en-US" altLang="ja-JP" sz="1000">
              <a:latin typeface="ＭＳ ゴシック" pitchFamily="49" charset="-128"/>
              <a:ea typeface="ＭＳ ゴシック" pitchFamily="49" charset="-128"/>
            </a:rPr>
            <a:t>41</a:t>
          </a:r>
          <a:r>
            <a:rPr kumimoji="1" lang="ja-JP" altLang="en-US" sz="1000">
              <a:latin typeface="ＭＳ ゴシック" pitchFamily="49" charset="-128"/>
              <a:ea typeface="ＭＳ ゴシック" pitchFamily="49" charset="-128"/>
            </a:rPr>
            <a:t>百万円の増となった。実質公債費比率の分子について、今後、新規の大規模事業実施等により、元利償還金が増えることが予想される。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将来負担額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地方債の現在高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本市では、長期財政計画において、「原則交付税措置のある起債を活用することで、後年度の充当可能財源等を確保すること」、「元金償還額以上に起債の借入れを行わないことで、地方債の現在高を減少させること」の２点を方策として掲げており、令和４年度においても、同方策を継続したことで、地方債の現在高が前年度より</a:t>
          </a:r>
          <a:r>
            <a:rPr kumimoji="1" lang="en-US" altLang="ja-JP" sz="1000">
              <a:latin typeface="ＭＳ ゴシック" pitchFamily="49" charset="-128"/>
              <a:ea typeface="ＭＳ ゴシック" pitchFamily="49" charset="-128"/>
            </a:rPr>
            <a:t>358</a:t>
          </a:r>
          <a:r>
            <a:rPr kumimoji="1" lang="ja-JP" altLang="en-US" sz="1000">
              <a:latin typeface="ＭＳ ゴシック" pitchFamily="49" charset="-128"/>
              <a:ea typeface="ＭＳ ゴシック" pitchFamily="49" charset="-128"/>
            </a:rPr>
            <a:t>百万円の減となった。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債務負担行為に基づく支出予定額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過去に実施した国及び県営土地改良事業に係る償還が進んでいること等により逓減している。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組合等負担等見込額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一部事務組合の起債の償還が進んでいること等から逓減している。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退職手当負担見込額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職員数及び退職手当支給予定額は増えているが、退職手当組合に積み立てている負担金の累計額及び運用益相当額の増により、令和４年度は算定されなかった。今後、退職手当組合に対する負担金が調整される予定であるため、再び算定される可能性があ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充当可能財源等</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財政調整基金について、決算剰余金の積立てを中心に、普通交付税や地方消費税交付金など各種交付金の増、経常的経費の縮減等により、充当可能な基金が増となった。また、「都市計画税」の都市計画事業に対する公債費への都市計画税充当率が増えたことで、特定財源見込額も増となった。</a:t>
          </a:r>
        </a:p>
        <a:p>
          <a:r>
            <a:rPr kumimoji="1" lang="ja-JP" altLang="en-US" sz="1000">
              <a:latin typeface="ＭＳ ゴシック" pitchFamily="49" charset="-128"/>
              <a:ea typeface="ＭＳ ゴシック" pitchFamily="49" charset="-128"/>
            </a:rPr>
            <a:t>　将来負担比率の分子について、将来負担額の減等により、前年度に引き続きマイナスになったが、今後は大規模な普通建設事業が見込まれ、その財源として地方債、その他特定目的基金の取崩しが見込まれることから、将来負担比率の分子が算定され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本市一般会計においては、令和４年度時点で、菊川市財政調整基金、菊川市減債基金のほか、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いる。内訳は、菊川市地域振興等基金、菊川市まちづくり基金、菊川市地域福祉基金、菊川市社会福祉基金、菊川市環境保全基金、菊川市ふるさと・水と土基金、菊川市新型コロナウイルス感染症対策利子補給基金、菊川市災害対策基金、菊川市緊急地震対策基金、菊川市教育振興基金及び菊川市発電施設周辺地域整備事業に係る施設維持基金であり、財政調整基金、減債基金その他特定目的基金の詳細な増減要因は、下段のとおりだが、基金全体を見ると、目的達成のために取り崩した基金があるものの、地方債・寄附金を原資とした積立て等により、前年度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様々な要因により各種基金への積立て（新市まちづくり計画に位置付けられた事業の財源として、合併特例債を原資とした地域振興等基金への積立て、寄附金のまちづくり基金への積立て）を行った。今後は、大規模事業の実施による財源として基金の取崩しが想定されるとともに、突発的な災害等に対応するために、基金を一定水準保っていく必要があることから、基金の確実かつ効率的な運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基金の効率的な運用方法として「債券運用」を検討しており、令和５年度から試行予定）を図っていく。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①菊川市地域振興等基金：市民の連帯の強化又は地域振興等に要する経費の財源に充てる。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②菊川市まちづくり基金：まちづくりを推進するために行う施設の整備に必要な経費の財源に充てる。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③菊川市地域福祉基金：地域福祉の向上に必要な財源を積み立てる。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④菊川市社会福祉基金：社会福祉施策の推進を図る。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⑤菊川市環境保全基金：市の環境保全を円滑に推進する。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⑥菊川市ふるさと・水と土基金：農村地域の活性化を図る地域住民活動を支援する。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⑦菊川市新型コロナウイルス感染症対策利子補給基金：利子補給制度の認定を受けた利子補給の財源に充てる。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⑧菊川市災害対策基金：地震災害など大規模災害発生時のおける緊急支出費用の財源とする。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⑨菊川市緊急地震対策基金：地震対策事業に要する経費の財源とする。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⑩菊川市教育振興基金：教育振興事業に資する。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⑪菊川市発電施設周辺地域整備事業に係る施設維持基金：発電用施設周辺地域整備法により整備された公共用施設の修繕その他の維持補修に充てる。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各基金の預金利子を各基金（約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千円）に、寄附金を菊川市まちづくり基金（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千円）に、合併特例債を原資として菊川市地域振興等基金（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785,400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千円）に積み立てた。また、菊川市まちづくり基金から駅南北自由通路整備事業に係る分（約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24,571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千円）を、菊川市新型コロナウイルス感染症対策利子補給基金から利子補給に係る分（約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千円）を取り崩し、菊川市新型コロナウイルス感染症対策利子補給基金の残高は０円となった。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菊川市新型コロナウイルス感染症対策利子補給基金は残高が０円のため廃止を、菊川市まちづくり基金はまちづくりを推進するために行う施設の整備に係る取崩し（令和５年度約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50,950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千円）を、菊川市地域振興等基金は市民の連帯の強化又は地域振興等に要する経費に係る取崩し（令和５年度０円）を予定している。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令和４年度末の財政調整基金の残高は、前年度の決算余剰金の積立てによる増（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百万円）、新型コロナウイルス感染症による特別な財政需要に起因する財源不足等に対応するための減（▲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応に係る経費の増、コロナ禍における原油価格高騰等による需用費・委託料の増などがあった一方、市税・地方消費税交付金・地方交付税の増、事業規模の縮小、事業実施方法の見直し等により、財政調整基金の取崩額を最小限に留めることができた。今後は、コロナ禍から平時モードに移行し、過度な補助等は見込めないことから、自主財源の確保、行財政改革による歳出削減に、より一層努め、災害等不測の事態にも対応できるよう、一定水準の維持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令和４年度末の減債基金の残高は、令和４年度中に預金利子を積み立てたことによる増（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満期一括償還地方債を有していないため、当該地方債の償還に資する減債基金の積立てを予定していないが、令和３年度に積み立てた分を後年度の臨時財政対策債償還に充当するため、減債基金の残高は計画的に減少する見込みとなっている（令和５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千円を取り崩す予定）。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47,738
44,016
94.19
21,699,270
20,973,984
626,707
12,112,112
17,721,387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基準財政需要額は、前年度より</a:t>
          </a:r>
          <a:r>
            <a:rPr kumimoji="1" lang="en-US" altLang="ja-JP" sz="1100">
              <a:latin typeface="ＭＳ Ｐゴシック" panose="020B0600070205080204" pitchFamily="50" charset="-128"/>
              <a:ea typeface="ＭＳ Ｐゴシック" panose="020B0600070205080204" pitchFamily="50" charset="-128"/>
            </a:rPr>
            <a:t>362</a:t>
          </a:r>
          <a:r>
            <a:rPr kumimoji="1" lang="ja-JP" altLang="en-US" sz="1100">
              <a:latin typeface="ＭＳ Ｐゴシック" panose="020B0600070205080204" pitchFamily="50" charset="-128"/>
              <a:ea typeface="ＭＳ Ｐゴシック" panose="020B0600070205080204" pitchFamily="50" charset="-128"/>
            </a:rPr>
            <a:t>百万円の増となった。主な要因として、臨時財政対策債振替額が減少（</a:t>
          </a:r>
          <a:r>
            <a:rPr kumimoji="1" lang="en-US" altLang="ja-JP" sz="1100">
              <a:latin typeface="ＭＳ Ｐゴシック" panose="020B0600070205080204" pitchFamily="50" charset="-128"/>
              <a:ea typeface="ＭＳ Ｐゴシック" panose="020B0600070205080204" pitchFamily="50" charset="-128"/>
            </a:rPr>
            <a:t>728</a:t>
          </a:r>
          <a:r>
            <a:rPr kumimoji="1" lang="ja-JP" altLang="en-US" sz="1100">
              <a:latin typeface="ＭＳ Ｐゴシック" panose="020B0600070205080204" pitchFamily="50" charset="-128"/>
              <a:ea typeface="ＭＳ Ｐゴシック" panose="020B0600070205080204" pitchFamily="50" charset="-128"/>
            </a:rPr>
            <a:t>百万円の減）したことによる増、大規模事業の元金償還が始まったことによる合併特例債償還費の増、前年度の普通交付税再算定による臨時財政対策債償還基金費の皆減等が挙げられる。また、基準財政収入額は、前年度より</a:t>
          </a:r>
          <a:r>
            <a:rPr kumimoji="1" lang="en-US" altLang="ja-JP" sz="1100">
              <a:latin typeface="ＭＳ Ｐゴシック" panose="020B0600070205080204" pitchFamily="50" charset="-128"/>
              <a:ea typeface="ＭＳ Ｐゴシック" panose="020B0600070205080204" pitchFamily="50" charset="-128"/>
            </a:rPr>
            <a:t>266</a:t>
          </a:r>
          <a:r>
            <a:rPr kumimoji="1" lang="ja-JP" altLang="en-US" sz="1100">
              <a:latin typeface="ＭＳ Ｐゴシック" panose="020B0600070205080204" pitchFamily="50" charset="-128"/>
              <a:ea typeface="ＭＳ Ｐゴシック" panose="020B0600070205080204" pitchFamily="50" charset="-128"/>
            </a:rPr>
            <a:t>百万円の増となった。主な要因として、新型コロナウイルス感染症の影響緩和による市町村民税法人税割の増、コロナ特例が外れ、課税標準額が増えたことによる固定資産税（家屋）の増、地方消費税交付金の増等が挙げられる。以上により、基準財政需要額と基準財政収入額の乖離が大きくなり、単年度での財政力指数が前年度より微増となったが、３年間の平均で見ると、前年度より</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44</xdr:row>
      <xdr:rowOff>44450</xdr:rowOff>
    </xdr:to>
    <xdr:cxnSp macro="">
      <xdr:nvCxnSpPr>
        <xdr:cNvPr id="62" name="直線コネクタ 61"/>
        <xdr:cNvCxnSpPr/>
      </xdr:nvCxnSpPr>
      <xdr:spPr>
        <a:xfrm flipV="1">
          <a:off x="4953000" y="645414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5"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6" name="直線コネクタ 65"/>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110490</xdr:rowOff>
    </xdr:to>
    <xdr:cxnSp macro="">
      <xdr:nvCxnSpPr>
        <xdr:cNvPr id="67" name="直線コネクタ 66"/>
        <xdr:cNvCxnSpPr/>
      </xdr:nvCxnSpPr>
      <xdr:spPr>
        <a:xfrm>
          <a:off x="4114800" y="63817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161290</xdr:rowOff>
    </xdr:from>
    <xdr:to>
      <xdr:col>19</xdr:col>
      <xdr:colOff>133350</xdr:colOff>
      <xdr:row>37</xdr:row>
      <xdr:rowOff>38100</xdr:rowOff>
    </xdr:to>
    <xdr:cxnSp macro="">
      <xdr:nvCxnSpPr>
        <xdr:cNvPr id="70" name="直線コネクタ 69"/>
        <xdr:cNvCxnSpPr/>
      </xdr:nvCxnSpPr>
      <xdr:spPr>
        <a:xfrm>
          <a:off x="3225800" y="633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121920</xdr:rowOff>
    </xdr:from>
    <xdr:to>
      <xdr:col>19</xdr:col>
      <xdr:colOff>184150</xdr:colOff>
      <xdr:row>42</xdr:row>
      <xdr:rowOff>52070</xdr:rowOff>
    </xdr:to>
    <xdr:sp macro="" textlink="">
      <xdr:nvSpPr>
        <xdr:cNvPr id="71" name="フローチャート: 判断 70"/>
        <xdr:cNvSpPr/>
      </xdr:nvSpPr>
      <xdr:spPr>
        <a:xfrm>
          <a:off x="4064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36847</xdr:rowOff>
    </xdr:from>
    <xdr:ext cx="736600" cy="259045"/>
    <xdr:sp macro="" textlink="">
      <xdr:nvSpPr>
        <xdr:cNvPr id="72" name="テキスト ボックス 71"/>
        <xdr:cNvSpPr txBox="1"/>
      </xdr:nvSpPr>
      <xdr:spPr>
        <a:xfrm>
          <a:off x="3733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37</xdr:row>
      <xdr:rowOff>13970</xdr:rowOff>
    </xdr:to>
    <xdr:cxnSp macro="">
      <xdr:nvCxnSpPr>
        <xdr:cNvPr id="73" name="直線コネクタ 72"/>
        <xdr:cNvCxnSpPr/>
      </xdr:nvCxnSpPr>
      <xdr:spPr>
        <a:xfrm flipV="1">
          <a:off x="2336800" y="633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13970</xdr:rowOff>
    </xdr:to>
    <xdr:cxnSp macro="">
      <xdr:nvCxnSpPr>
        <xdr:cNvPr id="76" name="直線コネクタ 75"/>
        <xdr:cNvCxnSpPr/>
      </xdr:nvCxnSpPr>
      <xdr:spPr>
        <a:xfrm>
          <a:off x="1447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59690</xdr:rowOff>
    </xdr:from>
    <xdr:to>
      <xdr:col>23</xdr:col>
      <xdr:colOff>184150</xdr:colOff>
      <xdr:row>37</xdr:row>
      <xdr:rowOff>161290</xdr:rowOff>
    </xdr:to>
    <xdr:sp macro="" textlink="">
      <xdr:nvSpPr>
        <xdr:cNvPr id="86" name="楕円 85"/>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152417</xdr:rowOff>
    </xdr:from>
    <xdr:ext cx="762000" cy="259045"/>
    <xdr:sp macro="" textlink="">
      <xdr:nvSpPr>
        <xdr:cNvPr id="87" name="財政力該当値テキスト"/>
        <xdr:cNvSpPr txBox="1"/>
      </xdr:nvSpPr>
      <xdr:spPr>
        <a:xfrm>
          <a:off x="5041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88" name="楕円 87"/>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89" name="テキスト ボックス 88"/>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110490</xdr:rowOff>
    </xdr:from>
    <xdr:to>
      <xdr:col>15</xdr:col>
      <xdr:colOff>133350</xdr:colOff>
      <xdr:row>37</xdr:row>
      <xdr:rowOff>40640</xdr:rowOff>
    </xdr:to>
    <xdr:sp macro="" textlink="">
      <xdr:nvSpPr>
        <xdr:cNvPr id="90" name="楕円 89"/>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50817</xdr:rowOff>
    </xdr:from>
    <xdr:ext cx="762000" cy="259045"/>
    <xdr:sp macro="" textlink="">
      <xdr:nvSpPr>
        <xdr:cNvPr id="91" name="テキスト ボックス 90"/>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134620</xdr:rowOff>
    </xdr:from>
    <xdr:to>
      <xdr:col>7</xdr:col>
      <xdr:colOff>31750</xdr:colOff>
      <xdr:row>37</xdr:row>
      <xdr:rowOff>64770</xdr:rowOff>
    </xdr:to>
    <xdr:sp macro="" textlink="">
      <xdr:nvSpPr>
        <xdr:cNvPr id="94" name="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人件費、扶助費等に充当した経常経費一般財源（歳出）は、前年度より</a:t>
          </a:r>
          <a:r>
            <a:rPr kumimoji="1" lang="en-US" altLang="ja-JP" sz="1100">
              <a:latin typeface="ＭＳ Ｐゴシック" panose="020B0600070205080204" pitchFamily="50" charset="-128"/>
              <a:ea typeface="ＭＳ Ｐゴシック" panose="020B0600070205080204" pitchFamily="50" charset="-128"/>
            </a:rPr>
            <a:t>469</a:t>
          </a:r>
          <a:r>
            <a:rPr kumimoji="1" lang="ja-JP" altLang="en-US" sz="1100">
              <a:latin typeface="ＭＳ Ｐゴシック" panose="020B0600070205080204" pitchFamily="50" charset="-128"/>
              <a:ea typeface="ＭＳ Ｐゴシック" panose="020B0600070205080204" pitchFamily="50" charset="-128"/>
            </a:rPr>
            <a:t>百万円の増となった。主な要因として、平成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年度・令和元年度借入れの臨時財政対策債、合併特例債の元金償還開始による公債費の増、コロナ禍における原油価格高騰等による物件費の増等が挙げられる。経常一般財源（歳入）は、前年度より</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百万円の減となった。主な要因として、地方税等が増になったものの、臨時財政対策債、地方特例交付金の減等が挙げられる。以上により、歳出（分子）が大きく増え、歳入（分母）が減ったことから、経常収支比率は</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ポイント悪化した。近年は外的要因により経常収支比率が改善したが、今後はコロナ禍以前と同様の厳しい財政状況が続くものと見込まれるため、経常収支比率の改善に向けて、自主財源の確保、歳出削減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3" name="直線コネクタ 122"/>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4"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5" name="直線コネクタ 124"/>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6"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7" name="直線コネクタ 126"/>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163322</xdr:rowOff>
    </xdr:from>
    <xdr:to>
      <xdr:col>23</xdr:col>
      <xdr:colOff>133350</xdr:colOff>
      <xdr:row>61</xdr:row>
      <xdr:rowOff>37338</xdr:rowOff>
    </xdr:to>
    <xdr:cxnSp macro="">
      <xdr:nvCxnSpPr>
        <xdr:cNvPr id="128" name="直線コネクタ 127"/>
        <xdr:cNvCxnSpPr/>
      </xdr:nvCxnSpPr>
      <xdr:spPr>
        <a:xfrm>
          <a:off x="4114800" y="9935972"/>
          <a:ext cx="8382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29"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0" name="フローチャート: 判断 129"/>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62</xdr:row>
      <xdr:rowOff>116840</xdr:rowOff>
    </xdr:to>
    <xdr:cxnSp macro="">
      <xdr:nvCxnSpPr>
        <xdr:cNvPr id="131" name="直線コネクタ 130"/>
        <xdr:cNvCxnSpPr/>
      </xdr:nvCxnSpPr>
      <xdr:spPr>
        <a:xfrm flipV="1">
          <a:off x="3225800" y="9935972"/>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2" name="フローチャート: 判断 131"/>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3" name="テキスト ボックス 132"/>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116840</xdr:rowOff>
    </xdr:to>
    <xdr:cxnSp macro="">
      <xdr:nvCxnSpPr>
        <xdr:cNvPr id="134" name="直線コネクタ 133"/>
        <xdr:cNvCxnSpPr/>
      </xdr:nvCxnSpPr>
      <xdr:spPr>
        <a:xfrm>
          <a:off x="2336800" y="106309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5" name="フローチャート: 判断 134"/>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36" name="テキスト ボックス 135"/>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10668</xdr:rowOff>
    </xdr:to>
    <xdr:cxnSp macro="">
      <xdr:nvCxnSpPr>
        <xdr:cNvPr id="137" name="直線コネクタ 136"/>
        <xdr:cNvCxnSpPr/>
      </xdr:nvCxnSpPr>
      <xdr:spPr>
        <a:xfrm flipV="1">
          <a:off x="1447800" y="1063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38" name="フローチャート: 判断 137"/>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39" name="テキスト ボックス 138"/>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0" name="フローチャート: 判断 139"/>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1" name="テキスト ボックス 140"/>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7" name="楕円 146"/>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48"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112522</xdr:rowOff>
    </xdr:from>
    <xdr:to>
      <xdr:col>19</xdr:col>
      <xdr:colOff>184150</xdr:colOff>
      <xdr:row>58</xdr:row>
      <xdr:rowOff>42672</xdr:rowOff>
    </xdr:to>
    <xdr:sp macro="" textlink="">
      <xdr:nvSpPr>
        <xdr:cNvPr id="149" name="楕円 148"/>
        <xdr:cNvSpPr/>
      </xdr:nvSpPr>
      <xdr:spPr>
        <a:xfrm>
          <a:off x="4064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52849</xdr:rowOff>
    </xdr:from>
    <xdr:ext cx="736600" cy="259045"/>
    <xdr:sp macro="" textlink="">
      <xdr:nvSpPr>
        <xdr:cNvPr id="150" name="テキスト ボックス 149"/>
        <xdr:cNvSpPr txBox="1"/>
      </xdr:nvSpPr>
      <xdr:spPr>
        <a:xfrm>
          <a:off x="3733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2" name="テキスト ボックス 151"/>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3" name="楕円 152"/>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4" name="テキスト ボックス 153"/>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5" name="楕円 154"/>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6" name="テキスト ボックス 155"/>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新型コロナウイルスワクチン接種業務の通年実施等による正規職員の時間外勤務手当の減、当該ワクチン接種に係る医師会への委託料の減等があった一方、人事院勧告に基づく若年層の俸給及び期末手当の支給割合の改定、当該ワクチン接種業務に係る会計年度任用職員の増員による報酬の増、臨時交付金を活用したプレミアム付商品券発行に係る委託料の増、原油価格高騰等による光熱水費の増等により、人件費・物件費等は前年度より増となった。また、人口が減少したこともあり、人口１人当たりの人件費・物件費等は、前年度より</a:t>
          </a:r>
          <a:r>
            <a:rPr kumimoji="1" lang="en-US" altLang="ja-JP" sz="1100">
              <a:latin typeface="ＭＳ Ｐゴシック" panose="020B0600070205080204" pitchFamily="50" charset="-128"/>
              <a:ea typeface="ＭＳ Ｐゴシック" panose="020B0600070205080204" pitchFamily="50" charset="-128"/>
            </a:rPr>
            <a:t>7,425</a:t>
          </a:r>
          <a:r>
            <a:rPr kumimoji="1" lang="ja-JP" altLang="en-US" sz="1100">
              <a:latin typeface="ＭＳ Ｐゴシック" panose="020B0600070205080204" pitchFamily="50" charset="-128"/>
              <a:ea typeface="ＭＳ Ｐゴシック" panose="020B0600070205080204" pitchFamily="50" charset="-128"/>
            </a:rPr>
            <a:t>円の増となった。本市は、戸籍等窓口業務の民間委託、指定管理者制度の活用等により、人件費・物件費等の抑制を図っていることから、類似団体平均等と比較して、引き続き低い数値となった。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4" name="直線コネクタ 183"/>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5"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86" name="直線コネクタ 185"/>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87"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88" name="直線コネクタ 187"/>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136958</xdr:rowOff>
    </xdr:from>
    <xdr:to>
      <xdr:col>23</xdr:col>
      <xdr:colOff>133350</xdr:colOff>
      <xdr:row>82</xdr:row>
      <xdr:rowOff>1341</xdr:rowOff>
    </xdr:to>
    <xdr:cxnSp macro="">
      <xdr:nvCxnSpPr>
        <xdr:cNvPr id="189" name="直線コネクタ 188"/>
        <xdr:cNvCxnSpPr/>
      </xdr:nvCxnSpPr>
      <xdr:spPr>
        <a:xfrm>
          <a:off x="4114800" y="14024408"/>
          <a:ext cx="8382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0"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1" name="フローチャート: 判断 190"/>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132455</xdr:rowOff>
    </xdr:from>
    <xdr:to>
      <xdr:col>19</xdr:col>
      <xdr:colOff>133350</xdr:colOff>
      <xdr:row>81</xdr:row>
      <xdr:rowOff>136958</xdr:rowOff>
    </xdr:to>
    <xdr:cxnSp macro="">
      <xdr:nvCxnSpPr>
        <xdr:cNvPr id="192" name="直線コネクタ 191"/>
        <xdr:cNvCxnSpPr/>
      </xdr:nvCxnSpPr>
      <xdr:spPr>
        <a:xfrm>
          <a:off x="3225800" y="14019905"/>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3" name="フローチャート: 判断 192"/>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4" name="テキスト ボックス 193"/>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73134</xdr:rowOff>
    </xdr:from>
    <xdr:to>
      <xdr:col>15</xdr:col>
      <xdr:colOff>82550</xdr:colOff>
      <xdr:row>81</xdr:row>
      <xdr:rowOff>132455</xdr:rowOff>
    </xdr:to>
    <xdr:cxnSp macro="">
      <xdr:nvCxnSpPr>
        <xdr:cNvPr id="195" name="直線コネクタ 194"/>
        <xdr:cNvCxnSpPr/>
      </xdr:nvCxnSpPr>
      <xdr:spPr>
        <a:xfrm>
          <a:off x="2336800" y="13960584"/>
          <a:ext cx="889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196" name="フローチャート: 判断 195"/>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197" name="テキスト ボックス 196"/>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50147</xdr:rowOff>
    </xdr:from>
    <xdr:to>
      <xdr:col>11</xdr:col>
      <xdr:colOff>31750</xdr:colOff>
      <xdr:row>81</xdr:row>
      <xdr:rowOff>73134</xdr:rowOff>
    </xdr:to>
    <xdr:cxnSp macro="">
      <xdr:nvCxnSpPr>
        <xdr:cNvPr id="198" name="直線コネクタ 197"/>
        <xdr:cNvCxnSpPr/>
      </xdr:nvCxnSpPr>
      <xdr:spPr>
        <a:xfrm>
          <a:off x="1447800" y="13937597"/>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199" name="フローチャート: 判断 198"/>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0" name="テキスト ボックス 199"/>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1" name="フローチャート: 判断 200"/>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2" name="テキスト ボックス 201"/>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121991</xdr:rowOff>
    </xdr:from>
    <xdr:to>
      <xdr:col>23</xdr:col>
      <xdr:colOff>184150</xdr:colOff>
      <xdr:row>82</xdr:row>
      <xdr:rowOff>52141</xdr:rowOff>
    </xdr:to>
    <xdr:sp macro="" textlink="">
      <xdr:nvSpPr>
        <xdr:cNvPr id="208" name="楕円 207"/>
        <xdr:cNvSpPr/>
      </xdr:nvSpPr>
      <xdr:spPr>
        <a:xfrm>
          <a:off x="4902200" y="14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43268</xdr:rowOff>
    </xdr:from>
    <xdr:ext cx="762000" cy="259045"/>
    <xdr:sp macro="" textlink="">
      <xdr:nvSpPr>
        <xdr:cNvPr id="209" name="人件費・物件費等の状況該当値テキスト"/>
        <xdr:cNvSpPr txBox="1"/>
      </xdr:nvSpPr>
      <xdr:spPr>
        <a:xfrm>
          <a:off x="5041900" y="1393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86158</xdr:rowOff>
    </xdr:from>
    <xdr:to>
      <xdr:col>19</xdr:col>
      <xdr:colOff>184150</xdr:colOff>
      <xdr:row>82</xdr:row>
      <xdr:rowOff>16308</xdr:rowOff>
    </xdr:to>
    <xdr:sp macro="" textlink="">
      <xdr:nvSpPr>
        <xdr:cNvPr id="210" name="楕円 209"/>
        <xdr:cNvSpPr/>
      </xdr:nvSpPr>
      <xdr:spPr>
        <a:xfrm>
          <a:off x="4064000" y="139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26485</xdr:rowOff>
    </xdr:from>
    <xdr:ext cx="736600" cy="259045"/>
    <xdr:sp macro="" textlink="">
      <xdr:nvSpPr>
        <xdr:cNvPr id="211" name="テキスト ボックス 210"/>
        <xdr:cNvSpPr txBox="1"/>
      </xdr:nvSpPr>
      <xdr:spPr>
        <a:xfrm>
          <a:off x="3733800" y="137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81655</xdr:rowOff>
    </xdr:from>
    <xdr:to>
      <xdr:col>15</xdr:col>
      <xdr:colOff>133350</xdr:colOff>
      <xdr:row>82</xdr:row>
      <xdr:rowOff>11805</xdr:rowOff>
    </xdr:to>
    <xdr:sp macro="" textlink="">
      <xdr:nvSpPr>
        <xdr:cNvPr id="212" name="楕円 211"/>
        <xdr:cNvSpPr/>
      </xdr:nvSpPr>
      <xdr:spPr>
        <a:xfrm>
          <a:off x="3175000" y="139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21982</xdr:rowOff>
    </xdr:from>
    <xdr:ext cx="762000" cy="259045"/>
    <xdr:sp macro="" textlink="">
      <xdr:nvSpPr>
        <xdr:cNvPr id="213" name="テキスト ボックス 212"/>
        <xdr:cNvSpPr txBox="1"/>
      </xdr:nvSpPr>
      <xdr:spPr>
        <a:xfrm>
          <a:off x="2844800" y="137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22334</xdr:rowOff>
    </xdr:from>
    <xdr:to>
      <xdr:col>11</xdr:col>
      <xdr:colOff>82550</xdr:colOff>
      <xdr:row>81</xdr:row>
      <xdr:rowOff>123934</xdr:rowOff>
    </xdr:to>
    <xdr:sp macro="" textlink="">
      <xdr:nvSpPr>
        <xdr:cNvPr id="214" name="楕円 213"/>
        <xdr:cNvSpPr/>
      </xdr:nvSpPr>
      <xdr:spPr>
        <a:xfrm>
          <a:off x="2286000" y="13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134111</xdr:rowOff>
    </xdr:from>
    <xdr:ext cx="762000" cy="259045"/>
    <xdr:sp macro="" textlink="">
      <xdr:nvSpPr>
        <xdr:cNvPr id="215" name="テキスト ボックス 214"/>
        <xdr:cNvSpPr txBox="1"/>
      </xdr:nvSpPr>
      <xdr:spPr>
        <a:xfrm>
          <a:off x="1955800" y="136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170797</xdr:rowOff>
    </xdr:from>
    <xdr:to>
      <xdr:col>7</xdr:col>
      <xdr:colOff>31750</xdr:colOff>
      <xdr:row>81</xdr:row>
      <xdr:rowOff>100947</xdr:rowOff>
    </xdr:to>
    <xdr:sp macro="" textlink="">
      <xdr:nvSpPr>
        <xdr:cNvPr id="216" name="楕円 215"/>
        <xdr:cNvSpPr/>
      </xdr:nvSpPr>
      <xdr:spPr>
        <a:xfrm>
          <a:off x="1397000" y="138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111124</xdr:rowOff>
    </xdr:from>
    <xdr:ext cx="762000" cy="259045"/>
    <xdr:sp macro="" textlink="">
      <xdr:nvSpPr>
        <xdr:cNvPr id="217" name="テキスト ボックス 216"/>
        <xdr:cNvSpPr txBox="1"/>
      </xdr:nvSpPr>
      <xdr:spPr>
        <a:xfrm>
          <a:off x="1066800" y="136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令和４年度は、職員構成の変動等により、前年度より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主な要因としては、経験年数階層のうち、高い給料月額の職員が定年等により多数退職したことによる減、経験年数階層内で給料月額の低い職員の退職及び給料月額の高い職員が移ってきたことによる増、給料月額の高い職員が人事異動により、職種区分が変動したことによる増等が挙げられる。</a:t>
          </a:r>
        </a:p>
        <a:p>
          <a:r>
            <a:rPr kumimoji="1" lang="ja-JP" altLang="en-US" sz="1100">
              <a:latin typeface="ＭＳ Ｐゴシック" panose="020B0600070205080204" pitchFamily="50" charset="-128"/>
              <a:ea typeface="ＭＳ Ｐゴシック" panose="020B0600070205080204" pitchFamily="50" charset="-128"/>
            </a:rPr>
            <a:t>　本市は、依然として類似団体平均を上回っており、全国市平均と同数になっている。直近５か年度において、当該指数は継続して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を下回っていることから、適正な給与制度の運用になっているが、他団体の給与水準や国の給与制度を注視し、引き続き給与の適正化に努めていく。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48" name="直線コネクタ 247"/>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49"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0" name="直線コネクタ 249"/>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1"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2" name="直線コネクタ 251"/>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153307</xdr:rowOff>
    </xdr:to>
    <xdr:cxnSp macro="">
      <xdr:nvCxnSpPr>
        <xdr:cNvPr id="253" name="直線コネクタ 252"/>
        <xdr:cNvCxnSpPr/>
      </xdr:nvCxnSpPr>
      <xdr:spPr>
        <a:xfrm>
          <a:off x="16179800" y="148807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4"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5" name="フローチャート: 判断 254"/>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136071</xdr:rowOff>
    </xdr:to>
    <xdr:cxnSp macro="">
      <xdr:nvCxnSpPr>
        <xdr:cNvPr id="256" name="直線コネクタ 255"/>
        <xdr:cNvCxnSpPr/>
      </xdr:nvCxnSpPr>
      <xdr:spPr>
        <a:xfrm>
          <a:off x="15290800" y="148635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7" name="フローチャート: 判断 256"/>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58" name="テキスト ボックス 257"/>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59" name="直線コネクタ 258"/>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0" name="フローチャート: 判断 259"/>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1" name="テキスト ボックス 26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16329</xdr:rowOff>
    </xdr:to>
    <xdr:cxnSp macro="">
      <xdr:nvCxnSpPr>
        <xdr:cNvPr id="262" name="直線コネクタ 261"/>
        <xdr:cNvCxnSpPr/>
      </xdr:nvCxnSpPr>
      <xdr:spPr>
        <a:xfrm flipV="1">
          <a:off x="13512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5" name="フローチャート: 判断 264"/>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6" name="テキスト ボックス 26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2" name="楕円 271"/>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3"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4" name="楕円 273"/>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5" name="テキスト ボックス 274"/>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6" name="楕円 275"/>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7" name="テキスト ボックス 27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78" name="楕円 277"/>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9" name="テキスト ボックス 278"/>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0" name="楕円 279"/>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1" name="テキスト ボックス 280"/>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本市は、平成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年度に２町が合併したことから、適正な人員数管理を目的に、平成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年度を期間とした「菊川市定員適正化計画」を策定し、職員数の削減を実施した。また、平成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現在に至るまでは、「菊川市定員管理計画」による人員数管理を行っており、①組織機構の見直し、②事務事業の改善、③人材の育成、④多様な任用形態の活用、⑤民間委託・指定管理者制度の推進等を実施してきたこと、また保育所の統合による民営化の実施、清掃・環境保全といった部門の一部を一部事務組合に業務所管していることから、類似団体、全国平均、静岡県平均と比較して低い数値になったと考えられる。</a:t>
          </a:r>
        </a:p>
        <a:p>
          <a:r>
            <a:rPr kumimoji="1" lang="ja-JP" altLang="en-US" sz="1050">
              <a:latin typeface="ＭＳ Ｐゴシック" panose="020B0600070205080204" pitchFamily="50" charset="-128"/>
              <a:ea typeface="ＭＳ Ｐゴシック" panose="020B0600070205080204" pitchFamily="50" charset="-128"/>
            </a:rPr>
            <a:t>　今後は、働き方改革・</a:t>
          </a:r>
          <a:r>
            <a:rPr kumimoji="1" lang="en-US" altLang="ja-JP" sz="1050">
              <a:latin typeface="ＭＳ Ｐゴシック" panose="020B0600070205080204" pitchFamily="50" charset="-128"/>
              <a:ea typeface="ＭＳ Ｐゴシック" panose="020B0600070205080204" pitchFamily="50" charset="-128"/>
            </a:rPr>
            <a:t>DX</a:t>
          </a:r>
          <a:r>
            <a:rPr kumimoji="1" lang="ja-JP" altLang="en-US" sz="1050">
              <a:latin typeface="ＭＳ Ｐゴシック" panose="020B0600070205080204" pitchFamily="50" charset="-128"/>
              <a:ea typeface="ＭＳ Ｐゴシック" panose="020B0600070205080204" pitchFamily="50" charset="-128"/>
            </a:rPr>
            <a:t>の推進といった業務の効率化等を推進しつつ、地方公務員法の改正による定年年齢の段階的な引き上げに伴う定員管理計画の見直しを図り、適正な定員管理に努めていく。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3" name="直線コネクタ 312"/>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4"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5" name="直線コネクタ 314"/>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16"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17" name="直線コネクタ 316"/>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10704</xdr:rowOff>
    </xdr:from>
    <xdr:to>
      <xdr:col>81</xdr:col>
      <xdr:colOff>44450</xdr:colOff>
      <xdr:row>59</xdr:row>
      <xdr:rowOff>22769</xdr:rowOff>
    </xdr:to>
    <xdr:cxnSp macro="">
      <xdr:nvCxnSpPr>
        <xdr:cNvPr id="318" name="直線コネクタ 317"/>
        <xdr:cNvCxnSpPr/>
      </xdr:nvCxnSpPr>
      <xdr:spPr>
        <a:xfrm>
          <a:off x="16179800" y="1012625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19"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0" name="フローチャート: 判断 319"/>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363</xdr:rowOff>
    </xdr:from>
    <xdr:to>
      <xdr:col>77</xdr:col>
      <xdr:colOff>44450</xdr:colOff>
      <xdr:row>59</xdr:row>
      <xdr:rowOff>10704</xdr:rowOff>
    </xdr:to>
    <xdr:cxnSp macro="">
      <xdr:nvCxnSpPr>
        <xdr:cNvPr id="321" name="直線コネクタ 320"/>
        <xdr:cNvCxnSpPr/>
      </xdr:nvCxnSpPr>
      <xdr:spPr>
        <a:xfrm>
          <a:off x="15290800" y="101159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2" name="フローチャート: 判断 321"/>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3" name="テキスト ボックス 322"/>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164919</xdr:rowOff>
    </xdr:from>
    <xdr:to>
      <xdr:col>72</xdr:col>
      <xdr:colOff>203200</xdr:colOff>
      <xdr:row>59</xdr:row>
      <xdr:rowOff>363</xdr:rowOff>
    </xdr:to>
    <xdr:cxnSp macro="">
      <xdr:nvCxnSpPr>
        <xdr:cNvPr id="324" name="直線コネクタ 323"/>
        <xdr:cNvCxnSpPr/>
      </xdr:nvCxnSpPr>
      <xdr:spPr>
        <a:xfrm>
          <a:off x="14401800" y="101090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5" name="フローチャート: 判断 324"/>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26" name="テキスト ボックス 32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164919</xdr:rowOff>
    </xdr:from>
    <xdr:to>
      <xdr:col>68</xdr:col>
      <xdr:colOff>152400</xdr:colOff>
      <xdr:row>59</xdr:row>
      <xdr:rowOff>8981</xdr:rowOff>
    </xdr:to>
    <xdr:cxnSp macro="">
      <xdr:nvCxnSpPr>
        <xdr:cNvPr id="327" name="直線コネクタ 326"/>
        <xdr:cNvCxnSpPr/>
      </xdr:nvCxnSpPr>
      <xdr:spPr>
        <a:xfrm flipV="1">
          <a:off x="13512800" y="101090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28" name="フローチャート: 判断 327"/>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29" name="テキスト ボックス 328"/>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0" name="フローチャート: 判断 329"/>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1" name="テキスト ボックス 330"/>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143419</xdr:rowOff>
    </xdr:from>
    <xdr:to>
      <xdr:col>81</xdr:col>
      <xdr:colOff>95250</xdr:colOff>
      <xdr:row>59</xdr:row>
      <xdr:rowOff>73569</xdr:rowOff>
    </xdr:to>
    <xdr:sp macro="" textlink="">
      <xdr:nvSpPr>
        <xdr:cNvPr id="337" name="楕円 336"/>
        <xdr:cNvSpPr/>
      </xdr:nvSpPr>
      <xdr:spPr>
        <a:xfrm>
          <a:off x="169672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64696</xdr:rowOff>
    </xdr:from>
    <xdr:ext cx="762000" cy="259045"/>
    <xdr:sp macro="" textlink="">
      <xdr:nvSpPr>
        <xdr:cNvPr id="338" name="定員管理の状況該当値テキスト"/>
        <xdr:cNvSpPr txBox="1"/>
      </xdr:nvSpPr>
      <xdr:spPr>
        <a:xfrm>
          <a:off x="17106900" y="1000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131354</xdr:rowOff>
    </xdr:from>
    <xdr:to>
      <xdr:col>77</xdr:col>
      <xdr:colOff>95250</xdr:colOff>
      <xdr:row>59</xdr:row>
      <xdr:rowOff>61504</xdr:rowOff>
    </xdr:to>
    <xdr:sp macro="" textlink="">
      <xdr:nvSpPr>
        <xdr:cNvPr id="339" name="楕円 338"/>
        <xdr:cNvSpPr/>
      </xdr:nvSpPr>
      <xdr:spPr>
        <a:xfrm>
          <a:off x="16129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71681</xdr:rowOff>
    </xdr:from>
    <xdr:ext cx="736600" cy="259045"/>
    <xdr:sp macro="" textlink="">
      <xdr:nvSpPr>
        <xdr:cNvPr id="340" name="テキスト ボックス 339"/>
        <xdr:cNvSpPr txBox="1"/>
      </xdr:nvSpPr>
      <xdr:spPr>
        <a:xfrm>
          <a:off x="15798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121013</xdr:rowOff>
    </xdr:from>
    <xdr:to>
      <xdr:col>73</xdr:col>
      <xdr:colOff>44450</xdr:colOff>
      <xdr:row>59</xdr:row>
      <xdr:rowOff>51163</xdr:rowOff>
    </xdr:to>
    <xdr:sp macro="" textlink="">
      <xdr:nvSpPr>
        <xdr:cNvPr id="341" name="楕円 340"/>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61340</xdr:rowOff>
    </xdr:from>
    <xdr:ext cx="762000" cy="259045"/>
    <xdr:sp macro="" textlink="">
      <xdr:nvSpPr>
        <xdr:cNvPr id="342" name="テキスト ボックス 341"/>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114119</xdr:rowOff>
    </xdr:from>
    <xdr:to>
      <xdr:col>68</xdr:col>
      <xdr:colOff>203200</xdr:colOff>
      <xdr:row>59</xdr:row>
      <xdr:rowOff>44269</xdr:rowOff>
    </xdr:to>
    <xdr:sp macro="" textlink="">
      <xdr:nvSpPr>
        <xdr:cNvPr id="343" name="楕円 342"/>
        <xdr:cNvSpPr/>
      </xdr:nvSpPr>
      <xdr:spPr>
        <a:xfrm>
          <a:off x="14351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54446</xdr:rowOff>
    </xdr:from>
    <xdr:ext cx="762000" cy="259045"/>
    <xdr:sp macro="" textlink="">
      <xdr:nvSpPr>
        <xdr:cNvPr id="344" name="テキスト ボックス 343"/>
        <xdr:cNvSpPr txBox="1"/>
      </xdr:nvSpPr>
      <xdr:spPr>
        <a:xfrm>
          <a:off x="14020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5" name="楕円 344"/>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6" name="テキスト ボックス 345"/>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では、文化会館、図書館、総合保健福祉センター等といった社会基盤整備のために、集中的に起債の借入れを行ったことから、一定期間における起債償還額が多額となり、類似団体平均、全国平均、静岡県平均と比較して、実質公債費比率が高い水準となっていた。</a:t>
          </a:r>
        </a:p>
        <a:p>
          <a:r>
            <a:rPr kumimoji="1" lang="ja-JP" altLang="en-US" sz="1050">
              <a:latin typeface="ＭＳ Ｐゴシック" panose="020B0600070205080204" pitchFamily="50" charset="-128"/>
              <a:ea typeface="ＭＳ Ｐゴシック" panose="020B0600070205080204" pitchFamily="50" charset="-128"/>
            </a:rPr>
            <a:t>　令和４年度は、実質公債費比率算定に係る各種数値が減少したものの、平成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令和元年度に実施した本庁舎東館整備事業等の大規模な公共施設整備に係る起債の元金償還開始により、元利償還金が増加し、単年度の実質公債費比率が悪化したが、３か年平均で見ると、当該比率が減少傾向であるために、前年度より</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改善傾向が続いているが、後年度には公共施設の更新整備等が計画されており、数値が上昇する見込みがあることから、計画的な基金積立てを行うなど、充当可能財源の確保が必要になる。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5" name="直線コネクタ 374"/>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78"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79" name="直線コネクタ 378"/>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94827</xdr:rowOff>
    </xdr:to>
    <xdr:cxnSp macro="">
      <xdr:nvCxnSpPr>
        <xdr:cNvPr id="380" name="直線コネクタ 379"/>
        <xdr:cNvCxnSpPr/>
      </xdr:nvCxnSpPr>
      <xdr:spPr>
        <a:xfrm flipV="1">
          <a:off x="16179800" y="692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1"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2" name="フローチャート: 判断 381"/>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143087</xdr:rowOff>
    </xdr:to>
    <xdr:cxnSp macro="">
      <xdr:nvCxnSpPr>
        <xdr:cNvPr id="383" name="直線コネクタ 382"/>
        <xdr:cNvCxnSpPr/>
      </xdr:nvCxnSpPr>
      <xdr:spPr>
        <a:xfrm flipV="1">
          <a:off x="15290800" y="695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4" name="フローチャート: 判断 383"/>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5" name="テキスト ボックス 38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167217</xdr:rowOff>
    </xdr:to>
    <xdr:cxnSp macro="">
      <xdr:nvCxnSpPr>
        <xdr:cNvPr id="386" name="直線コネクタ 385"/>
        <xdr:cNvCxnSpPr/>
      </xdr:nvCxnSpPr>
      <xdr:spPr>
        <a:xfrm flipV="1">
          <a:off x="14401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87" name="フローチャート: 判断 386"/>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88" name="テキスト ボックス 38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11854</xdr:rowOff>
    </xdr:to>
    <xdr:cxnSp macro="">
      <xdr:nvCxnSpPr>
        <xdr:cNvPr id="389" name="直線コネクタ 388"/>
        <xdr:cNvCxnSpPr/>
      </xdr:nvCxnSpPr>
      <xdr:spPr>
        <a:xfrm flipV="1">
          <a:off x="13512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0" name="フローチャート: 判断 38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1" name="テキスト ボックス 39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2" name="フローチャート: 判断 391"/>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3" name="テキスト ボックス 39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99" name="楕円 398"/>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0"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1" name="楕円 400"/>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2" name="テキスト ボックス 40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3" name="楕円 402"/>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404" name="テキスト ボックス 403"/>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5" name="楕円 404"/>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6" name="テキスト ボックス 405"/>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7" name="楕円 406"/>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47431</xdr:rowOff>
    </xdr:from>
    <xdr:ext cx="762000" cy="259045"/>
    <xdr:sp macro="" textlink="">
      <xdr:nvSpPr>
        <xdr:cNvPr id="408" name="テキスト ボックス 407"/>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では、原則交付税措置のある起債を活用することで、後年度の充当可能財源等を確保し、元金償還額以上に起債の借入れを行わないことにより、地方債の現在高を減少させている。また職員数が増加しているが、退職手当組合への積立金が増加していることから退職手当負担見込額が解消されている。加えて、充当可能財源である「財政調整基金」が増えたこと、「都市計画税」の都市計画事業に対する公債費への都市計画税充当率が増えたこと等から、令和３年度に引き続き、将来負担比率が算定されない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以前から改善傾向が続き、結果として将来負担比率が算定されていないが、後年度には新規の大規模事業・老朽化した公共施設の更新等が控えていることから、計画的な基金積立てを行うなど、充当可能財源の確保等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7" name="直線コネクタ 436"/>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8"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9" name="直線コネクタ 438"/>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88335</xdr:rowOff>
    </xdr:from>
    <xdr:to>
      <xdr:col>72</xdr:col>
      <xdr:colOff>203200</xdr:colOff>
      <xdr:row>14</xdr:row>
      <xdr:rowOff>103082</xdr:rowOff>
    </xdr:to>
    <xdr:cxnSp macro="">
      <xdr:nvCxnSpPr>
        <xdr:cNvPr id="442" name="直線コネクタ 441"/>
        <xdr:cNvCxnSpPr/>
      </xdr:nvCxnSpPr>
      <xdr:spPr>
        <a:xfrm>
          <a:off x="14401800" y="2488635"/>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3"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4" name="フローチャート: 判断 443"/>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88335</xdr:rowOff>
    </xdr:from>
    <xdr:to>
      <xdr:col>68</xdr:col>
      <xdr:colOff>152400</xdr:colOff>
      <xdr:row>14</xdr:row>
      <xdr:rowOff>136596</xdr:rowOff>
    </xdr:to>
    <xdr:cxnSp macro="">
      <xdr:nvCxnSpPr>
        <xdr:cNvPr id="445" name="直線コネクタ 444"/>
        <xdr:cNvCxnSpPr/>
      </xdr:nvCxnSpPr>
      <xdr:spPr>
        <a:xfrm flipV="1">
          <a:off x="13512800" y="24886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6" name="フローチャート: 判断 445"/>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7" name="テキスト ボックス 446"/>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48" name="フローチャート: 判断 447"/>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28874</xdr:rowOff>
    </xdr:from>
    <xdr:ext cx="762000" cy="259045"/>
    <xdr:sp macro="" textlink="">
      <xdr:nvSpPr>
        <xdr:cNvPr id="449" name="テキスト ボックス 448"/>
        <xdr:cNvSpPr txBox="1"/>
      </xdr:nvSpPr>
      <xdr:spPr>
        <a:xfrm>
          <a:off x="14909800" y="26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0" name="フローチャート: 判断 449"/>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34236</xdr:rowOff>
    </xdr:from>
    <xdr:ext cx="762000" cy="259045"/>
    <xdr:sp macro="" textlink="">
      <xdr:nvSpPr>
        <xdr:cNvPr id="451" name="テキスト ボックス 450"/>
        <xdr:cNvSpPr txBox="1"/>
      </xdr:nvSpPr>
      <xdr:spPr>
        <a:xfrm>
          <a:off x="14020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2" name="フローチャート: 判断 451"/>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39599</xdr:rowOff>
    </xdr:from>
    <xdr:ext cx="762000" cy="259045"/>
    <xdr:sp macro="" textlink="">
      <xdr:nvSpPr>
        <xdr:cNvPr id="453" name="テキスト ボックス 452"/>
        <xdr:cNvSpPr txBox="1"/>
      </xdr:nvSpPr>
      <xdr:spPr>
        <a:xfrm>
          <a:off x="13131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52282</xdr:rowOff>
    </xdr:from>
    <xdr:to>
      <xdr:col>73</xdr:col>
      <xdr:colOff>44450</xdr:colOff>
      <xdr:row>14</xdr:row>
      <xdr:rowOff>153882</xdr:rowOff>
    </xdr:to>
    <xdr:sp macro="" textlink="">
      <xdr:nvSpPr>
        <xdr:cNvPr id="459" name="楕円 458"/>
        <xdr:cNvSpPr/>
      </xdr:nvSpPr>
      <xdr:spPr>
        <a:xfrm>
          <a:off x="15240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164059</xdr:rowOff>
    </xdr:from>
    <xdr:ext cx="762000" cy="259045"/>
    <xdr:sp macro="" textlink="">
      <xdr:nvSpPr>
        <xdr:cNvPr id="460" name="テキスト ボックス 459"/>
        <xdr:cNvSpPr txBox="1"/>
      </xdr:nvSpPr>
      <xdr:spPr>
        <a:xfrm>
          <a:off x="14909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37535</xdr:rowOff>
    </xdr:from>
    <xdr:to>
      <xdr:col>68</xdr:col>
      <xdr:colOff>203200</xdr:colOff>
      <xdr:row>14</xdr:row>
      <xdr:rowOff>139135</xdr:rowOff>
    </xdr:to>
    <xdr:sp macro="" textlink="">
      <xdr:nvSpPr>
        <xdr:cNvPr id="461" name="楕円 460"/>
        <xdr:cNvSpPr/>
      </xdr:nvSpPr>
      <xdr:spPr>
        <a:xfrm>
          <a:off x="14351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149312</xdr:rowOff>
    </xdr:from>
    <xdr:ext cx="762000" cy="259045"/>
    <xdr:sp macro="" textlink="">
      <xdr:nvSpPr>
        <xdr:cNvPr id="462" name="テキスト ボックス 461"/>
        <xdr:cNvSpPr txBox="1"/>
      </xdr:nvSpPr>
      <xdr:spPr>
        <a:xfrm>
          <a:off x="14020800" y="22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85796</xdr:rowOff>
    </xdr:from>
    <xdr:to>
      <xdr:col>64</xdr:col>
      <xdr:colOff>152400</xdr:colOff>
      <xdr:row>15</xdr:row>
      <xdr:rowOff>15946</xdr:rowOff>
    </xdr:to>
    <xdr:sp macro="" textlink="">
      <xdr:nvSpPr>
        <xdr:cNvPr id="463" name="楕円 462"/>
        <xdr:cNvSpPr/>
      </xdr:nvSpPr>
      <xdr:spPr>
        <a:xfrm>
          <a:off x="13462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26123</xdr:rowOff>
    </xdr:from>
    <xdr:ext cx="762000" cy="259045"/>
    <xdr:sp macro="" textlink="">
      <xdr:nvSpPr>
        <xdr:cNvPr id="464" name="テキスト ボックス 463"/>
        <xdr:cNvSpPr txBox="1"/>
      </xdr:nvSpPr>
      <xdr:spPr>
        <a:xfrm>
          <a:off x="13131800" y="22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47,738
44,016
94.19
21,699,270
20,973,984
626,707
12,112,112
17,721,387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新型コロナウイルスワクチン接種業務の通年実施等による正規職員の時間外勤務手当の減があったものの、人事院勧告に基づく若年層の俸給及び期末手当の支給割合の改定、当該ワクチン接種業務に係る会計年度任用職員の増員による報酬の増等により、人件費全体が前年度より増になったこと、加えて、投資的経費の減による事業費支弁人件費への振替額の減により、人件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107950</xdr:rowOff>
    </xdr:to>
    <xdr:cxnSp macro="">
      <xdr:nvCxnSpPr>
        <xdr:cNvPr id="68" name="直線コネクタ 67"/>
        <xdr:cNvCxnSpPr/>
      </xdr:nvCxnSpPr>
      <xdr:spPr>
        <a:xfrm>
          <a:off x="3987800" y="59889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36</xdr:row>
      <xdr:rowOff>121557</xdr:rowOff>
    </xdr:to>
    <xdr:cxnSp macro="">
      <xdr:nvCxnSpPr>
        <xdr:cNvPr id="71" name="直線コネクタ 70"/>
        <xdr:cNvCxnSpPr/>
      </xdr:nvCxnSpPr>
      <xdr:spPr>
        <a:xfrm flipV="1">
          <a:off x="3098800" y="59889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36</xdr:row>
      <xdr:rowOff>121557</xdr:rowOff>
    </xdr:to>
    <xdr:cxnSp macro="">
      <xdr:nvCxnSpPr>
        <xdr:cNvPr id="74" name="直線コネクタ 73"/>
        <xdr:cNvCxnSpPr/>
      </xdr:nvCxnSpPr>
      <xdr:spPr>
        <a:xfrm>
          <a:off x="2209800" y="5978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34</xdr:row>
      <xdr:rowOff>148772</xdr:rowOff>
    </xdr:to>
    <xdr:cxnSp macro="">
      <xdr:nvCxnSpPr>
        <xdr:cNvPr id="77" name="直線コネクタ 76"/>
        <xdr:cNvCxnSpPr/>
      </xdr:nvCxnSpPr>
      <xdr:spPr>
        <a:xfrm>
          <a:off x="1320800" y="597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7" name="楕円 86"/>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8"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70757</xdr:rowOff>
    </xdr:from>
    <xdr:to>
      <xdr:col>15</xdr:col>
      <xdr:colOff>149225</xdr:colOff>
      <xdr:row>37</xdr:row>
      <xdr:rowOff>907</xdr:rowOff>
    </xdr:to>
    <xdr:sp macro="" textlink="">
      <xdr:nvSpPr>
        <xdr:cNvPr id="91" name="楕円 90"/>
        <xdr:cNvSpPr/>
      </xdr:nvSpPr>
      <xdr:spPr>
        <a:xfrm>
          <a:off x="3048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11084</xdr:rowOff>
    </xdr:from>
    <xdr:ext cx="762000" cy="259045"/>
    <xdr:sp macro="" textlink="">
      <xdr:nvSpPr>
        <xdr:cNvPr id="92" name="テキスト ボックス 91"/>
        <xdr:cNvSpPr txBox="1"/>
      </xdr:nvSpPr>
      <xdr:spPr>
        <a:xfrm>
          <a:off x="2717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97972</xdr:rowOff>
    </xdr:from>
    <xdr:to>
      <xdr:col>6</xdr:col>
      <xdr:colOff>171450</xdr:colOff>
      <xdr:row>35</xdr:row>
      <xdr:rowOff>28122</xdr:rowOff>
    </xdr:to>
    <xdr:sp macro="" textlink="">
      <xdr:nvSpPr>
        <xdr:cNvPr id="95" name="楕円 94"/>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38299</xdr:rowOff>
    </xdr:from>
    <xdr:ext cx="762000" cy="259045"/>
    <xdr:sp macro="" textlink="">
      <xdr:nvSpPr>
        <xdr:cNvPr id="96" name="テキスト ボックス 95"/>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臨時交付金を活用した地方単独事業の実施、児童等予防接種対象者数の増による医師会への委託料の増、原油価格高騰等による需用費・委託料の増など、物件費全体が前年度より増になったこと、また物件費の経常経費充当一般財源等が前年度より</a:t>
          </a:r>
          <a:r>
            <a:rPr kumimoji="1" lang="en-US" altLang="ja-JP" sz="1200">
              <a:latin typeface="ＭＳ Ｐゴシック" panose="020B0600070205080204" pitchFamily="50" charset="-128"/>
              <a:ea typeface="ＭＳ Ｐゴシック" panose="020B0600070205080204" pitchFamily="50" charset="-128"/>
            </a:rPr>
            <a:t>158</a:t>
          </a:r>
          <a:r>
            <a:rPr kumimoji="1" lang="ja-JP" altLang="en-US" sz="1200">
              <a:latin typeface="ＭＳ Ｐゴシック" panose="020B0600070205080204" pitchFamily="50" charset="-128"/>
              <a:ea typeface="ＭＳ Ｐゴシック" panose="020B0600070205080204" pitchFamily="50" charset="-128"/>
            </a:rPr>
            <a:t>百万円の増になったことにより、物件費に係る経常収支比率は、前年度より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今後も物価高騰が続く見込みであるため、引き続き、民間委託の見直しや指定管理者制度の推進等により、経費の縮減に努めていく。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165100</xdr:rowOff>
    </xdr:to>
    <xdr:cxnSp macro="">
      <xdr:nvCxnSpPr>
        <xdr:cNvPr id="129" name="直線コネクタ 128"/>
        <xdr:cNvCxnSpPr/>
      </xdr:nvCxnSpPr>
      <xdr:spPr>
        <a:xfrm>
          <a:off x="15671800" y="2705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114300</xdr:rowOff>
    </xdr:to>
    <xdr:cxnSp macro="">
      <xdr:nvCxnSpPr>
        <xdr:cNvPr id="132" name="直線コネクタ 131"/>
        <xdr:cNvCxnSpPr/>
      </xdr:nvCxnSpPr>
      <xdr:spPr>
        <a:xfrm flipV="1">
          <a:off x="14782800" y="2705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6350</xdr:rowOff>
    </xdr:to>
    <xdr:cxnSp macro="">
      <xdr:nvCxnSpPr>
        <xdr:cNvPr id="135" name="直線コネクタ 134"/>
        <xdr:cNvCxnSpPr/>
      </xdr:nvCxnSpPr>
      <xdr:spPr>
        <a:xfrm flipV="1">
          <a:off x="13893800" y="285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19050</xdr:rowOff>
    </xdr:to>
    <xdr:cxnSp macro="">
      <xdr:nvCxnSpPr>
        <xdr:cNvPr id="138" name="直線コネクタ 137"/>
        <xdr:cNvCxnSpPr/>
      </xdr:nvCxnSpPr>
      <xdr:spPr>
        <a:xfrm flipV="1">
          <a:off x="13004800" y="292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50" name="楕円 149"/>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51" name="テキスト ボックス 150"/>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2" name="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3" name="テキスト ボックス 152"/>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4" name="楕円 153"/>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5" name="テキスト ボックス 154"/>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7" name="テキスト ボックス 156"/>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例年に引き続き、扶助費に係る経常収支比率が類似団体平均を上回る傾向にある要因として、就労継続支援サービス、自立訓練サービス、共同生活援助サービス、放課後等デイサービス等各種サービスの利用者が増え、報酬改定等による当該サービスに係る給付費等も増えたこと等が挙げられる。扶助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ポイントの増で、経常的扶助費全般が上昇傾向であることから、資格審査等の適正化を促すことで、財政を圧迫する上昇傾向の軽減を図っていく。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90" name="直線コネクタ 189"/>
        <xdr:cNvCxnSpPr/>
      </xdr:nvCxnSpPr>
      <xdr:spPr>
        <a:xfrm>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88900</xdr:rowOff>
    </xdr:to>
    <xdr:cxnSp macro="">
      <xdr:nvCxnSpPr>
        <xdr:cNvPr id="193" name="直線コネクタ 192"/>
        <xdr:cNvCxnSpPr/>
      </xdr:nvCxnSpPr>
      <xdr:spPr>
        <a:xfrm flipV="1">
          <a:off x="3098800" y="10033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12700</xdr:rowOff>
    </xdr:to>
    <xdr:cxnSp macro="">
      <xdr:nvCxnSpPr>
        <xdr:cNvPr id="196" name="直線コネクタ 195"/>
        <xdr:cNvCxnSpPr/>
      </xdr:nvCxnSpPr>
      <xdr:spPr>
        <a:xfrm flipV="1">
          <a:off x="2209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xdr:rowOff>
    </xdr:to>
    <xdr:cxnSp macro="">
      <xdr:nvCxnSpPr>
        <xdr:cNvPr id="199" name="直線コネクタ 198"/>
        <xdr:cNvCxnSpPr/>
      </xdr:nvCxnSpPr>
      <xdr:spPr>
        <a:xfrm>
          <a:off x="1320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3" name="楕円 212"/>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4" name="テキスト ボックス 213"/>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国民健康保険、介護保険、後期高齢者医療といった特別会計への事務費、給付費等に対する繰出金の経常経費充当一般財源等が減になったものの、道路、橋梁等のインフラ施設、小中学校等の事業用資産において、老朽化による修繕等維持補修費の経常経費充当一般財源等が前年度より</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百万円の増になったことにより、その他に係る経常収支比率は前年度より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116115</xdr:rowOff>
    </xdr:from>
    <xdr:to>
      <xdr:col>82</xdr:col>
      <xdr:colOff>107950</xdr:colOff>
      <xdr:row>54</xdr:row>
      <xdr:rowOff>148772</xdr:rowOff>
    </xdr:to>
    <xdr:cxnSp macro="">
      <xdr:nvCxnSpPr>
        <xdr:cNvPr id="253" name="直線コネクタ 252"/>
        <xdr:cNvCxnSpPr/>
      </xdr:nvCxnSpPr>
      <xdr:spPr>
        <a:xfrm>
          <a:off x="15671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116115</xdr:rowOff>
    </xdr:from>
    <xdr:to>
      <xdr:col>78</xdr:col>
      <xdr:colOff>69850</xdr:colOff>
      <xdr:row>55</xdr:row>
      <xdr:rowOff>53522</xdr:rowOff>
    </xdr:to>
    <xdr:cxnSp macro="">
      <xdr:nvCxnSpPr>
        <xdr:cNvPr id="256" name="直線コネクタ 255"/>
        <xdr:cNvCxnSpPr/>
      </xdr:nvCxnSpPr>
      <xdr:spPr>
        <a:xfrm flipV="1">
          <a:off x="14782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9978</xdr:rowOff>
    </xdr:from>
    <xdr:to>
      <xdr:col>73</xdr:col>
      <xdr:colOff>180975</xdr:colOff>
      <xdr:row>55</xdr:row>
      <xdr:rowOff>53522</xdr:rowOff>
    </xdr:to>
    <xdr:cxnSp macro="">
      <xdr:nvCxnSpPr>
        <xdr:cNvPr id="259" name="直線コネクタ 258"/>
        <xdr:cNvCxnSpPr/>
      </xdr:nvCxnSpPr>
      <xdr:spPr>
        <a:xfrm>
          <a:off x="13893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9978</xdr:rowOff>
    </xdr:to>
    <xdr:cxnSp macro="">
      <xdr:nvCxnSpPr>
        <xdr:cNvPr id="262" name="直線コネクタ 261"/>
        <xdr:cNvCxnSpPr/>
      </xdr:nvCxnSpPr>
      <xdr:spPr>
        <a:xfrm>
          <a:off x="13004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97972</xdr:rowOff>
    </xdr:from>
    <xdr:to>
      <xdr:col>82</xdr:col>
      <xdr:colOff>158750</xdr:colOff>
      <xdr:row>55</xdr:row>
      <xdr:rowOff>28122</xdr:rowOff>
    </xdr:to>
    <xdr:sp macro="" textlink="">
      <xdr:nvSpPr>
        <xdr:cNvPr id="272" name="楕円 271"/>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114499</xdr:rowOff>
    </xdr:from>
    <xdr:ext cx="762000" cy="259045"/>
    <xdr:sp macro="" textlink="">
      <xdr:nvSpPr>
        <xdr:cNvPr id="273" name="その他該当値テキスト"/>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65315</xdr:rowOff>
    </xdr:from>
    <xdr:to>
      <xdr:col>78</xdr:col>
      <xdr:colOff>120650</xdr:colOff>
      <xdr:row>54</xdr:row>
      <xdr:rowOff>166915</xdr:rowOff>
    </xdr:to>
    <xdr:sp macro="" textlink="">
      <xdr:nvSpPr>
        <xdr:cNvPr id="274" name="楕円 273"/>
        <xdr:cNvSpPr/>
      </xdr:nvSpPr>
      <xdr:spPr>
        <a:xfrm>
          <a:off x="15621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5642</xdr:rowOff>
    </xdr:from>
    <xdr:ext cx="736600" cy="259045"/>
    <xdr:sp macro="" textlink="">
      <xdr:nvSpPr>
        <xdr:cNvPr id="275" name="テキスト ボックス 274"/>
        <xdr:cNvSpPr txBox="1"/>
      </xdr:nvSpPr>
      <xdr:spPr>
        <a:xfrm>
          <a:off x="15290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6" name="楕円 27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7" name="テキスト ボックス 27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130628</xdr:rowOff>
    </xdr:from>
    <xdr:to>
      <xdr:col>69</xdr:col>
      <xdr:colOff>142875</xdr:colOff>
      <xdr:row>55</xdr:row>
      <xdr:rowOff>60778</xdr:rowOff>
    </xdr:to>
    <xdr:sp macro="" textlink="">
      <xdr:nvSpPr>
        <xdr:cNvPr id="278" name="楕円 277"/>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70955</xdr:rowOff>
    </xdr:from>
    <xdr:ext cx="762000" cy="259045"/>
    <xdr:sp macro="" textlink="">
      <xdr:nvSpPr>
        <xdr:cNvPr id="279" name="テキスト ボックス 278"/>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80" name="楕円 279"/>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1" name="テキスト ボックス 280"/>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物価高騰等による一部事務組合への負担金の増等、補助費等の経常経費充当一般財源等が前年度より</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百万円の増になったことにより、補助費等に係る経常収支比率は、前年度より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補助費等の経常収支比率が類似団体平均等と比較して高くなっている要因として、病院事業会計への多額な繰出金が挙げられる。引き続き、病院事業会計の財政健全化に注視し、他会計繰出金や各種補助金の見直しを実施し、経費の固定化を解消していき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69850</xdr:rowOff>
    </xdr:to>
    <xdr:cxnSp macro="">
      <xdr:nvCxnSpPr>
        <xdr:cNvPr id="314" name="直線コネクタ 313"/>
        <xdr:cNvCxnSpPr/>
      </xdr:nvCxnSpPr>
      <xdr:spPr>
        <a:xfrm>
          <a:off x="15671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130810</xdr:rowOff>
    </xdr:to>
    <xdr:cxnSp macro="">
      <xdr:nvCxnSpPr>
        <xdr:cNvPr id="317" name="直線コネクタ 316"/>
        <xdr:cNvCxnSpPr/>
      </xdr:nvCxnSpPr>
      <xdr:spPr>
        <a:xfrm flipV="1">
          <a:off x="14782800" y="633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130810</xdr:rowOff>
    </xdr:from>
    <xdr:to>
      <xdr:col>73</xdr:col>
      <xdr:colOff>180975</xdr:colOff>
      <xdr:row>38</xdr:row>
      <xdr:rowOff>43180</xdr:rowOff>
    </xdr:to>
    <xdr:cxnSp macro="">
      <xdr:nvCxnSpPr>
        <xdr:cNvPr id="320" name="直線コネクタ 319"/>
        <xdr:cNvCxnSpPr/>
      </xdr:nvCxnSpPr>
      <xdr:spPr>
        <a:xfrm flipV="1">
          <a:off x="13893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43180</xdr:rowOff>
    </xdr:from>
    <xdr:to>
      <xdr:col>69</xdr:col>
      <xdr:colOff>92075</xdr:colOff>
      <xdr:row>38</xdr:row>
      <xdr:rowOff>104140</xdr:rowOff>
    </xdr:to>
    <xdr:cxnSp macro="">
      <xdr:nvCxnSpPr>
        <xdr:cNvPr id="323" name="直線コネクタ 322"/>
        <xdr:cNvCxnSpPr/>
      </xdr:nvCxnSpPr>
      <xdr:spPr>
        <a:xfrm flipV="1">
          <a:off x="13004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80010</xdr:rowOff>
    </xdr:from>
    <xdr:to>
      <xdr:col>74</xdr:col>
      <xdr:colOff>31750</xdr:colOff>
      <xdr:row>38</xdr:row>
      <xdr:rowOff>10160</xdr:rowOff>
    </xdr:to>
    <xdr:sp macro="" textlink="">
      <xdr:nvSpPr>
        <xdr:cNvPr id="337" name="楕円 336"/>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38" name="テキスト ボックス 337"/>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163830</xdr:rowOff>
    </xdr:from>
    <xdr:to>
      <xdr:col>69</xdr:col>
      <xdr:colOff>142875</xdr:colOff>
      <xdr:row>38</xdr:row>
      <xdr:rowOff>93980</xdr:rowOff>
    </xdr:to>
    <xdr:sp macro="" textlink="">
      <xdr:nvSpPr>
        <xdr:cNvPr id="339" name="楕円 338"/>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78757</xdr:rowOff>
    </xdr:from>
    <xdr:ext cx="762000" cy="259045"/>
    <xdr:sp macro="" textlink="">
      <xdr:nvSpPr>
        <xdr:cNvPr id="340" name="テキスト ボックス 339"/>
        <xdr:cNvSpPr txBox="1"/>
      </xdr:nvSpPr>
      <xdr:spPr>
        <a:xfrm>
          <a:off x="13512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1" name="楕円 34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2" name="テキスト ボックス 34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元年度に借り入れた臨時財政対策債、合併特例債（地区センター、本庁舎東館等大規模整備）の元金償還が始まったことで、公債費全体が前年度より増になったことにより、公債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臨時財政対策債の縮減により、類似団体平均値も同様の動きを見せていると思われるが、本市において、後年度、多額の起債の借入れを予定しているため、財源確保等に努めていく必要がある。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170435</xdr:rowOff>
    </xdr:to>
    <xdr:cxnSp macro="">
      <xdr:nvCxnSpPr>
        <xdr:cNvPr id="373" name="直線コネクタ 372"/>
        <xdr:cNvCxnSpPr/>
      </xdr:nvCxnSpPr>
      <xdr:spPr>
        <a:xfrm>
          <a:off x="3987800" y="132257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88137</xdr:rowOff>
    </xdr:to>
    <xdr:cxnSp macro="">
      <xdr:nvCxnSpPr>
        <xdr:cNvPr id="376" name="直線コネクタ 375"/>
        <xdr:cNvCxnSpPr/>
      </xdr:nvCxnSpPr>
      <xdr:spPr>
        <a:xfrm flipV="1">
          <a:off x="3098800" y="132257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88137</xdr:rowOff>
    </xdr:to>
    <xdr:cxnSp macro="">
      <xdr:nvCxnSpPr>
        <xdr:cNvPr id="379" name="直線コネクタ 378"/>
        <xdr:cNvCxnSpPr/>
      </xdr:nvCxnSpPr>
      <xdr:spPr>
        <a:xfrm>
          <a:off x="2209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88137</xdr:rowOff>
    </xdr:to>
    <xdr:cxnSp macro="">
      <xdr:nvCxnSpPr>
        <xdr:cNvPr id="382" name="直線コネクタ 381"/>
        <xdr:cNvCxnSpPr/>
      </xdr:nvCxnSpPr>
      <xdr:spPr>
        <a:xfrm>
          <a:off x="1320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92" name="楕円 39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136162</xdr:rowOff>
    </xdr:from>
    <xdr:ext cx="762000" cy="259045"/>
    <xdr:sp macro="" textlink="">
      <xdr:nvSpPr>
        <xdr:cNvPr id="393" name="公債費該当値テキスト"/>
        <xdr:cNvSpPr txBox="1"/>
      </xdr:nvSpPr>
      <xdr:spPr>
        <a:xfrm>
          <a:off x="4914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6" name="楕円 395"/>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7" name="テキスト ボックス 39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8" name="楕円 39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9" name="テキスト ボックス 39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400" name="楕円 399"/>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401" name="テキスト ボックス 40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latin typeface="ＭＳ Ｐゴシック" panose="020B0600070205080204" pitchFamily="50" charset="-128"/>
              <a:ea typeface="ＭＳ Ｐゴシック" panose="020B0600070205080204" pitchFamily="50" charset="-128"/>
            </a:rPr>
            <a:t>　公債費以外全体は前年度より</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百万円の減になったものの、特に物件費・補助費等の経常経費充当一般財源等が増えたことにより、公債費以外の経常経費充当一般財源等は</a:t>
          </a:r>
          <a:r>
            <a:rPr kumimoji="1" lang="en-US" altLang="ja-JP" sz="1200">
              <a:latin typeface="ＭＳ Ｐゴシック" panose="020B0600070205080204" pitchFamily="50" charset="-128"/>
              <a:ea typeface="ＭＳ Ｐゴシック" panose="020B0600070205080204" pitchFamily="50" charset="-128"/>
            </a:rPr>
            <a:t>8,816</a:t>
          </a:r>
          <a:r>
            <a:rPr kumimoji="1" lang="ja-JP" altLang="en-US" sz="1200">
              <a:latin typeface="ＭＳ Ｐゴシック" panose="020B0600070205080204" pitchFamily="50" charset="-128"/>
              <a:ea typeface="ＭＳ Ｐゴシック" panose="020B0600070205080204" pitchFamily="50" charset="-128"/>
            </a:rPr>
            <a:t>百万円、経常収支比率は</a:t>
          </a:r>
          <a:r>
            <a:rPr kumimoji="1" lang="en-US" altLang="ja-JP" sz="1200">
              <a:latin typeface="ＭＳ Ｐゴシック" panose="020B0600070205080204" pitchFamily="50" charset="-128"/>
              <a:ea typeface="ＭＳ Ｐゴシック" panose="020B0600070205080204" pitchFamily="50" charset="-128"/>
            </a:rPr>
            <a:t>70.8</a:t>
          </a:r>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316</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公債費以外で見ると、２年度連続で類似団体平均等を下回る結果となったが、本市は特に補助費等の経常収支比率が高いため、高い要因である病院事業会計への繰出金の見直し等を実施し、経常収支比率の改善に努めたい。</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75</xdr:row>
      <xdr:rowOff>92710</xdr:rowOff>
    </xdr:to>
    <xdr:cxnSp macro="">
      <xdr:nvCxnSpPr>
        <xdr:cNvPr id="434" name="直線コネクタ 433"/>
        <xdr:cNvCxnSpPr/>
      </xdr:nvCxnSpPr>
      <xdr:spPr>
        <a:xfrm>
          <a:off x="15671800" y="1263142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77</xdr:row>
      <xdr:rowOff>16511</xdr:rowOff>
    </xdr:to>
    <xdr:cxnSp macro="">
      <xdr:nvCxnSpPr>
        <xdr:cNvPr id="437" name="直線コネクタ 436"/>
        <xdr:cNvCxnSpPr/>
      </xdr:nvCxnSpPr>
      <xdr:spPr>
        <a:xfrm flipV="1">
          <a:off x="14782800" y="12631420"/>
          <a:ext cx="889000" cy="5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77</xdr:row>
      <xdr:rowOff>16511</xdr:rowOff>
    </xdr:to>
    <xdr:cxnSp macro="">
      <xdr:nvCxnSpPr>
        <xdr:cNvPr id="440" name="直線コネクタ 439"/>
        <xdr:cNvCxnSpPr/>
      </xdr:nvCxnSpPr>
      <xdr:spPr>
        <a:xfrm>
          <a:off x="13893800" y="13126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104139</xdr:rowOff>
    </xdr:to>
    <xdr:cxnSp macro="">
      <xdr:nvCxnSpPr>
        <xdr:cNvPr id="443" name="直線コネクタ 442"/>
        <xdr:cNvCxnSpPr/>
      </xdr:nvCxnSpPr>
      <xdr:spPr>
        <a:xfrm flipV="1">
          <a:off x="13004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55" name="楕円 454"/>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56" name="テキスト ボックス 455"/>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7" name="楕円 456"/>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58" name="テキスト ボックス 457"/>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9" name="楕円 458"/>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60" name="テキスト ボックス 459"/>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1" name="楕円 460"/>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2" name="テキスト ボックス 461"/>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86210</xdr:rowOff>
    </xdr:from>
    <xdr:ext cx="762000" cy="259045"/>
    <xdr:sp macro="" textlink="">
      <xdr:nvSpPr>
        <xdr:cNvPr id="48" name="人口1人当たり決算額の推移最小値テキスト130"/>
        <xdr:cNvSpPr txBox="1"/>
      </xdr:nvSpPr>
      <xdr:spPr>
        <a:xfrm>
          <a:off x="5740400" y="339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76033</xdr:rowOff>
    </xdr:from>
    <xdr:to>
      <xdr:col>29</xdr:col>
      <xdr:colOff>127000</xdr:colOff>
      <xdr:row>19</xdr:row>
      <xdr:rowOff>89831</xdr:rowOff>
    </xdr:to>
    <xdr:cxnSp macro="">
      <xdr:nvCxnSpPr>
        <xdr:cNvPr id="52" name="直線コネクタ 51"/>
        <xdr:cNvCxnSpPr/>
      </xdr:nvCxnSpPr>
      <xdr:spPr bwMode="auto">
        <a:xfrm flipV="1">
          <a:off x="5003800" y="3381208"/>
          <a:ext cx="6477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89831</xdr:rowOff>
    </xdr:from>
    <xdr:to>
      <xdr:col>26</xdr:col>
      <xdr:colOff>50800</xdr:colOff>
      <xdr:row>19</xdr:row>
      <xdr:rowOff>115891</xdr:rowOff>
    </xdr:to>
    <xdr:cxnSp macro="">
      <xdr:nvCxnSpPr>
        <xdr:cNvPr id="55" name="直線コネクタ 54"/>
        <xdr:cNvCxnSpPr/>
      </xdr:nvCxnSpPr>
      <xdr:spPr bwMode="auto">
        <a:xfrm flipV="1">
          <a:off x="4305300" y="3395006"/>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115891</xdr:rowOff>
    </xdr:from>
    <xdr:to>
      <xdr:col>22</xdr:col>
      <xdr:colOff>114300</xdr:colOff>
      <xdr:row>19</xdr:row>
      <xdr:rowOff>139682</xdr:rowOff>
    </xdr:to>
    <xdr:cxnSp macro="">
      <xdr:nvCxnSpPr>
        <xdr:cNvPr id="58" name="直線コネクタ 57"/>
        <xdr:cNvCxnSpPr/>
      </xdr:nvCxnSpPr>
      <xdr:spPr bwMode="auto">
        <a:xfrm flipV="1">
          <a:off x="3606800" y="3421066"/>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139682</xdr:rowOff>
    </xdr:from>
    <xdr:to>
      <xdr:col>18</xdr:col>
      <xdr:colOff>177800</xdr:colOff>
      <xdr:row>19</xdr:row>
      <xdr:rowOff>151471</xdr:rowOff>
    </xdr:to>
    <xdr:cxnSp macro="">
      <xdr:nvCxnSpPr>
        <xdr:cNvPr id="61" name="直線コネクタ 60"/>
        <xdr:cNvCxnSpPr/>
      </xdr:nvCxnSpPr>
      <xdr:spPr bwMode="auto">
        <a:xfrm flipV="1">
          <a:off x="2908300" y="3444857"/>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25233</xdr:rowOff>
    </xdr:from>
    <xdr:to>
      <xdr:col>29</xdr:col>
      <xdr:colOff>177800</xdr:colOff>
      <xdr:row>19</xdr:row>
      <xdr:rowOff>126833</xdr:rowOff>
    </xdr:to>
    <xdr:sp macro="" textlink="">
      <xdr:nvSpPr>
        <xdr:cNvPr id="71" name="楕円 70"/>
        <xdr:cNvSpPr/>
      </xdr:nvSpPr>
      <xdr:spPr bwMode="auto">
        <a:xfrm>
          <a:off x="5600700" y="333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105260</xdr:rowOff>
    </xdr:from>
    <xdr:ext cx="762000" cy="259045"/>
    <xdr:sp macro="" textlink="">
      <xdr:nvSpPr>
        <xdr:cNvPr id="72" name="人口1人当たり決算額の推移該当値テキスト130"/>
        <xdr:cNvSpPr txBox="1"/>
      </xdr:nvSpPr>
      <xdr:spPr>
        <a:xfrm>
          <a:off x="5740400" y="323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39031</xdr:rowOff>
    </xdr:from>
    <xdr:to>
      <xdr:col>26</xdr:col>
      <xdr:colOff>101600</xdr:colOff>
      <xdr:row>19</xdr:row>
      <xdr:rowOff>140631</xdr:rowOff>
    </xdr:to>
    <xdr:sp macro="" textlink="">
      <xdr:nvSpPr>
        <xdr:cNvPr id="73" name="楕円 72"/>
        <xdr:cNvSpPr/>
      </xdr:nvSpPr>
      <xdr:spPr bwMode="auto">
        <a:xfrm>
          <a:off x="4953000" y="334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125408</xdr:rowOff>
    </xdr:from>
    <xdr:ext cx="736600" cy="259045"/>
    <xdr:sp macro="" textlink="">
      <xdr:nvSpPr>
        <xdr:cNvPr id="74" name="テキスト ボックス 73"/>
        <xdr:cNvSpPr txBox="1"/>
      </xdr:nvSpPr>
      <xdr:spPr>
        <a:xfrm>
          <a:off x="4622800" y="343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65091</xdr:rowOff>
    </xdr:from>
    <xdr:to>
      <xdr:col>22</xdr:col>
      <xdr:colOff>165100</xdr:colOff>
      <xdr:row>19</xdr:row>
      <xdr:rowOff>166691</xdr:rowOff>
    </xdr:to>
    <xdr:sp macro="" textlink="">
      <xdr:nvSpPr>
        <xdr:cNvPr id="75" name="楕円 74"/>
        <xdr:cNvSpPr/>
      </xdr:nvSpPr>
      <xdr:spPr bwMode="auto">
        <a:xfrm>
          <a:off x="4254500" y="337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151468</xdr:rowOff>
    </xdr:from>
    <xdr:ext cx="762000" cy="259045"/>
    <xdr:sp macro="" textlink="">
      <xdr:nvSpPr>
        <xdr:cNvPr id="76" name="テキスト ボックス 75"/>
        <xdr:cNvSpPr txBox="1"/>
      </xdr:nvSpPr>
      <xdr:spPr>
        <a:xfrm>
          <a:off x="3924300" y="34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88882</xdr:rowOff>
    </xdr:from>
    <xdr:to>
      <xdr:col>19</xdr:col>
      <xdr:colOff>38100</xdr:colOff>
      <xdr:row>20</xdr:row>
      <xdr:rowOff>19032</xdr:rowOff>
    </xdr:to>
    <xdr:sp macro="" textlink="">
      <xdr:nvSpPr>
        <xdr:cNvPr id="77" name="楕円 76"/>
        <xdr:cNvSpPr/>
      </xdr:nvSpPr>
      <xdr:spPr bwMode="auto">
        <a:xfrm>
          <a:off x="3556000" y="339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3809</xdr:rowOff>
    </xdr:from>
    <xdr:ext cx="762000" cy="259045"/>
    <xdr:sp macro="" textlink="">
      <xdr:nvSpPr>
        <xdr:cNvPr id="78" name="テキスト ボックス 77"/>
        <xdr:cNvSpPr txBox="1"/>
      </xdr:nvSpPr>
      <xdr:spPr>
        <a:xfrm>
          <a:off x="3225800" y="34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100671</xdr:rowOff>
    </xdr:from>
    <xdr:to>
      <xdr:col>15</xdr:col>
      <xdr:colOff>101600</xdr:colOff>
      <xdr:row>20</xdr:row>
      <xdr:rowOff>30821</xdr:rowOff>
    </xdr:to>
    <xdr:sp macro="" textlink="">
      <xdr:nvSpPr>
        <xdr:cNvPr id="79" name="楕円 78"/>
        <xdr:cNvSpPr/>
      </xdr:nvSpPr>
      <xdr:spPr bwMode="auto">
        <a:xfrm>
          <a:off x="2857500" y="340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15598</xdr:rowOff>
    </xdr:from>
    <xdr:ext cx="762000" cy="259045"/>
    <xdr:sp macro="" textlink="">
      <xdr:nvSpPr>
        <xdr:cNvPr id="80" name="テキスト ボックス 79"/>
        <xdr:cNvSpPr txBox="1"/>
      </xdr:nvSpPr>
      <xdr:spPr>
        <a:xfrm>
          <a:off x="2527300" y="34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52065</xdr:rowOff>
    </xdr:from>
    <xdr:to>
      <xdr:col>29</xdr:col>
      <xdr:colOff>127000</xdr:colOff>
      <xdr:row>36</xdr:row>
      <xdr:rowOff>76777</xdr:rowOff>
    </xdr:to>
    <xdr:cxnSp macro="">
      <xdr:nvCxnSpPr>
        <xdr:cNvPr id="112" name="直線コネクタ 111"/>
        <xdr:cNvCxnSpPr/>
      </xdr:nvCxnSpPr>
      <xdr:spPr bwMode="auto">
        <a:xfrm flipV="1">
          <a:off x="5003800" y="7005315"/>
          <a:ext cx="647700" cy="2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76777</xdr:rowOff>
    </xdr:from>
    <xdr:to>
      <xdr:col>26</xdr:col>
      <xdr:colOff>50800</xdr:colOff>
      <xdr:row>36</xdr:row>
      <xdr:rowOff>77211</xdr:rowOff>
    </xdr:to>
    <xdr:cxnSp macro="">
      <xdr:nvCxnSpPr>
        <xdr:cNvPr id="115" name="直線コネクタ 114"/>
        <xdr:cNvCxnSpPr/>
      </xdr:nvCxnSpPr>
      <xdr:spPr bwMode="auto">
        <a:xfrm flipV="1">
          <a:off x="4305300" y="7030027"/>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62466</xdr:rowOff>
    </xdr:from>
    <xdr:to>
      <xdr:col>22</xdr:col>
      <xdr:colOff>114300</xdr:colOff>
      <xdr:row>36</xdr:row>
      <xdr:rowOff>77211</xdr:rowOff>
    </xdr:to>
    <xdr:cxnSp macro="">
      <xdr:nvCxnSpPr>
        <xdr:cNvPr id="118" name="直線コネクタ 117"/>
        <xdr:cNvCxnSpPr/>
      </xdr:nvCxnSpPr>
      <xdr:spPr bwMode="auto">
        <a:xfrm>
          <a:off x="3606800" y="7015716"/>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44659</xdr:rowOff>
    </xdr:from>
    <xdr:to>
      <xdr:col>18</xdr:col>
      <xdr:colOff>177800</xdr:colOff>
      <xdr:row>36</xdr:row>
      <xdr:rowOff>62466</xdr:rowOff>
    </xdr:to>
    <xdr:cxnSp macro="">
      <xdr:nvCxnSpPr>
        <xdr:cNvPr id="121" name="直線コネクタ 120"/>
        <xdr:cNvCxnSpPr/>
      </xdr:nvCxnSpPr>
      <xdr:spPr bwMode="auto">
        <a:xfrm>
          <a:off x="2908300" y="6997909"/>
          <a:ext cx="698500" cy="1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1265</xdr:rowOff>
    </xdr:from>
    <xdr:to>
      <xdr:col>29</xdr:col>
      <xdr:colOff>177800</xdr:colOff>
      <xdr:row>36</xdr:row>
      <xdr:rowOff>102865</xdr:rowOff>
    </xdr:to>
    <xdr:sp macro="" textlink="">
      <xdr:nvSpPr>
        <xdr:cNvPr id="131" name="楕円 130"/>
        <xdr:cNvSpPr/>
      </xdr:nvSpPr>
      <xdr:spPr bwMode="auto">
        <a:xfrm>
          <a:off x="5600700" y="69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316242</xdr:rowOff>
    </xdr:from>
    <xdr:ext cx="762000" cy="259045"/>
    <xdr:sp macro="" textlink="">
      <xdr:nvSpPr>
        <xdr:cNvPr id="132" name="人口1人当たり決算額の推移該当値テキスト445"/>
        <xdr:cNvSpPr txBox="1"/>
      </xdr:nvSpPr>
      <xdr:spPr>
        <a:xfrm>
          <a:off x="5740400" y="69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25977</xdr:rowOff>
    </xdr:from>
    <xdr:to>
      <xdr:col>26</xdr:col>
      <xdr:colOff>101600</xdr:colOff>
      <xdr:row>36</xdr:row>
      <xdr:rowOff>127577</xdr:rowOff>
    </xdr:to>
    <xdr:sp macro="" textlink="">
      <xdr:nvSpPr>
        <xdr:cNvPr id="133" name="楕円 132"/>
        <xdr:cNvSpPr/>
      </xdr:nvSpPr>
      <xdr:spPr bwMode="auto">
        <a:xfrm>
          <a:off x="4953000" y="69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112354</xdr:rowOff>
    </xdr:from>
    <xdr:ext cx="736600" cy="259045"/>
    <xdr:sp macro="" textlink="">
      <xdr:nvSpPr>
        <xdr:cNvPr id="134" name="テキスト ボックス 133"/>
        <xdr:cNvSpPr txBox="1"/>
      </xdr:nvSpPr>
      <xdr:spPr>
        <a:xfrm>
          <a:off x="4622800" y="7065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26411</xdr:rowOff>
    </xdr:from>
    <xdr:to>
      <xdr:col>22</xdr:col>
      <xdr:colOff>165100</xdr:colOff>
      <xdr:row>36</xdr:row>
      <xdr:rowOff>128011</xdr:rowOff>
    </xdr:to>
    <xdr:sp macro="" textlink="">
      <xdr:nvSpPr>
        <xdr:cNvPr id="135" name="楕円 134"/>
        <xdr:cNvSpPr/>
      </xdr:nvSpPr>
      <xdr:spPr bwMode="auto">
        <a:xfrm>
          <a:off x="4254500" y="697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112788</xdr:rowOff>
    </xdr:from>
    <xdr:ext cx="762000" cy="259045"/>
    <xdr:sp macro="" textlink="">
      <xdr:nvSpPr>
        <xdr:cNvPr id="136" name="テキスト ボックス 135"/>
        <xdr:cNvSpPr txBox="1"/>
      </xdr:nvSpPr>
      <xdr:spPr>
        <a:xfrm>
          <a:off x="3924300" y="706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11666</xdr:rowOff>
    </xdr:from>
    <xdr:to>
      <xdr:col>19</xdr:col>
      <xdr:colOff>38100</xdr:colOff>
      <xdr:row>36</xdr:row>
      <xdr:rowOff>113266</xdr:rowOff>
    </xdr:to>
    <xdr:sp macro="" textlink="">
      <xdr:nvSpPr>
        <xdr:cNvPr id="137" name="楕円 136"/>
        <xdr:cNvSpPr/>
      </xdr:nvSpPr>
      <xdr:spPr bwMode="auto">
        <a:xfrm>
          <a:off x="3556000" y="69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98043</xdr:rowOff>
    </xdr:from>
    <xdr:ext cx="762000" cy="259045"/>
    <xdr:sp macro="" textlink="">
      <xdr:nvSpPr>
        <xdr:cNvPr id="138" name="テキスト ボックス 137"/>
        <xdr:cNvSpPr txBox="1"/>
      </xdr:nvSpPr>
      <xdr:spPr>
        <a:xfrm>
          <a:off x="3225800" y="70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336759</xdr:rowOff>
    </xdr:from>
    <xdr:to>
      <xdr:col>15</xdr:col>
      <xdr:colOff>101600</xdr:colOff>
      <xdr:row>36</xdr:row>
      <xdr:rowOff>95459</xdr:rowOff>
    </xdr:to>
    <xdr:sp macro="" textlink="">
      <xdr:nvSpPr>
        <xdr:cNvPr id="139" name="楕円 138"/>
        <xdr:cNvSpPr/>
      </xdr:nvSpPr>
      <xdr:spPr bwMode="auto">
        <a:xfrm>
          <a:off x="2857500" y="694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80236</xdr:rowOff>
    </xdr:from>
    <xdr:ext cx="762000" cy="259045"/>
    <xdr:sp macro="" textlink="">
      <xdr:nvSpPr>
        <xdr:cNvPr id="140" name="テキスト ボックス 139"/>
        <xdr:cNvSpPr txBox="1"/>
      </xdr:nvSpPr>
      <xdr:spPr>
        <a:xfrm>
          <a:off x="2527300" y="703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47,738
44,016
94.19
21,699,270
20,973,984
626,707
12,112,112
17,721,387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13985</xdr:rowOff>
    </xdr:from>
    <xdr:to>
      <xdr:col>24</xdr:col>
      <xdr:colOff>62865</xdr:colOff>
      <xdr:row>38</xdr:row>
      <xdr:rowOff>76043</xdr:rowOff>
    </xdr:to>
    <xdr:cxnSp macro="">
      <xdr:nvCxnSpPr>
        <xdr:cNvPr id="54" name="直線コネクタ 53"/>
        <xdr:cNvCxnSpPr/>
      </xdr:nvCxnSpPr>
      <xdr:spPr>
        <a:xfrm flipV="1">
          <a:off x="4633595" y="5157485"/>
          <a:ext cx="1270" cy="143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79870</xdr:rowOff>
    </xdr:from>
    <xdr:ext cx="534377" cy="259045"/>
    <xdr:sp macro="" textlink="">
      <xdr:nvSpPr>
        <xdr:cNvPr id="55" name="人件費最小値テキスト"/>
        <xdr:cNvSpPr txBox="1"/>
      </xdr:nvSpPr>
      <xdr:spPr>
        <a:xfrm>
          <a:off x="4686300" y="6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76043</xdr:rowOff>
    </xdr:from>
    <xdr:to>
      <xdr:col>24</xdr:col>
      <xdr:colOff>152400</xdr:colOff>
      <xdr:row>38</xdr:row>
      <xdr:rowOff>76043</xdr:rowOff>
    </xdr:to>
    <xdr:cxnSp macro="">
      <xdr:nvCxnSpPr>
        <xdr:cNvPr id="56" name="直線コネクタ 55"/>
        <xdr:cNvCxnSpPr/>
      </xdr:nvCxnSpPr>
      <xdr:spPr>
        <a:xfrm>
          <a:off x="4546600" y="659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132112</xdr:rowOff>
    </xdr:from>
    <xdr:ext cx="599010" cy="259045"/>
    <xdr:sp macro="" textlink="">
      <xdr:nvSpPr>
        <xdr:cNvPr id="57" name="人件費最大値テキスト"/>
        <xdr:cNvSpPr txBox="1"/>
      </xdr:nvSpPr>
      <xdr:spPr>
        <a:xfrm>
          <a:off x="4686300" y="49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13985</xdr:rowOff>
    </xdr:from>
    <xdr:to>
      <xdr:col>24</xdr:col>
      <xdr:colOff>152400</xdr:colOff>
      <xdr:row>30</xdr:row>
      <xdr:rowOff>13985</xdr:rowOff>
    </xdr:to>
    <xdr:cxnSp macro="">
      <xdr:nvCxnSpPr>
        <xdr:cNvPr id="58" name="直線コネクタ 57"/>
        <xdr:cNvCxnSpPr/>
      </xdr:nvCxnSpPr>
      <xdr:spPr>
        <a:xfrm>
          <a:off x="4546600" y="515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22870</xdr:rowOff>
    </xdr:from>
    <xdr:to>
      <xdr:col>24</xdr:col>
      <xdr:colOff>63500</xdr:colOff>
      <xdr:row>38</xdr:row>
      <xdr:rowOff>37440</xdr:rowOff>
    </xdr:to>
    <xdr:cxnSp macro="">
      <xdr:nvCxnSpPr>
        <xdr:cNvPr id="59" name="直線コネクタ 58"/>
        <xdr:cNvCxnSpPr/>
      </xdr:nvCxnSpPr>
      <xdr:spPr>
        <a:xfrm flipV="1">
          <a:off x="3797300" y="6537970"/>
          <a:ext cx="838200" cy="1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73006</xdr:rowOff>
    </xdr:from>
    <xdr:ext cx="534377" cy="259045"/>
    <xdr:sp macro="" textlink="">
      <xdr:nvSpPr>
        <xdr:cNvPr id="60" name="人件費平均値テキスト"/>
        <xdr:cNvSpPr txBox="1"/>
      </xdr:nvSpPr>
      <xdr:spPr>
        <a:xfrm>
          <a:off x="4686300" y="5902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50129</xdr:rowOff>
    </xdr:from>
    <xdr:to>
      <xdr:col>24</xdr:col>
      <xdr:colOff>114300</xdr:colOff>
      <xdr:row>35</xdr:row>
      <xdr:rowOff>151729</xdr:rowOff>
    </xdr:to>
    <xdr:sp macro="" textlink="">
      <xdr:nvSpPr>
        <xdr:cNvPr id="61" name="フローチャート: 判断 60"/>
        <xdr:cNvSpPr/>
      </xdr:nvSpPr>
      <xdr:spPr>
        <a:xfrm>
          <a:off x="4584700" y="605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37440</xdr:rowOff>
    </xdr:from>
    <xdr:to>
      <xdr:col>19</xdr:col>
      <xdr:colOff>177800</xdr:colOff>
      <xdr:row>38</xdr:row>
      <xdr:rowOff>51948</xdr:rowOff>
    </xdr:to>
    <xdr:cxnSp macro="">
      <xdr:nvCxnSpPr>
        <xdr:cNvPr id="62" name="直線コネクタ 61"/>
        <xdr:cNvCxnSpPr/>
      </xdr:nvCxnSpPr>
      <xdr:spPr>
        <a:xfrm flipV="1">
          <a:off x="2908300" y="6552540"/>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66909</xdr:rowOff>
    </xdr:from>
    <xdr:to>
      <xdr:col>20</xdr:col>
      <xdr:colOff>38100</xdr:colOff>
      <xdr:row>35</xdr:row>
      <xdr:rowOff>168509</xdr:rowOff>
    </xdr:to>
    <xdr:sp macro="" textlink="">
      <xdr:nvSpPr>
        <xdr:cNvPr id="63" name="フローチャート: 判断 62"/>
        <xdr:cNvSpPr/>
      </xdr:nvSpPr>
      <xdr:spPr>
        <a:xfrm>
          <a:off x="3746500" y="606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13586</xdr:rowOff>
    </xdr:from>
    <xdr:ext cx="534377" cy="259045"/>
    <xdr:sp macro="" textlink="">
      <xdr:nvSpPr>
        <xdr:cNvPr id="64" name="テキスト ボックス 63"/>
        <xdr:cNvSpPr txBox="1"/>
      </xdr:nvSpPr>
      <xdr:spPr>
        <a:xfrm>
          <a:off x="3530111" y="58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51948</xdr:rowOff>
    </xdr:from>
    <xdr:to>
      <xdr:col>15</xdr:col>
      <xdr:colOff>50800</xdr:colOff>
      <xdr:row>39</xdr:row>
      <xdr:rowOff>49479</xdr:rowOff>
    </xdr:to>
    <xdr:cxnSp macro="">
      <xdr:nvCxnSpPr>
        <xdr:cNvPr id="65" name="直線コネクタ 64"/>
        <xdr:cNvCxnSpPr/>
      </xdr:nvCxnSpPr>
      <xdr:spPr>
        <a:xfrm flipV="1">
          <a:off x="2019300" y="6567048"/>
          <a:ext cx="889000" cy="16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79451</xdr:rowOff>
    </xdr:from>
    <xdr:to>
      <xdr:col>15</xdr:col>
      <xdr:colOff>101600</xdr:colOff>
      <xdr:row>36</xdr:row>
      <xdr:rowOff>9601</xdr:rowOff>
    </xdr:to>
    <xdr:sp macro="" textlink="">
      <xdr:nvSpPr>
        <xdr:cNvPr id="66" name="フローチャート: 判断 65"/>
        <xdr:cNvSpPr/>
      </xdr:nvSpPr>
      <xdr:spPr>
        <a:xfrm>
          <a:off x="2857500" y="608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26128</xdr:rowOff>
    </xdr:from>
    <xdr:ext cx="534377" cy="259045"/>
    <xdr:sp macro="" textlink="">
      <xdr:nvSpPr>
        <xdr:cNvPr id="67" name="テキスト ボックス 66"/>
        <xdr:cNvSpPr txBox="1"/>
      </xdr:nvSpPr>
      <xdr:spPr>
        <a:xfrm>
          <a:off x="2641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48321</xdr:rowOff>
    </xdr:from>
    <xdr:to>
      <xdr:col>10</xdr:col>
      <xdr:colOff>114300</xdr:colOff>
      <xdr:row>39</xdr:row>
      <xdr:rowOff>49479</xdr:rowOff>
    </xdr:to>
    <xdr:cxnSp macro="">
      <xdr:nvCxnSpPr>
        <xdr:cNvPr id="68" name="直線コネクタ 67"/>
        <xdr:cNvCxnSpPr/>
      </xdr:nvCxnSpPr>
      <xdr:spPr>
        <a:xfrm>
          <a:off x="1130300" y="6734871"/>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21646</xdr:rowOff>
    </xdr:from>
    <xdr:to>
      <xdr:col>10</xdr:col>
      <xdr:colOff>165100</xdr:colOff>
      <xdr:row>36</xdr:row>
      <xdr:rowOff>123246</xdr:rowOff>
    </xdr:to>
    <xdr:sp macro="" textlink="">
      <xdr:nvSpPr>
        <xdr:cNvPr id="69" name="フローチャート: 判断 68"/>
        <xdr:cNvSpPr/>
      </xdr:nvSpPr>
      <xdr:spPr>
        <a:xfrm>
          <a:off x="1968500" y="61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139773</xdr:rowOff>
    </xdr:from>
    <xdr:ext cx="534377" cy="259045"/>
    <xdr:sp macro="" textlink="">
      <xdr:nvSpPr>
        <xdr:cNvPr id="70" name="テキスト ボックス 69"/>
        <xdr:cNvSpPr txBox="1"/>
      </xdr:nvSpPr>
      <xdr:spPr>
        <a:xfrm>
          <a:off x="1752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75275</xdr:rowOff>
    </xdr:from>
    <xdr:to>
      <xdr:col>6</xdr:col>
      <xdr:colOff>38100</xdr:colOff>
      <xdr:row>37</xdr:row>
      <xdr:rowOff>5425</xdr:rowOff>
    </xdr:to>
    <xdr:sp macro="" textlink="">
      <xdr:nvSpPr>
        <xdr:cNvPr id="71" name="フローチャート: 判断 70"/>
        <xdr:cNvSpPr/>
      </xdr:nvSpPr>
      <xdr:spPr>
        <a:xfrm>
          <a:off x="1079500" y="624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21952</xdr:rowOff>
    </xdr:from>
    <xdr:ext cx="534377" cy="259045"/>
    <xdr:sp macro="" textlink="">
      <xdr:nvSpPr>
        <xdr:cNvPr id="72" name="テキスト ボックス 71"/>
        <xdr:cNvSpPr txBox="1"/>
      </xdr:nvSpPr>
      <xdr:spPr>
        <a:xfrm>
          <a:off x="863111" y="6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143520</xdr:rowOff>
    </xdr:from>
    <xdr:to>
      <xdr:col>24</xdr:col>
      <xdr:colOff>114300</xdr:colOff>
      <xdr:row>38</xdr:row>
      <xdr:rowOff>73670</xdr:rowOff>
    </xdr:to>
    <xdr:sp macro="" textlink="">
      <xdr:nvSpPr>
        <xdr:cNvPr id="78" name="楕円 77"/>
        <xdr:cNvSpPr/>
      </xdr:nvSpPr>
      <xdr:spPr>
        <a:xfrm>
          <a:off x="4584700" y="64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58447</xdr:rowOff>
    </xdr:from>
    <xdr:ext cx="534377" cy="259045"/>
    <xdr:sp macro="" textlink="">
      <xdr:nvSpPr>
        <xdr:cNvPr id="79" name="人件費該当値テキスト"/>
        <xdr:cNvSpPr txBox="1"/>
      </xdr:nvSpPr>
      <xdr:spPr>
        <a:xfrm>
          <a:off x="4686300" y="64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158090</xdr:rowOff>
    </xdr:from>
    <xdr:to>
      <xdr:col>20</xdr:col>
      <xdr:colOff>38100</xdr:colOff>
      <xdr:row>38</xdr:row>
      <xdr:rowOff>88240</xdr:rowOff>
    </xdr:to>
    <xdr:sp macro="" textlink="">
      <xdr:nvSpPr>
        <xdr:cNvPr id="80" name="楕円 79"/>
        <xdr:cNvSpPr/>
      </xdr:nvSpPr>
      <xdr:spPr>
        <a:xfrm>
          <a:off x="3746500" y="65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79367</xdr:rowOff>
    </xdr:from>
    <xdr:ext cx="534377" cy="259045"/>
    <xdr:sp macro="" textlink="">
      <xdr:nvSpPr>
        <xdr:cNvPr id="81" name="テキスト ボックス 80"/>
        <xdr:cNvSpPr txBox="1"/>
      </xdr:nvSpPr>
      <xdr:spPr>
        <a:xfrm>
          <a:off x="3530111" y="65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1148</xdr:rowOff>
    </xdr:from>
    <xdr:to>
      <xdr:col>15</xdr:col>
      <xdr:colOff>101600</xdr:colOff>
      <xdr:row>38</xdr:row>
      <xdr:rowOff>102748</xdr:rowOff>
    </xdr:to>
    <xdr:sp macro="" textlink="">
      <xdr:nvSpPr>
        <xdr:cNvPr id="82" name="楕円 81"/>
        <xdr:cNvSpPr/>
      </xdr:nvSpPr>
      <xdr:spPr>
        <a:xfrm>
          <a:off x="2857500" y="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93875</xdr:rowOff>
    </xdr:from>
    <xdr:ext cx="534377" cy="259045"/>
    <xdr:sp macro="" textlink="">
      <xdr:nvSpPr>
        <xdr:cNvPr id="83" name="テキスト ボックス 82"/>
        <xdr:cNvSpPr txBox="1"/>
      </xdr:nvSpPr>
      <xdr:spPr>
        <a:xfrm>
          <a:off x="2641111" y="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170129</xdr:rowOff>
    </xdr:from>
    <xdr:to>
      <xdr:col>10</xdr:col>
      <xdr:colOff>165100</xdr:colOff>
      <xdr:row>39</xdr:row>
      <xdr:rowOff>100279</xdr:rowOff>
    </xdr:to>
    <xdr:sp macro="" textlink="">
      <xdr:nvSpPr>
        <xdr:cNvPr id="84" name="楕円 83"/>
        <xdr:cNvSpPr/>
      </xdr:nvSpPr>
      <xdr:spPr>
        <a:xfrm>
          <a:off x="1968500" y="66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91406</xdr:rowOff>
    </xdr:from>
    <xdr:ext cx="534377" cy="259045"/>
    <xdr:sp macro="" textlink="">
      <xdr:nvSpPr>
        <xdr:cNvPr id="85" name="テキスト ボックス 84"/>
        <xdr:cNvSpPr txBox="1"/>
      </xdr:nvSpPr>
      <xdr:spPr>
        <a:xfrm>
          <a:off x="1752111" y="67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168971</xdr:rowOff>
    </xdr:from>
    <xdr:to>
      <xdr:col>6</xdr:col>
      <xdr:colOff>38100</xdr:colOff>
      <xdr:row>39</xdr:row>
      <xdr:rowOff>99121</xdr:rowOff>
    </xdr:to>
    <xdr:sp macro="" textlink="">
      <xdr:nvSpPr>
        <xdr:cNvPr id="86" name="楕円 85"/>
        <xdr:cNvSpPr/>
      </xdr:nvSpPr>
      <xdr:spPr>
        <a:xfrm>
          <a:off x="1079500" y="66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90248</xdr:rowOff>
    </xdr:from>
    <xdr:ext cx="534377" cy="259045"/>
    <xdr:sp macro="" textlink="">
      <xdr:nvSpPr>
        <xdr:cNvPr id="87" name="テキスト ボックス 86"/>
        <xdr:cNvSpPr txBox="1"/>
      </xdr:nvSpPr>
      <xdr:spPr>
        <a:xfrm>
          <a:off x="863111" y="67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2" name="直線コネクタ 111"/>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3"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4" name="直線コネクタ 113"/>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5"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16" name="直線コネクタ 115"/>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111760</xdr:rowOff>
    </xdr:from>
    <xdr:to>
      <xdr:col>24</xdr:col>
      <xdr:colOff>63500</xdr:colOff>
      <xdr:row>59</xdr:row>
      <xdr:rowOff>9131</xdr:rowOff>
    </xdr:to>
    <xdr:cxnSp macro="">
      <xdr:nvCxnSpPr>
        <xdr:cNvPr id="117" name="直線コネクタ 116"/>
        <xdr:cNvCxnSpPr/>
      </xdr:nvCxnSpPr>
      <xdr:spPr>
        <a:xfrm flipV="1">
          <a:off x="3797300" y="10055860"/>
          <a:ext cx="8382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18" name="物件費平均値テキスト"/>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19" name="フローチャート: 判断 118"/>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9131</xdr:rowOff>
    </xdr:from>
    <xdr:to>
      <xdr:col>19</xdr:col>
      <xdr:colOff>177800</xdr:colOff>
      <xdr:row>59</xdr:row>
      <xdr:rowOff>13792</xdr:rowOff>
    </xdr:to>
    <xdr:cxnSp macro="">
      <xdr:nvCxnSpPr>
        <xdr:cNvPr id="120" name="直線コネクタ 119"/>
        <xdr:cNvCxnSpPr/>
      </xdr:nvCxnSpPr>
      <xdr:spPr>
        <a:xfrm flipV="1">
          <a:off x="2908300" y="10124681"/>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1" name="フローチャート: 判断 120"/>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2" name="テキスト ボックス 121"/>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13792</xdr:rowOff>
    </xdr:from>
    <xdr:to>
      <xdr:col>15</xdr:col>
      <xdr:colOff>50800</xdr:colOff>
      <xdr:row>59</xdr:row>
      <xdr:rowOff>29388</xdr:rowOff>
    </xdr:to>
    <xdr:cxnSp macro="">
      <xdr:nvCxnSpPr>
        <xdr:cNvPr id="123" name="直線コネクタ 122"/>
        <xdr:cNvCxnSpPr/>
      </xdr:nvCxnSpPr>
      <xdr:spPr>
        <a:xfrm flipV="1">
          <a:off x="2019300" y="10129342"/>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4" name="フローチャート: 判断 123"/>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5" name="テキスト ボックス 124"/>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29388</xdr:rowOff>
    </xdr:from>
    <xdr:to>
      <xdr:col>10</xdr:col>
      <xdr:colOff>114300</xdr:colOff>
      <xdr:row>59</xdr:row>
      <xdr:rowOff>93573</xdr:rowOff>
    </xdr:to>
    <xdr:cxnSp macro="">
      <xdr:nvCxnSpPr>
        <xdr:cNvPr id="126" name="直線コネクタ 125"/>
        <xdr:cNvCxnSpPr/>
      </xdr:nvCxnSpPr>
      <xdr:spPr>
        <a:xfrm flipV="1">
          <a:off x="1130300" y="10144938"/>
          <a:ext cx="8890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27" name="フローチャート: 判断 126"/>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28" name="テキスト ボックス 127"/>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29" name="フローチャート: 判断 128"/>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0" name="テキスト ボックス 129"/>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60960</xdr:rowOff>
    </xdr:from>
    <xdr:to>
      <xdr:col>24</xdr:col>
      <xdr:colOff>114300</xdr:colOff>
      <xdr:row>58</xdr:row>
      <xdr:rowOff>162560</xdr:rowOff>
    </xdr:to>
    <xdr:sp macro="" textlink="">
      <xdr:nvSpPr>
        <xdr:cNvPr id="136" name="楕円 135"/>
        <xdr:cNvSpPr/>
      </xdr:nvSpPr>
      <xdr:spPr>
        <a:xfrm>
          <a:off x="45847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39387</xdr:rowOff>
    </xdr:from>
    <xdr:ext cx="534377" cy="259045"/>
    <xdr:sp macro="" textlink="">
      <xdr:nvSpPr>
        <xdr:cNvPr id="137" name="物件費該当値テキスト"/>
        <xdr:cNvSpPr txBox="1"/>
      </xdr:nvSpPr>
      <xdr:spPr>
        <a:xfrm>
          <a:off x="4686300" y="99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129781</xdr:rowOff>
    </xdr:from>
    <xdr:to>
      <xdr:col>20</xdr:col>
      <xdr:colOff>38100</xdr:colOff>
      <xdr:row>59</xdr:row>
      <xdr:rowOff>59931</xdr:rowOff>
    </xdr:to>
    <xdr:sp macro="" textlink="">
      <xdr:nvSpPr>
        <xdr:cNvPr id="138" name="楕円 137"/>
        <xdr:cNvSpPr/>
      </xdr:nvSpPr>
      <xdr:spPr>
        <a:xfrm>
          <a:off x="3746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51058</xdr:rowOff>
    </xdr:from>
    <xdr:ext cx="534377" cy="259045"/>
    <xdr:sp macro="" textlink="">
      <xdr:nvSpPr>
        <xdr:cNvPr id="139" name="テキスト ボックス 138"/>
        <xdr:cNvSpPr txBox="1"/>
      </xdr:nvSpPr>
      <xdr:spPr>
        <a:xfrm>
          <a:off x="3530111" y="101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134442</xdr:rowOff>
    </xdr:from>
    <xdr:to>
      <xdr:col>15</xdr:col>
      <xdr:colOff>101600</xdr:colOff>
      <xdr:row>59</xdr:row>
      <xdr:rowOff>64592</xdr:rowOff>
    </xdr:to>
    <xdr:sp macro="" textlink="">
      <xdr:nvSpPr>
        <xdr:cNvPr id="140" name="楕円 139"/>
        <xdr:cNvSpPr/>
      </xdr:nvSpPr>
      <xdr:spPr>
        <a:xfrm>
          <a:off x="2857500" y="100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55719</xdr:rowOff>
    </xdr:from>
    <xdr:ext cx="534377" cy="259045"/>
    <xdr:sp macro="" textlink="">
      <xdr:nvSpPr>
        <xdr:cNvPr id="141" name="テキスト ボックス 140"/>
        <xdr:cNvSpPr txBox="1"/>
      </xdr:nvSpPr>
      <xdr:spPr>
        <a:xfrm>
          <a:off x="2641111" y="101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150038</xdr:rowOff>
    </xdr:from>
    <xdr:to>
      <xdr:col>10</xdr:col>
      <xdr:colOff>165100</xdr:colOff>
      <xdr:row>59</xdr:row>
      <xdr:rowOff>80188</xdr:rowOff>
    </xdr:to>
    <xdr:sp macro="" textlink="">
      <xdr:nvSpPr>
        <xdr:cNvPr id="142" name="楕円 141"/>
        <xdr:cNvSpPr/>
      </xdr:nvSpPr>
      <xdr:spPr>
        <a:xfrm>
          <a:off x="1968500" y="100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71315</xdr:rowOff>
    </xdr:from>
    <xdr:ext cx="534377" cy="259045"/>
    <xdr:sp macro="" textlink="">
      <xdr:nvSpPr>
        <xdr:cNvPr id="143" name="テキスト ボックス 142"/>
        <xdr:cNvSpPr txBox="1"/>
      </xdr:nvSpPr>
      <xdr:spPr>
        <a:xfrm>
          <a:off x="1752111" y="101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42773</xdr:rowOff>
    </xdr:from>
    <xdr:to>
      <xdr:col>6</xdr:col>
      <xdr:colOff>38100</xdr:colOff>
      <xdr:row>59</xdr:row>
      <xdr:rowOff>144373</xdr:rowOff>
    </xdr:to>
    <xdr:sp macro="" textlink="">
      <xdr:nvSpPr>
        <xdr:cNvPr id="144" name="楕円 143"/>
        <xdr:cNvSpPr/>
      </xdr:nvSpPr>
      <xdr:spPr>
        <a:xfrm>
          <a:off x="1079500" y="101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135500</xdr:rowOff>
    </xdr:from>
    <xdr:ext cx="534377" cy="259045"/>
    <xdr:sp macro="" textlink="">
      <xdr:nvSpPr>
        <xdr:cNvPr id="145" name="テキスト ボックス 144"/>
        <xdr:cNvSpPr txBox="1"/>
      </xdr:nvSpPr>
      <xdr:spPr>
        <a:xfrm>
          <a:off x="863111" y="102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69" name="直線コネクタ 168"/>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0"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1" name="直線コネクタ 170"/>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2"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3" name="直線コネクタ 172"/>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136176</xdr:rowOff>
    </xdr:from>
    <xdr:to>
      <xdr:col>24</xdr:col>
      <xdr:colOff>63500</xdr:colOff>
      <xdr:row>78</xdr:row>
      <xdr:rowOff>162370</xdr:rowOff>
    </xdr:to>
    <xdr:cxnSp macro="">
      <xdr:nvCxnSpPr>
        <xdr:cNvPr id="174" name="直線コネクタ 173"/>
        <xdr:cNvCxnSpPr/>
      </xdr:nvCxnSpPr>
      <xdr:spPr>
        <a:xfrm flipV="1">
          <a:off x="3797300" y="13509276"/>
          <a:ext cx="8382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5"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76" name="フローチャート: 判断 175"/>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148958</xdr:rowOff>
    </xdr:from>
    <xdr:to>
      <xdr:col>19</xdr:col>
      <xdr:colOff>177800</xdr:colOff>
      <xdr:row>78</xdr:row>
      <xdr:rowOff>162370</xdr:rowOff>
    </xdr:to>
    <xdr:cxnSp macro="">
      <xdr:nvCxnSpPr>
        <xdr:cNvPr id="177" name="直線コネクタ 176"/>
        <xdr:cNvCxnSpPr/>
      </xdr:nvCxnSpPr>
      <xdr:spPr>
        <a:xfrm>
          <a:off x="2908300" y="1352205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78" name="フローチャート: 判断 177"/>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79" name="テキスト ボックス 178"/>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148958</xdr:rowOff>
    </xdr:from>
    <xdr:to>
      <xdr:col>15</xdr:col>
      <xdr:colOff>50800</xdr:colOff>
      <xdr:row>78</xdr:row>
      <xdr:rowOff>169438</xdr:rowOff>
    </xdr:to>
    <xdr:cxnSp macro="">
      <xdr:nvCxnSpPr>
        <xdr:cNvPr id="180" name="直線コネクタ 179"/>
        <xdr:cNvCxnSpPr/>
      </xdr:nvCxnSpPr>
      <xdr:spPr>
        <a:xfrm flipV="1">
          <a:off x="2019300" y="13522058"/>
          <a:ext cx="889000" cy="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1" name="フローチャート: 判断 180"/>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2" name="テキスト ボックス 181"/>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156102</xdr:rowOff>
    </xdr:from>
    <xdr:to>
      <xdr:col>10</xdr:col>
      <xdr:colOff>114300</xdr:colOff>
      <xdr:row>78</xdr:row>
      <xdr:rowOff>169438</xdr:rowOff>
    </xdr:to>
    <xdr:cxnSp macro="">
      <xdr:nvCxnSpPr>
        <xdr:cNvPr id="183" name="直線コネクタ 182"/>
        <xdr:cNvCxnSpPr/>
      </xdr:nvCxnSpPr>
      <xdr:spPr>
        <a:xfrm>
          <a:off x="1130300" y="1352920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4" name="フローチャート: 判断 183"/>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5" name="テキスト ボックス 184"/>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86" name="フローチャート: 判断 185"/>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87" name="テキスト ボックス 186"/>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85376</xdr:rowOff>
    </xdr:from>
    <xdr:to>
      <xdr:col>24</xdr:col>
      <xdr:colOff>114300</xdr:colOff>
      <xdr:row>79</xdr:row>
      <xdr:rowOff>15526</xdr:rowOff>
    </xdr:to>
    <xdr:sp macro="" textlink="">
      <xdr:nvSpPr>
        <xdr:cNvPr id="193" name="楕円 192"/>
        <xdr:cNvSpPr/>
      </xdr:nvSpPr>
      <xdr:spPr>
        <a:xfrm>
          <a:off x="4584700" y="13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303</xdr:rowOff>
    </xdr:from>
    <xdr:ext cx="469744" cy="259045"/>
    <xdr:sp macro="" textlink="">
      <xdr:nvSpPr>
        <xdr:cNvPr id="194" name="維持補修費該当値テキスト"/>
        <xdr:cNvSpPr txBox="1"/>
      </xdr:nvSpPr>
      <xdr:spPr>
        <a:xfrm>
          <a:off x="4686300" y="1337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111570</xdr:rowOff>
    </xdr:from>
    <xdr:to>
      <xdr:col>20</xdr:col>
      <xdr:colOff>38100</xdr:colOff>
      <xdr:row>79</xdr:row>
      <xdr:rowOff>41720</xdr:rowOff>
    </xdr:to>
    <xdr:sp macro="" textlink="">
      <xdr:nvSpPr>
        <xdr:cNvPr id="195" name="楕円 194"/>
        <xdr:cNvSpPr/>
      </xdr:nvSpPr>
      <xdr:spPr>
        <a:xfrm>
          <a:off x="3746500" y="13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32847</xdr:rowOff>
    </xdr:from>
    <xdr:ext cx="469744" cy="259045"/>
    <xdr:sp macro="" textlink="">
      <xdr:nvSpPr>
        <xdr:cNvPr id="196" name="テキスト ボックス 195"/>
        <xdr:cNvSpPr txBox="1"/>
      </xdr:nvSpPr>
      <xdr:spPr>
        <a:xfrm>
          <a:off x="3562428" y="135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98158</xdr:rowOff>
    </xdr:from>
    <xdr:to>
      <xdr:col>15</xdr:col>
      <xdr:colOff>101600</xdr:colOff>
      <xdr:row>79</xdr:row>
      <xdr:rowOff>28308</xdr:rowOff>
    </xdr:to>
    <xdr:sp macro="" textlink="">
      <xdr:nvSpPr>
        <xdr:cNvPr id="197" name="楕円 196"/>
        <xdr:cNvSpPr/>
      </xdr:nvSpPr>
      <xdr:spPr>
        <a:xfrm>
          <a:off x="2857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19435</xdr:rowOff>
    </xdr:from>
    <xdr:ext cx="469744" cy="259045"/>
    <xdr:sp macro="" textlink="">
      <xdr:nvSpPr>
        <xdr:cNvPr id="198" name="テキスト ボックス 197"/>
        <xdr:cNvSpPr txBox="1"/>
      </xdr:nvSpPr>
      <xdr:spPr>
        <a:xfrm>
          <a:off x="2673428" y="13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118638</xdr:rowOff>
    </xdr:from>
    <xdr:to>
      <xdr:col>10</xdr:col>
      <xdr:colOff>165100</xdr:colOff>
      <xdr:row>79</xdr:row>
      <xdr:rowOff>48788</xdr:rowOff>
    </xdr:to>
    <xdr:sp macro="" textlink="">
      <xdr:nvSpPr>
        <xdr:cNvPr id="199" name="楕円 198"/>
        <xdr:cNvSpPr/>
      </xdr:nvSpPr>
      <xdr:spPr>
        <a:xfrm>
          <a:off x="19685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39915</xdr:rowOff>
    </xdr:from>
    <xdr:ext cx="469744" cy="259045"/>
    <xdr:sp macro="" textlink="">
      <xdr:nvSpPr>
        <xdr:cNvPr id="200" name="テキスト ボックス 199"/>
        <xdr:cNvSpPr txBox="1"/>
      </xdr:nvSpPr>
      <xdr:spPr>
        <a:xfrm>
          <a:off x="1784428" y="1358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105302</xdr:rowOff>
    </xdr:from>
    <xdr:to>
      <xdr:col>6</xdr:col>
      <xdr:colOff>38100</xdr:colOff>
      <xdr:row>79</xdr:row>
      <xdr:rowOff>35452</xdr:rowOff>
    </xdr:to>
    <xdr:sp macro="" textlink="">
      <xdr:nvSpPr>
        <xdr:cNvPr id="201" name="楕円 200"/>
        <xdr:cNvSpPr/>
      </xdr:nvSpPr>
      <xdr:spPr>
        <a:xfrm>
          <a:off x="1079500" y="134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26579</xdr:rowOff>
    </xdr:from>
    <xdr:ext cx="469744" cy="259045"/>
    <xdr:sp macro="" textlink="">
      <xdr:nvSpPr>
        <xdr:cNvPr id="202" name="テキスト ボックス 201"/>
        <xdr:cNvSpPr txBox="1"/>
      </xdr:nvSpPr>
      <xdr:spPr>
        <a:xfrm>
          <a:off x="895428" y="1357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29" name="直線コネクタ 228"/>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0"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1" name="直線コネクタ 230"/>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2"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3" name="直線コネクタ 232"/>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84722</xdr:rowOff>
    </xdr:from>
    <xdr:to>
      <xdr:col>24</xdr:col>
      <xdr:colOff>63500</xdr:colOff>
      <xdr:row>96</xdr:row>
      <xdr:rowOff>164683</xdr:rowOff>
    </xdr:to>
    <xdr:cxnSp macro="">
      <xdr:nvCxnSpPr>
        <xdr:cNvPr id="234" name="直線コネクタ 233"/>
        <xdr:cNvCxnSpPr/>
      </xdr:nvCxnSpPr>
      <xdr:spPr>
        <a:xfrm>
          <a:off x="3797300" y="16372472"/>
          <a:ext cx="838200" cy="25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5"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36" name="フローチャート: 判断 235"/>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84722</xdr:rowOff>
    </xdr:from>
    <xdr:to>
      <xdr:col>19</xdr:col>
      <xdr:colOff>177800</xdr:colOff>
      <xdr:row>97</xdr:row>
      <xdr:rowOff>105099</xdr:rowOff>
    </xdr:to>
    <xdr:cxnSp macro="">
      <xdr:nvCxnSpPr>
        <xdr:cNvPr id="237" name="直線コネクタ 236"/>
        <xdr:cNvCxnSpPr/>
      </xdr:nvCxnSpPr>
      <xdr:spPr>
        <a:xfrm flipV="1">
          <a:off x="2908300" y="16372472"/>
          <a:ext cx="889000" cy="3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38" name="フローチャート: 判断 237"/>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39" name="テキスト ボックス 238"/>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105099</xdr:rowOff>
    </xdr:from>
    <xdr:to>
      <xdr:col>15</xdr:col>
      <xdr:colOff>50800</xdr:colOff>
      <xdr:row>98</xdr:row>
      <xdr:rowOff>17921</xdr:rowOff>
    </xdr:to>
    <xdr:cxnSp macro="">
      <xdr:nvCxnSpPr>
        <xdr:cNvPr id="240" name="直線コネクタ 239"/>
        <xdr:cNvCxnSpPr/>
      </xdr:nvCxnSpPr>
      <xdr:spPr>
        <a:xfrm flipV="1">
          <a:off x="2019300" y="16735749"/>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1" name="フローチャート: 判断 240"/>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2" name="テキスト ボックス 241"/>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17921</xdr:rowOff>
    </xdr:from>
    <xdr:to>
      <xdr:col>10</xdr:col>
      <xdr:colOff>114300</xdr:colOff>
      <xdr:row>98</xdr:row>
      <xdr:rowOff>66205</xdr:rowOff>
    </xdr:to>
    <xdr:cxnSp macro="">
      <xdr:nvCxnSpPr>
        <xdr:cNvPr id="243" name="直線コネクタ 242"/>
        <xdr:cNvCxnSpPr/>
      </xdr:nvCxnSpPr>
      <xdr:spPr>
        <a:xfrm flipV="1">
          <a:off x="1130300" y="16820021"/>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4" name="フローチャート: 判断 243"/>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5" name="テキスト ボックス 244"/>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6" name="フローチャート: 判断 245"/>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7" name="テキスト ボックス 246"/>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113883</xdr:rowOff>
    </xdr:from>
    <xdr:to>
      <xdr:col>24</xdr:col>
      <xdr:colOff>114300</xdr:colOff>
      <xdr:row>97</xdr:row>
      <xdr:rowOff>44033</xdr:rowOff>
    </xdr:to>
    <xdr:sp macro="" textlink="">
      <xdr:nvSpPr>
        <xdr:cNvPr id="253" name="楕円 252"/>
        <xdr:cNvSpPr/>
      </xdr:nvSpPr>
      <xdr:spPr>
        <a:xfrm>
          <a:off x="4584700" y="165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92310</xdr:rowOff>
    </xdr:from>
    <xdr:ext cx="534377" cy="259045"/>
    <xdr:sp macro="" textlink="">
      <xdr:nvSpPr>
        <xdr:cNvPr id="254" name="扶助費該当値テキスト"/>
        <xdr:cNvSpPr txBox="1"/>
      </xdr:nvSpPr>
      <xdr:spPr>
        <a:xfrm>
          <a:off x="4686300" y="165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33922</xdr:rowOff>
    </xdr:from>
    <xdr:to>
      <xdr:col>20</xdr:col>
      <xdr:colOff>38100</xdr:colOff>
      <xdr:row>95</xdr:row>
      <xdr:rowOff>135522</xdr:rowOff>
    </xdr:to>
    <xdr:sp macro="" textlink="">
      <xdr:nvSpPr>
        <xdr:cNvPr id="255" name="楕円 254"/>
        <xdr:cNvSpPr/>
      </xdr:nvSpPr>
      <xdr:spPr>
        <a:xfrm>
          <a:off x="3746500" y="163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126649</xdr:rowOff>
    </xdr:from>
    <xdr:ext cx="599010" cy="259045"/>
    <xdr:sp macro="" textlink="">
      <xdr:nvSpPr>
        <xdr:cNvPr id="256" name="テキスト ボックス 255"/>
        <xdr:cNvSpPr txBox="1"/>
      </xdr:nvSpPr>
      <xdr:spPr>
        <a:xfrm>
          <a:off x="3497795" y="1641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54299</xdr:rowOff>
    </xdr:from>
    <xdr:to>
      <xdr:col>15</xdr:col>
      <xdr:colOff>101600</xdr:colOff>
      <xdr:row>97</xdr:row>
      <xdr:rowOff>155899</xdr:rowOff>
    </xdr:to>
    <xdr:sp macro="" textlink="">
      <xdr:nvSpPr>
        <xdr:cNvPr id="257" name="楕円 256"/>
        <xdr:cNvSpPr/>
      </xdr:nvSpPr>
      <xdr:spPr>
        <a:xfrm>
          <a:off x="2857500" y="166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147026</xdr:rowOff>
    </xdr:from>
    <xdr:ext cx="534377" cy="259045"/>
    <xdr:sp macro="" textlink="">
      <xdr:nvSpPr>
        <xdr:cNvPr id="258" name="テキスト ボックス 257"/>
        <xdr:cNvSpPr txBox="1"/>
      </xdr:nvSpPr>
      <xdr:spPr>
        <a:xfrm>
          <a:off x="2641111" y="167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138571</xdr:rowOff>
    </xdr:from>
    <xdr:to>
      <xdr:col>10</xdr:col>
      <xdr:colOff>165100</xdr:colOff>
      <xdr:row>98</xdr:row>
      <xdr:rowOff>68721</xdr:rowOff>
    </xdr:to>
    <xdr:sp macro="" textlink="">
      <xdr:nvSpPr>
        <xdr:cNvPr id="259" name="楕円 258"/>
        <xdr:cNvSpPr/>
      </xdr:nvSpPr>
      <xdr:spPr>
        <a:xfrm>
          <a:off x="1968500" y="167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59848</xdr:rowOff>
    </xdr:from>
    <xdr:ext cx="534377" cy="259045"/>
    <xdr:sp macro="" textlink="">
      <xdr:nvSpPr>
        <xdr:cNvPr id="260" name="テキスト ボックス 259"/>
        <xdr:cNvSpPr txBox="1"/>
      </xdr:nvSpPr>
      <xdr:spPr>
        <a:xfrm>
          <a:off x="1752111" y="168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15405</xdr:rowOff>
    </xdr:from>
    <xdr:to>
      <xdr:col>6</xdr:col>
      <xdr:colOff>38100</xdr:colOff>
      <xdr:row>98</xdr:row>
      <xdr:rowOff>117005</xdr:rowOff>
    </xdr:to>
    <xdr:sp macro="" textlink="">
      <xdr:nvSpPr>
        <xdr:cNvPr id="261" name="楕円 260"/>
        <xdr:cNvSpPr/>
      </xdr:nvSpPr>
      <xdr:spPr>
        <a:xfrm>
          <a:off x="1079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108132</xdr:rowOff>
    </xdr:from>
    <xdr:ext cx="534377" cy="259045"/>
    <xdr:sp macro="" textlink="">
      <xdr:nvSpPr>
        <xdr:cNvPr id="262" name="テキスト ボックス 261"/>
        <xdr:cNvSpPr txBox="1"/>
      </xdr:nvSpPr>
      <xdr:spPr>
        <a:xfrm>
          <a:off x="863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4" name="直線コネクタ 273"/>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5" name="テキスト ボックス 274"/>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7" name="テキスト ボックス 276"/>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8" name="直線コネクタ 277"/>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9" name="テキスト ボックス 278"/>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2" name="直線コネクタ 281"/>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3" name="テキスト ボックス 282"/>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4" name="直線コネクタ 28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5" name="テキスト ボックス 28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6" name="直線コネクタ 285"/>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7" name="テキスト ボックス 286"/>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49041</xdr:rowOff>
    </xdr:from>
    <xdr:to>
      <xdr:col>54</xdr:col>
      <xdr:colOff>189865</xdr:colOff>
      <xdr:row>38</xdr:row>
      <xdr:rowOff>56309</xdr:rowOff>
    </xdr:to>
    <xdr:cxnSp macro="">
      <xdr:nvCxnSpPr>
        <xdr:cNvPr id="291" name="直線コネクタ 290"/>
        <xdr:cNvCxnSpPr/>
      </xdr:nvCxnSpPr>
      <xdr:spPr>
        <a:xfrm flipV="1">
          <a:off x="10475595" y="5535441"/>
          <a:ext cx="1270" cy="1035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60136</xdr:rowOff>
    </xdr:from>
    <xdr:ext cx="534377" cy="259045"/>
    <xdr:sp macro="" textlink="">
      <xdr:nvSpPr>
        <xdr:cNvPr id="292" name="補助費等最小値テキスト"/>
        <xdr:cNvSpPr txBox="1"/>
      </xdr:nvSpPr>
      <xdr:spPr>
        <a:xfrm>
          <a:off x="10528300" y="65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56309</xdr:rowOff>
    </xdr:from>
    <xdr:to>
      <xdr:col>55</xdr:col>
      <xdr:colOff>88900</xdr:colOff>
      <xdr:row>38</xdr:row>
      <xdr:rowOff>56309</xdr:rowOff>
    </xdr:to>
    <xdr:cxnSp macro="">
      <xdr:nvCxnSpPr>
        <xdr:cNvPr id="293" name="直線コネクタ 292"/>
        <xdr:cNvCxnSpPr/>
      </xdr:nvCxnSpPr>
      <xdr:spPr>
        <a:xfrm>
          <a:off x="10388600" y="657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167168</xdr:rowOff>
    </xdr:from>
    <xdr:ext cx="599010" cy="259045"/>
    <xdr:sp macro="" textlink="">
      <xdr:nvSpPr>
        <xdr:cNvPr id="294" name="補助費等最大値テキスト"/>
        <xdr:cNvSpPr txBox="1"/>
      </xdr:nvSpPr>
      <xdr:spPr>
        <a:xfrm>
          <a:off x="10528300" y="531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49041</xdr:rowOff>
    </xdr:from>
    <xdr:to>
      <xdr:col>55</xdr:col>
      <xdr:colOff>88900</xdr:colOff>
      <xdr:row>32</xdr:row>
      <xdr:rowOff>49041</xdr:rowOff>
    </xdr:to>
    <xdr:cxnSp macro="">
      <xdr:nvCxnSpPr>
        <xdr:cNvPr id="295" name="直線コネクタ 294"/>
        <xdr:cNvCxnSpPr/>
      </xdr:nvCxnSpPr>
      <xdr:spPr>
        <a:xfrm>
          <a:off x="10388600" y="5535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40945</xdr:rowOff>
    </xdr:from>
    <xdr:to>
      <xdr:col>55</xdr:col>
      <xdr:colOff>0</xdr:colOff>
      <xdr:row>38</xdr:row>
      <xdr:rowOff>80359</xdr:rowOff>
    </xdr:to>
    <xdr:cxnSp macro="">
      <xdr:nvCxnSpPr>
        <xdr:cNvPr id="296" name="直線コネクタ 295"/>
        <xdr:cNvCxnSpPr/>
      </xdr:nvCxnSpPr>
      <xdr:spPr>
        <a:xfrm flipV="1">
          <a:off x="9639300" y="6556045"/>
          <a:ext cx="8382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94480</xdr:rowOff>
    </xdr:from>
    <xdr:ext cx="599010" cy="259045"/>
    <xdr:sp macro="" textlink="">
      <xdr:nvSpPr>
        <xdr:cNvPr id="297" name="補助費等平均値テキスト"/>
        <xdr:cNvSpPr txBox="1"/>
      </xdr:nvSpPr>
      <xdr:spPr>
        <a:xfrm>
          <a:off x="10528300" y="592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71603</xdr:rowOff>
    </xdr:from>
    <xdr:to>
      <xdr:col>55</xdr:col>
      <xdr:colOff>50800</xdr:colOff>
      <xdr:row>36</xdr:row>
      <xdr:rowOff>1753</xdr:rowOff>
    </xdr:to>
    <xdr:sp macro="" textlink="">
      <xdr:nvSpPr>
        <xdr:cNvPr id="298" name="フローチャート: 判断 297"/>
        <xdr:cNvSpPr/>
      </xdr:nvSpPr>
      <xdr:spPr>
        <a:xfrm>
          <a:off x="10426700" y="607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145405</xdr:rowOff>
    </xdr:from>
    <xdr:to>
      <xdr:col>50</xdr:col>
      <xdr:colOff>114300</xdr:colOff>
      <xdr:row>38</xdr:row>
      <xdr:rowOff>80359</xdr:rowOff>
    </xdr:to>
    <xdr:cxnSp macro="">
      <xdr:nvCxnSpPr>
        <xdr:cNvPr id="299" name="直線コネクタ 298"/>
        <xdr:cNvCxnSpPr/>
      </xdr:nvCxnSpPr>
      <xdr:spPr>
        <a:xfrm>
          <a:off x="8750300" y="5631805"/>
          <a:ext cx="889000" cy="96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135572</xdr:rowOff>
    </xdr:from>
    <xdr:to>
      <xdr:col>50</xdr:col>
      <xdr:colOff>165100</xdr:colOff>
      <xdr:row>36</xdr:row>
      <xdr:rowOff>65722</xdr:rowOff>
    </xdr:to>
    <xdr:sp macro="" textlink="">
      <xdr:nvSpPr>
        <xdr:cNvPr id="300" name="フローチャート: 判断 299"/>
        <xdr:cNvSpPr/>
      </xdr:nvSpPr>
      <xdr:spPr>
        <a:xfrm>
          <a:off x="9588500" y="61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82249</xdr:rowOff>
    </xdr:from>
    <xdr:ext cx="534377" cy="259045"/>
    <xdr:sp macro="" textlink="">
      <xdr:nvSpPr>
        <xdr:cNvPr id="301" name="テキスト ボックス 300"/>
        <xdr:cNvSpPr txBox="1"/>
      </xdr:nvSpPr>
      <xdr:spPr>
        <a:xfrm>
          <a:off x="9372111" y="59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145405</xdr:rowOff>
    </xdr:from>
    <xdr:to>
      <xdr:col>45</xdr:col>
      <xdr:colOff>177800</xdr:colOff>
      <xdr:row>38</xdr:row>
      <xdr:rowOff>95342</xdr:rowOff>
    </xdr:to>
    <xdr:cxnSp macro="">
      <xdr:nvCxnSpPr>
        <xdr:cNvPr id="302" name="直線コネクタ 301"/>
        <xdr:cNvCxnSpPr/>
      </xdr:nvCxnSpPr>
      <xdr:spPr>
        <a:xfrm flipV="1">
          <a:off x="7861300" y="5631805"/>
          <a:ext cx="889000" cy="9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24302</xdr:rowOff>
    </xdr:from>
    <xdr:to>
      <xdr:col>46</xdr:col>
      <xdr:colOff>38100</xdr:colOff>
      <xdr:row>30</xdr:row>
      <xdr:rowOff>125902</xdr:rowOff>
    </xdr:to>
    <xdr:sp macro="" textlink="">
      <xdr:nvSpPr>
        <xdr:cNvPr id="303" name="フローチャート: 判断 302"/>
        <xdr:cNvSpPr/>
      </xdr:nvSpPr>
      <xdr:spPr>
        <a:xfrm>
          <a:off x="8699500" y="516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142429</xdr:rowOff>
    </xdr:from>
    <xdr:ext cx="599010" cy="259045"/>
    <xdr:sp macro="" textlink="">
      <xdr:nvSpPr>
        <xdr:cNvPr id="304" name="テキスト ボックス 303"/>
        <xdr:cNvSpPr txBox="1"/>
      </xdr:nvSpPr>
      <xdr:spPr>
        <a:xfrm>
          <a:off x="8450795" y="494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95342</xdr:rowOff>
    </xdr:from>
    <xdr:to>
      <xdr:col>41</xdr:col>
      <xdr:colOff>50800</xdr:colOff>
      <xdr:row>38</xdr:row>
      <xdr:rowOff>97819</xdr:rowOff>
    </xdr:to>
    <xdr:cxnSp macro="">
      <xdr:nvCxnSpPr>
        <xdr:cNvPr id="305" name="直線コネクタ 304"/>
        <xdr:cNvCxnSpPr/>
      </xdr:nvCxnSpPr>
      <xdr:spPr>
        <a:xfrm flipV="1">
          <a:off x="6972300" y="661044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12205</xdr:rowOff>
    </xdr:from>
    <xdr:to>
      <xdr:col>41</xdr:col>
      <xdr:colOff>101600</xdr:colOff>
      <xdr:row>37</xdr:row>
      <xdr:rowOff>113805</xdr:rowOff>
    </xdr:to>
    <xdr:sp macro="" textlink="">
      <xdr:nvSpPr>
        <xdr:cNvPr id="306" name="フローチャート: 判断 305"/>
        <xdr:cNvSpPr/>
      </xdr:nvSpPr>
      <xdr:spPr>
        <a:xfrm>
          <a:off x="7810500" y="6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130332</xdr:rowOff>
    </xdr:from>
    <xdr:ext cx="534377" cy="259045"/>
    <xdr:sp macro="" textlink="">
      <xdr:nvSpPr>
        <xdr:cNvPr id="307" name="テキスト ボックス 306"/>
        <xdr:cNvSpPr txBox="1"/>
      </xdr:nvSpPr>
      <xdr:spPr>
        <a:xfrm>
          <a:off x="7594111" y="61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90567</xdr:rowOff>
    </xdr:from>
    <xdr:to>
      <xdr:col>36</xdr:col>
      <xdr:colOff>165100</xdr:colOff>
      <xdr:row>38</xdr:row>
      <xdr:rowOff>20717</xdr:rowOff>
    </xdr:to>
    <xdr:sp macro="" textlink="">
      <xdr:nvSpPr>
        <xdr:cNvPr id="308" name="フローチャート: 判断 307"/>
        <xdr:cNvSpPr/>
      </xdr:nvSpPr>
      <xdr:spPr>
        <a:xfrm>
          <a:off x="6921500" y="643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37244</xdr:rowOff>
    </xdr:from>
    <xdr:ext cx="534377" cy="259045"/>
    <xdr:sp macro="" textlink="">
      <xdr:nvSpPr>
        <xdr:cNvPr id="309" name="テキスト ボックス 308"/>
        <xdr:cNvSpPr txBox="1"/>
      </xdr:nvSpPr>
      <xdr:spPr>
        <a:xfrm>
          <a:off x="6705111" y="620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161595</xdr:rowOff>
    </xdr:from>
    <xdr:to>
      <xdr:col>55</xdr:col>
      <xdr:colOff>50800</xdr:colOff>
      <xdr:row>38</xdr:row>
      <xdr:rowOff>91745</xdr:rowOff>
    </xdr:to>
    <xdr:sp macro="" textlink="">
      <xdr:nvSpPr>
        <xdr:cNvPr id="315" name="楕円 314"/>
        <xdr:cNvSpPr/>
      </xdr:nvSpPr>
      <xdr:spPr>
        <a:xfrm>
          <a:off x="10426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76522</xdr:rowOff>
    </xdr:from>
    <xdr:ext cx="534377" cy="259045"/>
    <xdr:sp macro="" textlink="">
      <xdr:nvSpPr>
        <xdr:cNvPr id="316" name="補助費等該当値テキスト"/>
        <xdr:cNvSpPr txBox="1"/>
      </xdr:nvSpPr>
      <xdr:spPr>
        <a:xfrm>
          <a:off x="10528300" y="64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29559</xdr:rowOff>
    </xdr:from>
    <xdr:to>
      <xdr:col>50</xdr:col>
      <xdr:colOff>165100</xdr:colOff>
      <xdr:row>38</xdr:row>
      <xdr:rowOff>131159</xdr:rowOff>
    </xdr:to>
    <xdr:sp macro="" textlink="">
      <xdr:nvSpPr>
        <xdr:cNvPr id="317" name="楕円 316"/>
        <xdr:cNvSpPr/>
      </xdr:nvSpPr>
      <xdr:spPr>
        <a:xfrm>
          <a:off x="9588500" y="65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122286</xdr:rowOff>
    </xdr:from>
    <xdr:ext cx="534377" cy="259045"/>
    <xdr:sp macro="" textlink="">
      <xdr:nvSpPr>
        <xdr:cNvPr id="318" name="テキスト ボックス 317"/>
        <xdr:cNvSpPr txBox="1"/>
      </xdr:nvSpPr>
      <xdr:spPr>
        <a:xfrm>
          <a:off x="9372111" y="66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94605</xdr:rowOff>
    </xdr:from>
    <xdr:to>
      <xdr:col>46</xdr:col>
      <xdr:colOff>38100</xdr:colOff>
      <xdr:row>33</xdr:row>
      <xdr:rowOff>24755</xdr:rowOff>
    </xdr:to>
    <xdr:sp macro="" textlink="">
      <xdr:nvSpPr>
        <xdr:cNvPr id="319" name="楕円 318"/>
        <xdr:cNvSpPr/>
      </xdr:nvSpPr>
      <xdr:spPr>
        <a:xfrm>
          <a:off x="8699500" y="5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15882</xdr:rowOff>
    </xdr:from>
    <xdr:ext cx="599010" cy="259045"/>
    <xdr:sp macro="" textlink="">
      <xdr:nvSpPr>
        <xdr:cNvPr id="320" name="テキスト ボックス 319"/>
        <xdr:cNvSpPr txBox="1"/>
      </xdr:nvSpPr>
      <xdr:spPr>
        <a:xfrm>
          <a:off x="8450795" y="567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44542</xdr:rowOff>
    </xdr:from>
    <xdr:to>
      <xdr:col>41</xdr:col>
      <xdr:colOff>101600</xdr:colOff>
      <xdr:row>38</xdr:row>
      <xdr:rowOff>146142</xdr:rowOff>
    </xdr:to>
    <xdr:sp macro="" textlink="">
      <xdr:nvSpPr>
        <xdr:cNvPr id="321" name="楕円 320"/>
        <xdr:cNvSpPr/>
      </xdr:nvSpPr>
      <xdr:spPr>
        <a:xfrm>
          <a:off x="7810500" y="65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137269</xdr:rowOff>
    </xdr:from>
    <xdr:ext cx="534377" cy="259045"/>
    <xdr:sp macro="" textlink="">
      <xdr:nvSpPr>
        <xdr:cNvPr id="322" name="テキスト ボックス 321"/>
        <xdr:cNvSpPr txBox="1"/>
      </xdr:nvSpPr>
      <xdr:spPr>
        <a:xfrm>
          <a:off x="7594111" y="66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47019</xdr:rowOff>
    </xdr:from>
    <xdr:to>
      <xdr:col>36</xdr:col>
      <xdr:colOff>165100</xdr:colOff>
      <xdr:row>38</xdr:row>
      <xdr:rowOff>148619</xdr:rowOff>
    </xdr:to>
    <xdr:sp macro="" textlink="">
      <xdr:nvSpPr>
        <xdr:cNvPr id="323" name="楕円 322"/>
        <xdr:cNvSpPr/>
      </xdr:nvSpPr>
      <xdr:spPr>
        <a:xfrm>
          <a:off x="6921500" y="65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139746</xdr:rowOff>
    </xdr:from>
    <xdr:ext cx="534377" cy="259045"/>
    <xdr:sp macro="" textlink="">
      <xdr:nvSpPr>
        <xdr:cNvPr id="324" name="テキスト ボックス 323"/>
        <xdr:cNvSpPr txBox="1"/>
      </xdr:nvSpPr>
      <xdr:spPr>
        <a:xfrm>
          <a:off x="6705111" y="66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72249</xdr:rowOff>
    </xdr:from>
    <xdr:to>
      <xdr:col>55</xdr:col>
      <xdr:colOff>0</xdr:colOff>
      <xdr:row>57</xdr:row>
      <xdr:rowOff>128307</xdr:rowOff>
    </xdr:to>
    <xdr:cxnSp macro="">
      <xdr:nvCxnSpPr>
        <xdr:cNvPr id="351" name="直線コネクタ 350"/>
        <xdr:cNvCxnSpPr/>
      </xdr:nvCxnSpPr>
      <xdr:spPr>
        <a:xfrm>
          <a:off x="9639300" y="9844899"/>
          <a:ext cx="838200" cy="5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2"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72249</xdr:rowOff>
    </xdr:from>
    <xdr:to>
      <xdr:col>50</xdr:col>
      <xdr:colOff>114300</xdr:colOff>
      <xdr:row>57</xdr:row>
      <xdr:rowOff>142379</xdr:rowOff>
    </xdr:to>
    <xdr:cxnSp macro="">
      <xdr:nvCxnSpPr>
        <xdr:cNvPr id="354" name="直線コネクタ 353"/>
        <xdr:cNvCxnSpPr/>
      </xdr:nvCxnSpPr>
      <xdr:spPr>
        <a:xfrm flipV="1">
          <a:off x="8750300" y="9844899"/>
          <a:ext cx="889000" cy="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6" name="テキスト ボックス 355"/>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122514</xdr:rowOff>
    </xdr:from>
    <xdr:to>
      <xdr:col>45</xdr:col>
      <xdr:colOff>177800</xdr:colOff>
      <xdr:row>57</xdr:row>
      <xdr:rowOff>142379</xdr:rowOff>
    </xdr:to>
    <xdr:cxnSp macro="">
      <xdr:nvCxnSpPr>
        <xdr:cNvPr id="357" name="直線コネクタ 356"/>
        <xdr:cNvCxnSpPr/>
      </xdr:nvCxnSpPr>
      <xdr:spPr>
        <a:xfrm>
          <a:off x="7861300" y="9723714"/>
          <a:ext cx="889000" cy="19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9" name="テキスト ボックス 358"/>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122514</xdr:rowOff>
    </xdr:from>
    <xdr:to>
      <xdr:col>41</xdr:col>
      <xdr:colOff>50800</xdr:colOff>
      <xdr:row>57</xdr:row>
      <xdr:rowOff>23837</xdr:rowOff>
    </xdr:to>
    <xdr:cxnSp macro="">
      <xdr:nvCxnSpPr>
        <xdr:cNvPr id="360" name="直線コネクタ 359"/>
        <xdr:cNvCxnSpPr/>
      </xdr:nvCxnSpPr>
      <xdr:spPr>
        <a:xfrm flipV="1">
          <a:off x="6972300" y="9723714"/>
          <a:ext cx="889000" cy="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2" name="テキスト ボックス 361"/>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4" name="テキスト ボックス 363"/>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77507</xdr:rowOff>
    </xdr:from>
    <xdr:to>
      <xdr:col>55</xdr:col>
      <xdr:colOff>50800</xdr:colOff>
      <xdr:row>58</xdr:row>
      <xdr:rowOff>7657</xdr:rowOff>
    </xdr:to>
    <xdr:sp macro="" textlink="">
      <xdr:nvSpPr>
        <xdr:cNvPr id="370" name="楕円 369"/>
        <xdr:cNvSpPr/>
      </xdr:nvSpPr>
      <xdr:spPr>
        <a:xfrm>
          <a:off x="10426700" y="98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163884</xdr:rowOff>
    </xdr:from>
    <xdr:ext cx="534377" cy="259045"/>
    <xdr:sp macro="" textlink="">
      <xdr:nvSpPr>
        <xdr:cNvPr id="371" name="普通建設事業費該当値テキスト"/>
        <xdr:cNvSpPr txBox="1"/>
      </xdr:nvSpPr>
      <xdr:spPr>
        <a:xfrm>
          <a:off x="10528300" y="97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21449</xdr:rowOff>
    </xdr:from>
    <xdr:to>
      <xdr:col>50</xdr:col>
      <xdr:colOff>165100</xdr:colOff>
      <xdr:row>57</xdr:row>
      <xdr:rowOff>123049</xdr:rowOff>
    </xdr:to>
    <xdr:sp macro="" textlink="">
      <xdr:nvSpPr>
        <xdr:cNvPr id="372" name="楕円 371"/>
        <xdr:cNvSpPr/>
      </xdr:nvSpPr>
      <xdr:spPr>
        <a:xfrm>
          <a:off x="9588500" y="97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114176</xdr:rowOff>
    </xdr:from>
    <xdr:ext cx="534377" cy="259045"/>
    <xdr:sp macro="" textlink="">
      <xdr:nvSpPr>
        <xdr:cNvPr id="373" name="テキスト ボックス 372"/>
        <xdr:cNvSpPr txBox="1"/>
      </xdr:nvSpPr>
      <xdr:spPr>
        <a:xfrm>
          <a:off x="9372111" y="98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91579</xdr:rowOff>
    </xdr:from>
    <xdr:to>
      <xdr:col>46</xdr:col>
      <xdr:colOff>38100</xdr:colOff>
      <xdr:row>58</xdr:row>
      <xdr:rowOff>21729</xdr:rowOff>
    </xdr:to>
    <xdr:sp macro="" textlink="">
      <xdr:nvSpPr>
        <xdr:cNvPr id="374" name="楕円 373"/>
        <xdr:cNvSpPr/>
      </xdr:nvSpPr>
      <xdr:spPr>
        <a:xfrm>
          <a:off x="8699500" y="98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12856</xdr:rowOff>
    </xdr:from>
    <xdr:ext cx="534377" cy="259045"/>
    <xdr:sp macro="" textlink="">
      <xdr:nvSpPr>
        <xdr:cNvPr id="375" name="テキスト ボックス 374"/>
        <xdr:cNvSpPr txBox="1"/>
      </xdr:nvSpPr>
      <xdr:spPr>
        <a:xfrm>
          <a:off x="8483111" y="99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71714</xdr:rowOff>
    </xdr:from>
    <xdr:to>
      <xdr:col>41</xdr:col>
      <xdr:colOff>101600</xdr:colOff>
      <xdr:row>57</xdr:row>
      <xdr:rowOff>1864</xdr:rowOff>
    </xdr:to>
    <xdr:sp macro="" textlink="">
      <xdr:nvSpPr>
        <xdr:cNvPr id="376" name="楕円 375"/>
        <xdr:cNvSpPr/>
      </xdr:nvSpPr>
      <xdr:spPr>
        <a:xfrm>
          <a:off x="7810500" y="96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164441</xdr:rowOff>
    </xdr:from>
    <xdr:ext cx="534377" cy="259045"/>
    <xdr:sp macro="" textlink="">
      <xdr:nvSpPr>
        <xdr:cNvPr id="377" name="テキスト ボックス 376"/>
        <xdr:cNvSpPr txBox="1"/>
      </xdr:nvSpPr>
      <xdr:spPr>
        <a:xfrm>
          <a:off x="7594111" y="97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144487</xdr:rowOff>
    </xdr:from>
    <xdr:to>
      <xdr:col>36</xdr:col>
      <xdr:colOff>165100</xdr:colOff>
      <xdr:row>57</xdr:row>
      <xdr:rowOff>74637</xdr:rowOff>
    </xdr:to>
    <xdr:sp macro="" textlink="">
      <xdr:nvSpPr>
        <xdr:cNvPr id="378" name="楕円 377"/>
        <xdr:cNvSpPr/>
      </xdr:nvSpPr>
      <xdr:spPr>
        <a:xfrm>
          <a:off x="6921500" y="97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65764</xdr:rowOff>
    </xdr:from>
    <xdr:ext cx="534377" cy="259045"/>
    <xdr:sp macro="" textlink="">
      <xdr:nvSpPr>
        <xdr:cNvPr id="379" name="テキスト ボックス 378"/>
        <xdr:cNvSpPr txBox="1"/>
      </xdr:nvSpPr>
      <xdr:spPr>
        <a:xfrm>
          <a:off x="6705111" y="98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18107</xdr:rowOff>
    </xdr:from>
    <xdr:to>
      <xdr:col>55</xdr:col>
      <xdr:colOff>0</xdr:colOff>
      <xdr:row>79</xdr:row>
      <xdr:rowOff>18870</xdr:rowOff>
    </xdr:to>
    <xdr:cxnSp macro="">
      <xdr:nvCxnSpPr>
        <xdr:cNvPr id="408" name="直線コネクタ 407"/>
        <xdr:cNvCxnSpPr/>
      </xdr:nvCxnSpPr>
      <xdr:spPr>
        <a:xfrm flipV="1">
          <a:off x="9639300" y="1356265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9"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18870</xdr:rowOff>
    </xdr:from>
    <xdr:to>
      <xdr:col>50</xdr:col>
      <xdr:colOff>114300</xdr:colOff>
      <xdr:row>79</xdr:row>
      <xdr:rowOff>24616</xdr:rowOff>
    </xdr:to>
    <xdr:cxnSp macro="">
      <xdr:nvCxnSpPr>
        <xdr:cNvPr id="411" name="直線コネクタ 410"/>
        <xdr:cNvCxnSpPr/>
      </xdr:nvCxnSpPr>
      <xdr:spPr>
        <a:xfrm flipV="1">
          <a:off x="8750300" y="1356342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97287</xdr:rowOff>
    </xdr:from>
    <xdr:to>
      <xdr:col>45</xdr:col>
      <xdr:colOff>177800</xdr:colOff>
      <xdr:row>79</xdr:row>
      <xdr:rowOff>24616</xdr:rowOff>
    </xdr:to>
    <xdr:cxnSp macro="">
      <xdr:nvCxnSpPr>
        <xdr:cNvPr id="414" name="直線コネクタ 413"/>
        <xdr:cNvCxnSpPr/>
      </xdr:nvCxnSpPr>
      <xdr:spPr>
        <a:xfrm>
          <a:off x="7861300" y="13470387"/>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97287</xdr:rowOff>
    </xdr:from>
    <xdr:to>
      <xdr:col>41</xdr:col>
      <xdr:colOff>50800</xdr:colOff>
      <xdr:row>78</xdr:row>
      <xdr:rowOff>135753</xdr:rowOff>
    </xdr:to>
    <xdr:cxnSp macro="">
      <xdr:nvCxnSpPr>
        <xdr:cNvPr id="417" name="直線コネクタ 416"/>
        <xdr:cNvCxnSpPr/>
      </xdr:nvCxnSpPr>
      <xdr:spPr>
        <a:xfrm flipV="1">
          <a:off x="6972300" y="13470387"/>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138757</xdr:rowOff>
    </xdr:from>
    <xdr:to>
      <xdr:col>55</xdr:col>
      <xdr:colOff>50800</xdr:colOff>
      <xdr:row>79</xdr:row>
      <xdr:rowOff>68907</xdr:rowOff>
    </xdr:to>
    <xdr:sp macro="" textlink="">
      <xdr:nvSpPr>
        <xdr:cNvPr id="427" name="楕円 426"/>
        <xdr:cNvSpPr/>
      </xdr:nvSpPr>
      <xdr:spPr>
        <a:xfrm>
          <a:off x="104267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53684</xdr:rowOff>
    </xdr:from>
    <xdr:ext cx="469744" cy="259045"/>
    <xdr:sp macro="" textlink="">
      <xdr:nvSpPr>
        <xdr:cNvPr id="428" name="普通建設事業費 （ うち新規整備　）該当値テキスト"/>
        <xdr:cNvSpPr txBox="1"/>
      </xdr:nvSpPr>
      <xdr:spPr>
        <a:xfrm>
          <a:off x="10528300" y="1342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139520</xdr:rowOff>
    </xdr:from>
    <xdr:to>
      <xdr:col>50</xdr:col>
      <xdr:colOff>165100</xdr:colOff>
      <xdr:row>79</xdr:row>
      <xdr:rowOff>69670</xdr:rowOff>
    </xdr:to>
    <xdr:sp macro="" textlink="">
      <xdr:nvSpPr>
        <xdr:cNvPr id="429" name="楕円 428"/>
        <xdr:cNvSpPr/>
      </xdr:nvSpPr>
      <xdr:spPr>
        <a:xfrm>
          <a:off x="9588500" y="135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60797</xdr:rowOff>
    </xdr:from>
    <xdr:ext cx="469744" cy="259045"/>
    <xdr:sp macro="" textlink="">
      <xdr:nvSpPr>
        <xdr:cNvPr id="430" name="テキスト ボックス 429"/>
        <xdr:cNvSpPr txBox="1"/>
      </xdr:nvSpPr>
      <xdr:spPr>
        <a:xfrm>
          <a:off x="9404428" y="136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145266</xdr:rowOff>
    </xdr:from>
    <xdr:to>
      <xdr:col>46</xdr:col>
      <xdr:colOff>38100</xdr:colOff>
      <xdr:row>79</xdr:row>
      <xdr:rowOff>75416</xdr:rowOff>
    </xdr:to>
    <xdr:sp macro="" textlink="">
      <xdr:nvSpPr>
        <xdr:cNvPr id="431" name="楕円 430"/>
        <xdr:cNvSpPr/>
      </xdr:nvSpPr>
      <xdr:spPr>
        <a:xfrm>
          <a:off x="8699500" y="13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66543</xdr:rowOff>
    </xdr:from>
    <xdr:ext cx="469744" cy="259045"/>
    <xdr:sp macro="" textlink="">
      <xdr:nvSpPr>
        <xdr:cNvPr id="432" name="テキスト ボックス 431"/>
        <xdr:cNvSpPr txBox="1"/>
      </xdr:nvSpPr>
      <xdr:spPr>
        <a:xfrm>
          <a:off x="8515428" y="136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46487</xdr:rowOff>
    </xdr:from>
    <xdr:to>
      <xdr:col>41</xdr:col>
      <xdr:colOff>101600</xdr:colOff>
      <xdr:row>78</xdr:row>
      <xdr:rowOff>148087</xdr:rowOff>
    </xdr:to>
    <xdr:sp macro="" textlink="">
      <xdr:nvSpPr>
        <xdr:cNvPr id="433" name="楕円 432"/>
        <xdr:cNvSpPr/>
      </xdr:nvSpPr>
      <xdr:spPr>
        <a:xfrm>
          <a:off x="7810500" y="134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139214</xdr:rowOff>
    </xdr:from>
    <xdr:ext cx="534377" cy="259045"/>
    <xdr:sp macro="" textlink="">
      <xdr:nvSpPr>
        <xdr:cNvPr id="434" name="テキスト ボックス 433"/>
        <xdr:cNvSpPr txBox="1"/>
      </xdr:nvSpPr>
      <xdr:spPr>
        <a:xfrm>
          <a:off x="7594111" y="135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84953</xdr:rowOff>
    </xdr:from>
    <xdr:to>
      <xdr:col>36</xdr:col>
      <xdr:colOff>165100</xdr:colOff>
      <xdr:row>79</xdr:row>
      <xdr:rowOff>15103</xdr:rowOff>
    </xdr:to>
    <xdr:sp macro="" textlink="">
      <xdr:nvSpPr>
        <xdr:cNvPr id="435" name="楕円 434"/>
        <xdr:cNvSpPr/>
      </xdr:nvSpPr>
      <xdr:spPr>
        <a:xfrm>
          <a:off x="6921500" y="134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6230</xdr:rowOff>
    </xdr:from>
    <xdr:ext cx="534377" cy="259045"/>
    <xdr:sp macro="" textlink="">
      <xdr:nvSpPr>
        <xdr:cNvPr id="436" name="テキスト ボックス 435"/>
        <xdr:cNvSpPr txBox="1"/>
      </xdr:nvSpPr>
      <xdr:spPr>
        <a:xfrm>
          <a:off x="6705111" y="135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6724</xdr:rowOff>
    </xdr:from>
    <xdr:to>
      <xdr:col>55</xdr:col>
      <xdr:colOff>0</xdr:colOff>
      <xdr:row>98</xdr:row>
      <xdr:rowOff>11905</xdr:rowOff>
    </xdr:to>
    <xdr:cxnSp macro="">
      <xdr:nvCxnSpPr>
        <xdr:cNvPr id="465" name="直線コネクタ 464"/>
        <xdr:cNvCxnSpPr/>
      </xdr:nvCxnSpPr>
      <xdr:spPr>
        <a:xfrm flipV="1">
          <a:off x="9639300" y="1680882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6"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11905</xdr:rowOff>
    </xdr:from>
    <xdr:to>
      <xdr:col>50</xdr:col>
      <xdr:colOff>114300</xdr:colOff>
      <xdr:row>98</xdr:row>
      <xdr:rowOff>25057</xdr:rowOff>
    </xdr:to>
    <xdr:cxnSp macro="">
      <xdr:nvCxnSpPr>
        <xdr:cNvPr id="468" name="直線コネクタ 467"/>
        <xdr:cNvCxnSpPr/>
      </xdr:nvCxnSpPr>
      <xdr:spPr>
        <a:xfrm flipV="1">
          <a:off x="8750300" y="16814005"/>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70" name="テキスト ボックス 469"/>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48557</xdr:rowOff>
    </xdr:from>
    <xdr:to>
      <xdr:col>45</xdr:col>
      <xdr:colOff>177800</xdr:colOff>
      <xdr:row>98</xdr:row>
      <xdr:rowOff>25057</xdr:rowOff>
    </xdr:to>
    <xdr:cxnSp macro="">
      <xdr:nvCxnSpPr>
        <xdr:cNvPr id="471" name="直線コネクタ 470"/>
        <xdr:cNvCxnSpPr/>
      </xdr:nvCxnSpPr>
      <xdr:spPr>
        <a:xfrm>
          <a:off x="7861300" y="16679207"/>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3" name="テキスト ボックス 472"/>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48557</xdr:rowOff>
    </xdr:from>
    <xdr:to>
      <xdr:col>41</xdr:col>
      <xdr:colOff>50800</xdr:colOff>
      <xdr:row>97</xdr:row>
      <xdr:rowOff>140035</xdr:rowOff>
    </xdr:to>
    <xdr:cxnSp macro="">
      <xdr:nvCxnSpPr>
        <xdr:cNvPr id="474" name="直線コネクタ 473"/>
        <xdr:cNvCxnSpPr/>
      </xdr:nvCxnSpPr>
      <xdr:spPr>
        <a:xfrm flipV="1">
          <a:off x="6972300" y="16679207"/>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6" name="テキスト ボックス 475"/>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8" name="テキスト ボックス 477"/>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127374</xdr:rowOff>
    </xdr:from>
    <xdr:to>
      <xdr:col>55</xdr:col>
      <xdr:colOff>50800</xdr:colOff>
      <xdr:row>98</xdr:row>
      <xdr:rowOff>57524</xdr:rowOff>
    </xdr:to>
    <xdr:sp macro="" textlink="">
      <xdr:nvSpPr>
        <xdr:cNvPr id="484" name="楕円 483"/>
        <xdr:cNvSpPr/>
      </xdr:nvSpPr>
      <xdr:spPr>
        <a:xfrm>
          <a:off x="10426700" y="167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42301</xdr:rowOff>
    </xdr:from>
    <xdr:ext cx="534377" cy="259045"/>
    <xdr:sp macro="" textlink="">
      <xdr:nvSpPr>
        <xdr:cNvPr id="485" name="普通建設事業費 （ うち更新整備　）該当値テキスト"/>
        <xdr:cNvSpPr txBox="1"/>
      </xdr:nvSpPr>
      <xdr:spPr>
        <a:xfrm>
          <a:off x="10528300" y="166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132555</xdr:rowOff>
    </xdr:from>
    <xdr:to>
      <xdr:col>50</xdr:col>
      <xdr:colOff>165100</xdr:colOff>
      <xdr:row>98</xdr:row>
      <xdr:rowOff>62705</xdr:rowOff>
    </xdr:to>
    <xdr:sp macro="" textlink="">
      <xdr:nvSpPr>
        <xdr:cNvPr id="486" name="楕円 485"/>
        <xdr:cNvSpPr/>
      </xdr:nvSpPr>
      <xdr:spPr>
        <a:xfrm>
          <a:off x="9588500" y="167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53832</xdr:rowOff>
    </xdr:from>
    <xdr:ext cx="534377" cy="259045"/>
    <xdr:sp macro="" textlink="">
      <xdr:nvSpPr>
        <xdr:cNvPr id="487" name="テキスト ボックス 486"/>
        <xdr:cNvSpPr txBox="1"/>
      </xdr:nvSpPr>
      <xdr:spPr>
        <a:xfrm>
          <a:off x="9372111" y="168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145707</xdr:rowOff>
    </xdr:from>
    <xdr:to>
      <xdr:col>46</xdr:col>
      <xdr:colOff>38100</xdr:colOff>
      <xdr:row>98</xdr:row>
      <xdr:rowOff>75857</xdr:rowOff>
    </xdr:to>
    <xdr:sp macro="" textlink="">
      <xdr:nvSpPr>
        <xdr:cNvPr id="488" name="楕円 487"/>
        <xdr:cNvSpPr/>
      </xdr:nvSpPr>
      <xdr:spPr>
        <a:xfrm>
          <a:off x="8699500" y="1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66984</xdr:rowOff>
    </xdr:from>
    <xdr:ext cx="534377" cy="259045"/>
    <xdr:sp macro="" textlink="">
      <xdr:nvSpPr>
        <xdr:cNvPr id="489" name="テキスト ボックス 488"/>
        <xdr:cNvSpPr txBox="1"/>
      </xdr:nvSpPr>
      <xdr:spPr>
        <a:xfrm>
          <a:off x="8483111" y="168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169207</xdr:rowOff>
    </xdr:from>
    <xdr:to>
      <xdr:col>41</xdr:col>
      <xdr:colOff>101600</xdr:colOff>
      <xdr:row>97</xdr:row>
      <xdr:rowOff>99357</xdr:rowOff>
    </xdr:to>
    <xdr:sp macro="" textlink="">
      <xdr:nvSpPr>
        <xdr:cNvPr id="490" name="楕円 489"/>
        <xdr:cNvSpPr/>
      </xdr:nvSpPr>
      <xdr:spPr>
        <a:xfrm>
          <a:off x="7810500" y="166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90484</xdr:rowOff>
    </xdr:from>
    <xdr:ext cx="534377" cy="259045"/>
    <xdr:sp macro="" textlink="">
      <xdr:nvSpPr>
        <xdr:cNvPr id="491" name="テキスト ボックス 490"/>
        <xdr:cNvSpPr txBox="1"/>
      </xdr:nvSpPr>
      <xdr:spPr>
        <a:xfrm>
          <a:off x="7594111" y="167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89235</xdr:rowOff>
    </xdr:from>
    <xdr:to>
      <xdr:col>36</xdr:col>
      <xdr:colOff>165100</xdr:colOff>
      <xdr:row>98</xdr:row>
      <xdr:rowOff>19385</xdr:rowOff>
    </xdr:to>
    <xdr:sp macro="" textlink="">
      <xdr:nvSpPr>
        <xdr:cNvPr id="492" name="楕円 491"/>
        <xdr:cNvSpPr/>
      </xdr:nvSpPr>
      <xdr:spPr>
        <a:xfrm>
          <a:off x="6921500" y="167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10512</xdr:rowOff>
    </xdr:from>
    <xdr:ext cx="534377" cy="259045"/>
    <xdr:sp macro="" textlink="">
      <xdr:nvSpPr>
        <xdr:cNvPr id="493" name="テキスト ボックス 492"/>
        <xdr:cNvSpPr txBox="1"/>
      </xdr:nvSpPr>
      <xdr:spPr>
        <a:xfrm>
          <a:off x="6705111" y="168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72416</xdr:rowOff>
    </xdr:from>
    <xdr:to>
      <xdr:col>85</xdr:col>
      <xdr:colOff>127000</xdr:colOff>
      <xdr:row>39</xdr:row>
      <xdr:rowOff>19989</xdr:rowOff>
    </xdr:to>
    <xdr:cxnSp macro="">
      <xdr:nvCxnSpPr>
        <xdr:cNvPr id="522" name="直線コネクタ 521"/>
        <xdr:cNvCxnSpPr/>
      </xdr:nvCxnSpPr>
      <xdr:spPr>
        <a:xfrm flipV="1">
          <a:off x="15481300" y="6587516"/>
          <a:ext cx="838200" cy="1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3"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142596</xdr:rowOff>
    </xdr:from>
    <xdr:to>
      <xdr:col>81</xdr:col>
      <xdr:colOff>50800</xdr:colOff>
      <xdr:row>39</xdr:row>
      <xdr:rowOff>19989</xdr:rowOff>
    </xdr:to>
    <xdr:cxnSp macro="">
      <xdr:nvCxnSpPr>
        <xdr:cNvPr id="525" name="直線コネクタ 524"/>
        <xdr:cNvCxnSpPr/>
      </xdr:nvCxnSpPr>
      <xdr:spPr>
        <a:xfrm>
          <a:off x="14592300" y="665769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7" name="テキスト ボックス 526"/>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80378</xdr:rowOff>
    </xdr:from>
    <xdr:to>
      <xdr:col>76</xdr:col>
      <xdr:colOff>114300</xdr:colOff>
      <xdr:row>38</xdr:row>
      <xdr:rowOff>142596</xdr:rowOff>
    </xdr:to>
    <xdr:cxnSp macro="">
      <xdr:nvCxnSpPr>
        <xdr:cNvPr id="528" name="直線コネクタ 527"/>
        <xdr:cNvCxnSpPr/>
      </xdr:nvCxnSpPr>
      <xdr:spPr>
        <a:xfrm>
          <a:off x="13703300" y="6595478"/>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80378</xdr:rowOff>
    </xdr:from>
    <xdr:to>
      <xdr:col>71</xdr:col>
      <xdr:colOff>177800</xdr:colOff>
      <xdr:row>39</xdr:row>
      <xdr:rowOff>18809</xdr:rowOff>
    </xdr:to>
    <xdr:cxnSp macro="">
      <xdr:nvCxnSpPr>
        <xdr:cNvPr id="531" name="直線コネクタ 530"/>
        <xdr:cNvCxnSpPr/>
      </xdr:nvCxnSpPr>
      <xdr:spPr>
        <a:xfrm flipV="1">
          <a:off x="12814300" y="6595478"/>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5" name="テキスト ボックス 534"/>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21616</xdr:rowOff>
    </xdr:from>
    <xdr:to>
      <xdr:col>85</xdr:col>
      <xdr:colOff>177800</xdr:colOff>
      <xdr:row>38</xdr:row>
      <xdr:rowOff>123216</xdr:rowOff>
    </xdr:to>
    <xdr:sp macro="" textlink="">
      <xdr:nvSpPr>
        <xdr:cNvPr id="541" name="楕円 540"/>
        <xdr:cNvSpPr/>
      </xdr:nvSpPr>
      <xdr:spPr>
        <a:xfrm>
          <a:off x="162687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xdr:rowOff>
    </xdr:from>
    <xdr:ext cx="469744" cy="259045"/>
    <xdr:sp macro="" textlink="">
      <xdr:nvSpPr>
        <xdr:cNvPr id="542" name="災害復旧事業費該当値テキスト"/>
        <xdr:cNvSpPr txBox="1"/>
      </xdr:nvSpPr>
      <xdr:spPr>
        <a:xfrm>
          <a:off x="16370300" y="65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140639</xdr:rowOff>
    </xdr:from>
    <xdr:to>
      <xdr:col>81</xdr:col>
      <xdr:colOff>101600</xdr:colOff>
      <xdr:row>39</xdr:row>
      <xdr:rowOff>70789</xdr:rowOff>
    </xdr:to>
    <xdr:sp macro="" textlink="">
      <xdr:nvSpPr>
        <xdr:cNvPr id="543" name="楕円 542"/>
        <xdr:cNvSpPr/>
      </xdr:nvSpPr>
      <xdr:spPr>
        <a:xfrm>
          <a:off x="15430500" y="66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61916</xdr:rowOff>
    </xdr:from>
    <xdr:ext cx="378565" cy="259045"/>
    <xdr:sp macro="" textlink="">
      <xdr:nvSpPr>
        <xdr:cNvPr id="544" name="テキスト ボックス 543"/>
        <xdr:cNvSpPr txBox="1"/>
      </xdr:nvSpPr>
      <xdr:spPr>
        <a:xfrm>
          <a:off x="15292017" y="6748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91796</xdr:rowOff>
    </xdr:from>
    <xdr:to>
      <xdr:col>76</xdr:col>
      <xdr:colOff>165100</xdr:colOff>
      <xdr:row>39</xdr:row>
      <xdr:rowOff>21946</xdr:rowOff>
    </xdr:to>
    <xdr:sp macro="" textlink="">
      <xdr:nvSpPr>
        <xdr:cNvPr id="545" name="楕円 544"/>
        <xdr:cNvSpPr/>
      </xdr:nvSpPr>
      <xdr:spPr>
        <a:xfrm>
          <a:off x="14541500" y="66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13073</xdr:rowOff>
    </xdr:from>
    <xdr:ext cx="469744" cy="259045"/>
    <xdr:sp macro="" textlink="">
      <xdr:nvSpPr>
        <xdr:cNvPr id="546" name="テキスト ボックス 545"/>
        <xdr:cNvSpPr txBox="1"/>
      </xdr:nvSpPr>
      <xdr:spPr>
        <a:xfrm>
          <a:off x="14357428" y="66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29578</xdr:rowOff>
    </xdr:from>
    <xdr:to>
      <xdr:col>72</xdr:col>
      <xdr:colOff>38100</xdr:colOff>
      <xdr:row>38</xdr:row>
      <xdr:rowOff>131178</xdr:rowOff>
    </xdr:to>
    <xdr:sp macro="" textlink="">
      <xdr:nvSpPr>
        <xdr:cNvPr id="547" name="楕円 546"/>
        <xdr:cNvSpPr/>
      </xdr:nvSpPr>
      <xdr:spPr>
        <a:xfrm>
          <a:off x="13652500" y="6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122305</xdr:rowOff>
    </xdr:from>
    <xdr:ext cx="469744" cy="259045"/>
    <xdr:sp macro="" textlink="">
      <xdr:nvSpPr>
        <xdr:cNvPr id="548" name="テキスト ボックス 547"/>
        <xdr:cNvSpPr txBox="1"/>
      </xdr:nvSpPr>
      <xdr:spPr>
        <a:xfrm>
          <a:off x="13468428" y="66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139459</xdr:rowOff>
    </xdr:from>
    <xdr:to>
      <xdr:col>67</xdr:col>
      <xdr:colOff>101600</xdr:colOff>
      <xdr:row>39</xdr:row>
      <xdr:rowOff>69609</xdr:rowOff>
    </xdr:to>
    <xdr:sp macro="" textlink="">
      <xdr:nvSpPr>
        <xdr:cNvPr id="549" name="楕円 548"/>
        <xdr:cNvSpPr/>
      </xdr:nvSpPr>
      <xdr:spPr>
        <a:xfrm>
          <a:off x="12763500" y="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60736</xdr:rowOff>
    </xdr:from>
    <xdr:ext cx="378565" cy="259045"/>
    <xdr:sp macro="" textlink="">
      <xdr:nvSpPr>
        <xdr:cNvPr id="550" name="テキスト ボックス 549"/>
        <xdr:cNvSpPr txBox="1"/>
      </xdr:nvSpPr>
      <xdr:spPr>
        <a:xfrm>
          <a:off x="12625017" y="674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144844</xdr:rowOff>
    </xdr:from>
    <xdr:to>
      <xdr:col>85</xdr:col>
      <xdr:colOff>127000</xdr:colOff>
      <xdr:row>77</xdr:row>
      <xdr:rowOff>18052</xdr:rowOff>
    </xdr:to>
    <xdr:cxnSp macro="">
      <xdr:nvCxnSpPr>
        <xdr:cNvPr id="631" name="直線コネクタ 630"/>
        <xdr:cNvCxnSpPr/>
      </xdr:nvCxnSpPr>
      <xdr:spPr>
        <a:xfrm flipV="1">
          <a:off x="15481300" y="13175044"/>
          <a:ext cx="8382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2"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18052</xdr:rowOff>
    </xdr:from>
    <xdr:to>
      <xdr:col>81</xdr:col>
      <xdr:colOff>50800</xdr:colOff>
      <xdr:row>77</xdr:row>
      <xdr:rowOff>70140</xdr:rowOff>
    </xdr:to>
    <xdr:cxnSp macro="">
      <xdr:nvCxnSpPr>
        <xdr:cNvPr id="634" name="直線コネクタ 633"/>
        <xdr:cNvCxnSpPr/>
      </xdr:nvCxnSpPr>
      <xdr:spPr>
        <a:xfrm flipV="1">
          <a:off x="14592300" y="13219702"/>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6" name="テキスト ボックス 635"/>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70140</xdr:rowOff>
    </xdr:from>
    <xdr:to>
      <xdr:col>76</xdr:col>
      <xdr:colOff>114300</xdr:colOff>
      <xdr:row>77</xdr:row>
      <xdr:rowOff>73487</xdr:rowOff>
    </xdr:to>
    <xdr:cxnSp macro="">
      <xdr:nvCxnSpPr>
        <xdr:cNvPr id="637" name="直線コネクタ 636"/>
        <xdr:cNvCxnSpPr/>
      </xdr:nvCxnSpPr>
      <xdr:spPr>
        <a:xfrm flipV="1">
          <a:off x="13703300" y="13271790"/>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9" name="テキスト ボックス 638"/>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65095</xdr:rowOff>
    </xdr:from>
    <xdr:to>
      <xdr:col>71</xdr:col>
      <xdr:colOff>177800</xdr:colOff>
      <xdr:row>77</xdr:row>
      <xdr:rowOff>73487</xdr:rowOff>
    </xdr:to>
    <xdr:cxnSp macro="">
      <xdr:nvCxnSpPr>
        <xdr:cNvPr id="640" name="直線コネクタ 639"/>
        <xdr:cNvCxnSpPr/>
      </xdr:nvCxnSpPr>
      <xdr:spPr>
        <a:xfrm>
          <a:off x="12814300" y="13266745"/>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2" name="テキスト ボックス 641"/>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4" name="テキスト ボックス 643"/>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94044</xdr:rowOff>
    </xdr:from>
    <xdr:to>
      <xdr:col>85</xdr:col>
      <xdr:colOff>177800</xdr:colOff>
      <xdr:row>77</xdr:row>
      <xdr:rowOff>24194</xdr:rowOff>
    </xdr:to>
    <xdr:sp macro="" textlink="">
      <xdr:nvSpPr>
        <xdr:cNvPr id="650" name="楕円 649"/>
        <xdr:cNvSpPr/>
      </xdr:nvSpPr>
      <xdr:spPr>
        <a:xfrm>
          <a:off x="16268700" y="13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72471</xdr:rowOff>
    </xdr:from>
    <xdr:ext cx="534377" cy="259045"/>
    <xdr:sp macro="" textlink="">
      <xdr:nvSpPr>
        <xdr:cNvPr id="651" name="公債費該当値テキスト"/>
        <xdr:cNvSpPr txBox="1"/>
      </xdr:nvSpPr>
      <xdr:spPr>
        <a:xfrm>
          <a:off x="16370300" y="13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138702</xdr:rowOff>
    </xdr:from>
    <xdr:to>
      <xdr:col>81</xdr:col>
      <xdr:colOff>101600</xdr:colOff>
      <xdr:row>77</xdr:row>
      <xdr:rowOff>68852</xdr:rowOff>
    </xdr:to>
    <xdr:sp macro="" textlink="">
      <xdr:nvSpPr>
        <xdr:cNvPr id="652" name="楕円 651"/>
        <xdr:cNvSpPr/>
      </xdr:nvSpPr>
      <xdr:spPr>
        <a:xfrm>
          <a:off x="15430500" y="131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59979</xdr:rowOff>
    </xdr:from>
    <xdr:ext cx="534377" cy="259045"/>
    <xdr:sp macro="" textlink="">
      <xdr:nvSpPr>
        <xdr:cNvPr id="653" name="テキスト ボックス 652"/>
        <xdr:cNvSpPr txBox="1"/>
      </xdr:nvSpPr>
      <xdr:spPr>
        <a:xfrm>
          <a:off x="15214111" y="132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19340</xdr:rowOff>
    </xdr:from>
    <xdr:to>
      <xdr:col>76</xdr:col>
      <xdr:colOff>165100</xdr:colOff>
      <xdr:row>77</xdr:row>
      <xdr:rowOff>120940</xdr:rowOff>
    </xdr:to>
    <xdr:sp macro="" textlink="">
      <xdr:nvSpPr>
        <xdr:cNvPr id="654" name="楕円 653"/>
        <xdr:cNvSpPr/>
      </xdr:nvSpPr>
      <xdr:spPr>
        <a:xfrm>
          <a:off x="14541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112067</xdr:rowOff>
    </xdr:from>
    <xdr:ext cx="534377" cy="259045"/>
    <xdr:sp macro="" textlink="">
      <xdr:nvSpPr>
        <xdr:cNvPr id="655" name="テキスト ボックス 654"/>
        <xdr:cNvSpPr txBox="1"/>
      </xdr:nvSpPr>
      <xdr:spPr>
        <a:xfrm>
          <a:off x="14325111" y="133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22687</xdr:rowOff>
    </xdr:from>
    <xdr:to>
      <xdr:col>72</xdr:col>
      <xdr:colOff>38100</xdr:colOff>
      <xdr:row>77</xdr:row>
      <xdr:rowOff>124287</xdr:rowOff>
    </xdr:to>
    <xdr:sp macro="" textlink="">
      <xdr:nvSpPr>
        <xdr:cNvPr id="656" name="楕円 655"/>
        <xdr:cNvSpPr/>
      </xdr:nvSpPr>
      <xdr:spPr>
        <a:xfrm>
          <a:off x="13652500" y="132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115414</xdr:rowOff>
    </xdr:from>
    <xdr:ext cx="534377" cy="259045"/>
    <xdr:sp macro="" textlink="">
      <xdr:nvSpPr>
        <xdr:cNvPr id="657" name="テキスト ボックス 656"/>
        <xdr:cNvSpPr txBox="1"/>
      </xdr:nvSpPr>
      <xdr:spPr>
        <a:xfrm>
          <a:off x="13436111" y="133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14295</xdr:rowOff>
    </xdr:from>
    <xdr:to>
      <xdr:col>67</xdr:col>
      <xdr:colOff>101600</xdr:colOff>
      <xdr:row>77</xdr:row>
      <xdr:rowOff>115895</xdr:rowOff>
    </xdr:to>
    <xdr:sp macro="" textlink="">
      <xdr:nvSpPr>
        <xdr:cNvPr id="658" name="楕円 657"/>
        <xdr:cNvSpPr/>
      </xdr:nvSpPr>
      <xdr:spPr>
        <a:xfrm>
          <a:off x="12763500" y="132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107022</xdr:rowOff>
    </xdr:from>
    <xdr:ext cx="534377" cy="259045"/>
    <xdr:sp macro="" textlink="">
      <xdr:nvSpPr>
        <xdr:cNvPr id="659" name="テキスト ボックス 658"/>
        <xdr:cNvSpPr txBox="1"/>
      </xdr:nvSpPr>
      <xdr:spPr>
        <a:xfrm>
          <a:off x="12547111" y="133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91095</xdr:rowOff>
    </xdr:from>
    <xdr:to>
      <xdr:col>85</xdr:col>
      <xdr:colOff>127000</xdr:colOff>
      <xdr:row>98</xdr:row>
      <xdr:rowOff>141627</xdr:rowOff>
    </xdr:to>
    <xdr:cxnSp macro="">
      <xdr:nvCxnSpPr>
        <xdr:cNvPr id="690" name="直線コネクタ 689"/>
        <xdr:cNvCxnSpPr/>
      </xdr:nvCxnSpPr>
      <xdr:spPr>
        <a:xfrm flipV="1">
          <a:off x="15481300" y="16893195"/>
          <a:ext cx="8382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1"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108294</xdr:rowOff>
    </xdr:from>
    <xdr:to>
      <xdr:col>81</xdr:col>
      <xdr:colOff>50800</xdr:colOff>
      <xdr:row>98</xdr:row>
      <xdr:rowOff>141627</xdr:rowOff>
    </xdr:to>
    <xdr:cxnSp macro="">
      <xdr:nvCxnSpPr>
        <xdr:cNvPr id="693" name="直線コネクタ 692"/>
        <xdr:cNvCxnSpPr/>
      </xdr:nvCxnSpPr>
      <xdr:spPr>
        <a:xfrm>
          <a:off x="14592300" y="16910394"/>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5" name="テキスト ボックス 694"/>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108294</xdr:rowOff>
    </xdr:from>
    <xdr:to>
      <xdr:col>76</xdr:col>
      <xdr:colOff>114300</xdr:colOff>
      <xdr:row>99</xdr:row>
      <xdr:rowOff>78043</xdr:rowOff>
    </xdr:to>
    <xdr:cxnSp macro="">
      <xdr:nvCxnSpPr>
        <xdr:cNvPr id="696" name="直線コネクタ 695"/>
        <xdr:cNvCxnSpPr/>
      </xdr:nvCxnSpPr>
      <xdr:spPr>
        <a:xfrm flipV="1">
          <a:off x="13703300" y="16910394"/>
          <a:ext cx="889000" cy="1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8" name="テキスト ボックス 697"/>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78043</xdr:rowOff>
    </xdr:from>
    <xdr:to>
      <xdr:col>71</xdr:col>
      <xdr:colOff>177800</xdr:colOff>
      <xdr:row>99</xdr:row>
      <xdr:rowOff>88787</xdr:rowOff>
    </xdr:to>
    <xdr:cxnSp macro="">
      <xdr:nvCxnSpPr>
        <xdr:cNvPr id="699" name="直線コネクタ 698"/>
        <xdr:cNvCxnSpPr/>
      </xdr:nvCxnSpPr>
      <xdr:spPr>
        <a:xfrm flipV="1">
          <a:off x="12814300" y="1705159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1" name="テキスト ボックス 700"/>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3" name="テキスト ボックス 702"/>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40295</xdr:rowOff>
    </xdr:from>
    <xdr:to>
      <xdr:col>85</xdr:col>
      <xdr:colOff>177800</xdr:colOff>
      <xdr:row>98</xdr:row>
      <xdr:rowOff>141895</xdr:rowOff>
    </xdr:to>
    <xdr:sp macro="" textlink="">
      <xdr:nvSpPr>
        <xdr:cNvPr id="709" name="楕円 708"/>
        <xdr:cNvSpPr/>
      </xdr:nvSpPr>
      <xdr:spPr>
        <a:xfrm>
          <a:off x="16268700" y="168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126672</xdr:rowOff>
    </xdr:from>
    <xdr:ext cx="534377" cy="259045"/>
    <xdr:sp macro="" textlink="">
      <xdr:nvSpPr>
        <xdr:cNvPr id="710" name="積立金該当値テキスト"/>
        <xdr:cNvSpPr txBox="1"/>
      </xdr:nvSpPr>
      <xdr:spPr>
        <a:xfrm>
          <a:off x="16370300" y="167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90827</xdr:rowOff>
    </xdr:from>
    <xdr:to>
      <xdr:col>81</xdr:col>
      <xdr:colOff>101600</xdr:colOff>
      <xdr:row>99</xdr:row>
      <xdr:rowOff>20977</xdr:rowOff>
    </xdr:to>
    <xdr:sp macro="" textlink="">
      <xdr:nvSpPr>
        <xdr:cNvPr id="711" name="楕円 710"/>
        <xdr:cNvSpPr/>
      </xdr:nvSpPr>
      <xdr:spPr>
        <a:xfrm>
          <a:off x="15430500" y="16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12104</xdr:rowOff>
    </xdr:from>
    <xdr:ext cx="534377" cy="259045"/>
    <xdr:sp macro="" textlink="">
      <xdr:nvSpPr>
        <xdr:cNvPr id="712" name="テキスト ボックス 711"/>
        <xdr:cNvSpPr txBox="1"/>
      </xdr:nvSpPr>
      <xdr:spPr>
        <a:xfrm>
          <a:off x="15214111" y="169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57494</xdr:rowOff>
    </xdr:from>
    <xdr:to>
      <xdr:col>76</xdr:col>
      <xdr:colOff>165100</xdr:colOff>
      <xdr:row>98</xdr:row>
      <xdr:rowOff>159094</xdr:rowOff>
    </xdr:to>
    <xdr:sp macro="" textlink="">
      <xdr:nvSpPr>
        <xdr:cNvPr id="713" name="楕円 712"/>
        <xdr:cNvSpPr/>
      </xdr:nvSpPr>
      <xdr:spPr>
        <a:xfrm>
          <a:off x="14541500" y="16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150221</xdr:rowOff>
    </xdr:from>
    <xdr:ext cx="534377" cy="259045"/>
    <xdr:sp macro="" textlink="">
      <xdr:nvSpPr>
        <xdr:cNvPr id="714" name="テキスト ボックス 713"/>
        <xdr:cNvSpPr txBox="1"/>
      </xdr:nvSpPr>
      <xdr:spPr>
        <a:xfrm>
          <a:off x="14325111" y="169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27243</xdr:rowOff>
    </xdr:from>
    <xdr:to>
      <xdr:col>72</xdr:col>
      <xdr:colOff>38100</xdr:colOff>
      <xdr:row>99</xdr:row>
      <xdr:rowOff>128843</xdr:rowOff>
    </xdr:to>
    <xdr:sp macro="" textlink="">
      <xdr:nvSpPr>
        <xdr:cNvPr id="715" name="楕円 714"/>
        <xdr:cNvSpPr/>
      </xdr:nvSpPr>
      <xdr:spPr>
        <a:xfrm>
          <a:off x="13652500" y="170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119970</xdr:rowOff>
    </xdr:from>
    <xdr:ext cx="469744" cy="259045"/>
    <xdr:sp macro="" textlink="">
      <xdr:nvSpPr>
        <xdr:cNvPr id="716" name="テキスト ボックス 715"/>
        <xdr:cNvSpPr txBox="1"/>
      </xdr:nvSpPr>
      <xdr:spPr>
        <a:xfrm>
          <a:off x="13468428" y="1709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37987</xdr:rowOff>
    </xdr:from>
    <xdr:to>
      <xdr:col>67</xdr:col>
      <xdr:colOff>101600</xdr:colOff>
      <xdr:row>99</xdr:row>
      <xdr:rowOff>139587</xdr:rowOff>
    </xdr:to>
    <xdr:sp macro="" textlink="">
      <xdr:nvSpPr>
        <xdr:cNvPr id="717" name="楕円 716"/>
        <xdr:cNvSpPr/>
      </xdr:nvSpPr>
      <xdr:spPr>
        <a:xfrm>
          <a:off x="12763500" y="170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130714</xdr:rowOff>
    </xdr:from>
    <xdr:ext cx="378565" cy="259045"/>
    <xdr:sp macro="" textlink="">
      <xdr:nvSpPr>
        <xdr:cNvPr id="718" name="テキスト ボックス 717"/>
        <xdr:cNvSpPr txBox="1"/>
      </xdr:nvSpPr>
      <xdr:spPr>
        <a:xfrm>
          <a:off x="12625017" y="1710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99924</xdr:rowOff>
    </xdr:from>
    <xdr:to>
      <xdr:col>116</xdr:col>
      <xdr:colOff>63500</xdr:colOff>
      <xdr:row>35</xdr:row>
      <xdr:rowOff>109982</xdr:rowOff>
    </xdr:to>
    <xdr:cxnSp macro="">
      <xdr:nvCxnSpPr>
        <xdr:cNvPr id="743" name="直線コネクタ 742"/>
        <xdr:cNvCxnSpPr/>
      </xdr:nvCxnSpPr>
      <xdr:spPr>
        <a:xfrm>
          <a:off x="21323300" y="610067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99924</xdr:rowOff>
    </xdr:from>
    <xdr:to>
      <xdr:col>111</xdr:col>
      <xdr:colOff>177800</xdr:colOff>
      <xdr:row>35</xdr:row>
      <xdr:rowOff>108839</xdr:rowOff>
    </xdr:to>
    <xdr:cxnSp macro="">
      <xdr:nvCxnSpPr>
        <xdr:cNvPr id="746" name="直線コネクタ 745"/>
        <xdr:cNvCxnSpPr/>
      </xdr:nvCxnSpPr>
      <xdr:spPr>
        <a:xfrm flipV="1">
          <a:off x="20434300" y="610067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108839</xdr:rowOff>
    </xdr:from>
    <xdr:to>
      <xdr:col>107</xdr:col>
      <xdr:colOff>50800</xdr:colOff>
      <xdr:row>35</xdr:row>
      <xdr:rowOff>158559</xdr:rowOff>
    </xdr:to>
    <xdr:cxnSp macro="">
      <xdr:nvCxnSpPr>
        <xdr:cNvPr id="749" name="直線コネクタ 748"/>
        <xdr:cNvCxnSpPr/>
      </xdr:nvCxnSpPr>
      <xdr:spPr>
        <a:xfrm flipV="1">
          <a:off x="19545300" y="6109589"/>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158559</xdr:rowOff>
    </xdr:from>
    <xdr:to>
      <xdr:col>102</xdr:col>
      <xdr:colOff>114300</xdr:colOff>
      <xdr:row>36</xdr:row>
      <xdr:rowOff>10827</xdr:rowOff>
    </xdr:to>
    <xdr:cxnSp macro="">
      <xdr:nvCxnSpPr>
        <xdr:cNvPr id="752" name="直線コネクタ 751"/>
        <xdr:cNvCxnSpPr/>
      </xdr:nvCxnSpPr>
      <xdr:spPr>
        <a:xfrm flipV="1">
          <a:off x="18656300" y="6159309"/>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4" name="テキスト ボックス 753"/>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68241</xdr:rowOff>
    </xdr:from>
    <xdr:ext cx="469744" cy="259045"/>
    <xdr:sp macro="" textlink="">
      <xdr:nvSpPr>
        <xdr:cNvPr id="756" name="テキスト ボックス 755"/>
        <xdr:cNvSpPr txBox="1"/>
      </xdr:nvSpPr>
      <xdr:spPr>
        <a:xfrm>
          <a:off x="18421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59182</xdr:rowOff>
    </xdr:from>
    <xdr:to>
      <xdr:col>116</xdr:col>
      <xdr:colOff>114300</xdr:colOff>
      <xdr:row>35</xdr:row>
      <xdr:rowOff>160782</xdr:rowOff>
    </xdr:to>
    <xdr:sp macro="" textlink="">
      <xdr:nvSpPr>
        <xdr:cNvPr id="762" name="楕円 761"/>
        <xdr:cNvSpPr/>
      </xdr:nvSpPr>
      <xdr:spPr>
        <a:xfrm>
          <a:off x="221107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82059</xdr:rowOff>
    </xdr:from>
    <xdr:ext cx="469744" cy="259045"/>
    <xdr:sp macro="" textlink="">
      <xdr:nvSpPr>
        <xdr:cNvPr id="763" name="投資及び出資金該当値テキスト"/>
        <xdr:cNvSpPr txBox="1"/>
      </xdr:nvSpPr>
      <xdr:spPr>
        <a:xfrm>
          <a:off x="22212300" y="591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49124</xdr:rowOff>
    </xdr:from>
    <xdr:to>
      <xdr:col>112</xdr:col>
      <xdr:colOff>38100</xdr:colOff>
      <xdr:row>35</xdr:row>
      <xdr:rowOff>150724</xdr:rowOff>
    </xdr:to>
    <xdr:sp macro="" textlink="">
      <xdr:nvSpPr>
        <xdr:cNvPr id="764" name="楕円 763"/>
        <xdr:cNvSpPr/>
      </xdr:nvSpPr>
      <xdr:spPr>
        <a:xfrm>
          <a:off x="21272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167251</xdr:rowOff>
    </xdr:from>
    <xdr:ext cx="469744" cy="259045"/>
    <xdr:sp macro="" textlink="">
      <xdr:nvSpPr>
        <xdr:cNvPr id="765" name="テキスト ボックス 764"/>
        <xdr:cNvSpPr txBox="1"/>
      </xdr:nvSpPr>
      <xdr:spPr>
        <a:xfrm>
          <a:off x="21088428" y="58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58039</xdr:rowOff>
    </xdr:from>
    <xdr:to>
      <xdr:col>107</xdr:col>
      <xdr:colOff>101600</xdr:colOff>
      <xdr:row>35</xdr:row>
      <xdr:rowOff>159639</xdr:rowOff>
    </xdr:to>
    <xdr:sp macro="" textlink="">
      <xdr:nvSpPr>
        <xdr:cNvPr id="766" name="楕円 765"/>
        <xdr:cNvSpPr/>
      </xdr:nvSpPr>
      <xdr:spPr>
        <a:xfrm>
          <a:off x="20383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4716</xdr:rowOff>
    </xdr:from>
    <xdr:ext cx="469744" cy="259045"/>
    <xdr:sp macro="" textlink="">
      <xdr:nvSpPr>
        <xdr:cNvPr id="767" name="テキスト ボックス 766"/>
        <xdr:cNvSpPr txBox="1"/>
      </xdr:nvSpPr>
      <xdr:spPr>
        <a:xfrm>
          <a:off x="20199428"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107759</xdr:rowOff>
    </xdr:from>
    <xdr:to>
      <xdr:col>102</xdr:col>
      <xdr:colOff>165100</xdr:colOff>
      <xdr:row>36</xdr:row>
      <xdr:rowOff>37909</xdr:rowOff>
    </xdr:to>
    <xdr:sp macro="" textlink="">
      <xdr:nvSpPr>
        <xdr:cNvPr id="768" name="楕円 767"/>
        <xdr:cNvSpPr/>
      </xdr:nvSpPr>
      <xdr:spPr>
        <a:xfrm>
          <a:off x="19494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54436</xdr:rowOff>
    </xdr:from>
    <xdr:ext cx="469744" cy="259045"/>
    <xdr:sp macro="" textlink="">
      <xdr:nvSpPr>
        <xdr:cNvPr id="769" name="テキスト ボックス 768"/>
        <xdr:cNvSpPr txBox="1"/>
      </xdr:nvSpPr>
      <xdr:spPr>
        <a:xfrm>
          <a:off x="19310428" y="58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131477</xdr:rowOff>
    </xdr:from>
    <xdr:to>
      <xdr:col>98</xdr:col>
      <xdr:colOff>38100</xdr:colOff>
      <xdr:row>36</xdr:row>
      <xdr:rowOff>61627</xdr:rowOff>
    </xdr:to>
    <xdr:sp macro="" textlink="">
      <xdr:nvSpPr>
        <xdr:cNvPr id="770" name="楕円 769"/>
        <xdr:cNvSpPr/>
      </xdr:nvSpPr>
      <xdr:spPr>
        <a:xfrm>
          <a:off x="18605500" y="61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78154</xdr:rowOff>
    </xdr:from>
    <xdr:ext cx="469744" cy="259045"/>
    <xdr:sp macro="" textlink="">
      <xdr:nvSpPr>
        <xdr:cNvPr id="771" name="テキスト ボックス 770"/>
        <xdr:cNvSpPr txBox="1"/>
      </xdr:nvSpPr>
      <xdr:spPr>
        <a:xfrm>
          <a:off x="18421428" y="590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105084</xdr:rowOff>
    </xdr:from>
    <xdr:to>
      <xdr:col>116</xdr:col>
      <xdr:colOff>63500</xdr:colOff>
      <xdr:row>53</xdr:row>
      <xdr:rowOff>142857</xdr:rowOff>
    </xdr:to>
    <xdr:cxnSp macro="">
      <xdr:nvCxnSpPr>
        <xdr:cNvPr id="802" name="直線コネクタ 801"/>
        <xdr:cNvCxnSpPr/>
      </xdr:nvCxnSpPr>
      <xdr:spPr>
        <a:xfrm>
          <a:off x="21323300" y="9191934"/>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803" name="貸付金平均値テキスト"/>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91041</xdr:rowOff>
    </xdr:from>
    <xdr:to>
      <xdr:col>111</xdr:col>
      <xdr:colOff>177800</xdr:colOff>
      <xdr:row>53</xdr:row>
      <xdr:rowOff>105084</xdr:rowOff>
    </xdr:to>
    <xdr:cxnSp macro="">
      <xdr:nvCxnSpPr>
        <xdr:cNvPr id="805" name="直線コネクタ 804"/>
        <xdr:cNvCxnSpPr/>
      </xdr:nvCxnSpPr>
      <xdr:spPr>
        <a:xfrm>
          <a:off x="20434300" y="917789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64605</xdr:rowOff>
    </xdr:from>
    <xdr:ext cx="469744" cy="259045"/>
    <xdr:sp macro="" textlink="">
      <xdr:nvSpPr>
        <xdr:cNvPr id="807" name="テキスト ボックス 806"/>
        <xdr:cNvSpPr txBox="1"/>
      </xdr:nvSpPr>
      <xdr:spPr>
        <a:xfrm>
          <a:off x="21088428"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91041</xdr:rowOff>
    </xdr:from>
    <xdr:to>
      <xdr:col>107</xdr:col>
      <xdr:colOff>50800</xdr:colOff>
      <xdr:row>53</xdr:row>
      <xdr:rowOff>134039</xdr:rowOff>
    </xdr:to>
    <xdr:cxnSp macro="">
      <xdr:nvCxnSpPr>
        <xdr:cNvPr id="808" name="直線コネクタ 807"/>
        <xdr:cNvCxnSpPr/>
      </xdr:nvCxnSpPr>
      <xdr:spPr>
        <a:xfrm flipV="1">
          <a:off x="19545300" y="9177891"/>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138411</xdr:rowOff>
    </xdr:from>
    <xdr:ext cx="469744" cy="259045"/>
    <xdr:sp macro="" textlink="">
      <xdr:nvSpPr>
        <xdr:cNvPr id="810" name="テキスト ボックス 809"/>
        <xdr:cNvSpPr txBox="1"/>
      </xdr:nvSpPr>
      <xdr:spPr>
        <a:xfrm>
          <a:off x="20199428" y="97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134039</xdr:rowOff>
    </xdr:from>
    <xdr:to>
      <xdr:col>102</xdr:col>
      <xdr:colOff>114300</xdr:colOff>
      <xdr:row>54</xdr:row>
      <xdr:rowOff>22026</xdr:rowOff>
    </xdr:to>
    <xdr:cxnSp macro="">
      <xdr:nvCxnSpPr>
        <xdr:cNvPr id="811" name="直線コネクタ 810"/>
        <xdr:cNvCxnSpPr/>
      </xdr:nvCxnSpPr>
      <xdr:spPr>
        <a:xfrm flipV="1">
          <a:off x="18656300" y="92208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169326</xdr:rowOff>
    </xdr:from>
    <xdr:ext cx="469744" cy="259045"/>
    <xdr:sp macro="" textlink="">
      <xdr:nvSpPr>
        <xdr:cNvPr id="813" name="テキスト ボックス 812"/>
        <xdr:cNvSpPr txBox="1"/>
      </xdr:nvSpPr>
      <xdr:spPr>
        <a:xfrm>
          <a:off x="19310428" y="97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6040</xdr:rowOff>
    </xdr:from>
    <xdr:ext cx="469744" cy="259045"/>
    <xdr:sp macro="" textlink="">
      <xdr:nvSpPr>
        <xdr:cNvPr id="815" name="テキスト ボックス 814"/>
        <xdr:cNvSpPr txBox="1"/>
      </xdr:nvSpPr>
      <xdr:spPr>
        <a:xfrm>
          <a:off x="18421428" y="97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92057</xdr:rowOff>
    </xdr:from>
    <xdr:to>
      <xdr:col>116</xdr:col>
      <xdr:colOff>114300</xdr:colOff>
      <xdr:row>54</xdr:row>
      <xdr:rowOff>22207</xdr:rowOff>
    </xdr:to>
    <xdr:sp macro="" textlink="">
      <xdr:nvSpPr>
        <xdr:cNvPr id="821" name="楕円 820"/>
        <xdr:cNvSpPr/>
      </xdr:nvSpPr>
      <xdr:spPr>
        <a:xfrm>
          <a:off x="22110700" y="9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114934</xdr:rowOff>
    </xdr:from>
    <xdr:ext cx="469744" cy="259045"/>
    <xdr:sp macro="" textlink="">
      <xdr:nvSpPr>
        <xdr:cNvPr id="822" name="貸付金該当値テキスト"/>
        <xdr:cNvSpPr txBox="1"/>
      </xdr:nvSpPr>
      <xdr:spPr>
        <a:xfrm>
          <a:off x="22212300" y="90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54284</xdr:rowOff>
    </xdr:from>
    <xdr:to>
      <xdr:col>112</xdr:col>
      <xdr:colOff>38100</xdr:colOff>
      <xdr:row>53</xdr:row>
      <xdr:rowOff>155884</xdr:rowOff>
    </xdr:to>
    <xdr:sp macro="" textlink="">
      <xdr:nvSpPr>
        <xdr:cNvPr id="823" name="楕円 822"/>
        <xdr:cNvSpPr/>
      </xdr:nvSpPr>
      <xdr:spPr>
        <a:xfrm>
          <a:off x="21272500" y="91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961</xdr:rowOff>
    </xdr:from>
    <xdr:ext cx="469744" cy="259045"/>
    <xdr:sp macro="" textlink="">
      <xdr:nvSpPr>
        <xdr:cNvPr id="824" name="テキスト ボックス 823"/>
        <xdr:cNvSpPr txBox="1"/>
      </xdr:nvSpPr>
      <xdr:spPr>
        <a:xfrm>
          <a:off x="21088428" y="891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40241</xdr:rowOff>
    </xdr:from>
    <xdr:to>
      <xdr:col>107</xdr:col>
      <xdr:colOff>101600</xdr:colOff>
      <xdr:row>53</xdr:row>
      <xdr:rowOff>141841</xdr:rowOff>
    </xdr:to>
    <xdr:sp macro="" textlink="">
      <xdr:nvSpPr>
        <xdr:cNvPr id="825" name="楕円 824"/>
        <xdr:cNvSpPr/>
      </xdr:nvSpPr>
      <xdr:spPr>
        <a:xfrm>
          <a:off x="20383500" y="91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158368</xdr:rowOff>
    </xdr:from>
    <xdr:ext cx="469744" cy="259045"/>
    <xdr:sp macro="" textlink="">
      <xdr:nvSpPr>
        <xdr:cNvPr id="826" name="テキスト ボックス 825"/>
        <xdr:cNvSpPr txBox="1"/>
      </xdr:nvSpPr>
      <xdr:spPr>
        <a:xfrm>
          <a:off x="20199428" y="890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83239</xdr:rowOff>
    </xdr:from>
    <xdr:to>
      <xdr:col>102</xdr:col>
      <xdr:colOff>165100</xdr:colOff>
      <xdr:row>54</xdr:row>
      <xdr:rowOff>13389</xdr:rowOff>
    </xdr:to>
    <xdr:sp macro="" textlink="">
      <xdr:nvSpPr>
        <xdr:cNvPr id="827" name="楕円 826"/>
        <xdr:cNvSpPr/>
      </xdr:nvSpPr>
      <xdr:spPr>
        <a:xfrm>
          <a:off x="19494500" y="91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29916</xdr:rowOff>
    </xdr:from>
    <xdr:ext cx="469744" cy="259045"/>
    <xdr:sp macro="" textlink="">
      <xdr:nvSpPr>
        <xdr:cNvPr id="828" name="テキスト ボックス 827"/>
        <xdr:cNvSpPr txBox="1"/>
      </xdr:nvSpPr>
      <xdr:spPr>
        <a:xfrm>
          <a:off x="19310428" y="894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142676</xdr:rowOff>
    </xdr:from>
    <xdr:to>
      <xdr:col>98</xdr:col>
      <xdr:colOff>38100</xdr:colOff>
      <xdr:row>54</xdr:row>
      <xdr:rowOff>72826</xdr:rowOff>
    </xdr:to>
    <xdr:sp macro="" textlink="">
      <xdr:nvSpPr>
        <xdr:cNvPr id="829" name="楕円 828"/>
        <xdr:cNvSpPr/>
      </xdr:nvSpPr>
      <xdr:spPr>
        <a:xfrm>
          <a:off x="18605500" y="9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89353</xdr:rowOff>
    </xdr:from>
    <xdr:ext cx="469744" cy="259045"/>
    <xdr:sp macro="" textlink="">
      <xdr:nvSpPr>
        <xdr:cNvPr id="830" name="テキスト ボックス 829"/>
        <xdr:cNvSpPr txBox="1"/>
      </xdr:nvSpPr>
      <xdr:spPr>
        <a:xfrm>
          <a:off x="18421428" y="90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3" name="直線コネクタ 852"/>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4"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5" name="直線コネクタ 854"/>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6"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7" name="直線コネクタ 856"/>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119171</xdr:rowOff>
    </xdr:from>
    <xdr:to>
      <xdr:col>116</xdr:col>
      <xdr:colOff>63500</xdr:colOff>
      <xdr:row>77</xdr:row>
      <xdr:rowOff>128429</xdr:rowOff>
    </xdr:to>
    <xdr:cxnSp macro="">
      <xdr:nvCxnSpPr>
        <xdr:cNvPr id="858" name="直線コネクタ 857"/>
        <xdr:cNvCxnSpPr/>
      </xdr:nvCxnSpPr>
      <xdr:spPr>
        <a:xfrm>
          <a:off x="21323300" y="13320821"/>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9" name="繰出金平均値テキスト"/>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0" name="フローチャート: 判断 859"/>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119171</xdr:rowOff>
    </xdr:from>
    <xdr:to>
      <xdr:col>111</xdr:col>
      <xdr:colOff>177800</xdr:colOff>
      <xdr:row>77</xdr:row>
      <xdr:rowOff>144135</xdr:rowOff>
    </xdr:to>
    <xdr:cxnSp macro="">
      <xdr:nvCxnSpPr>
        <xdr:cNvPr id="861" name="直線コネクタ 860"/>
        <xdr:cNvCxnSpPr/>
      </xdr:nvCxnSpPr>
      <xdr:spPr>
        <a:xfrm flipV="1">
          <a:off x="20434300" y="13320821"/>
          <a:ext cx="8890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2" name="フローチャート: 判断 861"/>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3" name="テキスト ボックス 862"/>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144135</xdr:rowOff>
    </xdr:from>
    <xdr:to>
      <xdr:col>107</xdr:col>
      <xdr:colOff>50800</xdr:colOff>
      <xdr:row>77</xdr:row>
      <xdr:rowOff>166080</xdr:rowOff>
    </xdr:to>
    <xdr:cxnSp macro="">
      <xdr:nvCxnSpPr>
        <xdr:cNvPr id="864" name="直線コネクタ 863"/>
        <xdr:cNvCxnSpPr/>
      </xdr:nvCxnSpPr>
      <xdr:spPr>
        <a:xfrm flipV="1">
          <a:off x="19545300" y="13345785"/>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5" name="フローチャート: 判断 864"/>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6" name="テキスト ボックス 865"/>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166080</xdr:rowOff>
    </xdr:from>
    <xdr:to>
      <xdr:col>102</xdr:col>
      <xdr:colOff>114300</xdr:colOff>
      <xdr:row>77</xdr:row>
      <xdr:rowOff>167590</xdr:rowOff>
    </xdr:to>
    <xdr:cxnSp macro="">
      <xdr:nvCxnSpPr>
        <xdr:cNvPr id="867" name="直線コネクタ 866"/>
        <xdr:cNvCxnSpPr/>
      </xdr:nvCxnSpPr>
      <xdr:spPr>
        <a:xfrm flipV="1">
          <a:off x="18656300" y="13367730"/>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8" name="フローチャート: 判断 867"/>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9" name="テキスト ボックス 868"/>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0" name="フローチャート: 判断 869"/>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1" name="テキスト ボックス 870"/>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77629</xdr:rowOff>
    </xdr:from>
    <xdr:to>
      <xdr:col>116</xdr:col>
      <xdr:colOff>114300</xdr:colOff>
      <xdr:row>78</xdr:row>
      <xdr:rowOff>7779</xdr:rowOff>
    </xdr:to>
    <xdr:sp macro="" textlink="">
      <xdr:nvSpPr>
        <xdr:cNvPr id="877" name="楕円 876"/>
        <xdr:cNvSpPr/>
      </xdr:nvSpPr>
      <xdr:spPr>
        <a:xfrm>
          <a:off x="22110700" y="132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164006</xdr:rowOff>
    </xdr:from>
    <xdr:ext cx="534377" cy="259045"/>
    <xdr:sp macro="" textlink="">
      <xdr:nvSpPr>
        <xdr:cNvPr id="878" name="繰出金該当値テキスト"/>
        <xdr:cNvSpPr txBox="1"/>
      </xdr:nvSpPr>
      <xdr:spPr>
        <a:xfrm>
          <a:off x="22212300" y="131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68371</xdr:rowOff>
    </xdr:from>
    <xdr:to>
      <xdr:col>112</xdr:col>
      <xdr:colOff>38100</xdr:colOff>
      <xdr:row>77</xdr:row>
      <xdr:rowOff>169971</xdr:rowOff>
    </xdr:to>
    <xdr:sp macro="" textlink="">
      <xdr:nvSpPr>
        <xdr:cNvPr id="879" name="楕円 878"/>
        <xdr:cNvSpPr/>
      </xdr:nvSpPr>
      <xdr:spPr>
        <a:xfrm>
          <a:off x="21272500" y="132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161098</xdr:rowOff>
    </xdr:from>
    <xdr:ext cx="534377" cy="259045"/>
    <xdr:sp macro="" textlink="">
      <xdr:nvSpPr>
        <xdr:cNvPr id="880" name="テキスト ボックス 879"/>
        <xdr:cNvSpPr txBox="1"/>
      </xdr:nvSpPr>
      <xdr:spPr>
        <a:xfrm>
          <a:off x="21056111" y="133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93335</xdr:rowOff>
    </xdr:from>
    <xdr:to>
      <xdr:col>107</xdr:col>
      <xdr:colOff>101600</xdr:colOff>
      <xdr:row>78</xdr:row>
      <xdr:rowOff>23485</xdr:rowOff>
    </xdr:to>
    <xdr:sp macro="" textlink="">
      <xdr:nvSpPr>
        <xdr:cNvPr id="881" name="楕円 880"/>
        <xdr:cNvSpPr/>
      </xdr:nvSpPr>
      <xdr:spPr>
        <a:xfrm>
          <a:off x="20383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14612</xdr:rowOff>
    </xdr:from>
    <xdr:ext cx="534377" cy="259045"/>
    <xdr:sp macro="" textlink="">
      <xdr:nvSpPr>
        <xdr:cNvPr id="882" name="テキスト ボックス 881"/>
        <xdr:cNvSpPr txBox="1"/>
      </xdr:nvSpPr>
      <xdr:spPr>
        <a:xfrm>
          <a:off x="20167111" y="133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115280</xdr:rowOff>
    </xdr:from>
    <xdr:to>
      <xdr:col>102</xdr:col>
      <xdr:colOff>165100</xdr:colOff>
      <xdr:row>78</xdr:row>
      <xdr:rowOff>45430</xdr:rowOff>
    </xdr:to>
    <xdr:sp macro="" textlink="">
      <xdr:nvSpPr>
        <xdr:cNvPr id="883" name="楕円 882"/>
        <xdr:cNvSpPr/>
      </xdr:nvSpPr>
      <xdr:spPr>
        <a:xfrm>
          <a:off x="19494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36557</xdr:rowOff>
    </xdr:from>
    <xdr:ext cx="534377" cy="259045"/>
    <xdr:sp macro="" textlink="">
      <xdr:nvSpPr>
        <xdr:cNvPr id="884" name="テキスト ボックス 883"/>
        <xdr:cNvSpPr txBox="1"/>
      </xdr:nvSpPr>
      <xdr:spPr>
        <a:xfrm>
          <a:off x="19278111" y="134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116790</xdr:rowOff>
    </xdr:from>
    <xdr:to>
      <xdr:col>98</xdr:col>
      <xdr:colOff>38100</xdr:colOff>
      <xdr:row>78</xdr:row>
      <xdr:rowOff>46940</xdr:rowOff>
    </xdr:to>
    <xdr:sp macro="" textlink="">
      <xdr:nvSpPr>
        <xdr:cNvPr id="885" name="楕円 884"/>
        <xdr:cNvSpPr/>
      </xdr:nvSpPr>
      <xdr:spPr>
        <a:xfrm>
          <a:off x="18605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38067</xdr:rowOff>
    </xdr:from>
    <xdr:ext cx="534377" cy="259045"/>
    <xdr:sp macro="" textlink="">
      <xdr:nvSpPr>
        <xdr:cNvPr id="886" name="テキスト ボックス 885"/>
        <xdr:cNvSpPr txBox="1"/>
      </xdr:nvSpPr>
      <xdr:spPr>
        <a:xfrm>
          <a:off x="18389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扶助費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扶助費は、住民一人当たり</a:t>
          </a:r>
          <a:r>
            <a:rPr kumimoji="1" lang="en-US" altLang="ja-JP" sz="1000">
              <a:latin typeface="ＭＳ Ｐゴシック" panose="020B0600070205080204" pitchFamily="50" charset="-128"/>
              <a:ea typeface="ＭＳ Ｐゴシック" panose="020B0600070205080204" pitchFamily="50" charset="-128"/>
            </a:rPr>
            <a:t>87,470</a:t>
          </a:r>
          <a:r>
            <a:rPr kumimoji="1" lang="ja-JP" altLang="en-US" sz="1000">
              <a:latin typeface="ＭＳ Ｐゴシック" panose="020B0600070205080204" pitchFamily="50" charset="-128"/>
              <a:ea typeface="ＭＳ Ｐゴシック" panose="020B0600070205080204" pitchFamily="50" charset="-128"/>
            </a:rPr>
            <a:t>円であり、前年度に国庫補助事業として実施した子育て世帯への特別給付金に係る事業分の減少について、他団体と同様の動きを見せている。それ以外については、就労継続支援サービス、自立訓練サービス、共同生活援助サービス、放課後等デイサービス等各種サービスの利用者が増えたこと、また報酬改定等により、当該サービスに係る給付費等が増えており、前年度に引き続き、増加傾向となっている。また、保育所等への受入れ人数の増による施設型給付費についても増加してい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普通建設事業費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000">
              <a:latin typeface="ＭＳ Ｐゴシック" panose="020B0600070205080204" pitchFamily="50" charset="-128"/>
              <a:ea typeface="ＭＳ Ｐゴシック" panose="020B0600070205080204" pitchFamily="50" charset="-128"/>
            </a:rPr>
            <a:t>39,992</a:t>
          </a:r>
          <a:r>
            <a:rPr kumimoji="1" lang="ja-JP" altLang="en-US" sz="1000">
              <a:latin typeface="ＭＳ Ｐゴシック" panose="020B0600070205080204" pitchFamily="50" charset="-128"/>
              <a:ea typeface="ＭＳ Ｐゴシック" panose="020B0600070205080204" pitchFamily="50" charset="-128"/>
            </a:rPr>
            <a:t>円であり、認定こども園園舎建設に係る補助金、産地生産基盤パワーアップ事業、救助工作車・資機材購入等各種事業の完了により補助・単独ともに前年度より減少している。厳しい財政状況により、公共施設の更新等積極的な投資ができておらず、類似団体内の最低値となっているが、後年度において、大規模な事業が控えていることから、適切な財源確保を図っていく必要があ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補助費等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補助費等は、住民一人当たり</a:t>
          </a:r>
          <a:r>
            <a:rPr kumimoji="1" lang="en-US" altLang="ja-JP" sz="1000">
              <a:latin typeface="ＭＳ Ｐゴシック" panose="020B0600070205080204" pitchFamily="50" charset="-128"/>
              <a:ea typeface="ＭＳ Ｐゴシック" panose="020B0600070205080204" pitchFamily="50" charset="-128"/>
            </a:rPr>
            <a:t>58,368</a:t>
          </a:r>
          <a:r>
            <a:rPr kumimoji="1" lang="ja-JP" altLang="en-US" sz="1000">
              <a:latin typeface="ＭＳ Ｐゴシック" panose="020B0600070205080204" pitchFamily="50" charset="-128"/>
              <a:ea typeface="ＭＳ Ｐゴシック" panose="020B0600070205080204" pitchFamily="50" charset="-128"/>
            </a:rPr>
            <a:t>円であり、臨時交付金を活用した水道料金軽減事業分、国庫補助事業過年度分返還金、物価高騰等による一部事務組合負担金の増等により、前年度より増加しているが、本市の下水道事業会計の財政規模が小さく、下水道事業会計に対する補助費が低水準になっていること及び以前から定期的な補助金・交付金の見直しを行ってきたことから、類似団体平均と比較してコストが低い状況になっている。</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積立金</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積立金は、住民一人当たり</a:t>
          </a:r>
          <a:r>
            <a:rPr kumimoji="1" lang="en-US" altLang="ja-JP" sz="1000">
              <a:latin typeface="ＭＳ Ｐゴシック" panose="020B0600070205080204" pitchFamily="50" charset="-128"/>
              <a:ea typeface="ＭＳ Ｐゴシック" panose="020B0600070205080204" pitchFamily="50" charset="-128"/>
            </a:rPr>
            <a:t>16,465</a:t>
          </a:r>
          <a:r>
            <a:rPr kumimoji="1" lang="ja-JP" altLang="en-US" sz="1000">
              <a:latin typeface="ＭＳ Ｐゴシック" panose="020B0600070205080204" pitchFamily="50" charset="-128"/>
              <a:ea typeface="ＭＳ Ｐゴシック" panose="020B0600070205080204" pitchFamily="50" charset="-128"/>
            </a:rPr>
            <a:t>円であり、前年度実施した普通交付税再算定による減債基金への積立て（臨時財政対策債償還基金費分）等はなかったものの、合併特例債を原資とした地域振興等基金への積立てにより、前年度より増加した。ただ、本市は、後年度に向けた計画的な基金の積立てを実施していないことから、類似団体平均・全国平均と比較して低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47,738
44,016
94.19
21,699,270
20,973,984
626,707
12,112,112
17,721,387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52451</xdr:rowOff>
    </xdr:from>
    <xdr:to>
      <xdr:col>24</xdr:col>
      <xdr:colOff>63500</xdr:colOff>
      <xdr:row>38</xdr:row>
      <xdr:rowOff>6541</xdr:rowOff>
    </xdr:to>
    <xdr:cxnSp macro="">
      <xdr:nvCxnSpPr>
        <xdr:cNvPr id="61" name="直線コネクタ 60"/>
        <xdr:cNvCxnSpPr/>
      </xdr:nvCxnSpPr>
      <xdr:spPr>
        <a:xfrm flipV="1">
          <a:off x="3797300" y="6396101"/>
          <a:ext cx="8382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153797</xdr:rowOff>
    </xdr:from>
    <xdr:to>
      <xdr:col>19</xdr:col>
      <xdr:colOff>177800</xdr:colOff>
      <xdr:row>38</xdr:row>
      <xdr:rowOff>6541</xdr:rowOff>
    </xdr:to>
    <xdr:cxnSp macro="">
      <xdr:nvCxnSpPr>
        <xdr:cNvPr id="64" name="直線コネクタ 63"/>
        <xdr:cNvCxnSpPr/>
      </xdr:nvCxnSpPr>
      <xdr:spPr>
        <a:xfrm>
          <a:off x="2908300" y="6497447"/>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153797</xdr:rowOff>
    </xdr:from>
    <xdr:to>
      <xdr:col>15</xdr:col>
      <xdr:colOff>50800</xdr:colOff>
      <xdr:row>37</xdr:row>
      <xdr:rowOff>158750</xdr:rowOff>
    </xdr:to>
    <xdr:cxnSp macro="">
      <xdr:nvCxnSpPr>
        <xdr:cNvPr id="67" name="直線コネクタ 66"/>
        <xdr:cNvCxnSpPr/>
      </xdr:nvCxnSpPr>
      <xdr:spPr>
        <a:xfrm flipV="1">
          <a:off x="2019300" y="64974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158750</xdr:rowOff>
    </xdr:from>
    <xdr:to>
      <xdr:col>10</xdr:col>
      <xdr:colOff>114300</xdr:colOff>
      <xdr:row>37</xdr:row>
      <xdr:rowOff>168084</xdr:rowOff>
    </xdr:to>
    <xdr:cxnSp macro="">
      <xdr:nvCxnSpPr>
        <xdr:cNvPr id="70" name="直線コネクタ 69"/>
        <xdr:cNvCxnSpPr/>
      </xdr:nvCxnSpPr>
      <xdr:spPr>
        <a:xfrm flipV="1">
          <a:off x="1130300" y="6502400"/>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1651</xdr:rowOff>
    </xdr:from>
    <xdr:to>
      <xdr:col>24</xdr:col>
      <xdr:colOff>114300</xdr:colOff>
      <xdr:row>37</xdr:row>
      <xdr:rowOff>103251</xdr:rowOff>
    </xdr:to>
    <xdr:sp macro="" textlink="">
      <xdr:nvSpPr>
        <xdr:cNvPr id="80" name="楕円 79"/>
        <xdr:cNvSpPr/>
      </xdr:nvSpPr>
      <xdr:spPr>
        <a:xfrm>
          <a:off x="45847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88028</xdr:rowOff>
    </xdr:from>
    <xdr:ext cx="469744" cy="259045"/>
    <xdr:sp macro="" textlink="">
      <xdr:nvSpPr>
        <xdr:cNvPr id="81" name="議会費該当値テキスト"/>
        <xdr:cNvSpPr txBox="1"/>
      </xdr:nvSpPr>
      <xdr:spPr>
        <a:xfrm>
          <a:off x="4686300"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127191</xdr:rowOff>
    </xdr:from>
    <xdr:to>
      <xdr:col>20</xdr:col>
      <xdr:colOff>38100</xdr:colOff>
      <xdr:row>38</xdr:row>
      <xdr:rowOff>57341</xdr:rowOff>
    </xdr:to>
    <xdr:sp macro="" textlink="">
      <xdr:nvSpPr>
        <xdr:cNvPr id="82" name="楕円 81"/>
        <xdr:cNvSpPr/>
      </xdr:nvSpPr>
      <xdr:spPr>
        <a:xfrm>
          <a:off x="3746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48468</xdr:rowOff>
    </xdr:from>
    <xdr:ext cx="469744" cy="259045"/>
    <xdr:sp macro="" textlink="">
      <xdr:nvSpPr>
        <xdr:cNvPr id="83" name="テキスト ボックス 82"/>
        <xdr:cNvSpPr txBox="1"/>
      </xdr:nvSpPr>
      <xdr:spPr>
        <a:xfrm>
          <a:off x="3562428" y="65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102997</xdr:rowOff>
    </xdr:from>
    <xdr:to>
      <xdr:col>15</xdr:col>
      <xdr:colOff>101600</xdr:colOff>
      <xdr:row>38</xdr:row>
      <xdr:rowOff>33147</xdr:rowOff>
    </xdr:to>
    <xdr:sp macro="" textlink="">
      <xdr:nvSpPr>
        <xdr:cNvPr id="84" name="楕円 83"/>
        <xdr:cNvSpPr/>
      </xdr:nvSpPr>
      <xdr:spPr>
        <a:xfrm>
          <a:off x="2857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24274</xdr:rowOff>
    </xdr:from>
    <xdr:ext cx="469744" cy="259045"/>
    <xdr:sp macro="" textlink="">
      <xdr:nvSpPr>
        <xdr:cNvPr id="85" name="テキスト ボックス 84"/>
        <xdr:cNvSpPr txBox="1"/>
      </xdr:nvSpPr>
      <xdr:spPr>
        <a:xfrm>
          <a:off x="2673428"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107950</xdr:rowOff>
    </xdr:from>
    <xdr:to>
      <xdr:col>10</xdr:col>
      <xdr:colOff>165100</xdr:colOff>
      <xdr:row>38</xdr:row>
      <xdr:rowOff>38100</xdr:rowOff>
    </xdr:to>
    <xdr:sp macro="" textlink="">
      <xdr:nvSpPr>
        <xdr:cNvPr id="86" name="楕円 85"/>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29227</xdr:rowOff>
    </xdr:from>
    <xdr:ext cx="469744" cy="259045"/>
    <xdr:sp macro="" textlink="">
      <xdr:nvSpPr>
        <xdr:cNvPr id="87" name="テキスト ボックス 86"/>
        <xdr:cNvSpPr txBox="1"/>
      </xdr:nvSpPr>
      <xdr:spPr>
        <a:xfrm>
          <a:off x="1784428"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117284</xdr:rowOff>
    </xdr:from>
    <xdr:to>
      <xdr:col>6</xdr:col>
      <xdr:colOff>38100</xdr:colOff>
      <xdr:row>38</xdr:row>
      <xdr:rowOff>47434</xdr:rowOff>
    </xdr:to>
    <xdr:sp macro="" textlink="">
      <xdr:nvSpPr>
        <xdr:cNvPr id="88" name="楕円 87"/>
        <xdr:cNvSpPr/>
      </xdr:nvSpPr>
      <xdr:spPr>
        <a:xfrm>
          <a:off x="1079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38561</xdr:rowOff>
    </xdr:from>
    <xdr:ext cx="469744" cy="259045"/>
    <xdr:sp macro="" textlink="">
      <xdr:nvSpPr>
        <xdr:cNvPr id="89" name="テキスト ボックス 88"/>
        <xdr:cNvSpPr txBox="1"/>
      </xdr:nvSpPr>
      <xdr:spPr>
        <a:xfrm>
          <a:off x="895428"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27709</xdr:rowOff>
    </xdr:from>
    <xdr:to>
      <xdr:col>24</xdr:col>
      <xdr:colOff>63500</xdr:colOff>
      <xdr:row>57</xdr:row>
      <xdr:rowOff>67494</xdr:rowOff>
    </xdr:to>
    <xdr:cxnSp macro="">
      <xdr:nvCxnSpPr>
        <xdr:cNvPr id="116" name="直線コネクタ 115"/>
        <xdr:cNvCxnSpPr/>
      </xdr:nvCxnSpPr>
      <xdr:spPr>
        <a:xfrm flipV="1">
          <a:off x="3797300" y="9800359"/>
          <a:ext cx="8382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113969</xdr:rowOff>
    </xdr:from>
    <xdr:to>
      <xdr:col>19</xdr:col>
      <xdr:colOff>177800</xdr:colOff>
      <xdr:row>57</xdr:row>
      <xdr:rowOff>67494</xdr:rowOff>
    </xdr:to>
    <xdr:cxnSp macro="">
      <xdr:nvCxnSpPr>
        <xdr:cNvPr id="119" name="直線コネクタ 118"/>
        <xdr:cNvCxnSpPr/>
      </xdr:nvCxnSpPr>
      <xdr:spPr>
        <a:xfrm>
          <a:off x="2908300" y="9372269"/>
          <a:ext cx="889000" cy="4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113969</xdr:rowOff>
    </xdr:from>
    <xdr:to>
      <xdr:col>15</xdr:col>
      <xdr:colOff>50800</xdr:colOff>
      <xdr:row>57</xdr:row>
      <xdr:rowOff>68152</xdr:rowOff>
    </xdr:to>
    <xdr:cxnSp macro="">
      <xdr:nvCxnSpPr>
        <xdr:cNvPr id="122" name="直線コネクタ 121"/>
        <xdr:cNvCxnSpPr/>
      </xdr:nvCxnSpPr>
      <xdr:spPr>
        <a:xfrm flipV="1">
          <a:off x="2019300" y="9372269"/>
          <a:ext cx="889000" cy="46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68152</xdr:rowOff>
    </xdr:from>
    <xdr:to>
      <xdr:col>10</xdr:col>
      <xdr:colOff>114300</xdr:colOff>
      <xdr:row>57</xdr:row>
      <xdr:rowOff>95347</xdr:rowOff>
    </xdr:to>
    <xdr:cxnSp macro="">
      <xdr:nvCxnSpPr>
        <xdr:cNvPr id="125" name="直線コネクタ 124"/>
        <xdr:cNvCxnSpPr/>
      </xdr:nvCxnSpPr>
      <xdr:spPr>
        <a:xfrm flipV="1">
          <a:off x="1130300" y="9840802"/>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148359</xdr:rowOff>
    </xdr:from>
    <xdr:to>
      <xdr:col>24</xdr:col>
      <xdr:colOff>114300</xdr:colOff>
      <xdr:row>57</xdr:row>
      <xdr:rowOff>78509</xdr:rowOff>
    </xdr:to>
    <xdr:sp macro="" textlink="">
      <xdr:nvSpPr>
        <xdr:cNvPr id="135" name="楕円 134"/>
        <xdr:cNvSpPr/>
      </xdr:nvSpPr>
      <xdr:spPr>
        <a:xfrm>
          <a:off x="4584700" y="9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63286</xdr:rowOff>
    </xdr:from>
    <xdr:ext cx="534377" cy="259045"/>
    <xdr:sp macro="" textlink="">
      <xdr:nvSpPr>
        <xdr:cNvPr id="136" name="総務費該当値テキスト"/>
        <xdr:cNvSpPr txBox="1"/>
      </xdr:nvSpPr>
      <xdr:spPr>
        <a:xfrm>
          <a:off x="4686300" y="96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16694</xdr:rowOff>
    </xdr:from>
    <xdr:to>
      <xdr:col>20</xdr:col>
      <xdr:colOff>38100</xdr:colOff>
      <xdr:row>57</xdr:row>
      <xdr:rowOff>118294</xdr:rowOff>
    </xdr:to>
    <xdr:sp macro="" textlink="">
      <xdr:nvSpPr>
        <xdr:cNvPr id="137" name="楕円 136"/>
        <xdr:cNvSpPr/>
      </xdr:nvSpPr>
      <xdr:spPr>
        <a:xfrm>
          <a:off x="3746500" y="9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109421</xdr:rowOff>
    </xdr:from>
    <xdr:ext cx="534377" cy="259045"/>
    <xdr:sp macro="" textlink="">
      <xdr:nvSpPr>
        <xdr:cNvPr id="138" name="テキスト ボックス 137"/>
        <xdr:cNvSpPr txBox="1"/>
      </xdr:nvSpPr>
      <xdr:spPr>
        <a:xfrm>
          <a:off x="3530111" y="98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63169</xdr:rowOff>
    </xdr:from>
    <xdr:to>
      <xdr:col>15</xdr:col>
      <xdr:colOff>101600</xdr:colOff>
      <xdr:row>54</xdr:row>
      <xdr:rowOff>164769</xdr:rowOff>
    </xdr:to>
    <xdr:sp macro="" textlink="">
      <xdr:nvSpPr>
        <xdr:cNvPr id="139" name="楕円 138"/>
        <xdr:cNvSpPr/>
      </xdr:nvSpPr>
      <xdr:spPr>
        <a:xfrm>
          <a:off x="2857500" y="93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155896</xdr:rowOff>
    </xdr:from>
    <xdr:ext cx="599010" cy="259045"/>
    <xdr:sp macro="" textlink="">
      <xdr:nvSpPr>
        <xdr:cNvPr id="140" name="テキスト ボックス 139"/>
        <xdr:cNvSpPr txBox="1"/>
      </xdr:nvSpPr>
      <xdr:spPr>
        <a:xfrm>
          <a:off x="2608795" y="94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17352</xdr:rowOff>
    </xdr:from>
    <xdr:to>
      <xdr:col>10</xdr:col>
      <xdr:colOff>165100</xdr:colOff>
      <xdr:row>57</xdr:row>
      <xdr:rowOff>118952</xdr:rowOff>
    </xdr:to>
    <xdr:sp macro="" textlink="">
      <xdr:nvSpPr>
        <xdr:cNvPr id="141" name="楕円 140"/>
        <xdr:cNvSpPr/>
      </xdr:nvSpPr>
      <xdr:spPr>
        <a:xfrm>
          <a:off x="1968500" y="97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110079</xdr:rowOff>
    </xdr:from>
    <xdr:ext cx="534377" cy="259045"/>
    <xdr:sp macro="" textlink="">
      <xdr:nvSpPr>
        <xdr:cNvPr id="142" name="テキスト ボックス 141"/>
        <xdr:cNvSpPr txBox="1"/>
      </xdr:nvSpPr>
      <xdr:spPr>
        <a:xfrm>
          <a:off x="1752111" y="98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44547</xdr:rowOff>
    </xdr:from>
    <xdr:to>
      <xdr:col>6</xdr:col>
      <xdr:colOff>38100</xdr:colOff>
      <xdr:row>57</xdr:row>
      <xdr:rowOff>146147</xdr:rowOff>
    </xdr:to>
    <xdr:sp macro="" textlink="">
      <xdr:nvSpPr>
        <xdr:cNvPr id="143" name="楕円 142"/>
        <xdr:cNvSpPr/>
      </xdr:nvSpPr>
      <xdr:spPr>
        <a:xfrm>
          <a:off x="1079500" y="98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137274</xdr:rowOff>
    </xdr:from>
    <xdr:ext cx="534377" cy="259045"/>
    <xdr:sp macro="" textlink="">
      <xdr:nvSpPr>
        <xdr:cNvPr id="144" name="テキスト ボックス 143"/>
        <xdr:cNvSpPr txBox="1"/>
      </xdr:nvSpPr>
      <xdr:spPr>
        <a:xfrm>
          <a:off x="863111" y="99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167067</xdr:rowOff>
    </xdr:from>
    <xdr:to>
      <xdr:col>24</xdr:col>
      <xdr:colOff>63500</xdr:colOff>
      <xdr:row>79</xdr:row>
      <xdr:rowOff>30245</xdr:rowOff>
    </xdr:to>
    <xdr:cxnSp macro="">
      <xdr:nvCxnSpPr>
        <xdr:cNvPr id="176" name="直線コネクタ 175"/>
        <xdr:cNvCxnSpPr/>
      </xdr:nvCxnSpPr>
      <xdr:spPr>
        <a:xfrm>
          <a:off x="3797300" y="13368717"/>
          <a:ext cx="838200" cy="20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77"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167067</xdr:rowOff>
    </xdr:from>
    <xdr:to>
      <xdr:col>19</xdr:col>
      <xdr:colOff>177800</xdr:colOff>
      <xdr:row>79</xdr:row>
      <xdr:rowOff>112911</xdr:rowOff>
    </xdr:to>
    <xdr:cxnSp macro="">
      <xdr:nvCxnSpPr>
        <xdr:cNvPr id="179" name="直線コネクタ 178"/>
        <xdr:cNvCxnSpPr/>
      </xdr:nvCxnSpPr>
      <xdr:spPr>
        <a:xfrm flipV="1">
          <a:off x="2908300" y="13368717"/>
          <a:ext cx="889000" cy="28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112911</xdr:rowOff>
    </xdr:from>
    <xdr:to>
      <xdr:col>15</xdr:col>
      <xdr:colOff>50800</xdr:colOff>
      <xdr:row>79</xdr:row>
      <xdr:rowOff>152491</xdr:rowOff>
    </xdr:to>
    <xdr:cxnSp macro="">
      <xdr:nvCxnSpPr>
        <xdr:cNvPr id="182" name="直線コネクタ 181"/>
        <xdr:cNvCxnSpPr/>
      </xdr:nvCxnSpPr>
      <xdr:spPr>
        <a:xfrm flipV="1">
          <a:off x="2019300" y="13657461"/>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152491</xdr:rowOff>
    </xdr:from>
    <xdr:to>
      <xdr:col>10</xdr:col>
      <xdr:colOff>114300</xdr:colOff>
      <xdr:row>79</xdr:row>
      <xdr:rowOff>162407</xdr:rowOff>
    </xdr:to>
    <xdr:cxnSp macro="">
      <xdr:nvCxnSpPr>
        <xdr:cNvPr id="185" name="直線コネクタ 184"/>
        <xdr:cNvCxnSpPr/>
      </xdr:nvCxnSpPr>
      <xdr:spPr>
        <a:xfrm flipV="1">
          <a:off x="1130300" y="13697041"/>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150895</xdr:rowOff>
    </xdr:from>
    <xdr:to>
      <xdr:col>24</xdr:col>
      <xdr:colOff>114300</xdr:colOff>
      <xdr:row>79</xdr:row>
      <xdr:rowOff>81045</xdr:rowOff>
    </xdr:to>
    <xdr:sp macro="" textlink="">
      <xdr:nvSpPr>
        <xdr:cNvPr id="195" name="楕円 194"/>
        <xdr:cNvSpPr/>
      </xdr:nvSpPr>
      <xdr:spPr>
        <a:xfrm>
          <a:off x="4584700" y="135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65822</xdr:rowOff>
    </xdr:from>
    <xdr:ext cx="599010" cy="259045"/>
    <xdr:sp macro="" textlink="">
      <xdr:nvSpPr>
        <xdr:cNvPr id="196" name="民生費該当値テキスト"/>
        <xdr:cNvSpPr txBox="1"/>
      </xdr:nvSpPr>
      <xdr:spPr>
        <a:xfrm>
          <a:off x="4686300" y="1343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116267</xdr:rowOff>
    </xdr:from>
    <xdr:to>
      <xdr:col>20</xdr:col>
      <xdr:colOff>38100</xdr:colOff>
      <xdr:row>78</xdr:row>
      <xdr:rowOff>46417</xdr:rowOff>
    </xdr:to>
    <xdr:sp macro="" textlink="">
      <xdr:nvSpPr>
        <xdr:cNvPr id="197" name="楕円 196"/>
        <xdr:cNvSpPr/>
      </xdr:nvSpPr>
      <xdr:spPr>
        <a:xfrm>
          <a:off x="3746500" y="133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37544</xdr:rowOff>
    </xdr:from>
    <xdr:ext cx="599010" cy="259045"/>
    <xdr:sp macro="" textlink="">
      <xdr:nvSpPr>
        <xdr:cNvPr id="198" name="テキスト ボックス 197"/>
        <xdr:cNvSpPr txBox="1"/>
      </xdr:nvSpPr>
      <xdr:spPr>
        <a:xfrm>
          <a:off x="3497795" y="134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62111</xdr:rowOff>
    </xdr:from>
    <xdr:to>
      <xdr:col>15</xdr:col>
      <xdr:colOff>101600</xdr:colOff>
      <xdr:row>79</xdr:row>
      <xdr:rowOff>163711</xdr:rowOff>
    </xdr:to>
    <xdr:sp macro="" textlink="">
      <xdr:nvSpPr>
        <xdr:cNvPr id="199" name="楕円 198"/>
        <xdr:cNvSpPr/>
      </xdr:nvSpPr>
      <xdr:spPr>
        <a:xfrm>
          <a:off x="2857500" y="13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154838</xdr:rowOff>
    </xdr:from>
    <xdr:ext cx="599010" cy="259045"/>
    <xdr:sp macro="" textlink="">
      <xdr:nvSpPr>
        <xdr:cNvPr id="200" name="テキスト ボックス 199"/>
        <xdr:cNvSpPr txBox="1"/>
      </xdr:nvSpPr>
      <xdr:spPr>
        <a:xfrm>
          <a:off x="2608795" y="1369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101691</xdr:rowOff>
    </xdr:from>
    <xdr:to>
      <xdr:col>10</xdr:col>
      <xdr:colOff>165100</xdr:colOff>
      <xdr:row>80</xdr:row>
      <xdr:rowOff>31841</xdr:rowOff>
    </xdr:to>
    <xdr:sp macro="" textlink="">
      <xdr:nvSpPr>
        <xdr:cNvPr id="201" name="楕円 200"/>
        <xdr:cNvSpPr/>
      </xdr:nvSpPr>
      <xdr:spPr>
        <a:xfrm>
          <a:off x="1968500" y="136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22968</xdr:rowOff>
    </xdr:from>
    <xdr:ext cx="599010" cy="259045"/>
    <xdr:sp macro="" textlink="">
      <xdr:nvSpPr>
        <xdr:cNvPr id="202" name="テキスト ボックス 201"/>
        <xdr:cNvSpPr txBox="1"/>
      </xdr:nvSpPr>
      <xdr:spPr>
        <a:xfrm>
          <a:off x="1719795" y="137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111607</xdr:rowOff>
    </xdr:from>
    <xdr:to>
      <xdr:col>6</xdr:col>
      <xdr:colOff>38100</xdr:colOff>
      <xdr:row>80</xdr:row>
      <xdr:rowOff>41757</xdr:rowOff>
    </xdr:to>
    <xdr:sp macro="" textlink="">
      <xdr:nvSpPr>
        <xdr:cNvPr id="203" name="楕円 202"/>
        <xdr:cNvSpPr/>
      </xdr:nvSpPr>
      <xdr:spPr>
        <a:xfrm>
          <a:off x="1079500" y="136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32884</xdr:rowOff>
    </xdr:from>
    <xdr:ext cx="599010" cy="259045"/>
    <xdr:sp macro="" textlink="">
      <xdr:nvSpPr>
        <xdr:cNvPr id="204" name="テキスト ボックス 203"/>
        <xdr:cNvSpPr txBox="1"/>
      </xdr:nvSpPr>
      <xdr:spPr>
        <a:xfrm>
          <a:off x="830795" y="1374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105615</xdr:rowOff>
    </xdr:from>
    <xdr:to>
      <xdr:col>24</xdr:col>
      <xdr:colOff>63500</xdr:colOff>
      <xdr:row>92</xdr:row>
      <xdr:rowOff>151016</xdr:rowOff>
    </xdr:to>
    <xdr:cxnSp macro="">
      <xdr:nvCxnSpPr>
        <xdr:cNvPr id="232" name="直線コネクタ 231"/>
        <xdr:cNvCxnSpPr/>
      </xdr:nvCxnSpPr>
      <xdr:spPr>
        <a:xfrm flipV="1">
          <a:off x="3797300" y="15879015"/>
          <a:ext cx="8382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151016</xdr:rowOff>
    </xdr:from>
    <xdr:to>
      <xdr:col>19</xdr:col>
      <xdr:colOff>177800</xdr:colOff>
      <xdr:row>94</xdr:row>
      <xdr:rowOff>22658</xdr:rowOff>
    </xdr:to>
    <xdr:cxnSp macro="">
      <xdr:nvCxnSpPr>
        <xdr:cNvPr id="235" name="直線コネクタ 234"/>
        <xdr:cNvCxnSpPr/>
      </xdr:nvCxnSpPr>
      <xdr:spPr>
        <a:xfrm flipV="1">
          <a:off x="2908300" y="15924416"/>
          <a:ext cx="88900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7" name="テキスト ボックス 236"/>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22658</xdr:rowOff>
    </xdr:from>
    <xdr:to>
      <xdr:col>15</xdr:col>
      <xdr:colOff>50800</xdr:colOff>
      <xdr:row>94</xdr:row>
      <xdr:rowOff>26474</xdr:rowOff>
    </xdr:to>
    <xdr:cxnSp macro="">
      <xdr:nvCxnSpPr>
        <xdr:cNvPr id="238" name="直線コネクタ 237"/>
        <xdr:cNvCxnSpPr/>
      </xdr:nvCxnSpPr>
      <xdr:spPr>
        <a:xfrm flipV="1">
          <a:off x="2019300" y="16138958"/>
          <a:ext cx="889000" cy="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0" name="テキスト ボックス 239"/>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26474</xdr:rowOff>
    </xdr:from>
    <xdr:to>
      <xdr:col>10</xdr:col>
      <xdr:colOff>114300</xdr:colOff>
      <xdr:row>94</xdr:row>
      <xdr:rowOff>41264</xdr:rowOff>
    </xdr:to>
    <xdr:cxnSp macro="">
      <xdr:nvCxnSpPr>
        <xdr:cNvPr id="241" name="直線コネクタ 240"/>
        <xdr:cNvCxnSpPr/>
      </xdr:nvCxnSpPr>
      <xdr:spPr>
        <a:xfrm flipV="1">
          <a:off x="1130300" y="16142774"/>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2336</xdr:rowOff>
    </xdr:from>
    <xdr:ext cx="534377" cy="259045"/>
    <xdr:sp macro="" textlink="">
      <xdr:nvSpPr>
        <xdr:cNvPr id="243" name="テキスト ボックス 242"/>
        <xdr:cNvSpPr txBox="1"/>
      </xdr:nvSpPr>
      <xdr:spPr>
        <a:xfrm>
          <a:off x="1752111" y="1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5" name="テキスト ボックス 244"/>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54815</xdr:rowOff>
    </xdr:from>
    <xdr:to>
      <xdr:col>24</xdr:col>
      <xdr:colOff>114300</xdr:colOff>
      <xdr:row>92</xdr:row>
      <xdr:rowOff>156415</xdr:rowOff>
    </xdr:to>
    <xdr:sp macro="" textlink="">
      <xdr:nvSpPr>
        <xdr:cNvPr id="251" name="楕円 250"/>
        <xdr:cNvSpPr/>
      </xdr:nvSpPr>
      <xdr:spPr>
        <a:xfrm>
          <a:off x="4584700" y="158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77692</xdr:rowOff>
    </xdr:from>
    <xdr:ext cx="534377" cy="259045"/>
    <xdr:sp macro="" textlink="">
      <xdr:nvSpPr>
        <xdr:cNvPr id="252" name="衛生費該当値テキスト"/>
        <xdr:cNvSpPr txBox="1"/>
      </xdr:nvSpPr>
      <xdr:spPr>
        <a:xfrm>
          <a:off x="4686300" y="156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100216</xdr:rowOff>
    </xdr:from>
    <xdr:to>
      <xdr:col>20</xdr:col>
      <xdr:colOff>38100</xdr:colOff>
      <xdr:row>93</xdr:row>
      <xdr:rowOff>30366</xdr:rowOff>
    </xdr:to>
    <xdr:sp macro="" textlink="">
      <xdr:nvSpPr>
        <xdr:cNvPr id="253" name="楕円 252"/>
        <xdr:cNvSpPr/>
      </xdr:nvSpPr>
      <xdr:spPr>
        <a:xfrm>
          <a:off x="3746500" y="158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46893</xdr:rowOff>
    </xdr:from>
    <xdr:ext cx="534377" cy="259045"/>
    <xdr:sp macro="" textlink="">
      <xdr:nvSpPr>
        <xdr:cNvPr id="254" name="テキスト ボックス 253"/>
        <xdr:cNvSpPr txBox="1"/>
      </xdr:nvSpPr>
      <xdr:spPr>
        <a:xfrm>
          <a:off x="3530111" y="15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143308</xdr:rowOff>
    </xdr:from>
    <xdr:to>
      <xdr:col>15</xdr:col>
      <xdr:colOff>101600</xdr:colOff>
      <xdr:row>94</xdr:row>
      <xdr:rowOff>73458</xdr:rowOff>
    </xdr:to>
    <xdr:sp macro="" textlink="">
      <xdr:nvSpPr>
        <xdr:cNvPr id="255" name="楕円 254"/>
        <xdr:cNvSpPr/>
      </xdr:nvSpPr>
      <xdr:spPr>
        <a:xfrm>
          <a:off x="2857500" y="16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89985</xdr:rowOff>
    </xdr:from>
    <xdr:ext cx="534377" cy="259045"/>
    <xdr:sp macro="" textlink="">
      <xdr:nvSpPr>
        <xdr:cNvPr id="256" name="テキスト ボックス 255"/>
        <xdr:cNvSpPr txBox="1"/>
      </xdr:nvSpPr>
      <xdr:spPr>
        <a:xfrm>
          <a:off x="2641111" y="158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147124</xdr:rowOff>
    </xdr:from>
    <xdr:to>
      <xdr:col>10</xdr:col>
      <xdr:colOff>165100</xdr:colOff>
      <xdr:row>94</xdr:row>
      <xdr:rowOff>77274</xdr:rowOff>
    </xdr:to>
    <xdr:sp macro="" textlink="">
      <xdr:nvSpPr>
        <xdr:cNvPr id="257" name="楕円 256"/>
        <xdr:cNvSpPr/>
      </xdr:nvSpPr>
      <xdr:spPr>
        <a:xfrm>
          <a:off x="1968500" y="160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93801</xdr:rowOff>
    </xdr:from>
    <xdr:ext cx="534377" cy="259045"/>
    <xdr:sp macro="" textlink="">
      <xdr:nvSpPr>
        <xdr:cNvPr id="258" name="テキスト ボックス 257"/>
        <xdr:cNvSpPr txBox="1"/>
      </xdr:nvSpPr>
      <xdr:spPr>
        <a:xfrm>
          <a:off x="1752111" y="158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161914</xdr:rowOff>
    </xdr:from>
    <xdr:to>
      <xdr:col>6</xdr:col>
      <xdr:colOff>38100</xdr:colOff>
      <xdr:row>94</xdr:row>
      <xdr:rowOff>92064</xdr:rowOff>
    </xdr:to>
    <xdr:sp macro="" textlink="">
      <xdr:nvSpPr>
        <xdr:cNvPr id="259" name="楕円 258"/>
        <xdr:cNvSpPr/>
      </xdr:nvSpPr>
      <xdr:spPr>
        <a:xfrm>
          <a:off x="1079500" y="161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108591</xdr:rowOff>
    </xdr:from>
    <xdr:ext cx="534377" cy="259045"/>
    <xdr:sp macro="" textlink="">
      <xdr:nvSpPr>
        <xdr:cNvPr id="260" name="テキスト ボックス 259"/>
        <xdr:cNvSpPr txBox="1"/>
      </xdr:nvSpPr>
      <xdr:spPr>
        <a:xfrm>
          <a:off x="863111" y="158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85979</xdr:rowOff>
    </xdr:from>
    <xdr:to>
      <xdr:col>55</xdr:col>
      <xdr:colOff>0</xdr:colOff>
      <xdr:row>30</xdr:row>
      <xdr:rowOff>142313</xdr:rowOff>
    </xdr:to>
    <xdr:cxnSp macro="">
      <xdr:nvCxnSpPr>
        <xdr:cNvPr id="291" name="直線コネクタ 290"/>
        <xdr:cNvCxnSpPr/>
      </xdr:nvCxnSpPr>
      <xdr:spPr>
        <a:xfrm>
          <a:off x="9639300" y="5229479"/>
          <a:ext cx="8382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2" name="労働費平均値テキスト"/>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65079</xdr:rowOff>
    </xdr:from>
    <xdr:to>
      <xdr:col>50</xdr:col>
      <xdr:colOff>114300</xdr:colOff>
      <xdr:row>30</xdr:row>
      <xdr:rowOff>85979</xdr:rowOff>
    </xdr:to>
    <xdr:cxnSp macro="">
      <xdr:nvCxnSpPr>
        <xdr:cNvPr id="294" name="直線コネクタ 293"/>
        <xdr:cNvCxnSpPr/>
      </xdr:nvCxnSpPr>
      <xdr:spPr>
        <a:xfrm>
          <a:off x="8750300" y="520857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296" name="テキスト ボックス 295"/>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65079</xdr:rowOff>
    </xdr:from>
    <xdr:to>
      <xdr:col>45</xdr:col>
      <xdr:colOff>177800</xdr:colOff>
      <xdr:row>30</xdr:row>
      <xdr:rowOff>129250</xdr:rowOff>
    </xdr:to>
    <xdr:cxnSp macro="">
      <xdr:nvCxnSpPr>
        <xdr:cNvPr id="297" name="直線コネクタ 296"/>
        <xdr:cNvCxnSpPr/>
      </xdr:nvCxnSpPr>
      <xdr:spPr>
        <a:xfrm flipV="1">
          <a:off x="7861300" y="5208579"/>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299" name="テキスト ボックス 298"/>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129250</xdr:rowOff>
    </xdr:from>
    <xdr:to>
      <xdr:col>41</xdr:col>
      <xdr:colOff>50800</xdr:colOff>
      <xdr:row>31</xdr:row>
      <xdr:rowOff>45158</xdr:rowOff>
    </xdr:to>
    <xdr:cxnSp macro="">
      <xdr:nvCxnSpPr>
        <xdr:cNvPr id="300" name="直線コネクタ 299"/>
        <xdr:cNvCxnSpPr/>
      </xdr:nvCxnSpPr>
      <xdr:spPr>
        <a:xfrm flipV="1">
          <a:off x="6972300" y="5272750"/>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02" name="テキスト ボックス 301"/>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04" name="テキスト ボックス 303"/>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91513</xdr:rowOff>
    </xdr:from>
    <xdr:to>
      <xdr:col>55</xdr:col>
      <xdr:colOff>50800</xdr:colOff>
      <xdr:row>31</xdr:row>
      <xdr:rowOff>21663</xdr:rowOff>
    </xdr:to>
    <xdr:sp macro="" textlink="">
      <xdr:nvSpPr>
        <xdr:cNvPr id="310" name="楕円 309"/>
        <xdr:cNvSpPr/>
      </xdr:nvSpPr>
      <xdr:spPr>
        <a:xfrm>
          <a:off x="10426700" y="52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44540</xdr:rowOff>
    </xdr:from>
    <xdr:ext cx="469744" cy="259045"/>
    <xdr:sp macro="" textlink="">
      <xdr:nvSpPr>
        <xdr:cNvPr id="311" name="労働費該当値テキスト"/>
        <xdr:cNvSpPr txBox="1"/>
      </xdr:nvSpPr>
      <xdr:spPr>
        <a:xfrm>
          <a:off x="10528300" y="51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35179</xdr:rowOff>
    </xdr:from>
    <xdr:to>
      <xdr:col>50</xdr:col>
      <xdr:colOff>165100</xdr:colOff>
      <xdr:row>30</xdr:row>
      <xdr:rowOff>136779</xdr:rowOff>
    </xdr:to>
    <xdr:sp macro="" textlink="">
      <xdr:nvSpPr>
        <xdr:cNvPr id="312" name="楕円 311"/>
        <xdr:cNvSpPr/>
      </xdr:nvSpPr>
      <xdr:spPr>
        <a:xfrm>
          <a:off x="9588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153306</xdr:rowOff>
    </xdr:from>
    <xdr:ext cx="469744" cy="259045"/>
    <xdr:sp macro="" textlink="">
      <xdr:nvSpPr>
        <xdr:cNvPr id="313" name="テキスト ボックス 312"/>
        <xdr:cNvSpPr txBox="1"/>
      </xdr:nvSpPr>
      <xdr:spPr>
        <a:xfrm>
          <a:off x="9404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14279</xdr:rowOff>
    </xdr:from>
    <xdr:to>
      <xdr:col>46</xdr:col>
      <xdr:colOff>38100</xdr:colOff>
      <xdr:row>30</xdr:row>
      <xdr:rowOff>115879</xdr:rowOff>
    </xdr:to>
    <xdr:sp macro="" textlink="">
      <xdr:nvSpPr>
        <xdr:cNvPr id="314" name="楕円 313"/>
        <xdr:cNvSpPr/>
      </xdr:nvSpPr>
      <xdr:spPr>
        <a:xfrm>
          <a:off x="8699500" y="5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132406</xdr:rowOff>
    </xdr:from>
    <xdr:ext cx="469744" cy="259045"/>
    <xdr:sp macro="" textlink="">
      <xdr:nvSpPr>
        <xdr:cNvPr id="315" name="テキスト ボックス 314"/>
        <xdr:cNvSpPr txBox="1"/>
      </xdr:nvSpPr>
      <xdr:spPr>
        <a:xfrm>
          <a:off x="8515428" y="493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78450</xdr:rowOff>
    </xdr:from>
    <xdr:to>
      <xdr:col>41</xdr:col>
      <xdr:colOff>101600</xdr:colOff>
      <xdr:row>31</xdr:row>
      <xdr:rowOff>8600</xdr:rowOff>
    </xdr:to>
    <xdr:sp macro="" textlink="">
      <xdr:nvSpPr>
        <xdr:cNvPr id="316" name="楕円 315"/>
        <xdr:cNvSpPr/>
      </xdr:nvSpPr>
      <xdr:spPr>
        <a:xfrm>
          <a:off x="7810500" y="5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25127</xdr:rowOff>
    </xdr:from>
    <xdr:ext cx="469744" cy="259045"/>
    <xdr:sp macro="" textlink="">
      <xdr:nvSpPr>
        <xdr:cNvPr id="317" name="テキスト ボックス 316"/>
        <xdr:cNvSpPr txBox="1"/>
      </xdr:nvSpPr>
      <xdr:spPr>
        <a:xfrm>
          <a:off x="7626428" y="49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165808</xdr:rowOff>
    </xdr:from>
    <xdr:to>
      <xdr:col>36</xdr:col>
      <xdr:colOff>165100</xdr:colOff>
      <xdr:row>31</xdr:row>
      <xdr:rowOff>95958</xdr:rowOff>
    </xdr:to>
    <xdr:sp macro="" textlink="">
      <xdr:nvSpPr>
        <xdr:cNvPr id="318" name="楕円 317"/>
        <xdr:cNvSpPr/>
      </xdr:nvSpPr>
      <xdr:spPr>
        <a:xfrm>
          <a:off x="6921500" y="53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112485</xdr:rowOff>
    </xdr:from>
    <xdr:ext cx="469744" cy="259045"/>
    <xdr:sp macro="" textlink="">
      <xdr:nvSpPr>
        <xdr:cNvPr id="319" name="テキスト ボックス 318"/>
        <xdr:cNvSpPr txBox="1"/>
      </xdr:nvSpPr>
      <xdr:spPr>
        <a:xfrm>
          <a:off x="6737428" y="50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46127</xdr:rowOff>
    </xdr:from>
    <xdr:to>
      <xdr:col>55</xdr:col>
      <xdr:colOff>0</xdr:colOff>
      <xdr:row>58</xdr:row>
      <xdr:rowOff>33839</xdr:rowOff>
    </xdr:to>
    <xdr:cxnSp macro="">
      <xdr:nvCxnSpPr>
        <xdr:cNvPr id="348" name="直線コネクタ 347"/>
        <xdr:cNvCxnSpPr/>
      </xdr:nvCxnSpPr>
      <xdr:spPr>
        <a:xfrm>
          <a:off x="9639300" y="9818777"/>
          <a:ext cx="838200" cy="1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46127</xdr:rowOff>
    </xdr:from>
    <xdr:to>
      <xdr:col>50</xdr:col>
      <xdr:colOff>114300</xdr:colOff>
      <xdr:row>58</xdr:row>
      <xdr:rowOff>901</xdr:rowOff>
    </xdr:to>
    <xdr:cxnSp macro="">
      <xdr:nvCxnSpPr>
        <xdr:cNvPr id="351" name="直線コネクタ 350"/>
        <xdr:cNvCxnSpPr/>
      </xdr:nvCxnSpPr>
      <xdr:spPr>
        <a:xfrm flipV="1">
          <a:off x="8750300" y="9818777"/>
          <a:ext cx="889000" cy="1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42240</xdr:rowOff>
    </xdr:from>
    <xdr:to>
      <xdr:col>45</xdr:col>
      <xdr:colOff>177800</xdr:colOff>
      <xdr:row>58</xdr:row>
      <xdr:rowOff>901</xdr:rowOff>
    </xdr:to>
    <xdr:cxnSp macro="">
      <xdr:nvCxnSpPr>
        <xdr:cNvPr id="354" name="直線コネクタ 353"/>
        <xdr:cNvCxnSpPr/>
      </xdr:nvCxnSpPr>
      <xdr:spPr>
        <a:xfrm>
          <a:off x="7861300" y="9814890"/>
          <a:ext cx="889000" cy="1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6" name="テキスト ボックス 355"/>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42240</xdr:rowOff>
    </xdr:from>
    <xdr:to>
      <xdr:col>41</xdr:col>
      <xdr:colOff>50800</xdr:colOff>
      <xdr:row>58</xdr:row>
      <xdr:rowOff>13913</xdr:rowOff>
    </xdr:to>
    <xdr:cxnSp macro="">
      <xdr:nvCxnSpPr>
        <xdr:cNvPr id="357" name="直線コネクタ 356"/>
        <xdr:cNvCxnSpPr/>
      </xdr:nvCxnSpPr>
      <xdr:spPr>
        <a:xfrm flipV="1">
          <a:off x="6972300" y="9814890"/>
          <a:ext cx="889000" cy="1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59" name="テキスト ボックス 358"/>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1" name="テキスト ボックス 360"/>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154489</xdr:rowOff>
    </xdr:from>
    <xdr:to>
      <xdr:col>55</xdr:col>
      <xdr:colOff>50800</xdr:colOff>
      <xdr:row>58</xdr:row>
      <xdr:rowOff>84639</xdr:rowOff>
    </xdr:to>
    <xdr:sp macro="" textlink="">
      <xdr:nvSpPr>
        <xdr:cNvPr id="367" name="楕円 366"/>
        <xdr:cNvSpPr/>
      </xdr:nvSpPr>
      <xdr:spPr>
        <a:xfrm>
          <a:off x="10426700" y="99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69416</xdr:rowOff>
    </xdr:from>
    <xdr:ext cx="469744" cy="259045"/>
    <xdr:sp macro="" textlink="">
      <xdr:nvSpPr>
        <xdr:cNvPr id="368" name="農林水産業費該当値テキスト"/>
        <xdr:cNvSpPr txBox="1"/>
      </xdr:nvSpPr>
      <xdr:spPr>
        <a:xfrm>
          <a:off x="10528300" y="98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166777</xdr:rowOff>
    </xdr:from>
    <xdr:to>
      <xdr:col>50</xdr:col>
      <xdr:colOff>165100</xdr:colOff>
      <xdr:row>57</xdr:row>
      <xdr:rowOff>96927</xdr:rowOff>
    </xdr:to>
    <xdr:sp macro="" textlink="">
      <xdr:nvSpPr>
        <xdr:cNvPr id="369" name="楕円 368"/>
        <xdr:cNvSpPr/>
      </xdr:nvSpPr>
      <xdr:spPr>
        <a:xfrm>
          <a:off x="9588500" y="97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88054</xdr:rowOff>
    </xdr:from>
    <xdr:ext cx="534377" cy="259045"/>
    <xdr:sp macro="" textlink="">
      <xdr:nvSpPr>
        <xdr:cNvPr id="370" name="テキスト ボックス 369"/>
        <xdr:cNvSpPr txBox="1"/>
      </xdr:nvSpPr>
      <xdr:spPr>
        <a:xfrm>
          <a:off x="9372111" y="98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121551</xdr:rowOff>
    </xdr:from>
    <xdr:to>
      <xdr:col>46</xdr:col>
      <xdr:colOff>38100</xdr:colOff>
      <xdr:row>58</xdr:row>
      <xdr:rowOff>51701</xdr:rowOff>
    </xdr:to>
    <xdr:sp macro="" textlink="">
      <xdr:nvSpPr>
        <xdr:cNvPr id="371" name="楕円 370"/>
        <xdr:cNvSpPr/>
      </xdr:nvSpPr>
      <xdr:spPr>
        <a:xfrm>
          <a:off x="8699500" y="98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42828</xdr:rowOff>
    </xdr:from>
    <xdr:ext cx="534377" cy="259045"/>
    <xdr:sp macro="" textlink="">
      <xdr:nvSpPr>
        <xdr:cNvPr id="372" name="テキスト ボックス 371"/>
        <xdr:cNvSpPr txBox="1"/>
      </xdr:nvSpPr>
      <xdr:spPr>
        <a:xfrm>
          <a:off x="8483111" y="99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162890</xdr:rowOff>
    </xdr:from>
    <xdr:to>
      <xdr:col>41</xdr:col>
      <xdr:colOff>101600</xdr:colOff>
      <xdr:row>57</xdr:row>
      <xdr:rowOff>93040</xdr:rowOff>
    </xdr:to>
    <xdr:sp macro="" textlink="">
      <xdr:nvSpPr>
        <xdr:cNvPr id="373" name="楕円 372"/>
        <xdr:cNvSpPr/>
      </xdr:nvSpPr>
      <xdr:spPr>
        <a:xfrm>
          <a:off x="7810500" y="97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84167</xdr:rowOff>
    </xdr:from>
    <xdr:ext cx="534377" cy="259045"/>
    <xdr:sp macro="" textlink="">
      <xdr:nvSpPr>
        <xdr:cNvPr id="374" name="テキスト ボックス 373"/>
        <xdr:cNvSpPr txBox="1"/>
      </xdr:nvSpPr>
      <xdr:spPr>
        <a:xfrm>
          <a:off x="7594111" y="98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134563</xdr:rowOff>
    </xdr:from>
    <xdr:to>
      <xdr:col>36</xdr:col>
      <xdr:colOff>165100</xdr:colOff>
      <xdr:row>58</xdr:row>
      <xdr:rowOff>64713</xdr:rowOff>
    </xdr:to>
    <xdr:sp macro="" textlink="">
      <xdr:nvSpPr>
        <xdr:cNvPr id="375" name="楕円 374"/>
        <xdr:cNvSpPr/>
      </xdr:nvSpPr>
      <xdr:spPr>
        <a:xfrm>
          <a:off x="6921500" y="99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55840</xdr:rowOff>
    </xdr:from>
    <xdr:ext cx="534377" cy="259045"/>
    <xdr:sp macro="" textlink="">
      <xdr:nvSpPr>
        <xdr:cNvPr id="376" name="テキスト ボックス 375"/>
        <xdr:cNvSpPr txBox="1"/>
      </xdr:nvSpPr>
      <xdr:spPr>
        <a:xfrm>
          <a:off x="6705111" y="99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136058</xdr:rowOff>
    </xdr:from>
    <xdr:to>
      <xdr:col>55</xdr:col>
      <xdr:colOff>0</xdr:colOff>
      <xdr:row>78</xdr:row>
      <xdr:rowOff>138534</xdr:rowOff>
    </xdr:to>
    <xdr:cxnSp macro="">
      <xdr:nvCxnSpPr>
        <xdr:cNvPr id="405" name="直線コネクタ 404"/>
        <xdr:cNvCxnSpPr/>
      </xdr:nvCxnSpPr>
      <xdr:spPr>
        <a:xfrm flipV="1">
          <a:off x="9639300" y="13509158"/>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138534</xdr:rowOff>
    </xdr:from>
    <xdr:to>
      <xdr:col>50</xdr:col>
      <xdr:colOff>114300</xdr:colOff>
      <xdr:row>78</xdr:row>
      <xdr:rowOff>152867</xdr:rowOff>
    </xdr:to>
    <xdr:cxnSp macro="">
      <xdr:nvCxnSpPr>
        <xdr:cNvPr id="408" name="直線コネクタ 407"/>
        <xdr:cNvCxnSpPr/>
      </xdr:nvCxnSpPr>
      <xdr:spPr>
        <a:xfrm flipV="1">
          <a:off x="8750300" y="13511634"/>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0" name="テキスト ボックス 409"/>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152867</xdr:rowOff>
    </xdr:from>
    <xdr:to>
      <xdr:col>45</xdr:col>
      <xdr:colOff>177800</xdr:colOff>
      <xdr:row>79</xdr:row>
      <xdr:rowOff>3226</xdr:rowOff>
    </xdr:to>
    <xdr:cxnSp macro="">
      <xdr:nvCxnSpPr>
        <xdr:cNvPr id="411" name="直線コネクタ 410"/>
        <xdr:cNvCxnSpPr/>
      </xdr:nvCxnSpPr>
      <xdr:spPr>
        <a:xfrm flipV="1">
          <a:off x="7861300" y="1352596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3226</xdr:rowOff>
    </xdr:from>
    <xdr:to>
      <xdr:col>41</xdr:col>
      <xdr:colOff>50800</xdr:colOff>
      <xdr:row>79</xdr:row>
      <xdr:rowOff>13520</xdr:rowOff>
    </xdr:to>
    <xdr:cxnSp macro="">
      <xdr:nvCxnSpPr>
        <xdr:cNvPr id="414" name="直線コネクタ 413"/>
        <xdr:cNvCxnSpPr/>
      </xdr:nvCxnSpPr>
      <xdr:spPr>
        <a:xfrm flipV="1">
          <a:off x="6972300" y="13547776"/>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85258</xdr:rowOff>
    </xdr:from>
    <xdr:to>
      <xdr:col>55</xdr:col>
      <xdr:colOff>50800</xdr:colOff>
      <xdr:row>79</xdr:row>
      <xdr:rowOff>15408</xdr:rowOff>
    </xdr:to>
    <xdr:sp macro="" textlink="">
      <xdr:nvSpPr>
        <xdr:cNvPr id="424" name="楕円 423"/>
        <xdr:cNvSpPr/>
      </xdr:nvSpPr>
      <xdr:spPr>
        <a:xfrm>
          <a:off x="10426700" y="134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185</xdr:rowOff>
    </xdr:from>
    <xdr:ext cx="534377" cy="259045"/>
    <xdr:sp macro="" textlink="">
      <xdr:nvSpPr>
        <xdr:cNvPr id="425" name="商工費該当値テキスト"/>
        <xdr:cNvSpPr txBox="1"/>
      </xdr:nvSpPr>
      <xdr:spPr>
        <a:xfrm>
          <a:off x="10528300" y="133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87734</xdr:rowOff>
    </xdr:from>
    <xdr:to>
      <xdr:col>50</xdr:col>
      <xdr:colOff>165100</xdr:colOff>
      <xdr:row>79</xdr:row>
      <xdr:rowOff>17884</xdr:rowOff>
    </xdr:to>
    <xdr:sp macro="" textlink="">
      <xdr:nvSpPr>
        <xdr:cNvPr id="426" name="楕円 425"/>
        <xdr:cNvSpPr/>
      </xdr:nvSpPr>
      <xdr:spPr>
        <a:xfrm>
          <a:off x="9588500" y="134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9011</xdr:rowOff>
    </xdr:from>
    <xdr:ext cx="534377" cy="259045"/>
    <xdr:sp macro="" textlink="">
      <xdr:nvSpPr>
        <xdr:cNvPr id="427" name="テキスト ボックス 426"/>
        <xdr:cNvSpPr txBox="1"/>
      </xdr:nvSpPr>
      <xdr:spPr>
        <a:xfrm>
          <a:off x="9372111" y="13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102067</xdr:rowOff>
    </xdr:from>
    <xdr:to>
      <xdr:col>46</xdr:col>
      <xdr:colOff>38100</xdr:colOff>
      <xdr:row>79</xdr:row>
      <xdr:rowOff>32217</xdr:rowOff>
    </xdr:to>
    <xdr:sp macro="" textlink="">
      <xdr:nvSpPr>
        <xdr:cNvPr id="428" name="楕円 427"/>
        <xdr:cNvSpPr/>
      </xdr:nvSpPr>
      <xdr:spPr>
        <a:xfrm>
          <a:off x="8699500" y="134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23344</xdr:rowOff>
    </xdr:from>
    <xdr:ext cx="469744" cy="259045"/>
    <xdr:sp macro="" textlink="">
      <xdr:nvSpPr>
        <xdr:cNvPr id="429" name="テキスト ボックス 428"/>
        <xdr:cNvSpPr txBox="1"/>
      </xdr:nvSpPr>
      <xdr:spPr>
        <a:xfrm>
          <a:off x="8515428" y="135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123876</xdr:rowOff>
    </xdr:from>
    <xdr:to>
      <xdr:col>41</xdr:col>
      <xdr:colOff>101600</xdr:colOff>
      <xdr:row>79</xdr:row>
      <xdr:rowOff>54026</xdr:rowOff>
    </xdr:to>
    <xdr:sp macro="" textlink="">
      <xdr:nvSpPr>
        <xdr:cNvPr id="430" name="楕円 429"/>
        <xdr:cNvSpPr/>
      </xdr:nvSpPr>
      <xdr:spPr>
        <a:xfrm>
          <a:off x="7810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45153</xdr:rowOff>
    </xdr:from>
    <xdr:ext cx="469744" cy="259045"/>
    <xdr:sp macro="" textlink="">
      <xdr:nvSpPr>
        <xdr:cNvPr id="431" name="テキスト ボックス 430"/>
        <xdr:cNvSpPr txBox="1"/>
      </xdr:nvSpPr>
      <xdr:spPr>
        <a:xfrm>
          <a:off x="7626428"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134170</xdr:rowOff>
    </xdr:from>
    <xdr:to>
      <xdr:col>36</xdr:col>
      <xdr:colOff>165100</xdr:colOff>
      <xdr:row>79</xdr:row>
      <xdr:rowOff>64320</xdr:rowOff>
    </xdr:to>
    <xdr:sp macro="" textlink="">
      <xdr:nvSpPr>
        <xdr:cNvPr id="432" name="楕円 431"/>
        <xdr:cNvSpPr/>
      </xdr:nvSpPr>
      <xdr:spPr>
        <a:xfrm>
          <a:off x="6921500" y="135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55447</xdr:rowOff>
    </xdr:from>
    <xdr:ext cx="469744" cy="259045"/>
    <xdr:sp macro="" textlink="">
      <xdr:nvSpPr>
        <xdr:cNvPr id="433" name="テキスト ボックス 432"/>
        <xdr:cNvSpPr txBox="1"/>
      </xdr:nvSpPr>
      <xdr:spPr>
        <a:xfrm>
          <a:off x="6737428" y="135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15456</xdr:rowOff>
    </xdr:from>
    <xdr:to>
      <xdr:col>55</xdr:col>
      <xdr:colOff>0</xdr:colOff>
      <xdr:row>99</xdr:row>
      <xdr:rowOff>23927</xdr:rowOff>
    </xdr:to>
    <xdr:cxnSp macro="">
      <xdr:nvCxnSpPr>
        <xdr:cNvPr id="463" name="直線コネクタ 462"/>
        <xdr:cNvCxnSpPr/>
      </xdr:nvCxnSpPr>
      <xdr:spPr>
        <a:xfrm flipV="1">
          <a:off x="9639300" y="16989006"/>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9665</xdr:rowOff>
    </xdr:from>
    <xdr:to>
      <xdr:col>50</xdr:col>
      <xdr:colOff>114300</xdr:colOff>
      <xdr:row>99</xdr:row>
      <xdr:rowOff>23927</xdr:rowOff>
    </xdr:to>
    <xdr:cxnSp macro="">
      <xdr:nvCxnSpPr>
        <xdr:cNvPr id="466" name="直線コネクタ 465"/>
        <xdr:cNvCxnSpPr/>
      </xdr:nvCxnSpPr>
      <xdr:spPr>
        <a:xfrm>
          <a:off x="8750300" y="16983215"/>
          <a:ext cx="889000" cy="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68" name="テキスト ボックス 467"/>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139485</xdr:rowOff>
    </xdr:from>
    <xdr:to>
      <xdr:col>45</xdr:col>
      <xdr:colOff>177800</xdr:colOff>
      <xdr:row>99</xdr:row>
      <xdr:rowOff>9665</xdr:rowOff>
    </xdr:to>
    <xdr:cxnSp macro="">
      <xdr:nvCxnSpPr>
        <xdr:cNvPr id="469" name="直線コネクタ 468"/>
        <xdr:cNvCxnSpPr/>
      </xdr:nvCxnSpPr>
      <xdr:spPr>
        <a:xfrm>
          <a:off x="7861300" y="16941585"/>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139485</xdr:rowOff>
    </xdr:from>
    <xdr:to>
      <xdr:col>41</xdr:col>
      <xdr:colOff>50800</xdr:colOff>
      <xdr:row>98</xdr:row>
      <xdr:rowOff>158686</xdr:rowOff>
    </xdr:to>
    <xdr:cxnSp macro="">
      <xdr:nvCxnSpPr>
        <xdr:cNvPr id="472" name="直線コネクタ 471"/>
        <xdr:cNvCxnSpPr/>
      </xdr:nvCxnSpPr>
      <xdr:spPr>
        <a:xfrm flipV="1">
          <a:off x="6972300" y="16941585"/>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6" name="テキスト ボックス 475"/>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136106</xdr:rowOff>
    </xdr:from>
    <xdr:to>
      <xdr:col>55</xdr:col>
      <xdr:colOff>50800</xdr:colOff>
      <xdr:row>99</xdr:row>
      <xdr:rowOff>66256</xdr:rowOff>
    </xdr:to>
    <xdr:sp macro="" textlink="">
      <xdr:nvSpPr>
        <xdr:cNvPr id="482" name="楕円 481"/>
        <xdr:cNvSpPr/>
      </xdr:nvSpPr>
      <xdr:spPr>
        <a:xfrm>
          <a:off x="10426700" y="169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51033</xdr:rowOff>
    </xdr:from>
    <xdr:ext cx="534377" cy="259045"/>
    <xdr:sp macro="" textlink="">
      <xdr:nvSpPr>
        <xdr:cNvPr id="483" name="土木費該当値テキスト"/>
        <xdr:cNvSpPr txBox="1"/>
      </xdr:nvSpPr>
      <xdr:spPr>
        <a:xfrm>
          <a:off x="10528300" y="168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144577</xdr:rowOff>
    </xdr:from>
    <xdr:to>
      <xdr:col>50</xdr:col>
      <xdr:colOff>165100</xdr:colOff>
      <xdr:row>99</xdr:row>
      <xdr:rowOff>74727</xdr:rowOff>
    </xdr:to>
    <xdr:sp macro="" textlink="">
      <xdr:nvSpPr>
        <xdr:cNvPr id="484" name="楕円 483"/>
        <xdr:cNvSpPr/>
      </xdr:nvSpPr>
      <xdr:spPr>
        <a:xfrm>
          <a:off x="9588500" y="169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65854</xdr:rowOff>
    </xdr:from>
    <xdr:ext cx="534377" cy="259045"/>
    <xdr:sp macro="" textlink="">
      <xdr:nvSpPr>
        <xdr:cNvPr id="485" name="テキスト ボックス 484"/>
        <xdr:cNvSpPr txBox="1"/>
      </xdr:nvSpPr>
      <xdr:spPr>
        <a:xfrm>
          <a:off x="9372111" y="170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130315</xdr:rowOff>
    </xdr:from>
    <xdr:to>
      <xdr:col>46</xdr:col>
      <xdr:colOff>38100</xdr:colOff>
      <xdr:row>99</xdr:row>
      <xdr:rowOff>60465</xdr:rowOff>
    </xdr:to>
    <xdr:sp macro="" textlink="">
      <xdr:nvSpPr>
        <xdr:cNvPr id="486" name="楕円 485"/>
        <xdr:cNvSpPr/>
      </xdr:nvSpPr>
      <xdr:spPr>
        <a:xfrm>
          <a:off x="86995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51592</xdr:rowOff>
    </xdr:from>
    <xdr:ext cx="534377" cy="259045"/>
    <xdr:sp macro="" textlink="">
      <xdr:nvSpPr>
        <xdr:cNvPr id="487" name="テキスト ボックス 486"/>
        <xdr:cNvSpPr txBox="1"/>
      </xdr:nvSpPr>
      <xdr:spPr>
        <a:xfrm>
          <a:off x="8483111" y="170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88685</xdr:rowOff>
    </xdr:from>
    <xdr:to>
      <xdr:col>41</xdr:col>
      <xdr:colOff>101600</xdr:colOff>
      <xdr:row>99</xdr:row>
      <xdr:rowOff>18835</xdr:rowOff>
    </xdr:to>
    <xdr:sp macro="" textlink="">
      <xdr:nvSpPr>
        <xdr:cNvPr id="488" name="楕円 487"/>
        <xdr:cNvSpPr/>
      </xdr:nvSpPr>
      <xdr:spPr>
        <a:xfrm>
          <a:off x="7810500" y="168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9962</xdr:rowOff>
    </xdr:from>
    <xdr:ext cx="534377" cy="259045"/>
    <xdr:sp macro="" textlink="">
      <xdr:nvSpPr>
        <xdr:cNvPr id="489" name="テキスト ボックス 488"/>
        <xdr:cNvSpPr txBox="1"/>
      </xdr:nvSpPr>
      <xdr:spPr>
        <a:xfrm>
          <a:off x="7594111" y="169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107886</xdr:rowOff>
    </xdr:from>
    <xdr:to>
      <xdr:col>36</xdr:col>
      <xdr:colOff>165100</xdr:colOff>
      <xdr:row>99</xdr:row>
      <xdr:rowOff>38036</xdr:rowOff>
    </xdr:to>
    <xdr:sp macro="" textlink="">
      <xdr:nvSpPr>
        <xdr:cNvPr id="490" name="楕円 489"/>
        <xdr:cNvSpPr/>
      </xdr:nvSpPr>
      <xdr:spPr>
        <a:xfrm>
          <a:off x="6921500" y="169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29163</xdr:rowOff>
    </xdr:from>
    <xdr:ext cx="534377" cy="259045"/>
    <xdr:sp macro="" textlink="">
      <xdr:nvSpPr>
        <xdr:cNvPr id="491" name="テキスト ボックス 490"/>
        <xdr:cNvSpPr txBox="1"/>
      </xdr:nvSpPr>
      <xdr:spPr>
        <a:xfrm>
          <a:off x="6705111" y="170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145110</xdr:rowOff>
    </xdr:from>
    <xdr:to>
      <xdr:col>85</xdr:col>
      <xdr:colOff>127000</xdr:colOff>
      <xdr:row>37</xdr:row>
      <xdr:rowOff>169075</xdr:rowOff>
    </xdr:to>
    <xdr:cxnSp macro="">
      <xdr:nvCxnSpPr>
        <xdr:cNvPr id="521" name="直線コネクタ 520"/>
        <xdr:cNvCxnSpPr/>
      </xdr:nvCxnSpPr>
      <xdr:spPr>
        <a:xfrm>
          <a:off x="15481300" y="6488760"/>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2"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145110</xdr:rowOff>
    </xdr:from>
    <xdr:to>
      <xdr:col>81</xdr:col>
      <xdr:colOff>50800</xdr:colOff>
      <xdr:row>38</xdr:row>
      <xdr:rowOff>32601</xdr:rowOff>
    </xdr:to>
    <xdr:cxnSp macro="">
      <xdr:nvCxnSpPr>
        <xdr:cNvPr id="524" name="直線コネクタ 523"/>
        <xdr:cNvCxnSpPr/>
      </xdr:nvCxnSpPr>
      <xdr:spPr>
        <a:xfrm flipV="1">
          <a:off x="14592300" y="6488760"/>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6" name="テキスト ボックス 525"/>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19380</xdr:rowOff>
    </xdr:from>
    <xdr:to>
      <xdr:col>76</xdr:col>
      <xdr:colOff>114300</xdr:colOff>
      <xdr:row>38</xdr:row>
      <xdr:rowOff>32601</xdr:rowOff>
    </xdr:to>
    <xdr:cxnSp macro="">
      <xdr:nvCxnSpPr>
        <xdr:cNvPr id="527" name="直線コネクタ 526"/>
        <xdr:cNvCxnSpPr/>
      </xdr:nvCxnSpPr>
      <xdr:spPr>
        <a:xfrm>
          <a:off x="13703300" y="6534480"/>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29" name="テキスト ボックス 528"/>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15075</xdr:rowOff>
    </xdr:from>
    <xdr:to>
      <xdr:col>71</xdr:col>
      <xdr:colOff>177800</xdr:colOff>
      <xdr:row>38</xdr:row>
      <xdr:rowOff>19380</xdr:rowOff>
    </xdr:to>
    <xdr:cxnSp macro="">
      <xdr:nvCxnSpPr>
        <xdr:cNvPr id="530" name="直線コネクタ 529"/>
        <xdr:cNvCxnSpPr/>
      </xdr:nvCxnSpPr>
      <xdr:spPr>
        <a:xfrm>
          <a:off x="12814300" y="653017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2" name="テキスト ボックス 531"/>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4" name="テキスト ボックス 533"/>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118275</xdr:rowOff>
    </xdr:from>
    <xdr:to>
      <xdr:col>85</xdr:col>
      <xdr:colOff>177800</xdr:colOff>
      <xdr:row>38</xdr:row>
      <xdr:rowOff>48425</xdr:rowOff>
    </xdr:to>
    <xdr:sp macro="" textlink="">
      <xdr:nvSpPr>
        <xdr:cNvPr id="540" name="楕円 539"/>
        <xdr:cNvSpPr/>
      </xdr:nvSpPr>
      <xdr:spPr>
        <a:xfrm>
          <a:off x="162687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33202</xdr:rowOff>
    </xdr:from>
    <xdr:ext cx="534377" cy="259045"/>
    <xdr:sp macro="" textlink="">
      <xdr:nvSpPr>
        <xdr:cNvPr id="541" name="消防費該当値テキスト"/>
        <xdr:cNvSpPr txBox="1"/>
      </xdr:nvSpPr>
      <xdr:spPr>
        <a:xfrm>
          <a:off x="16370300" y="63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94310</xdr:rowOff>
    </xdr:from>
    <xdr:to>
      <xdr:col>81</xdr:col>
      <xdr:colOff>101600</xdr:colOff>
      <xdr:row>38</xdr:row>
      <xdr:rowOff>24461</xdr:rowOff>
    </xdr:to>
    <xdr:sp macro="" textlink="">
      <xdr:nvSpPr>
        <xdr:cNvPr id="542" name="楕円 541"/>
        <xdr:cNvSpPr/>
      </xdr:nvSpPr>
      <xdr:spPr>
        <a:xfrm>
          <a:off x="15430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15588</xdr:rowOff>
    </xdr:from>
    <xdr:ext cx="534377" cy="259045"/>
    <xdr:sp macro="" textlink="">
      <xdr:nvSpPr>
        <xdr:cNvPr id="543" name="テキスト ボックス 542"/>
        <xdr:cNvSpPr txBox="1"/>
      </xdr:nvSpPr>
      <xdr:spPr>
        <a:xfrm>
          <a:off x="15214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153251</xdr:rowOff>
    </xdr:from>
    <xdr:to>
      <xdr:col>76</xdr:col>
      <xdr:colOff>165100</xdr:colOff>
      <xdr:row>38</xdr:row>
      <xdr:rowOff>83401</xdr:rowOff>
    </xdr:to>
    <xdr:sp macro="" textlink="">
      <xdr:nvSpPr>
        <xdr:cNvPr id="544" name="楕円 543"/>
        <xdr:cNvSpPr/>
      </xdr:nvSpPr>
      <xdr:spPr>
        <a:xfrm>
          <a:off x="14541500" y="64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74528</xdr:rowOff>
    </xdr:from>
    <xdr:ext cx="534377" cy="259045"/>
    <xdr:sp macro="" textlink="">
      <xdr:nvSpPr>
        <xdr:cNvPr id="545" name="テキスト ボックス 544"/>
        <xdr:cNvSpPr txBox="1"/>
      </xdr:nvSpPr>
      <xdr:spPr>
        <a:xfrm>
          <a:off x="14325111" y="65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140030</xdr:rowOff>
    </xdr:from>
    <xdr:to>
      <xdr:col>72</xdr:col>
      <xdr:colOff>38100</xdr:colOff>
      <xdr:row>38</xdr:row>
      <xdr:rowOff>70180</xdr:rowOff>
    </xdr:to>
    <xdr:sp macro="" textlink="">
      <xdr:nvSpPr>
        <xdr:cNvPr id="546" name="楕円 545"/>
        <xdr:cNvSpPr/>
      </xdr:nvSpPr>
      <xdr:spPr>
        <a:xfrm>
          <a:off x="13652500" y="64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61307</xdr:rowOff>
    </xdr:from>
    <xdr:ext cx="534377" cy="259045"/>
    <xdr:sp macro="" textlink="">
      <xdr:nvSpPr>
        <xdr:cNvPr id="547" name="テキスト ボックス 546"/>
        <xdr:cNvSpPr txBox="1"/>
      </xdr:nvSpPr>
      <xdr:spPr>
        <a:xfrm>
          <a:off x="13436111" y="65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135725</xdr:rowOff>
    </xdr:from>
    <xdr:to>
      <xdr:col>67</xdr:col>
      <xdr:colOff>101600</xdr:colOff>
      <xdr:row>38</xdr:row>
      <xdr:rowOff>65875</xdr:rowOff>
    </xdr:to>
    <xdr:sp macro="" textlink="">
      <xdr:nvSpPr>
        <xdr:cNvPr id="548" name="楕円 547"/>
        <xdr:cNvSpPr/>
      </xdr:nvSpPr>
      <xdr:spPr>
        <a:xfrm>
          <a:off x="12763500" y="64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57002</xdr:rowOff>
    </xdr:from>
    <xdr:ext cx="534377" cy="259045"/>
    <xdr:sp macro="" textlink="">
      <xdr:nvSpPr>
        <xdr:cNvPr id="549" name="テキスト ボックス 548"/>
        <xdr:cNvSpPr txBox="1"/>
      </xdr:nvSpPr>
      <xdr:spPr>
        <a:xfrm>
          <a:off x="12547111" y="65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35878</xdr:rowOff>
    </xdr:from>
    <xdr:to>
      <xdr:col>85</xdr:col>
      <xdr:colOff>127000</xdr:colOff>
      <xdr:row>59</xdr:row>
      <xdr:rowOff>65329</xdr:rowOff>
    </xdr:to>
    <xdr:cxnSp macro="">
      <xdr:nvCxnSpPr>
        <xdr:cNvPr id="579" name="直線コネクタ 578"/>
        <xdr:cNvCxnSpPr/>
      </xdr:nvCxnSpPr>
      <xdr:spPr>
        <a:xfrm flipV="1">
          <a:off x="15481300" y="1015142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0"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10754</xdr:rowOff>
    </xdr:from>
    <xdr:to>
      <xdr:col>81</xdr:col>
      <xdr:colOff>50800</xdr:colOff>
      <xdr:row>59</xdr:row>
      <xdr:rowOff>65329</xdr:rowOff>
    </xdr:to>
    <xdr:cxnSp macro="">
      <xdr:nvCxnSpPr>
        <xdr:cNvPr id="582" name="直線コネクタ 581"/>
        <xdr:cNvCxnSpPr/>
      </xdr:nvCxnSpPr>
      <xdr:spPr>
        <a:xfrm>
          <a:off x="14592300" y="10126304"/>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4" name="テキスト ボックス 583"/>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148212</xdr:rowOff>
    </xdr:from>
    <xdr:to>
      <xdr:col>76</xdr:col>
      <xdr:colOff>114300</xdr:colOff>
      <xdr:row>59</xdr:row>
      <xdr:rowOff>10754</xdr:rowOff>
    </xdr:to>
    <xdr:cxnSp macro="">
      <xdr:nvCxnSpPr>
        <xdr:cNvPr id="585" name="直線コネクタ 584"/>
        <xdr:cNvCxnSpPr/>
      </xdr:nvCxnSpPr>
      <xdr:spPr>
        <a:xfrm>
          <a:off x="13703300" y="10092312"/>
          <a:ext cx="8890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7" name="テキスト ボックス 586"/>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148212</xdr:rowOff>
    </xdr:from>
    <xdr:to>
      <xdr:col>71</xdr:col>
      <xdr:colOff>177800</xdr:colOff>
      <xdr:row>59</xdr:row>
      <xdr:rowOff>30642</xdr:rowOff>
    </xdr:to>
    <xdr:cxnSp macro="">
      <xdr:nvCxnSpPr>
        <xdr:cNvPr id="588" name="直線コネクタ 587"/>
        <xdr:cNvCxnSpPr/>
      </xdr:nvCxnSpPr>
      <xdr:spPr>
        <a:xfrm flipV="1">
          <a:off x="12814300" y="10092312"/>
          <a:ext cx="889000" cy="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2" name="テキスト ボックス 591"/>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156528</xdr:rowOff>
    </xdr:from>
    <xdr:to>
      <xdr:col>85</xdr:col>
      <xdr:colOff>177800</xdr:colOff>
      <xdr:row>59</xdr:row>
      <xdr:rowOff>86678</xdr:rowOff>
    </xdr:to>
    <xdr:sp macro="" textlink="">
      <xdr:nvSpPr>
        <xdr:cNvPr id="598" name="楕円 597"/>
        <xdr:cNvSpPr/>
      </xdr:nvSpPr>
      <xdr:spPr>
        <a:xfrm>
          <a:off x="162687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71455</xdr:rowOff>
    </xdr:from>
    <xdr:ext cx="534377" cy="259045"/>
    <xdr:sp macro="" textlink="">
      <xdr:nvSpPr>
        <xdr:cNvPr id="599" name="教育費該当値テキスト"/>
        <xdr:cNvSpPr txBox="1"/>
      </xdr:nvSpPr>
      <xdr:spPr>
        <a:xfrm>
          <a:off x="16370300" y="10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14529</xdr:rowOff>
    </xdr:from>
    <xdr:to>
      <xdr:col>81</xdr:col>
      <xdr:colOff>101600</xdr:colOff>
      <xdr:row>59</xdr:row>
      <xdr:rowOff>116129</xdr:rowOff>
    </xdr:to>
    <xdr:sp macro="" textlink="">
      <xdr:nvSpPr>
        <xdr:cNvPr id="600" name="楕円 599"/>
        <xdr:cNvSpPr/>
      </xdr:nvSpPr>
      <xdr:spPr>
        <a:xfrm>
          <a:off x="15430500" y="101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107256</xdr:rowOff>
    </xdr:from>
    <xdr:ext cx="534377" cy="259045"/>
    <xdr:sp macro="" textlink="">
      <xdr:nvSpPr>
        <xdr:cNvPr id="601" name="テキスト ボックス 600"/>
        <xdr:cNvSpPr txBox="1"/>
      </xdr:nvSpPr>
      <xdr:spPr>
        <a:xfrm>
          <a:off x="15214111" y="102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131404</xdr:rowOff>
    </xdr:from>
    <xdr:to>
      <xdr:col>76</xdr:col>
      <xdr:colOff>165100</xdr:colOff>
      <xdr:row>59</xdr:row>
      <xdr:rowOff>61554</xdr:rowOff>
    </xdr:to>
    <xdr:sp macro="" textlink="">
      <xdr:nvSpPr>
        <xdr:cNvPr id="602" name="楕円 601"/>
        <xdr:cNvSpPr/>
      </xdr:nvSpPr>
      <xdr:spPr>
        <a:xfrm>
          <a:off x="14541500" y="100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52681</xdr:rowOff>
    </xdr:from>
    <xdr:ext cx="534377" cy="259045"/>
    <xdr:sp macro="" textlink="">
      <xdr:nvSpPr>
        <xdr:cNvPr id="603" name="テキスト ボックス 602"/>
        <xdr:cNvSpPr txBox="1"/>
      </xdr:nvSpPr>
      <xdr:spPr>
        <a:xfrm>
          <a:off x="14325111" y="101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97412</xdr:rowOff>
    </xdr:from>
    <xdr:to>
      <xdr:col>72</xdr:col>
      <xdr:colOff>38100</xdr:colOff>
      <xdr:row>59</xdr:row>
      <xdr:rowOff>27562</xdr:rowOff>
    </xdr:to>
    <xdr:sp macro="" textlink="">
      <xdr:nvSpPr>
        <xdr:cNvPr id="604" name="楕円 603"/>
        <xdr:cNvSpPr/>
      </xdr:nvSpPr>
      <xdr:spPr>
        <a:xfrm>
          <a:off x="13652500" y="1004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18689</xdr:rowOff>
    </xdr:from>
    <xdr:ext cx="534377" cy="259045"/>
    <xdr:sp macro="" textlink="">
      <xdr:nvSpPr>
        <xdr:cNvPr id="605" name="テキスト ボックス 604"/>
        <xdr:cNvSpPr txBox="1"/>
      </xdr:nvSpPr>
      <xdr:spPr>
        <a:xfrm>
          <a:off x="13436111" y="1013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151292</xdr:rowOff>
    </xdr:from>
    <xdr:to>
      <xdr:col>67</xdr:col>
      <xdr:colOff>101600</xdr:colOff>
      <xdr:row>59</xdr:row>
      <xdr:rowOff>81442</xdr:rowOff>
    </xdr:to>
    <xdr:sp macro="" textlink="">
      <xdr:nvSpPr>
        <xdr:cNvPr id="606" name="楕円 605"/>
        <xdr:cNvSpPr/>
      </xdr:nvSpPr>
      <xdr:spPr>
        <a:xfrm>
          <a:off x="12763500" y="100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72569</xdr:rowOff>
    </xdr:from>
    <xdr:ext cx="534377" cy="259045"/>
    <xdr:sp macro="" textlink="">
      <xdr:nvSpPr>
        <xdr:cNvPr id="607" name="テキスト ボックス 606"/>
        <xdr:cNvSpPr txBox="1"/>
      </xdr:nvSpPr>
      <xdr:spPr>
        <a:xfrm>
          <a:off x="12547111" y="101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72416</xdr:rowOff>
    </xdr:from>
    <xdr:to>
      <xdr:col>85</xdr:col>
      <xdr:colOff>127000</xdr:colOff>
      <xdr:row>79</xdr:row>
      <xdr:rowOff>19989</xdr:rowOff>
    </xdr:to>
    <xdr:cxnSp macro="">
      <xdr:nvCxnSpPr>
        <xdr:cNvPr id="636" name="直線コネクタ 635"/>
        <xdr:cNvCxnSpPr/>
      </xdr:nvCxnSpPr>
      <xdr:spPr>
        <a:xfrm flipV="1">
          <a:off x="15481300" y="13445516"/>
          <a:ext cx="838200" cy="1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7"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142596</xdr:rowOff>
    </xdr:from>
    <xdr:to>
      <xdr:col>81</xdr:col>
      <xdr:colOff>50800</xdr:colOff>
      <xdr:row>79</xdr:row>
      <xdr:rowOff>19989</xdr:rowOff>
    </xdr:to>
    <xdr:cxnSp macro="">
      <xdr:nvCxnSpPr>
        <xdr:cNvPr id="639" name="直線コネクタ 638"/>
        <xdr:cNvCxnSpPr/>
      </xdr:nvCxnSpPr>
      <xdr:spPr>
        <a:xfrm>
          <a:off x="14592300" y="1351569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1" name="テキスト ボックス 640"/>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80378</xdr:rowOff>
    </xdr:from>
    <xdr:to>
      <xdr:col>76</xdr:col>
      <xdr:colOff>114300</xdr:colOff>
      <xdr:row>78</xdr:row>
      <xdr:rowOff>142596</xdr:rowOff>
    </xdr:to>
    <xdr:cxnSp macro="">
      <xdr:nvCxnSpPr>
        <xdr:cNvPr id="642" name="直線コネクタ 641"/>
        <xdr:cNvCxnSpPr/>
      </xdr:nvCxnSpPr>
      <xdr:spPr>
        <a:xfrm>
          <a:off x="13703300" y="13453478"/>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80378</xdr:rowOff>
    </xdr:from>
    <xdr:to>
      <xdr:col>71</xdr:col>
      <xdr:colOff>177800</xdr:colOff>
      <xdr:row>79</xdr:row>
      <xdr:rowOff>18808</xdr:rowOff>
    </xdr:to>
    <xdr:cxnSp macro="">
      <xdr:nvCxnSpPr>
        <xdr:cNvPr id="645" name="直線コネクタ 644"/>
        <xdr:cNvCxnSpPr/>
      </xdr:nvCxnSpPr>
      <xdr:spPr>
        <a:xfrm flipV="1">
          <a:off x="12814300" y="13453478"/>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21616</xdr:rowOff>
    </xdr:from>
    <xdr:to>
      <xdr:col>85</xdr:col>
      <xdr:colOff>177800</xdr:colOff>
      <xdr:row>78</xdr:row>
      <xdr:rowOff>123216</xdr:rowOff>
    </xdr:to>
    <xdr:sp macro="" textlink="">
      <xdr:nvSpPr>
        <xdr:cNvPr id="655" name="楕円 654"/>
        <xdr:cNvSpPr/>
      </xdr:nvSpPr>
      <xdr:spPr>
        <a:xfrm>
          <a:off x="16268700" y="133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xdr:rowOff>
    </xdr:from>
    <xdr:ext cx="469744" cy="259045"/>
    <xdr:sp macro="" textlink="">
      <xdr:nvSpPr>
        <xdr:cNvPr id="656" name="災害復旧費該当値テキスト"/>
        <xdr:cNvSpPr txBox="1"/>
      </xdr:nvSpPr>
      <xdr:spPr>
        <a:xfrm>
          <a:off x="16370300" y="133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140639</xdr:rowOff>
    </xdr:from>
    <xdr:to>
      <xdr:col>81</xdr:col>
      <xdr:colOff>101600</xdr:colOff>
      <xdr:row>79</xdr:row>
      <xdr:rowOff>70789</xdr:rowOff>
    </xdr:to>
    <xdr:sp macro="" textlink="">
      <xdr:nvSpPr>
        <xdr:cNvPr id="657" name="楕円 656"/>
        <xdr:cNvSpPr/>
      </xdr:nvSpPr>
      <xdr:spPr>
        <a:xfrm>
          <a:off x="15430500" y="135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61916</xdr:rowOff>
    </xdr:from>
    <xdr:ext cx="378565" cy="259045"/>
    <xdr:sp macro="" textlink="">
      <xdr:nvSpPr>
        <xdr:cNvPr id="658" name="テキスト ボックス 657"/>
        <xdr:cNvSpPr txBox="1"/>
      </xdr:nvSpPr>
      <xdr:spPr>
        <a:xfrm>
          <a:off x="15292017" y="1360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91796</xdr:rowOff>
    </xdr:from>
    <xdr:to>
      <xdr:col>76</xdr:col>
      <xdr:colOff>165100</xdr:colOff>
      <xdr:row>79</xdr:row>
      <xdr:rowOff>21946</xdr:rowOff>
    </xdr:to>
    <xdr:sp macro="" textlink="">
      <xdr:nvSpPr>
        <xdr:cNvPr id="659" name="楕円 658"/>
        <xdr:cNvSpPr/>
      </xdr:nvSpPr>
      <xdr:spPr>
        <a:xfrm>
          <a:off x="14541500" y="134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13073</xdr:rowOff>
    </xdr:from>
    <xdr:ext cx="469744" cy="259045"/>
    <xdr:sp macro="" textlink="">
      <xdr:nvSpPr>
        <xdr:cNvPr id="660" name="テキスト ボックス 659"/>
        <xdr:cNvSpPr txBox="1"/>
      </xdr:nvSpPr>
      <xdr:spPr>
        <a:xfrm>
          <a:off x="14357428" y="1355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29578</xdr:rowOff>
    </xdr:from>
    <xdr:to>
      <xdr:col>72</xdr:col>
      <xdr:colOff>38100</xdr:colOff>
      <xdr:row>78</xdr:row>
      <xdr:rowOff>131178</xdr:rowOff>
    </xdr:to>
    <xdr:sp macro="" textlink="">
      <xdr:nvSpPr>
        <xdr:cNvPr id="661" name="楕円 660"/>
        <xdr:cNvSpPr/>
      </xdr:nvSpPr>
      <xdr:spPr>
        <a:xfrm>
          <a:off x="136525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122305</xdr:rowOff>
    </xdr:from>
    <xdr:ext cx="469744" cy="259045"/>
    <xdr:sp macro="" textlink="">
      <xdr:nvSpPr>
        <xdr:cNvPr id="662" name="テキスト ボックス 661"/>
        <xdr:cNvSpPr txBox="1"/>
      </xdr:nvSpPr>
      <xdr:spPr>
        <a:xfrm>
          <a:off x="13468428" y="134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139458</xdr:rowOff>
    </xdr:from>
    <xdr:to>
      <xdr:col>67</xdr:col>
      <xdr:colOff>101600</xdr:colOff>
      <xdr:row>79</xdr:row>
      <xdr:rowOff>69608</xdr:rowOff>
    </xdr:to>
    <xdr:sp macro="" textlink="">
      <xdr:nvSpPr>
        <xdr:cNvPr id="663" name="楕円 662"/>
        <xdr:cNvSpPr/>
      </xdr:nvSpPr>
      <xdr:spPr>
        <a:xfrm>
          <a:off x="12763500" y="135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60735</xdr:rowOff>
    </xdr:from>
    <xdr:ext cx="378565" cy="259045"/>
    <xdr:sp macro="" textlink="">
      <xdr:nvSpPr>
        <xdr:cNvPr id="664" name="テキスト ボックス 663"/>
        <xdr:cNvSpPr txBox="1"/>
      </xdr:nvSpPr>
      <xdr:spPr>
        <a:xfrm>
          <a:off x="12625017" y="1360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144844</xdr:rowOff>
    </xdr:from>
    <xdr:to>
      <xdr:col>85</xdr:col>
      <xdr:colOff>127000</xdr:colOff>
      <xdr:row>97</xdr:row>
      <xdr:rowOff>18052</xdr:rowOff>
    </xdr:to>
    <xdr:cxnSp macro="">
      <xdr:nvCxnSpPr>
        <xdr:cNvPr id="696" name="直線コネクタ 695"/>
        <xdr:cNvCxnSpPr/>
      </xdr:nvCxnSpPr>
      <xdr:spPr>
        <a:xfrm flipV="1">
          <a:off x="15481300" y="16604044"/>
          <a:ext cx="8382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7"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18052</xdr:rowOff>
    </xdr:from>
    <xdr:to>
      <xdr:col>81</xdr:col>
      <xdr:colOff>50800</xdr:colOff>
      <xdr:row>97</xdr:row>
      <xdr:rowOff>70140</xdr:rowOff>
    </xdr:to>
    <xdr:cxnSp macro="">
      <xdr:nvCxnSpPr>
        <xdr:cNvPr id="699" name="直線コネクタ 698"/>
        <xdr:cNvCxnSpPr/>
      </xdr:nvCxnSpPr>
      <xdr:spPr>
        <a:xfrm flipV="1">
          <a:off x="14592300" y="16648702"/>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1" name="テキスト ボックス 700"/>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70140</xdr:rowOff>
    </xdr:from>
    <xdr:to>
      <xdr:col>76</xdr:col>
      <xdr:colOff>114300</xdr:colOff>
      <xdr:row>97</xdr:row>
      <xdr:rowOff>73487</xdr:rowOff>
    </xdr:to>
    <xdr:cxnSp macro="">
      <xdr:nvCxnSpPr>
        <xdr:cNvPr id="702" name="直線コネクタ 701"/>
        <xdr:cNvCxnSpPr/>
      </xdr:nvCxnSpPr>
      <xdr:spPr>
        <a:xfrm flipV="1">
          <a:off x="13703300" y="16700790"/>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4" name="テキスト ボックス 703"/>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65095</xdr:rowOff>
    </xdr:from>
    <xdr:to>
      <xdr:col>71</xdr:col>
      <xdr:colOff>177800</xdr:colOff>
      <xdr:row>97</xdr:row>
      <xdr:rowOff>73487</xdr:rowOff>
    </xdr:to>
    <xdr:cxnSp macro="">
      <xdr:nvCxnSpPr>
        <xdr:cNvPr id="705" name="直線コネクタ 704"/>
        <xdr:cNvCxnSpPr/>
      </xdr:nvCxnSpPr>
      <xdr:spPr>
        <a:xfrm>
          <a:off x="12814300" y="16695745"/>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7" name="テキスト ボックス 706"/>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09" name="テキスト ボックス 708"/>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94044</xdr:rowOff>
    </xdr:from>
    <xdr:to>
      <xdr:col>85</xdr:col>
      <xdr:colOff>177800</xdr:colOff>
      <xdr:row>97</xdr:row>
      <xdr:rowOff>24194</xdr:rowOff>
    </xdr:to>
    <xdr:sp macro="" textlink="">
      <xdr:nvSpPr>
        <xdr:cNvPr id="715" name="楕円 714"/>
        <xdr:cNvSpPr/>
      </xdr:nvSpPr>
      <xdr:spPr>
        <a:xfrm>
          <a:off x="162687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72471</xdr:rowOff>
    </xdr:from>
    <xdr:ext cx="534377" cy="259045"/>
    <xdr:sp macro="" textlink="">
      <xdr:nvSpPr>
        <xdr:cNvPr id="716" name="公債費該当値テキスト"/>
        <xdr:cNvSpPr txBox="1"/>
      </xdr:nvSpPr>
      <xdr:spPr>
        <a:xfrm>
          <a:off x="16370300" y="165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138702</xdr:rowOff>
    </xdr:from>
    <xdr:to>
      <xdr:col>81</xdr:col>
      <xdr:colOff>101600</xdr:colOff>
      <xdr:row>97</xdr:row>
      <xdr:rowOff>68852</xdr:rowOff>
    </xdr:to>
    <xdr:sp macro="" textlink="">
      <xdr:nvSpPr>
        <xdr:cNvPr id="717" name="楕円 716"/>
        <xdr:cNvSpPr/>
      </xdr:nvSpPr>
      <xdr:spPr>
        <a:xfrm>
          <a:off x="15430500" y="165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59979</xdr:rowOff>
    </xdr:from>
    <xdr:ext cx="534377" cy="259045"/>
    <xdr:sp macro="" textlink="">
      <xdr:nvSpPr>
        <xdr:cNvPr id="718" name="テキスト ボックス 717"/>
        <xdr:cNvSpPr txBox="1"/>
      </xdr:nvSpPr>
      <xdr:spPr>
        <a:xfrm>
          <a:off x="15214111" y="166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19340</xdr:rowOff>
    </xdr:from>
    <xdr:to>
      <xdr:col>76</xdr:col>
      <xdr:colOff>165100</xdr:colOff>
      <xdr:row>97</xdr:row>
      <xdr:rowOff>120940</xdr:rowOff>
    </xdr:to>
    <xdr:sp macro="" textlink="">
      <xdr:nvSpPr>
        <xdr:cNvPr id="719" name="楕円 718"/>
        <xdr:cNvSpPr/>
      </xdr:nvSpPr>
      <xdr:spPr>
        <a:xfrm>
          <a:off x="14541500" y="166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112067</xdr:rowOff>
    </xdr:from>
    <xdr:ext cx="534377" cy="259045"/>
    <xdr:sp macro="" textlink="">
      <xdr:nvSpPr>
        <xdr:cNvPr id="720" name="テキスト ボックス 719"/>
        <xdr:cNvSpPr txBox="1"/>
      </xdr:nvSpPr>
      <xdr:spPr>
        <a:xfrm>
          <a:off x="14325111" y="167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22687</xdr:rowOff>
    </xdr:from>
    <xdr:to>
      <xdr:col>72</xdr:col>
      <xdr:colOff>38100</xdr:colOff>
      <xdr:row>97</xdr:row>
      <xdr:rowOff>124287</xdr:rowOff>
    </xdr:to>
    <xdr:sp macro="" textlink="">
      <xdr:nvSpPr>
        <xdr:cNvPr id="721" name="楕円 720"/>
        <xdr:cNvSpPr/>
      </xdr:nvSpPr>
      <xdr:spPr>
        <a:xfrm>
          <a:off x="13652500" y="166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115414</xdr:rowOff>
    </xdr:from>
    <xdr:ext cx="534377" cy="259045"/>
    <xdr:sp macro="" textlink="">
      <xdr:nvSpPr>
        <xdr:cNvPr id="722" name="テキスト ボックス 721"/>
        <xdr:cNvSpPr txBox="1"/>
      </xdr:nvSpPr>
      <xdr:spPr>
        <a:xfrm>
          <a:off x="13436111" y="167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14295</xdr:rowOff>
    </xdr:from>
    <xdr:to>
      <xdr:col>67</xdr:col>
      <xdr:colOff>101600</xdr:colOff>
      <xdr:row>97</xdr:row>
      <xdr:rowOff>115895</xdr:rowOff>
    </xdr:to>
    <xdr:sp macro="" textlink="">
      <xdr:nvSpPr>
        <xdr:cNvPr id="723" name="楕円 722"/>
        <xdr:cNvSpPr/>
      </xdr:nvSpPr>
      <xdr:spPr>
        <a:xfrm>
          <a:off x="12763500" y="166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107022</xdr:rowOff>
    </xdr:from>
    <xdr:ext cx="534377" cy="259045"/>
    <xdr:sp macro="" textlink="">
      <xdr:nvSpPr>
        <xdr:cNvPr id="724" name="テキスト ボックス 723"/>
        <xdr:cNvSpPr txBox="1"/>
      </xdr:nvSpPr>
      <xdr:spPr>
        <a:xfrm>
          <a:off x="12547111" y="167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59" name="テキスト ボックス 758"/>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2" name="テキスト ボックス 761"/>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4" name="テキスト ボックス 763"/>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総務費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総務費は、本市全体の</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％を占め、前年度実施した財政調整基金及び減債基金への積立てはなかったものの、合併特例債を財源とした地域振興等基金への積立てにより、前年度より住民一人当たり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8,702</a:t>
          </a:r>
          <a:r>
            <a:rPr kumimoji="1" lang="ja-JP" altLang="en-US" sz="1000">
              <a:latin typeface="ＭＳ Ｐゴシック" panose="020B0600070205080204" pitchFamily="50" charset="-128"/>
              <a:ea typeface="ＭＳ Ｐゴシック" panose="020B0600070205080204" pitchFamily="50" charset="-128"/>
            </a:rPr>
            <a:t>円の増となっている。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民生費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民生費は、本市全体の</a:t>
          </a:r>
          <a:r>
            <a:rPr kumimoji="1" lang="en-US" altLang="ja-JP" sz="1000">
              <a:latin typeface="ＭＳ Ｐゴシック" panose="020B0600070205080204" pitchFamily="50" charset="-128"/>
              <a:ea typeface="ＭＳ Ｐゴシック" panose="020B0600070205080204" pitchFamily="50" charset="-128"/>
            </a:rPr>
            <a:t>28.7</a:t>
          </a:r>
          <a:r>
            <a:rPr kumimoji="1" lang="ja-JP" altLang="en-US" sz="1000">
              <a:latin typeface="ＭＳ Ｐゴシック" panose="020B0600070205080204" pitchFamily="50" charset="-128"/>
              <a:ea typeface="ＭＳ Ｐゴシック" panose="020B0600070205080204" pitchFamily="50" charset="-128"/>
            </a:rPr>
            <a:t>％を占め、最も高い科目となっている。訓練等給付費、障害児通所支援費、生活保護費等が増加しているが、国庫補助事業として実施した子育て世帯への特別給付金事業、認定こども園園舎建設に係る補助金の減など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18,931</a:t>
          </a:r>
          <a:r>
            <a:rPr kumimoji="1" lang="ja-JP" altLang="en-US" sz="1000">
              <a:latin typeface="ＭＳ Ｐゴシック" panose="020B0600070205080204" pitchFamily="50" charset="-128"/>
              <a:ea typeface="ＭＳ Ｐゴシック" panose="020B0600070205080204" pitchFamily="50" charset="-128"/>
            </a:rPr>
            <a:t>円の減となっている。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衛生費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衛生費は、本市全体の</a:t>
          </a:r>
          <a:r>
            <a:rPr kumimoji="1" lang="en-US" altLang="ja-JP" sz="1000">
              <a:latin typeface="ＭＳ Ｐゴシック" panose="020B0600070205080204" pitchFamily="50" charset="-128"/>
              <a:ea typeface="ＭＳ Ｐゴシック" panose="020B0600070205080204" pitchFamily="50" charset="-128"/>
            </a:rPr>
            <a:t>15.1</a:t>
          </a:r>
          <a:r>
            <a:rPr kumimoji="1" lang="ja-JP" altLang="en-US" sz="1000">
              <a:latin typeface="ＭＳ Ｐゴシック" panose="020B0600070205080204" pitchFamily="50" charset="-128"/>
              <a:ea typeface="ＭＳ Ｐゴシック" panose="020B0600070205080204" pitchFamily="50" charset="-128"/>
            </a:rPr>
            <a:t>％を占め、２番目に高い科目となっている。新型コロナウイルスワクチン接種に係る医師会への委託料が減になったものの、出産子育て応援給付金制度の創設、物価高騰等による一部事務組合への負担金の増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1,986</a:t>
          </a:r>
          <a:r>
            <a:rPr kumimoji="1" lang="ja-JP" altLang="en-US" sz="1000">
              <a:latin typeface="ＭＳ Ｐゴシック" panose="020B0600070205080204" pitchFamily="50" charset="-128"/>
              <a:ea typeface="ＭＳ Ｐゴシック" panose="020B0600070205080204" pitchFamily="50" charset="-128"/>
            </a:rPr>
            <a:t>円の増となっている。例年、不採算部門を担う公立病院に対する繰出金が増加傾向であり、大きな金額を繰り出していることから、類似団体平均等と比較して高い数値となっている。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労働費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労働費は、住民一人当たりの金額が類似団体平均等よりも突出しているが、これは、労働者福祉対策事業として実施する勤労者住宅建設資金貸付金及び勤労者教育資金貸付金が大きな要因であり、当年度中での償還となるため、実質的には歳入歳出でプラスマイナス０円とな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農林水産業費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農林水産業費は、産地生産基盤パワーアップ事業の完了等により、前年度より住民一人当たり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8,355</a:t>
          </a:r>
          <a:r>
            <a:rPr kumimoji="1" lang="ja-JP" altLang="en-US" sz="1000">
              <a:latin typeface="ＭＳ Ｐゴシック" panose="020B0600070205080204" pitchFamily="50" charset="-128"/>
              <a:ea typeface="ＭＳ Ｐゴシック" panose="020B0600070205080204" pitchFamily="50" charset="-128"/>
            </a:rPr>
            <a:t>円の減となっている。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商工費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商工費は、臨時交付金を活用したプレミアム付商品券発行事業の増等により、前年度より住民一人当たり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325</a:t>
          </a:r>
          <a:r>
            <a:rPr kumimoji="1" lang="ja-JP" altLang="en-US" sz="1000">
              <a:latin typeface="ＭＳ Ｐゴシック" panose="020B0600070205080204" pitchFamily="50" charset="-128"/>
              <a:ea typeface="ＭＳ Ｐゴシック" panose="020B0600070205080204" pitchFamily="50" charset="-128"/>
            </a:rPr>
            <a:t>円の増となっている。また、新型コロナウイルス感染症の影響による中小企業等への支援等に伴い、近年増加傾向になっている。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土木費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土木費は、流域治水対策事業、駅南北自由通路整備事業の増等により、前年度より住民一人当たり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667</a:t>
          </a:r>
          <a:r>
            <a:rPr kumimoji="1" lang="ja-JP" altLang="en-US" sz="1000">
              <a:latin typeface="ＭＳ Ｐゴシック" panose="020B0600070205080204" pitchFamily="50" charset="-128"/>
              <a:ea typeface="ＭＳ Ｐゴシック" panose="020B0600070205080204" pitchFamily="50" charset="-128"/>
            </a:rPr>
            <a:t>円の増となっている。今後は、各事業が本格化していくため、財源確保を図っていく。</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消防費は、救助工作車（資機材含む。）購入事業の完了等により、前年度より住民一人当たり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629</a:t>
          </a:r>
          <a:r>
            <a:rPr kumimoji="1" lang="ja-JP" altLang="en-US" sz="1000">
              <a:latin typeface="ＭＳ Ｐゴシック" panose="020B0600070205080204" pitchFamily="50" charset="-128"/>
              <a:ea typeface="ＭＳ Ｐゴシック" panose="020B0600070205080204" pitchFamily="50" charset="-128"/>
            </a:rPr>
            <a:t>円の減となっている。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教育費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教育費は、</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スクール構想によるタブレット購入費、設定業務委託料の減になったものの、</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スクール構想に係るスクールサポーター業務開始による委託料、小学校グラウンドナイター</a:t>
          </a:r>
          <a:r>
            <a:rPr kumimoji="1" lang="en-US" altLang="ja-JP" sz="1000">
              <a:latin typeface="ＭＳ Ｐゴシック" panose="020B0600070205080204" pitchFamily="50" charset="-128"/>
              <a:ea typeface="ＭＳ Ｐゴシック" panose="020B0600070205080204" pitchFamily="50" charset="-128"/>
            </a:rPr>
            <a:t>LED</a:t>
          </a:r>
          <a:r>
            <a:rPr kumimoji="1" lang="ja-JP" altLang="en-US" sz="1000">
              <a:latin typeface="ＭＳ Ｐゴシック" panose="020B0600070205080204" pitchFamily="50" charset="-128"/>
              <a:ea typeface="ＭＳ Ｐゴシック" panose="020B0600070205080204" pitchFamily="50" charset="-128"/>
            </a:rPr>
            <a:t>化工事費の増等により、前年度より住民一人当たり</a:t>
          </a:r>
          <a:r>
            <a:rPr kumimoji="1" lang="en-US" altLang="ja-JP" sz="1000">
              <a:latin typeface="ＭＳ Ｐゴシック" panose="020B0600070205080204" pitchFamily="50" charset="-128"/>
              <a:ea typeface="ＭＳ Ｐゴシック" panose="020B0600070205080204" pitchFamily="50" charset="-128"/>
            </a:rPr>
            <a:t>3,865</a:t>
          </a:r>
          <a:r>
            <a:rPr kumimoji="1" lang="ja-JP" altLang="en-US" sz="1000">
              <a:latin typeface="ＭＳ Ｐゴシック" panose="020B0600070205080204" pitchFamily="50" charset="-128"/>
              <a:ea typeface="ＭＳ Ｐゴシック" panose="020B0600070205080204" pitchFamily="50" charset="-128"/>
            </a:rPr>
            <a:t>円の増となっている。小中学校の大規模改造は計画的に進められたものの、老朽化による設備改修や</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スクール構想に係る端末更新等の課題が散見されている。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災害復旧費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災害復旧費は、台風や突発的な大雨による被害があったことから、前年度より住民一人当たり</a:t>
          </a:r>
          <a:r>
            <a:rPr kumimoji="1" lang="en-US" altLang="ja-JP" sz="1000">
              <a:latin typeface="ＭＳ Ｐゴシック" panose="020B0600070205080204" pitchFamily="50" charset="-128"/>
              <a:ea typeface="ＭＳ Ｐゴシック" panose="020B0600070205080204" pitchFamily="50" charset="-128"/>
            </a:rPr>
            <a:t>3,124</a:t>
          </a:r>
          <a:r>
            <a:rPr kumimoji="1" lang="ja-JP" altLang="en-US" sz="1000">
              <a:latin typeface="ＭＳ Ｐゴシック" panose="020B0600070205080204" pitchFamily="50" charset="-128"/>
              <a:ea typeface="ＭＳ Ｐゴシック" panose="020B0600070205080204" pitchFamily="50" charset="-128"/>
            </a:rPr>
            <a:t>円の増となっている。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公債費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公債費は、平成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年度・令和元年度に実施した大規模な公共施設整備に係る起債の元金償還が開始したことから、前年度より住民一人当たり</a:t>
          </a:r>
          <a:r>
            <a:rPr kumimoji="1" lang="en-US" altLang="ja-JP" sz="1000">
              <a:latin typeface="ＭＳ Ｐゴシック" panose="020B0600070205080204" pitchFamily="50" charset="-128"/>
              <a:ea typeface="ＭＳ Ｐゴシック" panose="020B0600070205080204" pitchFamily="50" charset="-128"/>
            </a:rPr>
            <a:t>2,735</a:t>
          </a:r>
          <a:r>
            <a:rPr kumimoji="1" lang="ja-JP" altLang="en-US" sz="1000">
              <a:latin typeface="ＭＳ Ｐゴシック" panose="020B0600070205080204" pitchFamily="50" charset="-128"/>
              <a:ea typeface="ＭＳ Ｐゴシック" panose="020B0600070205080204" pitchFamily="50" charset="-128"/>
            </a:rPr>
            <a:t>円の増となっている。一方、地方債現在高は徐々に減少しており、これは本市の長期財政計画に掲げている「毎年度の発行合計額が当該年度の地方債元金償還額を下回るよう努める」を実施したことによるものであり、今後も継続することで地方債残高の減少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標準財政規模については、標準税収入額等合計及び普通交付税が増えたが、臨時財政対策債発行可能額の減（▲</a:t>
          </a:r>
          <a:r>
            <a:rPr kumimoji="1" lang="en-US" altLang="ja-JP" sz="1000">
              <a:latin typeface="ＭＳ ゴシック" pitchFamily="49" charset="-128"/>
              <a:ea typeface="ＭＳ ゴシック" pitchFamily="49" charset="-128"/>
            </a:rPr>
            <a:t>71.3</a:t>
          </a:r>
          <a:r>
            <a:rPr kumimoji="1" lang="ja-JP" altLang="en-US" sz="1000">
              <a:latin typeface="ＭＳ ゴシック" pitchFamily="49" charset="-128"/>
              <a:ea typeface="ＭＳ ゴシック" pitchFamily="49" charset="-128"/>
            </a:rPr>
            <a:t>％）により、前年度より</a:t>
          </a:r>
          <a:r>
            <a:rPr kumimoji="1" lang="en-US" altLang="ja-JP" sz="1000">
              <a:latin typeface="ＭＳ ゴシック" pitchFamily="49" charset="-128"/>
              <a:ea typeface="ＭＳ ゴシック" pitchFamily="49" charset="-128"/>
            </a:rPr>
            <a:t>248</a:t>
          </a:r>
          <a:r>
            <a:rPr kumimoji="1" lang="ja-JP" altLang="en-US" sz="1000">
              <a:latin typeface="ＭＳ ゴシック" pitchFamily="49" charset="-128"/>
              <a:ea typeface="ＭＳ ゴシック" pitchFamily="49" charset="-128"/>
            </a:rPr>
            <a:t>百万円の減</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となった。</a:t>
          </a:r>
        </a:p>
        <a:p>
          <a:r>
            <a:rPr kumimoji="1" lang="ja-JP" altLang="en-US" sz="1000">
              <a:latin typeface="ＭＳ ゴシック" pitchFamily="49" charset="-128"/>
              <a:ea typeface="ＭＳ ゴシック" pitchFamily="49" charset="-128"/>
            </a:rPr>
            <a:t>　財政調整基金残高については、決算剰余金の積立てを中心に、普通交付税や地方消費税交付金など各種交付金の増、経常的経費の縮減等による必要最低限の基金取崩しに努めたこと等により、前年度より</a:t>
          </a:r>
          <a:r>
            <a:rPr kumimoji="1" lang="en-US" altLang="ja-JP" sz="1000">
              <a:latin typeface="ＭＳ ゴシック" pitchFamily="49" charset="-128"/>
              <a:ea typeface="ＭＳ ゴシック" pitchFamily="49" charset="-128"/>
            </a:rPr>
            <a:t>75</a:t>
          </a:r>
          <a:r>
            <a:rPr kumimoji="1" lang="ja-JP" altLang="en-US" sz="1000">
              <a:latin typeface="ＭＳ ゴシック" pitchFamily="49" charset="-128"/>
              <a:ea typeface="ＭＳ ゴシック" pitchFamily="49" charset="-128"/>
            </a:rPr>
            <a:t>百万円の増</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となった。</a:t>
          </a:r>
        </a:p>
        <a:p>
          <a:r>
            <a:rPr kumimoji="1" lang="ja-JP" altLang="en-US" sz="1000">
              <a:latin typeface="ＭＳ ゴシック" pitchFamily="49" charset="-128"/>
              <a:ea typeface="ＭＳ ゴシック" pitchFamily="49" charset="-128"/>
            </a:rPr>
            <a:t>　コロナ禍における臨時交付金等各種財政措置により、標準財政規模に対する財政調整基金残高比は増加傾向にあるが、標準財政規模に対する実質収支額比等の傾向にも見えるように、平時モードに移行していくことで、今後は財政調整基金の多額の取崩しを前提としたコロナ禍前と同様の厳しい財政運営が予想される。今後も、財源確保や事務事業の見直し等による歳出削減を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標準財政規模については、標準税収入額等合計及び普通交付税が増えたが、臨時財政対策債発行可能額の減（▲</a:t>
          </a:r>
          <a:r>
            <a:rPr kumimoji="1" lang="en-US" altLang="ja-JP" sz="1050">
              <a:latin typeface="ＭＳ ゴシック" pitchFamily="49" charset="-128"/>
              <a:ea typeface="ＭＳ ゴシック" pitchFamily="49" charset="-128"/>
            </a:rPr>
            <a:t>71.3</a:t>
          </a:r>
          <a:r>
            <a:rPr kumimoji="1" lang="ja-JP" altLang="en-US" sz="1050">
              <a:latin typeface="ＭＳ ゴシック" pitchFamily="49" charset="-128"/>
              <a:ea typeface="ＭＳ ゴシック" pitchFamily="49" charset="-128"/>
            </a:rPr>
            <a:t>％）により、前年度より</a:t>
          </a:r>
          <a:r>
            <a:rPr kumimoji="1" lang="en-US" altLang="ja-JP" sz="1050">
              <a:latin typeface="ＭＳ ゴシック" pitchFamily="49" charset="-128"/>
              <a:ea typeface="ＭＳ ゴシック" pitchFamily="49" charset="-128"/>
            </a:rPr>
            <a:t>248</a:t>
          </a:r>
          <a:r>
            <a:rPr kumimoji="1" lang="ja-JP" altLang="en-US" sz="1050">
              <a:latin typeface="ＭＳ ゴシック" pitchFamily="49" charset="-128"/>
              <a:ea typeface="ＭＳ ゴシック" pitchFamily="49" charset="-128"/>
            </a:rPr>
            <a:t>百万円の減</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となった。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一般会計では、歳入総額・歳出総額ともに前年度より減少したが、市税、地方消費税交付金、地方交付税等の増により、形式収支が前年度より</a:t>
          </a:r>
          <a:r>
            <a:rPr kumimoji="1" lang="en-US" altLang="ja-JP" sz="1050">
              <a:latin typeface="ＭＳ ゴシック" pitchFamily="49" charset="-128"/>
              <a:ea typeface="ＭＳ ゴシック" pitchFamily="49" charset="-128"/>
            </a:rPr>
            <a:t>48</a:t>
          </a:r>
          <a:r>
            <a:rPr kumimoji="1" lang="ja-JP" altLang="en-US" sz="1050">
              <a:latin typeface="ＭＳ ゴシック" pitchFamily="49" charset="-128"/>
              <a:ea typeface="ＭＳ ゴシック" pitchFamily="49" charset="-128"/>
            </a:rPr>
            <a:t>百万円の増（</a:t>
          </a:r>
          <a:r>
            <a:rPr kumimoji="1" lang="en-US" altLang="ja-JP" sz="1050">
              <a:latin typeface="ＭＳ ゴシック" pitchFamily="49" charset="-128"/>
              <a:ea typeface="ＭＳ ゴシック" pitchFamily="49" charset="-128"/>
            </a:rPr>
            <a:t>7.1</a:t>
          </a:r>
          <a:r>
            <a:rPr kumimoji="1" lang="ja-JP" altLang="en-US" sz="1050">
              <a:latin typeface="ＭＳ ゴシック" pitchFamily="49" charset="-128"/>
              <a:ea typeface="ＭＳ ゴシック" pitchFamily="49" charset="-128"/>
            </a:rPr>
            <a:t>％）となった。しかし、国の補正予算編成による財政措置等により、繰越事業数が増え、翌年度に繰り越すべき財源が増えたことから、実質収支が前年度より</a:t>
          </a:r>
          <a:r>
            <a:rPr kumimoji="1" lang="en-US" altLang="ja-JP" sz="1050">
              <a:latin typeface="ＭＳ ゴシック" pitchFamily="49" charset="-128"/>
              <a:ea typeface="ＭＳ ゴシック" pitchFamily="49" charset="-128"/>
            </a:rPr>
            <a:t>47</a:t>
          </a:r>
          <a:r>
            <a:rPr kumimoji="1" lang="ja-JP" altLang="en-US" sz="1050">
              <a:latin typeface="ＭＳ ゴシック" pitchFamily="49" charset="-128"/>
              <a:ea typeface="ＭＳ ゴシック" pitchFamily="49" charset="-128"/>
            </a:rPr>
            <a:t>百万円の減（▲</a:t>
          </a:r>
          <a:r>
            <a:rPr kumimoji="1" lang="en-US" altLang="ja-JP" sz="1050">
              <a:latin typeface="ＭＳ ゴシック" pitchFamily="49" charset="-128"/>
              <a:ea typeface="ＭＳ ゴシック" pitchFamily="49" charset="-128"/>
            </a:rPr>
            <a:t>9.9</a:t>
          </a:r>
          <a:r>
            <a:rPr kumimoji="1" lang="ja-JP" altLang="en-US" sz="1050">
              <a:latin typeface="ＭＳ ゴシック" pitchFamily="49" charset="-128"/>
              <a:ea typeface="ＭＳ ゴシック" pitchFamily="49" charset="-128"/>
            </a:rPr>
            <a:t>％）となった。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公営企業会計では、水道・病院・下水道の３事業において資金不足は生じておらず、連結実質赤字は算定されなかった。３事業とも前年度よりも余剰額が増え、特に病院事業会計は新型コロナウイルス感染症対策に係る国庫補助事業等を最大限活用したことによる一時借入金の解消、新型コロナウイルス感染症の影響による外来患者数の増による外来収益の増等により、標準財政規模に対する黒字額比率は前年度より</a:t>
          </a:r>
          <a:r>
            <a:rPr kumimoji="1" lang="en-US" altLang="ja-JP" sz="1050">
              <a:latin typeface="ＭＳ ゴシック" pitchFamily="49" charset="-128"/>
              <a:ea typeface="ＭＳ ゴシック" pitchFamily="49" charset="-128"/>
            </a:rPr>
            <a:t>1.94</a:t>
          </a:r>
          <a:r>
            <a:rPr kumimoji="1" lang="ja-JP" altLang="en-US" sz="1050">
              <a:latin typeface="ＭＳ ゴシック" pitchFamily="49" charset="-128"/>
              <a:ea typeface="ＭＳ ゴシック" pitchFamily="49" charset="-128"/>
            </a:rPr>
            <a:t>ポイントの増となった。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国民健康保険特別会計では、被保険者数の減少傾向が続いており、歳入総額・歳出総額ともに減少したが、保険税率・額の改正、療養給付費の一人当たりの給付額の増等により、実質収支額が増加し、標準財政規模に対する黒字額比率は前年度より</a:t>
          </a:r>
          <a:r>
            <a:rPr kumimoji="1" lang="en-US" altLang="ja-JP" sz="1050">
              <a:latin typeface="ＭＳ ゴシック" pitchFamily="49" charset="-128"/>
              <a:ea typeface="ＭＳ ゴシック" pitchFamily="49" charset="-128"/>
            </a:rPr>
            <a:t>0.14</a:t>
          </a:r>
          <a:r>
            <a:rPr kumimoji="1" lang="ja-JP" altLang="en-US" sz="1050">
              <a:latin typeface="ＭＳ ゴシック" pitchFamily="49" charset="-128"/>
              <a:ea typeface="ＭＳ ゴシック" pitchFamily="49" charset="-128"/>
            </a:rPr>
            <a:t>ポイントの増となった。介護保険特別会計では、過去の伸び率を参考に交付される介護保険給付費に係る国負担金について、費用を上回る金額が交付されたことなどにより、実質収支額が増加し、標準財政規模に対する黒字額比率は前年度より</a:t>
          </a:r>
          <a:r>
            <a:rPr kumimoji="1" lang="en-US" altLang="ja-JP" sz="1050">
              <a:latin typeface="ＭＳ ゴシック" pitchFamily="49" charset="-128"/>
              <a:ea typeface="ＭＳ ゴシック" pitchFamily="49" charset="-128"/>
            </a:rPr>
            <a:t>0.35</a:t>
          </a:r>
          <a:r>
            <a:rPr kumimoji="1" lang="ja-JP" altLang="en-US" sz="1050">
              <a:latin typeface="ＭＳ ゴシック" pitchFamily="49" charset="-128"/>
              <a:ea typeface="ＭＳ ゴシック" pitchFamily="49" charset="-128"/>
            </a:rPr>
            <a:t>ポイントの増となった。後期高齢者医療特別会計では、会計の性質上、実質収支額の大きな変動はなく、標準財政規模に対する黒字額比率についても横ばいとなっている。土地取得特別会計では、新たな用地取得等がなく、歳入歳出が同額であることから、標準財政規模に対する黒字額比率に変動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21699270</v>
      </c>
      <c r="BO4" s="415"/>
      <c r="BP4" s="415"/>
      <c r="BQ4" s="415"/>
      <c r="BR4" s="415"/>
      <c r="BS4" s="415"/>
      <c r="BT4" s="415"/>
      <c r="BU4" s="416"/>
      <c r="BV4" s="414">
        <v>22009983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5.2</v>
      </c>
      <c r="CU4" s="589"/>
      <c r="CV4" s="589"/>
      <c r="CW4" s="589"/>
      <c r="CX4" s="589"/>
      <c r="CY4" s="589"/>
      <c r="CZ4" s="589"/>
      <c r="DA4" s="590"/>
      <c r="DB4" s="588">
        <v>5.4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20973984</v>
      </c>
      <c r="BO5" s="420"/>
      <c r="BP5" s="420"/>
      <c r="BQ5" s="420"/>
      <c r="BR5" s="420"/>
      <c r="BS5" s="420"/>
      <c r="BT5" s="420"/>
      <c r="BU5" s="421"/>
      <c r="BV5" s="419">
        <v>21333079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89.4</v>
      </c>
      <c r="CU5" s="390"/>
      <c r="CV5" s="390"/>
      <c r="CW5" s="390"/>
      <c r="CX5" s="390"/>
      <c r="CY5" s="390"/>
      <c r="CZ5" s="390"/>
      <c r="DA5" s="391"/>
      <c r="DB5" s="389">
        <v>83.6</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725286</v>
      </c>
      <c r="BO6" s="420"/>
      <c r="BP6" s="420"/>
      <c r="BQ6" s="420"/>
      <c r="BR6" s="420"/>
      <c r="BS6" s="420"/>
      <c r="BT6" s="420"/>
      <c r="BU6" s="421"/>
      <c r="BV6" s="419">
        <v>676904</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91.5</v>
      </c>
      <c r="CU6" s="563"/>
      <c r="CV6" s="563"/>
      <c r="CW6" s="563"/>
      <c r="CX6" s="563"/>
      <c r="CY6" s="563"/>
      <c r="CZ6" s="563"/>
      <c r="DA6" s="564"/>
      <c r="DB6" s="562">
        <v>90.8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96</v>
      </c>
      <c r="AV7" s="470"/>
      <c r="AW7" s="470"/>
      <c r="AX7" s="470"/>
      <c r="AY7" s="399" t="s">
        <v>108</v>
      </c>
      <c r="AZ7" s="400"/>
      <c r="BA7" s="400"/>
      <c r="BB7" s="400"/>
      <c r="BC7" s="400"/>
      <c r="BD7" s="400"/>
      <c r="BE7" s="400"/>
      <c r="BF7" s="400"/>
      <c r="BG7" s="400"/>
      <c r="BH7" s="400"/>
      <c r="BI7" s="400"/>
      <c r="BJ7" s="400"/>
      <c r="BK7" s="400"/>
      <c r="BL7" s="400"/>
      <c r="BM7" s="401"/>
      <c r="BN7" s="419">
        <v>98579</v>
      </c>
      <c r="BO7" s="420"/>
      <c r="BP7" s="420"/>
      <c r="BQ7" s="420"/>
      <c r="BR7" s="420"/>
      <c r="BS7" s="420"/>
      <c r="BT7" s="420"/>
      <c r="BU7" s="421"/>
      <c r="BV7" s="419">
        <v>3432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12112112</v>
      </c>
      <c r="CU7" s="420"/>
      <c r="CV7" s="420"/>
      <c r="CW7" s="420"/>
      <c r="CX7" s="420"/>
      <c r="CY7" s="420"/>
      <c r="CZ7" s="420"/>
      <c r="DA7" s="421"/>
      <c r="DB7" s="419">
        <v>12360168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626707</v>
      </c>
      <c r="BO8" s="420"/>
      <c r="BP8" s="420"/>
      <c r="BQ8" s="420"/>
      <c r="BR8" s="420"/>
      <c r="BS8" s="420"/>
      <c r="BT8" s="420"/>
      <c r="BU8" s="421"/>
      <c r="BV8" s="419">
        <v>673472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0.72</v>
      </c>
      <c r="CU8" s="525"/>
      <c r="CV8" s="525"/>
      <c r="CW8" s="525"/>
      <c r="CX8" s="525"/>
      <c r="CY8" s="525"/>
      <c r="CZ8" s="525"/>
      <c r="DA8" s="526"/>
      <c r="DB8" s="524">
        <v>0.75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47789</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-46765</v>
      </c>
      <c r="BO9" s="420"/>
      <c r="BP9" s="420"/>
      <c r="BQ9" s="420"/>
      <c r="BR9" s="420"/>
      <c r="BS9" s="420"/>
      <c r="BT9" s="420"/>
      <c r="BU9" s="421"/>
      <c r="BV9" s="419">
        <v>311940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15.9</v>
      </c>
      <c r="CU9" s="390"/>
      <c r="CV9" s="390"/>
      <c r="CW9" s="390"/>
      <c r="CX9" s="390"/>
      <c r="CY9" s="390"/>
      <c r="CZ9" s="390"/>
      <c r="DA9" s="391"/>
      <c r="DB9" s="389">
        <v>15.3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46763</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30</v>
      </c>
      <c r="BO10" s="420"/>
      <c r="BP10" s="420"/>
      <c r="BQ10" s="420"/>
      <c r="BR10" s="420"/>
      <c r="BS10" s="420"/>
      <c r="BT10" s="420"/>
      <c r="BU10" s="421"/>
      <c r="BV10" s="419">
        <v>281389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111</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47738</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274598</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131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44016</v>
      </c>
      <c r="S13" s="516"/>
      <c r="T13" s="516"/>
      <c r="U13" s="516"/>
      <c r="V13" s="517"/>
      <c r="W13" s="500" t="s">
        <v>141</v>
      </c>
      <c r="X13" s="433"/>
      <c r="Y13" s="433"/>
      <c r="Z13" s="433"/>
      <c r="AA13" s="433"/>
      <c r="AB13" s="434"/>
      <c r="AC13" s="395">
        <v>2074</v>
      </c>
      <c r="AD13" s="396"/>
      <c r="AE13" s="396"/>
      <c r="AF13" s="396"/>
      <c r="AG13" s="397"/>
      <c r="AH13" s="395">
        <v>2519</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-321333</v>
      </c>
      <c r="BO13" s="420"/>
      <c r="BP13" s="420"/>
      <c r="BQ13" s="420"/>
      <c r="BR13" s="420"/>
      <c r="BS13" s="420"/>
      <c r="BT13" s="420"/>
      <c r="BU13" s="421"/>
      <c r="BV13" s="419">
        <v>593329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9.3000000000000007</v>
      </c>
      <c r="CU13" s="390"/>
      <c r="CV13" s="390"/>
      <c r="CW13" s="390"/>
      <c r="CX13" s="390"/>
      <c r="CY13" s="390"/>
      <c r="CZ13" s="390"/>
      <c r="DA13" s="391"/>
      <c r="DB13" s="389">
        <v>9.6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47880</v>
      </c>
      <c r="S14" s="516"/>
      <c r="T14" s="516"/>
      <c r="U14" s="516"/>
      <c r="V14" s="517"/>
      <c r="W14" s="518"/>
      <c r="X14" s="436"/>
      <c r="Y14" s="436"/>
      <c r="Z14" s="436"/>
      <c r="AA14" s="436"/>
      <c r="AB14" s="437"/>
      <c r="AC14" s="508">
        <v>8.3000000000000007</v>
      </c>
      <c r="AD14" s="509"/>
      <c r="AE14" s="509"/>
      <c r="AF14" s="509"/>
      <c r="AG14" s="510"/>
      <c r="AH14" s="508">
        <v>10.1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44320</v>
      </c>
      <c r="S15" s="516"/>
      <c r="T15" s="516"/>
      <c r="U15" s="516"/>
      <c r="V15" s="517"/>
      <c r="W15" s="500" t="s">
        <v>148</v>
      </c>
      <c r="X15" s="433"/>
      <c r="Y15" s="433"/>
      <c r="Z15" s="433"/>
      <c r="AA15" s="433"/>
      <c r="AB15" s="434"/>
      <c r="AC15" s="395">
        <v>10562</v>
      </c>
      <c r="AD15" s="396"/>
      <c r="AE15" s="396"/>
      <c r="AF15" s="396"/>
      <c r="AG15" s="397"/>
      <c r="AH15" s="395">
        <v>10512</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7001041</v>
      </c>
      <c r="BO15" s="415"/>
      <c r="BP15" s="415"/>
      <c r="BQ15" s="415"/>
      <c r="BR15" s="415"/>
      <c r="BS15" s="415"/>
      <c r="BT15" s="415"/>
      <c r="BU15" s="416"/>
      <c r="BV15" s="414">
        <v>6735259</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42.2</v>
      </c>
      <c r="AD16" s="509"/>
      <c r="AE16" s="509"/>
      <c r="AF16" s="509"/>
      <c r="AG16" s="510"/>
      <c r="AH16" s="508">
        <v>42</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9952462</v>
      </c>
      <c r="BO16" s="420"/>
      <c r="BP16" s="420"/>
      <c r="BQ16" s="420"/>
      <c r="BR16" s="420"/>
      <c r="BS16" s="420"/>
      <c r="BT16" s="420"/>
      <c r="BU16" s="421"/>
      <c r="BV16" s="419">
        <v>9590780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12384</v>
      </c>
      <c r="AD17" s="396"/>
      <c r="AE17" s="396"/>
      <c r="AF17" s="396"/>
      <c r="AG17" s="397"/>
      <c r="AH17" s="395">
        <v>11968</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8805352</v>
      </c>
      <c r="BO17" s="420"/>
      <c r="BP17" s="420"/>
      <c r="BQ17" s="420"/>
      <c r="BR17" s="420"/>
      <c r="BS17" s="420"/>
      <c r="BT17" s="420"/>
      <c r="BU17" s="421"/>
      <c r="BV17" s="419">
        <v>8483842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94.19</v>
      </c>
      <c r="M18" s="490"/>
      <c r="N18" s="490"/>
      <c r="O18" s="490"/>
      <c r="P18" s="490"/>
      <c r="Q18" s="490"/>
      <c r="R18" s="491"/>
      <c r="S18" s="491"/>
      <c r="T18" s="491"/>
      <c r="U18" s="491"/>
      <c r="V18" s="492"/>
      <c r="W18" s="485"/>
      <c r="X18" s="486"/>
      <c r="Y18" s="486"/>
      <c r="Z18" s="486"/>
      <c r="AA18" s="486"/>
      <c r="AB18" s="501"/>
      <c r="AC18" s="383">
        <v>49.5</v>
      </c>
      <c r="AD18" s="384"/>
      <c r="AE18" s="384"/>
      <c r="AF18" s="384"/>
      <c r="AG18" s="493"/>
      <c r="AH18" s="383">
        <v>47.9</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11136210</v>
      </c>
      <c r="BO18" s="420"/>
      <c r="BP18" s="420"/>
      <c r="BQ18" s="420"/>
      <c r="BR18" s="420"/>
      <c r="BS18" s="420"/>
      <c r="BT18" s="420"/>
      <c r="BU18" s="421"/>
      <c r="BV18" s="419">
        <v>10667441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507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14600802</v>
      </c>
      <c r="BO19" s="420"/>
      <c r="BP19" s="420"/>
      <c r="BQ19" s="420"/>
      <c r="BR19" s="420"/>
      <c r="BS19" s="420"/>
      <c r="BT19" s="420"/>
      <c r="BU19" s="421"/>
      <c r="BV19" s="419">
        <v>14185798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17759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17721387</v>
      </c>
      <c r="BO22" s="415"/>
      <c r="BP22" s="415"/>
      <c r="BQ22" s="415"/>
      <c r="BR22" s="415"/>
      <c r="BS22" s="415"/>
      <c r="BT22" s="415"/>
      <c r="BU22" s="416"/>
      <c r="BV22" s="414">
        <v>18078764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13136247</v>
      </c>
      <c r="BO23" s="420"/>
      <c r="BP23" s="420"/>
      <c r="BQ23" s="420"/>
      <c r="BR23" s="420"/>
      <c r="BS23" s="420"/>
      <c r="BT23" s="420"/>
      <c r="BU23" s="421"/>
      <c r="BV23" s="419">
        <v>14032147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8300</v>
      </c>
      <c r="R24" s="396"/>
      <c r="S24" s="396"/>
      <c r="T24" s="396"/>
      <c r="U24" s="396"/>
      <c r="V24" s="397"/>
      <c r="W24" s="465"/>
      <c r="X24" s="456"/>
      <c r="Y24" s="457"/>
      <c r="Z24" s="392" t="s">
        <v>173</v>
      </c>
      <c r="AA24" s="393"/>
      <c r="AB24" s="393"/>
      <c r="AC24" s="393"/>
      <c r="AD24" s="393"/>
      <c r="AE24" s="393"/>
      <c r="AF24" s="393"/>
      <c r="AG24" s="394"/>
      <c r="AH24" s="395">
        <v>320</v>
      </c>
      <c r="AI24" s="396"/>
      <c r="AJ24" s="396"/>
      <c r="AK24" s="396"/>
      <c r="AL24" s="397"/>
      <c r="AM24" s="395">
        <v>945600</v>
      </c>
      <c r="AN24" s="396"/>
      <c r="AO24" s="396"/>
      <c r="AP24" s="396"/>
      <c r="AQ24" s="396"/>
      <c r="AR24" s="397"/>
      <c r="AS24" s="395">
        <v>2955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10759748</v>
      </c>
      <c r="BO24" s="420"/>
      <c r="BP24" s="420"/>
      <c r="BQ24" s="420"/>
      <c r="BR24" s="420"/>
      <c r="BS24" s="420"/>
      <c r="BT24" s="420"/>
      <c r="BU24" s="421"/>
      <c r="BV24" s="419">
        <v>10564947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6600</v>
      </c>
      <c r="R25" s="396"/>
      <c r="S25" s="396"/>
      <c r="T25" s="396"/>
      <c r="U25" s="396"/>
      <c r="V25" s="397"/>
      <c r="W25" s="465"/>
      <c r="X25" s="456"/>
      <c r="Y25" s="457"/>
      <c r="Z25" s="392" t="s">
        <v>176</v>
      </c>
      <c r="AA25" s="393"/>
      <c r="AB25" s="393"/>
      <c r="AC25" s="393"/>
      <c r="AD25" s="393"/>
      <c r="AE25" s="393"/>
      <c r="AF25" s="393"/>
      <c r="AG25" s="394"/>
      <c r="AH25" s="395">
        <v>63</v>
      </c>
      <c r="AI25" s="396"/>
      <c r="AJ25" s="396"/>
      <c r="AK25" s="396"/>
      <c r="AL25" s="397"/>
      <c r="AM25" s="395">
        <v>178542</v>
      </c>
      <c r="AN25" s="396"/>
      <c r="AO25" s="396"/>
      <c r="AP25" s="396"/>
      <c r="AQ25" s="396"/>
      <c r="AR25" s="397"/>
      <c r="AS25" s="395">
        <v>2834</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6860386</v>
      </c>
      <c r="BO25" s="415"/>
      <c r="BP25" s="415"/>
      <c r="BQ25" s="415"/>
      <c r="BR25" s="415"/>
      <c r="BS25" s="415"/>
      <c r="BT25" s="415"/>
      <c r="BU25" s="416"/>
      <c r="BV25" s="414">
        <v>2814398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5850</v>
      </c>
      <c r="R26" s="396"/>
      <c r="S26" s="396"/>
      <c r="T26" s="396"/>
      <c r="U26" s="396"/>
      <c r="V26" s="397"/>
      <c r="W26" s="465"/>
      <c r="X26" s="456"/>
      <c r="Y26" s="457"/>
      <c r="Z26" s="392" t="s">
        <v>179</v>
      </c>
      <c r="AA26" s="430"/>
      <c r="AB26" s="430"/>
      <c r="AC26" s="430"/>
      <c r="AD26" s="430"/>
      <c r="AE26" s="430"/>
      <c r="AF26" s="430"/>
      <c r="AG26" s="431"/>
      <c r="AH26" s="395">
        <v>1</v>
      </c>
      <c r="AI26" s="396"/>
      <c r="AJ26" s="396"/>
      <c r="AK26" s="396"/>
      <c r="AL26" s="397"/>
      <c r="AM26" s="395" t="s">
        <v>180</v>
      </c>
      <c r="AN26" s="396"/>
      <c r="AO26" s="396"/>
      <c r="AP26" s="396"/>
      <c r="AQ26" s="396"/>
      <c r="AR26" s="397"/>
      <c r="AS26" s="395" t="s">
        <v>180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3950</v>
      </c>
      <c r="R27" s="396"/>
      <c r="S27" s="396"/>
      <c r="T27" s="396"/>
      <c r="U27" s="396"/>
      <c r="V27" s="397"/>
      <c r="W27" s="465"/>
      <c r="X27" s="456"/>
      <c r="Y27" s="457"/>
      <c r="Z27" s="392" t="s">
        <v>183</v>
      </c>
      <c r="AA27" s="393"/>
      <c r="AB27" s="393"/>
      <c r="AC27" s="393"/>
      <c r="AD27" s="393"/>
      <c r="AE27" s="393"/>
      <c r="AF27" s="393"/>
      <c r="AG27" s="394"/>
      <c r="AH27" s="395">
        <v>23</v>
      </c>
      <c r="AI27" s="396"/>
      <c r="AJ27" s="396"/>
      <c r="AK27" s="396"/>
      <c r="AL27" s="397"/>
      <c r="AM27" s="395">
        <v>74465</v>
      </c>
      <c r="AN27" s="396"/>
      <c r="AO27" s="396"/>
      <c r="AP27" s="396"/>
      <c r="AQ27" s="396"/>
      <c r="AR27" s="397"/>
      <c r="AS27" s="395">
        <v>3238</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38584</v>
      </c>
      <c r="BO27" s="423"/>
      <c r="BP27" s="423"/>
      <c r="BQ27" s="423"/>
      <c r="BR27" s="423"/>
      <c r="BS27" s="423"/>
      <c r="BT27" s="423"/>
      <c r="BU27" s="424"/>
      <c r="BV27" s="422">
        <v>38583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3200</v>
      </c>
      <c r="R28" s="396"/>
      <c r="S28" s="396"/>
      <c r="T28" s="396"/>
      <c r="U28" s="396"/>
      <c r="V28" s="397"/>
      <c r="W28" s="465"/>
      <c r="X28" s="456"/>
      <c r="Y28" s="457"/>
      <c r="Z28" s="392" t="s">
        <v>186</v>
      </c>
      <c r="AA28" s="393"/>
      <c r="AB28" s="393"/>
      <c r="AC28" s="393"/>
      <c r="AD28" s="393"/>
      <c r="AE28" s="393"/>
      <c r="AF28" s="393"/>
      <c r="AG28" s="394"/>
      <c r="AH28" s="395" t="s">
        <v>131</v>
      </c>
      <c r="AI28" s="396"/>
      <c r="AJ28" s="396"/>
      <c r="AK28" s="396"/>
      <c r="AL28" s="397"/>
      <c r="AM28" s="395" t="s">
        <v>131</v>
      </c>
      <c r="AN28" s="396"/>
      <c r="AO28" s="396"/>
      <c r="AP28" s="396"/>
      <c r="AQ28" s="396"/>
      <c r="AR28" s="397"/>
      <c r="AS28" s="395" t="s">
        <v>131</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2595393</v>
      </c>
      <c r="BO28" s="415"/>
      <c r="BP28" s="415"/>
      <c r="BQ28" s="415"/>
      <c r="BR28" s="415"/>
      <c r="BS28" s="415"/>
      <c r="BT28" s="415"/>
      <c r="BU28" s="416"/>
      <c r="BV28" s="414">
        <v>2519961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15</v>
      </c>
      <c r="M29" s="396"/>
      <c r="N29" s="396"/>
      <c r="O29" s="396"/>
      <c r="P29" s="397"/>
      <c r="Q29" s="395">
        <v>3000</v>
      </c>
      <c r="R29" s="396"/>
      <c r="S29" s="396"/>
      <c r="T29" s="396"/>
      <c r="U29" s="396"/>
      <c r="V29" s="397"/>
      <c r="W29" s="466"/>
      <c r="X29" s="467"/>
      <c r="Y29" s="468"/>
      <c r="Z29" s="392" t="s">
        <v>189</v>
      </c>
      <c r="AA29" s="393"/>
      <c r="AB29" s="393"/>
      <c r="AC29" s="393"/>
      <c r="AD29" s="393"/>
      <c r="AE29" s="393"/>
      <c r="AF29" s="393"/>
      <c r="AG29" s="394"/>
      <c r="AH29" s="395">
        <v>343</v>
      </c>
      <c r="AI29" s="396"/>
      <c r="AJ29" s="396"/>
      <c r="AK29" s="396"/>
      <c r="AL29" s="397"/>
      <c r="AM29" s="395">
        <v>1020065</v>
      </c>
      <c r="AN29" s="396"/>
      <c r="AO29" s="396"/>
      <c r="AP29" s="396"/>
      <c r="AQ29" s="396"/>
      <c r="AR29" s="397"/>
      <c r="AS29" s="395">
        <v>2974</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282145</v>
      </c>
      <c r="BO29" s="420"/>
      <c r="BP29" s="420"/>
      <c r="BQ29" s="420"/>
      <c r="BR29" s="420"/>
      <c r="BS29" s="420"/>
      <c r="BT29" s="420"/>
      <c r="BU29" s="421"/>
      <c r="BV29" s="419">
        <v>282145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98.7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2440971</v>
      </c>
      <c r="BO30" s="423"/>
      <c r="BP30" s="423"/>
      <c r="BQ30" s="423"/>
      <c r="BR30" s="423"/>
      <c r="BS30" s="423"/>
      <c r="BT30" s="423"/>
      <c r="BU30" s="424"/>
      <c r="BV30" s="422">
        <v>1682730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牧之原市菊川市学校組合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有限会社菊川市生活環境センター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小笠老人ホーム施設組合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東遠広域施設組合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静岡県市町総合事務組合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東遠学園組合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東遠地区聖苑組合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中東遠看護専門学校組合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掛川市・菊川市衛生施設組合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静岡県後期高齢者医療広域連合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静岡県後期高齢者医療広域連合（事業会計分）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CCn263tyxpypblhe/qWgBmBTL30t31r7M6NVreNwwmzP3u9EK1EBM+FAoLZEh7RL2y3pg01TZpX2Dued2Ud3g==" saltValue="/JMIOK8BUY9HYl2WbrKf3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573</v>
      </c>
      <c r="D34" s="1151"/>
      <c r="E34" s="1152"/>
      <c r="F34" s="32">
        <v>7.65</v>
      </c>
      <c r="G34" s="33">
        <v>7.78</v>
      </c>
      <c r="H34" s="33">
        <v>7.75</v>
      </c>
      <c r="I34" s="33">
        <v>7.46</v>
      </c>
      <c r="J34" s="34">
        <v>8.64</v>
      </c>
      <c r="K34" s="22"/>
      <c r="L34" s="22"/>
      <c r="M34" s="22"/>
      <c r="N34" s="22"/>
      <c r="O34" s="22"/>
      <c r="P34" s="22"/>
    </row>
    <row r="35" spans="1:16" ht="39" customHeight="1" x14ac:dyDescent="0.15">
      <c r="A35" s="22"/>
      <c r="B35" s="35"/>
      <c r="C35" s="1145" t="s">
        <v>574</v>
      </c>
      <c r="D35" s="1146"/>
      <c r="E35" s="1147"/>
      <c r="F35" s="36">
        <v>2.73</v>
      </c>
      <c r="G35" s="37">
        <v>0.96</v>
      </c>
      <c r="H35" s="37">
        <v>0</v>
      </c>
      <c r="I35" s="37">
        <v>3.23</v>
      </c>
      <c r="J35" s="38">
        <v>5.17</v>
      </c>
      <c r="K35" s="22"/>
      <c r="L35" s="22"/>
      <c r="M35" s="22"/>
      <c r="N35" s="22"/>
      <c r="O35" s="22"/>
      <c r="P35" s="22"/>
    </row>
    <row r="36" spans="1:16" ht="39" customHeight="1" x14ac:dyDescent="0.15">
      <c r="A36" s="22"/>
      <c r="B36" s="35"/>
      <c r="C36" s="1145" t="s">
        <v>575</v>
      </c>
      <c r="D36" s="1146"/>
      <c r="E36" s="1147"/>
      <c r="F36" s="36">
        <v>4.17</v>
      </c>
      <c r="G36" s="37">
        <v>4.21</v>
      </c>
      <c r="H36" s="37">
        <v>3.11</v>
      </c>
      <c r="I36" s="37">
        <v>5.44</v>
      </c>
      <c r="J36" s="38">
        <v>5.17</v>
      </c>
      <c r="K36" s="22"/>
      <c r="L36" s="22"/>
      <c r="M36" s="22"/>
      <c r="N36" s="22"/>
      <c r="O36" s="22"/>
      <c r="P36" s="22"/>
    </row>
    <row r="37" spans="1:16" ht="39" customHeight="1" x14ac:dyDescent="0.15">
      <c r="A37" s="22"/>
      <c r="B37" s="35"/>
      <c r="C37" s="1145" t="s">
        <v>576</v>
      </c>
      <c r="D37" s="1146"/>
      <c r="E37" s="1147"/>
      <c r="F37" s="36">
        <v>0.22</v>
      </c>
      <c r="G37" s="37">
        <v>0.45</v>
      </c>
      <c r="H37" s="37">
        <v>0.72</v>
      </c>
      <c r="I37" s="37">
        <v>0.87</v>
      </c>
      <c r="J37" s="38">
        <v>1.03</v>
      </c>
      <c r="K37" s="22"/>
      <c r="L37" s="22"/>
      <c r="M37" s="22"/>
      <c r="N37" s="22"/>
      <c r="O37" s="22"/>
      <c r="P37" s="22"/>
    </row>
    <row r="38" spans="1:16" ht="39" customHeight="1" x14ac:dyDescent="0.15">
      <c r="A38" s="22"/>
      <c r="B38" s="35"/>
      <c r="C38" s="1145" t="s">
        <v>577</v>
      </c>
      <c r="D38" s="1146"/>
      <c r="E38" s="1147"/>
      <c r="F38" s="36">
        <v>0.87</v>
      </c>
      <c r="G38" s="37">
        <v>0.52</v>
      </c>
      <c r="H38" s="37">
        <v>0.14000000000000001</v>
      </c>
      <c r="I38" s="37">
        <v>0.42</v>
      </c>
      <c r="J38" s="38">
        <v>0.77</v>
      </c>
      <c r="K38" s="22"/>
      <c r="L38" s="22"/>
      <c r="M38" s="22"/>
      <c r="N38" s="22"/>
      <c r="O38" s="22"/>
      <c r="P38" s="22"/>
    </row>
    <row r="39" spans="1:16" ht="39" customHeight="1" x14ac:dyDescent="0.15">
      <c r="A39" s="22"/>
      <c r="B39" s="35"/>
      <c r="C39" s="1145" t="s">
        <v>578</v>
      </c>
      <c r="D39" s="1146"/>
      <c r="E39" s="1147"/>
      <c r="F39" s="36">
        <v>0.85</v>
      </c>
      <c r="G39" s="37">
        <v>0.74</v>
      </c>
      <c r="H39" s="37">
        <v>0.62</v>
      </c>
      <c r="I39" s="37">
        <v>0.14000000000000001</v>
      </c>
      <c r="J39" s="38">
        <v>0.28000000000000003</v>
      </c>
      <c r="K39" s="22"/>
      <c r="L39" s="22"/>
      <c r="M39" s="22"/>
      <c r="N39" s="22"/>
      <c r="O39" s="22"/>
      <c r="P39" s="22"/>
    </row>
    <row r="40" spans="1:16" ht="39" customHeight="1" x14ac:dyDescent="0.15">
      <c r="A40" s="22"/>
      <c r="B40" s="35"/>
      <c r="C40" s="1145" t="s">
        <v>579</v>
      </c>
      <c r="D40" s="1146"/>
      <c r="E40" s="1147"/>
      <c r="F40" s="36">
        <v>0.1</v>
      </c>
      <c r="G40" s="37">
        <v>0.02</v>
      </c>
      <c r="H40" s="37">
        <v>0.02</v>
      </c>
      <c r="I40" s="37">
        <v>0.02</v>
      </c>
      <c r="J40" s="38">
        <v>0.02</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581</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582</v>
      </c>
      <c r="D43" s="1149"/>
      <c r="E43" s="1150"/>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SOmh4ezHeGfc3Qz/sItCrwo3vnCdCnHe4PZ3z5t40ESgMhO2ynXnJ6pd1E7SR7uYdRvCeglnfZCYKAyJ/Ajwg==" saltValue="6KfNZxAb1SnnEYoQAiLN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2082</v>
      </c>
      <c r="L45" s="60">
        <v>2068</v>
      </c>
      <c r="M45" s="60">
        <v>2065</v>
      </c>
      <c r="N45" s="60">
        <v>2200</v>
      </c>
      <c r="O45" s="61">
        <v>2324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538</v>
      </c>
      <c r="L47" s="64" t="s">
        <v>538</v>
      </c>
      <c r="M47" s="64" t="s">
        <v>538</v>
      </c>
      <c r="N47" s="64" t="s">
        <v>538</v>
      </c>
      <c r="O47" s="65" t="s">
        <v>538</v>
      </c>
      <c r="P47" s="48"/>
      <c r="Q47" s="48"/>
      <c r="R47" s="48"/>
      <c r="S47" s="48"/>
      <c r="T47" s="48"/>
      <c r="U47" s="48"/>
    </row>
    <row r="48" spans="1:21" ht="30.75" customHeight="1" x14ac:dyDescent="0.15">
      <c r="A48" s="48"/>
      <c r="B48" s="1178"/>
      <c r="C48" s="1179"/>
      <c r="D48" s="62"/>
      <c r="E48" s="1155" t="s">
        <v>15</v>
      </c>
      <c r="F48" s="1155"/>
      <c r="G48" s="1155"/>
      <c r="H48" s="1155"/>
      <c r="I48" s="1155"/>
      <c r="J48" s="1156"/>
      <c r="K48" s="63">
        <v>670</v>
      </c>
      <c r="L48" s="64">
        <v>679</v>
      </c>
      <c r="M48" s="64">
        <v>734</v>
      </c>
      <c r="N48" s="64">
        <v>691</v>
      </c>
      <c r="O48" s="65">
        <v>669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244</v>
      </c>
      <c r="L49" s="64">
        <v>213</v>
      </c>
      <c r="M49" s="64">
        <v>77</v>
      </c>
      <c r="N49" s="64">
        <v>38</v>
      </c>
      <c r="O49" s="65">
        <v>38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152</v>
      </c>
      <c r="L50" s="64">
        <v>118</v>
      </c>
      <c r="M50" s="64">
        <v>138</v>
      </c>
      <c r="N50" s="64">
        <v>129</v>
      </c>
      <c r="O50" s="65">
        <v>117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538</v>
      </c>
      <c r="L51" s="64" t="s">
        <v>538</v>
      </c>
      <c r="M51" s="64" t="s">
        <v>538</v>
      </c>
      <c r="N51" s="64" t="s">
        <v>538</v>
      </c>
      <c r="O51" s="65" t="s">
        <v>538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2129</v>
      </c>
      <c r="L52" s="64">
        <v>2089</v>
      </c>
      <c r="M52" s="64">
        <v>2064</v>
      </c>
      <c r="N52" s="64">
        <v>2116</v>
      </c>
      <c r="O52" s="65">
        <v>2157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1019</v>
      </c>
      <c r="L53" s="69">
        <v>989</v>
      </c>
      <c r="M53" s="69">
        <v>950</v>
      </c>
      <c r="N53" s="69">
        <v>942</v>
      </c>
      <c r="O53" s="70">
        <v>991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KnaYXdlSr2cFqG73U8oUkKRqF02QWy+k5QMYNwlRbdGtEsQOmZ+1YPQWgS3+dWAjq0lyw3alJ/IRfYSnGWAyQ==" saltValue="FUeyJ68R1FhpjDseTHPe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18019</v>
      </c>
      <c r="J41" s="356">
        <v>18407</v>
      </c>
      <c r="K41" s="356">
        <v>18438</v>
      </c>
      <c r="L41" s="356">
        <v>18079</v>
      </c>
      <c r="M41" s="357">
        <v>17721</v>
      </c>
    </row>
    <row r="42" spans="2:13" ht="27.75" customHeight="1" x14ac:dyDescent="0.15">
      <c r="B42" s="1186"/>
      <c r="C42" s="1187"/>
      <c r="D42" s="106"/>
      <c r="E42" s="1190" t="s">
        <v>34</v>
      </c>
      <c r="F42" s="1190"/>
      <c r="G42" s="1190"/>
      <c r="H42" s="1191"/>
      <c r="I42" s="358">
        <v>1329</v>
      </c>
      <c r="J42" s="359">
        <v>1215</v>
      </c>
      <c r="K42" s="359">
        <v>1082</v>
      </c>
      <c r="L42" s="359">
        <v>957</v>
      </c>
      <c r="M42" s="360">
        <v>843</v>
      </c>
    </row>
    <row r="43" spans="2:13" ht="27.75" customHeight="1" x14ac:dyDescent="0.15">
      <c r="B43" s="1186"/>
      <c r="C43" s="1187"/>
      <c r="D43" s="106"/>
      <c r="E43" s="1190" t="s">
        <v>35</v>
      </c>
      <c r="F43" s="1190"/>
      <c r="G43" s="1190"/>
      <c r="H43" s="1191"/>
      <c r="I43" s="358">
        <v>6732</v>
      </c>
      <c r="J43" s="359">
        <v>6243</v>
      </c>
      <c r="K43" s="359">
        <v>6788</v>
      </c>
      <c r="L43" s="359">
        <v>6504</v>
      </c>
      <c r="M43" s="360">
        <v>6680</v>
      </c>
    </row>
    <row r="44" spans="2:13" ht="27.75" customHeight="1" x14ac:dyDescent="0.15">
      <c r="B44" s="1186"/>
      <c r="C44" s="1187"/>
      <c r="D44" s="106"/>
      <c r="E44" s="1190" t="s">
        <v>36</v>
      </c>
      <c r="F44" s="1190"/>
      <c r="G44" s="1190"/>
      <c r="H44" s="1191"/>
      <c r="I44" s="358">
        <v>528</v>
      </c>
      <c r="J44" s="359">
        <v>332</v>
      </c>
      <c r="K44" s="359">
        <v>258</v>
      </c>
      <c r="L44" s="359">
        <v>219</v>
      </c>
      <c r="M44" s="360">
        <v>182</v>
      </c>
    </row>
    <row r="45" spans="2:13" ht="27.75" customHeight="1" x14ac:dyDescent="0.15">
      <c r="B45" s="1186"/>
      <c r="C45" s="1187"/>
      <c r="D45" s="106"/>
      <c r="E45" s="1190" t="s">
        <v>37</v>
      </c>
      <c r="F45" s="1190"/>
      <c r="G45" s="1190"/>
      <c r="H45" s="1191"/>
      <c r="I45" s="358">
        <v>327</v>
      </c>
      <c r="J45" s="359">
        <v>254</v>
      </c>
      <c r="K45" s="359">
        <v>76</v>
      </c>
      <c r="L45" s="359">
        <v>27</v>
      </c>
      <c r="M45" s="360" t="s">
        <v>538</v>
      </c>
    </row>
    <row r="46" spans="2:13" ht="27.75" customHeight="1" x14ac:dyDescent="0.15">
      <c r="B46" s="1186"/>
      <c r="C46" s="1187"/>
      <c r="D46" s="107"/>
      <c r="E46" s="1190" t="s">
        <v>38</v>
      </c>
      <c r="F46" s="1190"/>
      <c r="G46" s="1190"/>
      <c r="H46" s="1191"/>
      <c r="I46" s="358" t="s">
        <v>538</v>
      </c>
      <c r="J46" s="359" t="s">
        <v>538</v>
      </c>
      <c r="K46" s="359" t="s">
        <v>538</v>
      </c>
      <c r="L46" s="359" t="s">
        <v>538</v>
      </c>
      <c r="M46" s="360" t="s">
        <v>538</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3974</v>
      </c>
      <c r="J50" s="359">
        <v>3809</v>
      </c>
      <c r="K50" s="359">
        <v>3750</v>
      </c>
      <c r="L50" s="359">
        <v>4484</v>
      </c>
      <c r="M50" s="360">
        <v>4535</v>
      </c>
    </row>
    <row r="51" spans="2:13" ht="27.75" customHeight="1" x14ac:dyDescent="0.15">
      <c r="B51" s="1186"/>
      <c r="C51" s="1187"/>
      <c r="D51" s="106"/>
      <c r="E51" s="1190" t="s">
        <v>44</v>
      </c>
      <c r="F51" s="1190"/>
      <c r="G51" s="1190"/>
      <c r="H51" s="1191"/>
      <c r="I51" s="358">
        <v>2693</v>
      </c>
      <c r="J51" s="359">
        <v>2537</v>
      </c>
      <c r="K51" s="359">
        <v>2633</v>
      </c>
      <c r="L51" s="359">
        <v>3106</v>
      </c>
      <c r="M51" s="360">
        <v>3245</v>
      </c>
    </row>
    <row r="52" spans="2:13" ht="27.75" customHeight="1" x14ac:dyDescent="0.15">
      <c r="B52" s="1188"/>
      <c r="C52" s="1189"/>
      <c r="D52" s="106"/>
      <c r="E52" s="1190" t="s">
        <v>45</v>
      </c>
      <c r="F52" s="1190"/>
      <c r="G52" s="1190"/>
      <c r="H52" s="1191"/>
      <c r="I52" s="358">
        <v>19081</v>
      </c>
      <c r="J52" s="359">
        <v>19264</v>
      </c>
      <c r="K52" s="359">
        <v>19271</v>
      </c>
      <c r="L52" s="359">
        <v>18887</v>
      </c>
      <c r="M52" s="360">
        <v>18706</v>
      </c>
    </row>
    <row r="53" spans="2:13" ht="27.75" customHeight="1" thickBot="1" x14ac:dyDescent="0.2">
      <c r="B53" s="1192" t="s">
        <v>46</v>
      </c>
      <c r="C53" s="1193"/>
      <c r="D53" s="110"/>
      <c r="E53" s="1194" t="s">
        <v>47</v>
      </c>
      <c r="F53" s="1194"/>
      <c r="G53" s="1194"/>
      <c r="H53" s="1195"/>
      <c r="I53" s="361">
        <v>1186</v>
      </c>
      <c r="J53" s="362">
        <v>842</v>
      </c>
      <c r="K53" s="362">
        <v>989</v>
      </c>
      <c r="L53" s="362">
        <v>-690</v>
      </c>
      <c r="M53" s="363">
        <v>-1059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Abi9I5eJ85VN2Ni2yhcI1KgbavddrNlrmSRQMhpN+mpIgzk/djUtkXD6DhRyILBOqJ9s0Yn4ZKVW0SYPhiyFQ==" saltValue="aKZYwvfx8+D7Wgm3i01L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2058</v>
      </c>
      <c r="G55" s="122">
        <v>2520</v>
      </c>
      <c r="H55" s="123">
        <v>2595</v>
      </c>
    </row>
    <row r="56" spans="2:8" ht="52.5" customHeight="1" x14ac:dyDescent="0.15">
      <c r="B56" s="124"/>
      <c r="C56" s="1213" t="s">
        <v>51</v>
      </c>
      <c r="D56" s="1213"/>
      <c r="E56" s="1214"/>
      <c r="F56" s="125">
        <v>2</v>
      </c>
      <c r="G56" s="125">
        <v>282</v>
      </c>
      <c r="H56" s="126">
        <v>282</v>
      </c>
    </row>
    <row r="57" spans="2:8" ht="53.25" customHeight="1" x14ac:dyDescent="0.15">
      <c r="B57" s="124"/>
      <c r="C57" s="1215" t="s">
        <v>52</v>
      </c>
      <c r="D57" s="1215"/>
      <c r="E57" s="1216"/>
      <c r="F57" s="127">
        <v>1683</v>
      </c>
      <c r="G57" s="127">
        <v>1683</v>
      </c>
      <c r="H57" s="128">
        <v>2441</v>
      </c>
    </row>
    <row r="58" spans="2:8" ht="45.75" customHeight="1" x14ac:dyDescent="0.15">
      <c r="B58" s="129"/>
      <c r="C58" s="1203" t="s">
        <v>603</v>
      </c>
      <c r="D58" s="1204"/>
      <c r="E58" s="1205"/>
      <c r="F58" s="130">
        <v>700</v>
      </c>
      <c r="G58" s="130">
        <v>700</v>
      </c>
      <c r="H58" s="131">
        <v>1485</v>
      </c>
    </row>
    <row r="59" spans="2:8" ht="45.75" customHeight="1" x14ac:dyDescent="0.15">
      <c r="B59" s="129"/>
      <c r="C59" s="1203" t="s">
        <v>604</v>
      </c>
      <c r="D59" s="1204"/>
      <c r="E59" s="1205"/>
      <c r="F59" s="130">
        <v>919</v>
      </c>
      <c r="G59" s="130">
        <v>924</v>
      </c>
      <c r="H59" s="131">
        <v>900</v>
      </c>
    </row>
    <row r="60" spans="2:8" ht="45.75" customHeight="1" x14ac:dyDescent="0.15">
      <c r="B60" s="129"/>
      <c r="C60" s="1203" t="s">
        <v>605</v>
      </c>
      <c r="D60" s="1204"/>
      <c r="E60" s="1205"/>
      <c r="F60" s="130">
        <v>36</v>
      </c>
      <c r="G60" s="130">
        <v>36</v>
      </c>
      <c r="H60" s="131">
        <v>36</v>
      </c>
    </row>
    <row r="61" spans="2:8" ht="45.75" customHeight="1" x14ac:dyDescent="0.15">
      <c r="B61" s="129"/>
      <c r="C61" s="1203" t="s">
        <v>606</v>
      </c>
      <c r="D61" s="1204"/>
      <c r="E61" s="1205"/>
      <c r="F61" s="130">
        <v>18</v>
      </c>
      <c r="G61" s="130">
        <v>18</v>
      </c>
      <c r="H61" s="131">
        <v>18</v>
      </c>
    </row>
    <row r="62" spans="2:8" ht="45.75" customHeight="1" thickBot="1" x14ac:dyDescent="0.2">
      <c r="B62" s="132"/>
      <c r="C62" s="1206" t="s">
        <v>607</v>
      </c>
      <c r="D62" s="1207"/>
      <c r="E62" s="1208"/>
      <c r="F62" s="133">
        <v>1</v>
      </c>
      <c r="G62" s="133">
        <v>1</v>
      </c>
      <c r="H62" s="134">
        <v>1</v>
      </c>
    </row>
    <row r="63" spans="2:8" ht="52.5" customHeight="1" thickBot="1" x14ac:dyDescent="0.2">
      <c r="B63" s="135"/>
      <c r="C63" s="1209" t="s">
        <v>53</v>
      </c>
      <c r="D63" s="1209"/>
      <c r="E63" s="1210"/>
      <c r="F63" s="136">
        <v>3743</v>
      </c>
      <c r="G63" s="136">
        <v>4485</v>
      </c>
      <c r="H63" s="137">
        <v>5319</v>
      </c>
    </row>
    <row r="64" spans="2:8" x14ac:dyDescent="0.15"/>
  </sheetData>
  <sheetProtection algorithmName="SHA-512" hashValue="G2lONSMpln3tdC6N0UhwBuDEkXdqoQVVL3zhF/oBP+eHLpIxSsR2KVJd/0nMfhIp0ppalOjeD0IGpG6BxQKNOA==" saltValue="+QJyyMu60u2xdTFYHqyq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62842</v>
      </c>
      <c r="E3" s="156"/>
      <c r="F3" s="157">
        <v>83774</v>
      </c>
      <c r="G3" s="158"/>
      <c r="H3" s="159"/>
    </row>
    <row r="4" spans="1:8" x14ac:dyDescent="0.15">
      <c r="A4" s="160"/>
      <c r="B4" s="161"/>
      <c r="C4" s="162"/>
      <c r="D4" s="163">
        <v>36054</v>
      </c>
      <c r="E4" s="164"/>
      <c r="F4" s="165">
        <v>52179</v>
      </c>
      <c r="G4" s="166"/>
      <c r="H4" s="167"/>
    </row>
    <row r="5" spans="1:8" x14ac:dyDescent="0.15">
      <c r="A5" s="148" t="s">
        <v>557</v>
      </c>
      <c r="B5" s="153"/>
      <c r="C5" s="154"/>
      <c r="D5" s="155">
        <v>78759</v>
      </c>
      <c r="E5" s="156"/>
      <c r="F5" s="157">
        <v>132981</v>
      </c>
      <c r="G5" s="158"/>
      <c r="H5" s="159"/>
    </row>
    <row r="6" spans="1:8" x14ac:dyDescent="0.15">
      <c r="A6" s="160"/>
      <c r="B6" s="161"/>
      <c r="C6" s="162"/>
      <c r="D6" s="163">
        <v>35505</v>
      </c>
      <c r="E6" s="164"/>
      <c r="F6" s="165">
        <v>56973</v>
      </c>
      <c r="G6" s="166"/>
      <c r="H6" s="167"/>
    </row>
    <row r="7" spans="1:8" x14ac:dyDescent="0.15">
      <c r="A7" s="148" t="s">
        <v>558</v>
      </c>
      <c r="B7" s="153"/>
      <c r="C7" s="154"/>
      <c r="D7" s="155">
        <v>36914</v>
      </c>
      <c r="E7" s="156"/>
      <c r="F7" s="157">
        <v>128523</v>
      </c>
      <c r="G7" s="158"/>
      <c r="H7" s="159"/>
    </row>
    <row r="8" spans="1:8" x14ac:dyDescent="0.15">
      <c r="A8" s="160"/>
      <c r="B8" s="161"/>
      <c r="C8" s="162"/>
      <c r="D8" s="163">
        <v>17734</v>
      </c>
      <c r="E8" s="164"/>
      <c r="F8" s="165">
        <v>56792</v>
      </c>
      <c r="G8" s="166"/>
      <c r="H8" s="167"/>
    </row>
    <row r="9" spans="1:8" x14ac:dyDescent="0.15">
      <c r="A9" s="148" t="s">
        <v>559</v>
      </c>
      <c r="B9" s="153"/>
      <c r="C9" s="154"/>
      <c r="D9" s="155">
        <v>52253</v>
      </c>
      <c r="E9" s="156"/>
      <c r="F9" s="157">
        <v>92919</v>
      </c>
      <c r="G9" s="158"/>
      <c r="H9" s="159"/>
    </row>
    <row r="10" spans="1:8" x14ac:dyDescent="0.15">
      <c r="A10" s="160"/>
      <c r="B10" s="161"/>
      <c r="C10" s="162"/>
      <c r="D10" s="163">
        <v>22687</v>
      </c>
      <c r="E10" s="164"/>
      <c r="F10" s="165">
        <v>54128</v>
      </c>
      <c r="G10" s="166"/>
      <c r="H10" s="167"/>
    </row>
    <row r="11" spans="1:8" x14ac:dyDescent="0.15">
      <c r="A11" s="148" t="s">
        <v>560</v>
      </c>
      <c r="B11" s="153"/>
      <c r="C11" s="154"/>
      <c r="D11" s="155">
        <v>39992</v>
      </c>
      <c r="E11" s="156"/>
      <c r="F11" s="157">
        <v>103663</v>
      </c>
      <c r="G11" s="158"/>
      <c r="H11" s="159"/>
    </row>
    <row r="12" spans="1:8" x14ac:dyDescent="0.15">
      <c r="A12" s="160"/>
      <c r="B12" s="161"/>
      <c r="C12" s="168"/>
      <c r="D12" s="163">
        <v>24780</v>
      </c>
      <c r="E12" s="164"/>
      <c r="F12" s="165">
        <v>64346</v>
      </c>
      <c r="G12" s="166"/>
      <c r="H12" s="167"/>
    </row>
    <row r="13" spans="1:8" x14ac:dyDescent="0.15">
      <c r="A13" s="148"/>
      <c r="B13" s="153"/>
      <c r="C13" s="169"/>
      <c r="D13" s="170">
        <v>54152</v>
      </c>
      <c r="E13" s="171"/>
      <c r="F13" s="172">
        <v>108372</v>
      </c>
      <c r="G13" s="173"/>
      <c r="H13" s="159"/>
    </row>
    <row r="14" spans="1:8" x14ac:dyDescent="0.15">
      <c r="A14" s="160"/>
      <c r="B14" s="161"/>
      <c r="C14" s="162"/>
      <c r="D14" s="163">
        <v>27352</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4.17</v>
      </c>
      <c r="C19" s="174">
        <f>ROUND(VALUE(SUBSTITUTE(実質収支比率等に係る経年分析!G$48,"▲","-")),2)</f>
        <v>4.22</v>
      </c>
      <c r="D19" s="174">
        <f>ROUND(VALUE(SUBSTITUTE(実質収支比率等に係る経年分析!H$48,"▲","-")),2)</f>
        <v>3.11</v>
      </c>
      <c r="E19" s="174">
        <f>ROUND(VALUE(SUBSTITUTE(実質収支比率等に係る経年分析!I$48,"▲","-")),2)</f>
        <v>5.45</v>
      </c>
      <c r="F19" s="174">
        <f>ROUND(VALUE(SUBSTITUTE(実質収支比率等に係る経年分析!J$48,"▲","-")),2)</f>
        <v>5.17</v>
      </c>
    </row>
    <row r="20" spans="1:11" x14ac:dyDescent="0.15">
      <c r="A20" s="174" t="s">
        <v>57</v>
      </c>
      <c r="B20" s="174">
        <f>ROUND(VALUE(SUBSTITUTE(実質収支比率等に係る経年分析!F$47,"▲","-")),2)</f>
        <v>20.97</v>
      </c>
      <c r="C20" s="174">
        <f>ROUND(VALUE(SUBSTITUTE(実質収支比率等に係る経年分析!G$47,"▲","-")),2)</f>
        <v>18.760000000000002</v>
      </c>
      <c r="D20" s="174">
        <f>ROUND(VALUE(SUBSTITUTE(実質収支比率等に係る経年分析!H$47,"▲","-")),2)</f>
        <v>17.72</v>
      </c>
      <c r="E20" s="174">
        <f>ROUND(VALUE(SUBSTITUTE(実質収支比率等に係る経年分析!I$47,"▲","-")),2)</f>
        <v>20.39</v>
      </c>
      <c r="F20" s="174">
        <f>ROUND(VALUE(SUBSTITUTE(実質収支比率等に係る経年分析!J$47,"▲","-")),2)</f>
        <v>21.43</v>
      </c>
    </row>
    <row r="21" spans="1:11" x14ac:dyDescent="0.15">
      <c r="A21" s="174" t="s">
        <v>58</v>
      </c>
      <c r="B21" s="174">
        <f>IF(ISNUMBER(VALUE(SUBSTITUTE(実質収支比率等に係る経年分析!F$49,"▲","-"))),ROUND(VALUE(SUBSTITUTE(実質収支比率等に係る経年分析!F$49,"▲","-")),2),NA())</f>
        <v>-3.22</v>
      </c>
      <c r="C21" s="174">
        <f>IF(ISNUMBER(VALUE(SUBSTITUTE(実質収支比率等に係る経年分析!G$49,"▲","-"))),ROUND(VALUE(SUBSTITUTE(実質収支比率等に係る経年分析!G$49,"▲","-")),2),NA())</f>
        <v>-4.66</v>
      </c>
      <c r="D21" s="174">
        <f>IF(ISNUMBER(VALUE(SUBSTITUTE(実質収支比率等に係る経年分析!H$49,"▲","-"))),ROUND(VALUE(SUBSTITUTE(実質収支比率等に係る経年分析!H$49,"▲","-")),2),NA())</f>
        <v>-3.57</v>
      </c>
      <c r="E21" s="174">
        <f>IF(ISNUMBER(VALUE(SUBSTITUTE(実質収支比率等に係る経年分析!I$49,"▲","-"))),ROUND(VALUE(SUBSTITUTE(実質収支比率等に係る経年分析!I$49,"▲","-")),2),NA())</f>
        <v>4.8</v>
      </c>
      <c r="F21" s="174">
        <f>IF(ISNUMBER(VALUE(SUBSTITUTE(実質収支比率等に係る経年分析!J$49,"▲","-"))),ROUND(VALUE(SUBSTITUTE(実質収支比率等に係る経年分析!J$49,"▲","-")),2),NA())</f>
        <v>-2.65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5.17</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2129</v>
      </c>
      <c r="E42" s="176"/>
      <c r="F42" s="176"/>
      <c r="G42" s="176">
        <f>'実質公債費比率（分子）の構造'!L$52</f>
        <v>2089</v>
      </c>
      <c r="H42" s="176"/>
      <c r="I42" s="176"/>
      <c r="J42" s="176">
        <f>'実質公債費比率（分子）の構造'!M$52</f>
        <v>2064</v>
      </c>
      <c r="K42" s="176"/>
      <c r="L42" s="176"/>
      <c r="M42" s="176">
        <f>'実質公債費比率（分子）の構造'!N$52</f>
        <v>2116</v>
      </c>
      <c r="N42" s="176"/>
      <c r="O42" s="176"/>
      <c r="P42" s="176">
        <f>'実質公債費比率（分子）の構造'!O$52</f>
        <v>2157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152</v>
      </c>
      <c r="C44" s="176"/>
      <c r="D44" s="176"/>
      <c r="E44" s="176">
        <f>'実質公債費比率（分子）の構造'!L$50</f>
        <v>118</v>
      </c>
      <c r="F44" s="176"/>
      <c r="G44" s="176"/>
      <c r="H44" s="176">
        <f>'実質公債費比率（分子）の構造'!M$50</f>
        <v>138</v>
      </c>
      <c r="I44" s="176"/>
      <c r="J44" s="176"/>
      <c r="K44" s="176">
        <f>'実質公債費比率（分子）の構造'!N$50</f>
        <v>129</v>
      </c>
      <c r="L44" s="176"/>
      <c r="M44" s="176"/>
      <c r="N44" s="176">
        <f>'実質公債費比率（分子）の構造'!O$50</f>
        <v>117</v>
      </c>
      <c r="O44" s="176"/>
      <c r="P44" s="176"/>
    </row>
    <row r="45" spans="1:16" x14ac:dyDescent="0.15">
      <c r="A45" s="176" t="s">
        <v>68</v>
      </c>
      <c r="B45" s="176">
        <f>'実質公債費比率（分子）の構造'!K$49</f>
        <v>244</v>
      </c>
      <c r="C45" s="176"/>
      <c r="D45" s="176"/>
      <c r="E45" s="176">
        <f>'実質公債費比率（分子）の構造'!L$49</f>
        <v>213</v>
      </c>
      <c r="F45" s="176"/>
      <c r="G45" s="176"/>
      <c r="H45" s="176">
        <f>'実質公債費比率（分子）の構造'!M$49</f>
        <v>77</v>
      </c>
      <c r="I45" s="176"/>
      <c r="J45" s="176"/>
      <c r="K45" s="176">
        <f>'実質公債費比率（分子）の構造'!N$49</f>
        <v>38</v>
      </c>
      <c r="L45" s="176"/>
      <c r="M45" s="176"/>
      <c r="N45" s="176">
        <f>'実質公債費比率（分子）の構造'!O$49</f>
        <v>38</v>
      </c>
      <c r="O45" s="176"/>
      <c r="P45" s="176"/>
    </row>
    <row r="46" spans="1:16" x14ac:dyDescent="0.15">
      <c r="A46" s="176" t="s">
        <v>69</v>
      </c>
      <c r="B46" s="176">
        <f>'実質公債費比率（分子）の構造'!K$48</f>
        <v>670</v>
      </c>
      <c r="C46" s="176"/>
      <c r="D46" s="176"/>
      <c r="E46" s="176">
        <f>'実質公債費比率（分子）の構造'!L$48</f>
        <v>679</v>
      </c>
      <c r="F46" s="176"/>
      <c r="G46" s="176"/>
      <c r="H46" s="176">
        <f>'実質公債費比率（分子）の構造'!M$48</f>
        <v>734</v>
      </c>
      <c r="I46" s="176"/>
      <c r="J46" s="176"/>
      <c r="K46" s="176">
        <f>'実質公債費比率（分子）の構造'!N$48</f>
        <v>691</v>
      </c>
      <c r="L46" s="176"/>
      <c r="M46" s="176"/>
      <c r="N46" s="176">
        <f>'実質公債費比率（分子）の構造'!O$48</f>
        <v>669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2082</v>
      </c>
      <c r="C49" s="176"/>
      <c r="D49" s="176"/>
      <c r="E49" s="176">
        <f>'実質公債費比率（分子）の構造'!L$45</f>
        <v>2068</v>
      </c>
      <c r="F49" s="176"/>
      <c r="G49" s="176"/>
      <c r="H49" s="176">
        <f>'実質公債費比率（分子）の構造'!M$45</f>
        <v>2065</v>
      </c>
      <c r="I49" s="176"/>
      <c r="J49" s="176"/>
      <c r="K49" s="176">
        <f>'実質公債費比率（分子）の構造'!N$45</f>
        <v>2200</v>
      </c>
      <c r="L49" s="176"/>
      <c r="M49" s="176"/>
      <c r="N49" s="176">
        <f>'実質公債費比率（分子）の構造'!O$45</f>
        <v>2324</v>
      </c>
      <c r="O49" s="176"/>
      <c r="P49" s="176"/>
    </row>
    <row r="50" spans="1:16" x14ac:dyDescent="0.15">
      <c r="A50" s="176" t="s">
        <v>73</v>
      </c>
      <c r="B50" s="176" t="e">
        <f>NA()</f>
        <v>#N/A</v>
      </c>
      <c r="C50" s="176">
        <f>IF(ISNUMBER('実質公債費比率（分子）の構造'!K$53),'実質公債費比率（分子）の構造'!K$53,NA())</f>
        <v>1019</v>
      </c>
      <c r="D50" s="176" t="e">
        <f>NA()</f>
        <v>#N/A</v>
      </c>
      <c r="E50" s="176" t="e">
        <f>NA()</f>
        <v>#N/A</v>
      </c>
      <c r="F50" s="176">
        <f>IF(ISNUMBER('実質公債費比率（分子）の構造'!L$53),'実質公債費比率（分子）の構造'!L$53,NA())</f>
        <v>989</v>
      </c>
      <c r="G50" s="176" t="e">
        <f>NA()</f>
        <v>#N/A</v>
      </c>
      <c r="H50" s="176" t="e">
        <f>NA()</f>
        <v>#N/A</v>
      </c>
      <c r="I50" s="176">
        <f>IF(ISNUMBER('実質公債費比率（分子）の構造'!M$53),'実質公債費比率（分子）の構造'!M$53,NA())</f>
        <v>950</v>
      </c>
      <c r="J50" s="176" t="e">
        <f>NA()</f>
        <v>#N/A</v>
      </c>
      <c r="K50" s="176" t="e">
        <f>NA()</f>
        <v>#N/A</v>
      </c>
      <c r="L50" s="176">
        <f>IF(ISNUMBER('実質公債費比率（分子）の構造'!N$53),'実質公債費比率（分子）の構造'!N$53,NA())</f>
        <v>942</v>
      </c>
      <c r="M50" s="176" t="e">
        <f>NA()</f>
        <v>#N/A</v>
      </c>
      <c r="N50" s="176" t="e">
        <f>NA()</f>
        <v>#N/A</v>
      </c>
      <c r="O50" s="176">
        <f>IF(ISNUMBER('実質公債費比率（分子）の構造'!O$53),'実質公債費比率（分子）の構造'!O$53,NA())</f>
        <v>991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19081</v>
      </c>
      <c r="E56" s="175"/>
      <c r="F56" s="175"/>
      <c r="G56" s="175">
        <f>'将来負担比率（分子）の構造'!J$52</f>
        <v>19264</v>
      </c>
      <c r="H56" s="175"/>
      <c r="I56" s="175"/>
      <c r="J56" s="175">
        <f>'将来負担比率（分子）の構造'!K$52</f>
        <v>19271</v>
      </c>
      <c r="K56" s="175"/>
      <c r="L56" s="175"/>
      <c r="M56" s="175">
        <f>'将来負担比率（分子）の構造'!L$52</f>
        <v>18887</v>
      </c>
      <c r="N56" s="175"/>
      <c r="O56" s="175"/>
      <c r="P56" s="175">
        <f>'将来負担比率（分子）の構造'!M$52</f>
        <v>18706</v>
      </c>
    </row>
    <row r="57" spans="1:16" x14ac:dyDescent="0.15">
      <c r="A57" s="175" t="s">
        <v>44</v>
      </c>
      <c r="B57" s="175"/>
      <c r="C57" s="175"/>
      <c r="D57" s="175">
        <f>'将来負担比率（分子）の構造'!I$51</f>
        <v>2693</v>
      </c>
      <c r="E57" s="175"/>
      <c r="F57" s="175"/>
      <c r="G57" s="175">
        <f>'将来負担比率（分子）の構造'!J$51</f>
        <v>2537</v>
      </c>
      <c r="H57" s="175"/>
      <c r="I57" s="175"/>
      <c r="J57" s="175">
        <f>'将来負担比率（分子）の構造'!K$51</f>
        <v>2633</v>
      </c>
      <c r="K57" s="175"/>
      <c r="L57" s="175"/>
      <c r="M57" s="175">
        <f>'将来負担比率（分子）の構造'!L$51</f>
        <v>3106</v>
      </c>
      <c r="N57" s="175"/>
      <c r="O57" s="175"/>
      <c r="P57" s="175">
        <f>'将来負担比率（分子）の構造'!M$51</f>
        <v>3245</v>
      </c>
    </row>
    <row r="58" spans="1:16" x14ac:dyDescent="0.15">
      <c r="A58" s="175" t="s">
        <v>43</v>
      </c>
      <c r="B58" s="175"/>
      <c r="C58" s="175"/>
      <c r="D58" s="175">
        <f>'将来負担比率（分子）の構造'!I$50</f>
        <v>3974</v>
      </c>
      <c r="E58" s="175"/>
      <c r="F58" s="175"/>
      <c r="G58" s="175">
        <f>'将来負担比率（分子）の構造'!J$50</f>
        <v>3809</v>
      </c>
      <c r="H58" s="175"/>
      <c r="I58" s="175"/>
      <c r="J58" s="175">
        <f>'将来負担比率（分子）の構造'!K$50</f>
        <v>3750</v>
      </c>
      <c r="K58" s="175"/>
      <c r="L58" s="175"/>
      <c r="M58" s="175">
        <f>'将来負担比率（分子）の構造'!L$50</f>
        <v>4484</v>
      </c>
      <c r="N58" s="175"/>
      <c r="O58" s="175"/>
      <c r="P58" s="175">
        <f>'将来負担比率（分子）の構造'!M$50</f>
        <v>4535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327</v>
      </c>
      <c r="C62" s="175"/>
      <c r="D62" s="175"/>
      <c r="E62" s="175">
        <f>'将来負担比率（分子）の構造'!J$45</f>
        <v>254</v>
      </c>
      <c r="F62" s="175"/>
      <c r="G62" s="175"/>
      <c r="H62" s="175">
        <f>'将来負担比率（分子）の構造'!K$45</f>
        <v>76</v>
      </c>
      <c r="I62" s="175"/>
      <c r="J62" s="175"/>
      <c r="K62" s="175">
        <f>'将来負担比率（分子）の構造'!L$45</f>
        <v>27</v>
      </c>
      <c r="L62" s="175"/>
      <c r="M62" s="175"/>
      <c r="N62" s="175" t="str">
        <f>'将来負担比率（分子）の構造'!M$45</f>
        <v>-</v>
      </c>
      <c r="O62" s="175"/>
      <c r="P62" s="175"/>
    </row>
    <row r="63" spans="1:16" x14ac:dyDescent="0.15">
      <c r="A63" s="175" t="s">
        <v>36</v>
      </c>
      <c r="B63" s="175">
        <f>'将来負担比率（分子）の構造'!I$44</f>
        <v>528</v>
      </c>
      <c r="C63" s="175"/>
      <c r="D63" s="175"/>
      <c r="E63" s="175">
        <f>'将来負担比率（分子）の構造'!J$44</f>
        <v>332</v>
      </c>
      <c r="F63" s="175"/>
      <c r="G63" s="175"/>
      <c r="H63" s="175">
        <f>'将来負担比率（分子）の構造'!K$44</f>
        <v>258</v>
      </c>
      <c r="I63" s="175"/>
      <c r="J63" s="175"/>
      <c r="K63" s="175">
        <f>'将来負担比率（分子）の構造'!L$44</f>
        <v>219</v>
      </c>
      <c r="L63" s="175"/>
      <c r="M63" s="175"/>
      <c r="N63" s="175">
        <f>'将来負担比率（分子）の構造'!M$44</f>
        <v>182</v>
      </c>
      <c r="O63" s="175"/>
      <c r="P63" s="175"/>
    </row>
    <row r="64" spans="1:16" x14ac:dyDescent="0.15">
      <c r="A64" s="175" t="s">
        <v>35</v>
      </c>
      <c r="B64" s="175">
        <f>'将来負担比率（分子）の構造'!I$43</f>
        <v>6732</v>
      </c>
      <c r="C64" s="175"/>
      <c r="D64" s="175"/>
      <c r="E64" s="175">
        <f>'将来負担比率（分子）の構造'!J$43</f>
        <v>6243</v>
      </c>
      <c r="F64" s="175"/>
      <c r="G64" s="175"/>
      <c r="H64" s="175">
        <f>'将来負担比率（分子）の構造'!K$43</f>
        <v>6788</v>
      </c>
      <c r="I64" s="175"/>
      <c r="J64" s="175"/>
      <c r="K64" s="175">
        <f>'将来負担比率（分子）の構造'!L$43</f>
        <v>6504</v>
      </c>
      <c r="L64" s="175"/>
      <c r="M64" s="175"/>
      <c r="N64" s="175">
        <f>'将来負担比率（分子）の構造'!M$43</f>
        <v>6680</v>
      </c>
      <c r="O64" s="175"/>
      <c r="P64" s="175"/>
    </row>
    <row r="65" spans="1:16" x14ac:dyDescent="0.15">
      <c r="A65" s="175" t="s">
        <v>34</v>
      </c>
      <c r="B65" s="175">
        <f>'将来負担比率（分子）の構造'!I$42</f>
        <v>1329</v>
      </c>
      <c r="C65" s="175"/>
      <c r="D65" s="175"/>
      <c r="E65" s="175">
        <f>'将来負担比率（分子）の構造'!J$42</f>
        <v>1215</v>
      </c>
      <c r="F65" s="175"/>
      <c r="G65" s="175"/>
      <c r="H65" s="175">
        <f>'将来負担比率（分子）の構造'!K$42</f>
        <v>1082</v>
      </c>
      <c r="I65" s="175"/>
      <c r="J65" s="175"/>
      <c r="K65" s="175">
        <f>'将来負担比率（分子）の構造'!L$42</f>
        <v>957</v>
      </c>
      <c r="L65" s="175"/>
      <c r="M65" s="175"/>
      <c r="N65" s="175">
        <f>'将来負担比率（分子）の構造'!M$42</f>
        <v>843</v>
      </c>
      <c r="O65" s="175"/>
      <c r="P65" s="175"/>
    </row>
    <row r="66" spans="1:16" x14ac:dyDescent="0.15">
      <c r="A66" s="175" t="s">
        <v>33</v>
      </c>
      <c r="B66" s="175">
        <f>'将来負担比率（分子）の構造'!I$41</f>
        <v>18019</v>
      </c>
      <c r="C66" s="175"/>
      <c r="D66" s="175"/>
      <c r="E66" s="175">
        <f>'将来負担比率（分子）の構造'!J$41</f>
        <v>18407</v>
      </c>
      <c r="F66" s="175"/>
      <c r="G66" s="175"/>
      <c r="H66" s="175">
        <f>'将来負担比率（分子）の構造'!K$41</f>
        <v>18438</v>
      </c>
      <c r="I66" s="175"/>
      <c r="J66" s="175"/>
      <c r="K66" s="175">
        <f>'将来負担比率（分子）の構造'!L$41</f>
        <v>18079</v>
      </c>
      <c r="L66" s="175"/>
      <c r="M66" s="175"/>
      <c r="N66" s="175">
        <f>'将来負担比率（分子）の構造'!M$41</f>
        <v>17721</v>
      </c>
      <c r="O66" s="175"/>
      <c r="P66" s="175"/>
    </row>
    <row r="67" spans="1:16" x14ac:dyDescent="0.15">
      <c r="A67" s="175" t="s">
        <v>77</v>
      </c>
      <c r="B67" s="175" t="e">
        <f>NA()</f>
        <v>#N/A</v>
      </c>
      <c r="C67" s="175">
        <f>IF(ISNUMBER('将来負担比率（分子）の構造'!I$53), IF('将来負担比率（分子）の構造'!I$53 &lt; 0, 0, '将来負担比率（分子）の構造'!I$53), NA())</f>
        <v>1186</v>
      </c>
      <c r="D67" s="175" t="e">
        <f>NA()</f>
        <v>#N/A</v>
      </c>
      <c r="E67" s="175" t="e">
        <f>NA()</f>
        <v>#N/A</v>
      </c>
      <c r="F67" s="175">
        <f>IF(ISNUMBER('将来負担比率（分子）の構造'!J$53), IF('将来負担比率（分子）の構造'!J$53 &lt; 0, 0, '将来負担比率（分子）の構造'!J$53), NA())</f>
        <v>842</v>
      </c>
      <c r="G67" s="175" t="e">
        <f>NA()</f>
        <v>#N/A</v>
      </c>
      <c r="H67" s="175" t="e">
        <f>NA()</f>
        <v>#N/A</v>
      </c>
      <c r="I67" s="175">
        <f>IF(ISNUMBER('将来負担比率（分子）の構造'!K$53), IF('将来負担比率（分子）の構造'!K$53 &lt; 0, 0, '将来負担比率（分子）の構造'!K$53), NA())</f>
        <v>989</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2058</v>
      </c>
      <c r="C72" s="179">
        <f>基金残高に係る経年分析!G55</f>
        <v>2520</v>
      </c>
      <c r="D72" s="179">
        <f>基金残高に係る経年分析!H55</f>
        <v>2595</v>
      </c>
    </row>
    <row r="73" spans="1:16" x14ac:dyDescent="0.15">
      <c r="A73" s="178" t="s">
        <v>80</v>
      </c>
      <c r="B73" s="179">
        <f>基金残高に係る経年分析!F56</f>
        <v>2</v>
      </c>
      <c r="C73" s="179">
        <f>基金残高に係る経年分析!G56</f>
        <v>282</v>
      </c>
      <c r="D73" s="179">
        <f>基金残高に係る経年分析!H56</f>
        <v>282</v>
      </c>
    </row>
    <row r="74" spans="1:16" x14ac:dyDescent="0.15">
      <c r="A74" s="178" t="s">
        <v>81</v>
      </c>
      <c r="B74" s="179">
        <f>基金残高に係る経年分析!F57</f>
        <v>1683</v>
      </c>
      <c r="C74" s="179">
        <f>基金残高に係る経年分析!G57</f>
        <v>1683</v>
      </c>
      <c r="D74" s="179">
        <f>基金残高に係る経年分析!H57</f>
        <v>2441</v>
      </c>
    </row>
  </sheetData>
  <sheetProtection algorithmName="SHA-512" hashValue="KL0TtzXqiksbYwn6defL8SJvZY8MqEBjk5qMWCkKdX3lvz8xDTbNktW7LwnQJ8UgirODfOW3ytxmAq5Gn7oyqQ==" saltValue="RJrgCEZYiJWd22gKP9tp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7594700</v>
      </c>
      <c r="S5" s="674"/>
      <c r="T5" s="674"/>
      <c r="U5" s="674"/>
      <c r="V5" s="674"/>
      <c r="W5" s="674"/>
      <c r="X5" s="674"/>
      <c r="Y5" s="702"/>
      <c r="Z5" s="716">
        <v>35</v>
      </c>
      <c r="AA5" s="716"/>
      <c r="AB5" s="716"/>
      <c r="AC5" s="716"/>
      <c r="AD5" s="717">
        <v>7254045</v>
      </c>
      <c r="AE5" s="717"/>
      <c r="AF5" s="717"/>
      <c r="AG5" s="717"/>
      <c r="AH5" s="717"/>
      <c r="AI5" s="717"/>
      <c r="AJ5" s="717"/>
      <c r="AK5" s="717"/>
      <c r="AL5" s="703">
        <v>59.6</v>
      </c>
      <c r="AM5" s="686"/>
      <c r="AN5" s="686"/>
      <c r="AO5" s="704"/>
      <c r="AP5" s="676" t="s">
        <v>228</v>
      </c>
      <c r="AQ5" s="677"/>
      <c r="AR5" s="677"/>
      <c r="AS5" s="677"/>
      <c r="AT5" s="677"/>
      <c r="AU5" s="677"/>
      <c r="AV5" s="677"/>
      <c r="AW5" s="677"/>
      <c r="AX5" s="677"/>
      <c r="AY5" s="677"/>
      <c r="AZ5" s="677"/>
      <c r="BA5" s="677"/>
      <c r="BB5" s="677"/>
      <c r="BC5" s="677"/>
      <c r="BD5" s="677"/>
      <c r="BE5" s="677"/>
      <c r="BF5" s="678"/>
      <c r="BG5" s="621">
        <v>7254045</v>
      </c>
      <c r="BH5" s="622"/>
      <c r="BI5" s="622"/>
      <c r="BJ5" s="622"/>
      <c r="BK5" s="622"/>
      <c r="BL5" s="622"/>
      <c r="BM5" s="622"/>
      <c r="BN5" s="623"/>
      <c r="BO5" s="663">
        <v>95.5</v>
      </c>
      <c r="BP5" s="663"/>
      <c r="BQ5" s="663"/>
      <c r="BR5" s="663"/>
      <c r="BS5" s="664" t="s">
        <v>229</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221</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293821</v>
      </c>
      <c r="S6" s="622"/>
      <c r="T6" s="622"/>
      <c r="U6" s="622"/>
      <c r="V6" s="622"/>
      <c r="W6" s="622"/>
      <c r="X6" s="622"/>
      <c r="Y6" s="623"/>
      <c r="Z6" s="663">
        <v>1.4</v>
      </c>
      <c r="AA6" s="663"/>
      <c r="AB6" s="663"/>
      <c r="AC6" s="663"/>
      <c r="AD6" s="664">
        <v>293821</v>
      </c>
      <c r="AE6" s="664"/>
      <c r="AF6" s="664"/>
      <c r="AG6" s="664"/>
      <c r="AH6" s="664"/>
      <c r="AI6" s="664"/>
      <c r="AJ6" s="664"/>
      <c r="AK6" s="664"/>
      <c r="AL6" s="624">
        <v>2.4</v>
      </c>
      <c r="AM6" s="625"/>
      <c r="AN6" s="625"/>
      <c r="AO6" s="665"/>
      <c r="AP6" s="618" t="s">
        <v>234</v>
      </c>
      <c r="AQ6" s="619"/>
      <c r="AR6" s="619"/>
      <c r="AS6" s="619"/>
      <c r="AT6" s="619"/>
      <c r="AU6" s="619"/>
      <c r="AV6" s="619"/>
      <c r="AW6" s="619"/>
      <c r="AX6" s="619"/>
      <c r="AY6" s="619"/>
      <c r="AZ6" s="619"/>
      <c r="BA6" s="619"/>
      <c r="BB6" s="619"/>
      <c r="BC6" s="619"/>
      <c r="BD6" s="619"/>
      <c r="BE6" s="619"/>
      <c r="BF6" s="620"/>
      <c r="BG6" s="621">
        <v>7254045</v>
      </c>
      <c r="BH6" s="622"/>
      <c r="BI6" s="622"/>
      <c r="BJ6" s="622"/>
      <c r="BK6" s="622"/>
      <c r="BL6" s="622"/>
      <c r="BM6" s="622"/>
      <c r="BN6" s="623"/>
      <c r="BO6" s="663">
        <v>95.5</v>
      </c>
      <c r="BP6" s="663"/>
      <c r="BQ6" s="663"/>
      <c r="BR6" s="663"/>
      <c r="BS6" s="664" t="s">
        <v>235</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179419</v>
      </c>
      <c r="CS6" s="622"/>
      <c r="CT6" s="622"/>
      <c r="CU6" s="622"/>
      <c r="CV6" s="622"/>
      <c r="CW6" s="622"/>
      <c r="CX6" s="622"/>
      <c r="CY6" s="623"/>
      <c r="CZ6" s="703">
        <v>0.9</v>
      </c>
      <c r="DA6" s="686"/>
      <c r="DB6" s="686"/>
      <c r="DC6" s="705"/>
      <c r="DD6" s="627">
        <v>29371</v>
      </c>
      <c r="DE6" s="622"/>
      <c r="DF6" s="622"/>
      <c r="DG6" s="622"/>
      <c r="DH6" s="622"/>
      <c r="DI6" s="622"/>
      <c r="DJ6" s="622"/>
      <c r="DK6" s="622"/>
      <c r="DL6" s="622"/>
      <c r="DM6" s="622"/>
      <c r="DN6" s="622"/>
      <c r="DO6" s="622"/>
      <c r="DP6" s="623"/>
      <c r="DQ6" s="627">
        <v>179419</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3161</v>
      </c>
      <c r="S7" s="622"/>
      <c r="T7" s="622"/>
      <c r="U7" s="622"/>
      <c r="V7" s="622"/>
      <c r="W7" s="622"/>
      <c r="X7" s="622"/>
      <c r="Y7" s="623"/>
      <c r="Z7" s="663">
        <v>0</v>
      </c>
      <c r="AA7" s="663"/>
      <c r="AB7" s="663"/>
      <c r="AC7" s="663"/>
      <c r="AD7" s="664">
        <v>3161</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2980745</v>
      </c>
      <c r="BH7" s="622"/>
      <c r="BI7" s="622"/>
      <c r="BJ7" s="622"/>
      <c r="BK7" s="622"/>
      <c r="BL7" s="622"/>
      <c r="BM7" s="622"/>
      <c r="BN7" s="623"/>
      <c r="BO7" s="663">
        <v>39.200000000000003</v>
      </c>
      <c r="BP7" s="663"/>
      <c r="BQ7" s="663"/>
      <c r="BR7" s="663"/>
      <c r="BS7" s="664" t="s">
        <v>235</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2959509</v>
      </c>
      <c r="CS7" s="622"/>
      <c r="CT7" s="622"/>
      <c r="CU7" s="622"/>
      <c r="CV7" s="622"/>
      <c r="CW7" s="622"/>
      <c r="CX7" s="622"/>
      <c r="CY7" s="623"/>
      <c r="CZ7" s="663">
        <v>14.1</v>
      </c>
      <c r="DA7" s="663"/>
      <c r="DB7" s="663"/>
      <c r="DC7" s="663"/>
      <c r="DD7" s="627">
        <v>215633</v>
      </c>
      <c r="DE7" s="622"/>
      <c r="DF7" s="622"/>
      <c r="DG7" s="622"/>
      <c r="DH7" s="622"/>
      <c r="DI7" s="622"/>
      <c r="DJ7" s="622"/>
      <c r="DK7" s="622"/>
      <c r="DL7" s="622"/>
      <c r="DM7" s="622"/>
      <c r="DN7" s="622"/>
      <c r="DO7" s="622"/>
      <c r="DP7" s="623"/>
      <c r="DQ7" s="627">
        <v>1840042</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35328</v>
      </c>
      <c r="S8" s="622"/>
      <c r="T8" s="622"/>
      <c r="U8" s="622"/>
      <c r="V8" s="622"/>
      <c r="W8" s="622"/>
      <c r="X8" s="622"/>
      <c r="Y8" s="623"/>
      <c r="Z8" s="663">
        <v>0.2</v>
      </c>
      <c r="AA8" s="663"/>
      <c r="AB8" s="663"/>
      <c r="AC8" s="663"/>
      <c r="AD8" s="664">
        <v>35328</v>
      </c>
      <c r="AE8" s="664"/>
      <c r="AF8" s="664"/>
      <c r="AG8" s="664"/>
      <c r="AH8" s="664"/>
      <c r="AI8" s="664"/>
      <c r="AJ8" s="664"/>
      <c r="AK8" s="664"/>
      <c r="AL8" s="624">
        <v>0.3</v>
      </c>
      <c r="AM8" s="625"/>
      <c r="AN8" s="625"/>
      <c r="AO8" s="665"/>
      <c r="AP8" s="618" t="s">
        <v>241</v>
      </c>
      <c r="AQ8" s="619"/>
      <c r="AR8" s="619"/>
      <c r="AS8" s="619"/>
      <c r="AT8" s="619"/>
      <c r="AU8" s="619"/>
      <c r="AV8" s="619"/>
      <c r="AW8" s="619"/>
      <c r="AX8" s="619"/>
      <c r="AY8" s="619"/>
      <c r="AZ8" s="619"/>
      <c r="BA8" s="619"/>
      <c r="BB8" s="619"/>
      <c r="BC8" s="619"/>
      <c r="BD8" s="619"/>
      <c r="BE8" s="619"/>
      <c r="BF8" s="620"/>
      <c r="BG8" s="621">
        <v>93591</v>
      </c>
      <c r="BH8" s="622"/>
      <c r="BI8" s="622"/>
      <c r="BJ8" s="622"/>
      <c r="BK8" s="622"/>
      <c r="BL8" s="622"/>
      <c r="BM8" s="622"/>
      <c r="BN8" s="623"/>
      <c r="BO8" s="663">
        <v>1.2</v>
      </c>
      <c r="BP8" s="663"/>
      <c r="BQ8" s="663"/>
      <c r="BR8" s="663"/>
      <c r="BS8" s="664" t="s">
        <v>229</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6029555</v>
      </c>
      <c r="CS8" s="622"/>
      <c r="CT8" s="622"/>
      <c r="CU8" s="622"/>
      <c r="CV8" s="622"/>
      <c r="CW8" s="622"/>
      <c r="CX8" s="622"/>
      <c r="CY8" s="623"/>
      <c r="CZ8" s="663">
        <v>28.7</v>
      </c>
      <c r="DA8" s="663"/>
      <c r="DB8" s="663"/>
      <c r="DC8" s="663"/>
      <c r="DD8" s="627">
        <v>40061</v>
      </c>
      <c r="DE8" s="622"/>
      <c r="DF8" s="622"/>
      <c r="DG8" s="622"/>
      <c r="DH8" s="622"/>
      <c r="DI8" s="622"/>
      <c r="DJ8" s="622"/>
      <c r="DK8" s="622"/>
      <c r="DL8" s="622"/>
      <c r="DM8" s="622"/>
      <c r="DN8" s="622"/>
      <c r="DO8" s="622"/>
      <c r="DP8" s="623"/>
      <c r="DQ8" s="627">
        <v>2987309</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35950</v>
      </c>
      <c r="S9" s="622"/>
      <c r="T9" s="622"/>
      <c r="U9" s="622"/>
      <c r="V9" s="622"/>
      <c r="W9" s="622"/>
      <c r="X9" s="622"/>
      <c r="Y9" s="623"/>
      <c r="Z9" s="663">
        <v>0.2</v>
      </c>
      <c r="AA9" s="663"/>
      <c r="AB9" s="663"/>
      <c r="AC9" s="663"/>
      <c r="AD9" s="664">
        <v>35950</v>
      </c>
      <c r="AE9" s="664"/>
      <c r="AF9" s="664"/>
      <c r="AG9" s="664"/>
      <c r="AH9" s="664"/>
      <c r="AI9" s="664"/>
      <c r="AJ9" s="664"/>
      <c r="AK9" s="664"/>
      <c r="AL9" s="624">
        <v>0.3</v>
      </c>
      <c r="AM9" s="625"/>
      <c r="AN9" s="625"/>
      <c r="AO9" s="665"/>
      <c r="AP9" s="618" t="s">
        <v>244</v>
      </c>
      <c r="AQ9" s="619"/>
      <c r="AR9" s="619"/>
      <c r="AS9" s="619"/>
      <c r="AT9" s="619"/>
      <c r="AU9" s="619"/>
      <c r="AV9" s="619"/>
      <c r="AW9" s="619"/>
      <c r="AX9" s="619"/>
      <c r="AY9" s="619"/>
      <c r="AZ9" s="619"/>
      <c r="BA9" s="619"/>
      <c r="BB9" s="619"/>
      <c r="BC9" s="619"/>
      <c r="BD9" s="619"/>
      <c r="BE9" s="619"/>
      <c r="BF9" s="620"/>
      <c r="BG9" s="621">
        <v>2440918</v>
      </c>
      <c r="BH9" s="622"/>
      <c r="BI9" s="622"/>
      <c r="BJ9" s="622"/>
      <c r="BK9" s="622"/>
      <c r="BL9" s="622"/>
      <c r="BM9" s="622"/>
      <c r="BN9" s="623"/>
      <c r="BO9" s="663">
        <v>32.1</v>
      </c>
      <c r="BP9" s="663"/>
      <c r="BQ9" s="663"/>
      <c r="BR9" s="663"/>
      <c r="BS9" s="664" t="s">
        <v>229</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3174162</v>
      </c>
      <c r="CS9" s="622"/>
      <c r="CT9" s="622"/>
      <c r="CU9" s="622"/>
      <c r="CV9" s="622"/>
      <c r="CW9" s="622"/>
      <c r="CX9" s="622"/>
      <c r="CY9" s="623"/>
      <c r="CZ9" s="663">
        <v>15.1</v>
      </c>
      <c r="DA9" s="663"/>
      <c r="DB9" s="663"/>
      <c r="DC9" s="663"/>
      <c r="DD9" s="627">
        <v>75369</v>
      </c>
      <c r="DE9" s="622"/>
      <c r="DF9" s="622"/>
      <c r="DG9" s="622"/>
      <c r="DH9" s="622"/>
      <c r="DI9" s="622"/>
      <c r="DJ9" s="622"/>
      <c r="DK9" s="622"/>
      <c r="DL9" s="622"/>
      <c r="DM9" s="622"/>
      <c r="DN9" s="622"/>
      <c r="DO9" s="622"/>
      <c r="DP9" s="623"/>
      <c r="DQ9" s="627">
        <v>2590304</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229</v>
      </c>
      <c r="S10" s="622"/>
      <c r="T10" s="622"/>
      <c r="U10" s="622"/>
      <c r="V10" s="622"/>
      <c r="W10" s="622"/>
      <c r="X10" s="622"/>
      <c r="Y10" s="623"/>
      <c r="Z10" s="663" t="s">
        <v>229</v>
      </c>
      <c r="AA10" s="663"/>
      <c r="AB10" s="663"/>
      <c r="AC10" s="663"/>
      <c r="AD10" s="664" t="s">
        <v>131</v>
      </c>
      <c r="AE10" s="664"/>
      <c r="AF10" s="664"/>
      <c r="AG10" s="664"/>
      <c r="AH10" s="664"/>
      <c r="AI10" s="664"/>
      <c r="AJ10" s="664"/>
      <c r="AK10" s="664"/>
      <c r="AL10" s="624" t="s">
        <v>229</v>
      </c>
      <c r="AM10" s="625"/>
      <c r="AN10" s="625"/>
      <c r="AO10" s="665"/>
      <c r="AP10" s="618" t="s">
        <v>247</v>
      </c>
      <c r="AQ10" s="619"/>
      <c r="AR10" s="619"/>
      <c r="AS10" s="619"/>
      <c r="AT10" s="619"/>
      <c r="AU10" s="619"/>
      <c r="AV10" s="619"/>
      <c r="AW10" s="619"/>
      <c r="AX10" s="619"/>
      <c r="AY10" s="619"/>
      <c r="AZ10" s="619"/>
      <c r="BA10" s="619"/>
      <c r="BB10" s="619"/>
      <c r="BC10" s="619"/>
      <c r="BD10" s="619"/>
      <c r="BE10" s="619"/>
      <c r="BF10" s="620"/>
      <c r="BG10" s="621">
        <v>131473</v>
      </c>
      <c r="BH10" s="622"/>
      <c r="BI10" s="622"/>
      <c r="BJ10" s="622"/>
      <c r="BK10" s="622"/>
      <c r="BL10" s="622"/>
      <c r="BM10" s="622"/>
      <c r="BN10" s="623"/>
      <c r="BO10" s="663">
        <v>1.7</v>
      </c>
      <c r="BP10" s="663"/>
      <c r="BQ10" s="663"/>
      <c r="BR10" s="663"/>
      <c r="BS10" s="664" t="s">
        <v>131</v>
      </c>
      <c r="BT10" s="664"/>
      <c r="BU10" s="664"/>
      <c r="BV10" s="664"/>
      <c r="BW10" s="664"/>
      <c r="BX10" s="664"/>
      <c r="BY10" s="664"/>
      <c r="BZ10" s="664"/>
      <c r="CA10" s="664"/>
      <c r="CB10" s="698"/>
      <c r="CD10" s="618" t="s">
        <v>248</v>
      </c>
      <c r="CE10" s="619"/>
      <c r="CF10" s="619"/>
      <c r="CG10" s="619"/>
      <c r="CH10" s="619"/>
      <c r="CI10" s="619"/>
      <c r="CJ10" s="619"/>
      <c r="CK10" s="619"/>
      <c r="CL10" s="619"/>
      <c r="CM10" s="619"/>
      <c r="CN10" s="619"/>
      <c r="CO10" s="619"/>
      <c r="CP10" s="619"/>
      <c r="CQ10" s="620"/>
      <c r="CR10" s="621">
        <v>438435</v>
      </c>
      <c r="CS10" s="622"/>
      <c r="CT10" s="622"/>
      <c r="CU10" s="622"/>
      <c r="CV10" s="622"/>
      <c r="CW10" s="622"/>
      <c r="CX10" s="622"/>
      <c r="CY10" s="623"/>
      <c r="CZ10" s="663">
        <v>2.1</v>
      </c>
      <c r="DA10" s="663"/>
      <c r="DB10" s="663"/>
      <c r="DC10" s="663"/>
      <c r="DD10" s="627" t="s">
        <v>235</v>
      </c>
      <c r="DE10" s="622"/>
      <c r="DF10" s="622"/>
      <c r="DG10" s="622"/>
      <c r="DH10" s="622"/>
      <c r="DI10" s="622"/>
      <c r="DJ10" s="622"/>
      <c r="DK10" s="622"/>
      <c r="DL10" s="622"/>
      <c r="DM10" s="622"/>
      <c r="DN10" s="622"/>
      <c r="DO10" s="622"/>
      <c r="DP10" s="623"/>
      <c r="DQ10" s="627">
        <v>5873</v>
      </c>
      <c r="DR10" s="622"/>
      <c r="DS10" s="622"/>
      <c r="DT10" s="622"/>
      <c r="DU10" s="622"/>
      <c r="DV10" s="622"/>
      <c r="DW10" s="622"/>
      <c r="DX10" s="622"/>
      <c r="DY10" s="622"/>
      <c r="DZ10" s="622"/>
      <c r="EA10" s="622"/>
      <c r="EB10" s="622"/>
      <c r="EC10" s="662"/>
    </row>
    <row r="11" spans="2:143" ht="11.25" customHeight="1" x14ac:dyDescent="0.15">
      <c r="B11" s="618" t="s">
        <v>249</v>
      </c>
      <c r="C11" s="619"/>
      <c r="D11" s="619"/>
      <c r="E11" s="619"/>
      <c r="F11" s="619"/>
      <c r="G11" s="619"/>
      <c r="H11" s="619"/>
      <c r="I11" s="619"/>
      <c r="J11" s="619"/>
      <c r="K11" s="619"/>
      <c r="L11" s="619"/>
      <c r="M11" s="619"/>
      <c r="N11" s="619"/>
      <c r="O11" s="619"/>
      <c r="P11" s="619"/>
      <c r="Q11" s="620"/>
      <c r="R11" s="621">
        <v>1186839</v>
      </c>
      <c r="S11" s="622"/>
      <c r="T11" s="622"/>
      <c r="U11" s="622"/>
      <c r="V11" s="622"/>
      <c r="W11" s="622"/>
      <c r="X11" s="622"/>
      <c r="Y11" s="623"/>
      <c r="Z11" s="624">
        <v>5.5</v>
      </c>
      <c r="AA11" s="625"/>
      <c r="AB11" s="625"/>
      <c r="AC11" s="626"/>
      <c r="AD11" s="627">
        <v>1186839</v>
      </c>
      <c r="AE11" s="622"/>
      <c r="AF11" s="622"/>
      <c r="AG11" s="622"/>
      <c r="AH11" s="622"/>
      <c r="AI11" s="622"/>
      <c r="AJ11" s="622"/>
      <c r="AK11" s="623"/>
      <c r="AL11" s="624">
        <v>9.8000000000000007</v>
      </c>
      <c r="AM11" s="625"/>
      <c r="AN11" s="625"/>
      <c r="AO11" s="665"/>
      <c r="AP11" s="618" t="s">
        <v>250</v>
      </c>
      <c r="AQ11" s="619"/>
      <c r="AR11" s="619"/>
      <c r="AS11" s="619"/>
      <c r="AT11" s="619"/>
      <c r="AU11" s="619"/>
      <c r="AV11" s="619"/>
      <c r="AW11" s="619"/>
      <c r="AX11" s="619"/>
      <c r="AY11" s="619"/>
      <c r="AZ11" s="619"/>
      <c r="BA11" s="619"/>
      <c r="BB11" s="619"/>
      <c r="BC11" s="619"/>
      <c r="BD11" s="619"/>
      <c r="BE11" s="619"/>
      <c r="BF11" s="620"/>
      <c r="BG11" s="621">
        <v>314763</v>
      </c>
      <c r="BH11" s="622"/>
      <c r="BI11" s="622"/>
      <c r="BJ11" s="622"/>
      <c r="BK11" s="622"/>
      <c r="BL11" s="622"/>
      <c r="BM11" s="622"/>
      <c r="BN11" s="623"/>
      <c r="BO11" s="663">
        <v>4.0999999999999996</v>
      </c>
      <c r="BP11" s="663"/>
      <c r="BQ11" s="663"/>
      <c r="BR11" s="663"/>
      <c r="BS11" s="664" t="s">
        <v>235</v>
      </c>
      <c r="BT11" s="664"/>
      <c r="BU11" s="664"/>
      <c r="BV11" s="664"/>
      <c r="BW11" s="664"/>
      <c r="BX11" s="664"/>
      <c r="BY11" s="664"/>
      <c r="BZ11" s="664"/>
      <c r="CA11" s="664"/>
      <c r="CB11" s="698"/>
      <c r="CD11" s="618" t="s">
        <v>251</v>
      </c>
      <c r="CE11" s="619"/>
      <c r="CF11" s="619"/>
      <c r="CG11" s="619"/>
      <c r="CH11" s="619"/>
      <c r="CI11" s="619"/>
      <c r="CJ11" s="619"/>
      <c r="CK11" s="619"/>
      <c r="CL11" s="619"/>
      <c r="CM11" s="619"/>
      <c r="CN11" s="619"/>
      <c r="CO11" s="619"/>
      <c r="CP11" s="619"/>
      <c r="CQ11" s="620"/>
      <c r="CR11" s="621">
        <v>456248</v>
      </c>
      <c r="CS11" s="622"/>
      <c r="CT11" s="622"/>
      <c r="CU11" s="622"/>
      <c r="CV11" s="622"/>
      <c r="CW11" s="622"/>
      <c r="CX11" s="622"/>
      <c r="CY11" s="623"/>
      <c r="CZ11" s="663">
        <v>2.2000000000000002</v>
      </c>
      <c r="DA11" s="663"/>
      <c r="DB11" s="663"/>
      <c r="DC11" s="663"/>
      <c r="DD11" s="627">
        <v>152842</v>
      </c>
      <c r="DE11" s="622"/>
      <c r="DF11" s="622"/>
      <c r="DG11" s="622"/>
      <c r="DH11" s="622"/>
      <c r="DI11" s="622"/>
      <c r="DJ11" s="622"/>
      <c r="DK11" s="622"/>
      <c r="DL11" s="622"/>
      <c r="DM11" s="622"/>
      <c r="DN11" s="622"/>
      <c r="DO11" s="622"/>
      <c r="DP11" s="623"/>
      <c r="DQ11" s="627">
        <v>337611</v>
      </c>
      <c r="DR11" s="622"/>
      <c r="DS11" s="622"/>
      <c r="DT11" s="622"/>
      <c r="DU11" s="622"/>
      <c r="DV11" s="622"/>
      <c r="DW11" s="622"/>
      <c r="DX11" s="622"/>
      <c r="DY11" s="622"/>
      <c r="DZ11" s="622"/>
      <c r="EA11" s="622"/>
      <c r="EB11" s="622"/>
      <c r="EC11" s="662"/>
    </row>
    <row r="12" spans="2:143" ht="11.25" customHeight="1" x14ac:dyDescent="0.15">
      <c r="B12" s="618" t="s">
        <v>252</v>
      </c>
      <c r="C12" s="619"/>
      <c r="D12" s="619"/>
      <c r="E12" s="619"/>
      <c r="F12" s="619"/>
      <c r="G12" s="619"/>
      <c r="H12" s="619"/>
      <c r="I12" s="619"/>
      <c r="J12" s="619"/>
      <c r="K12" s="619"/>
      <c r="L12" s="619"/>
      <c r="M12" s="619"/>
      <c r="N12" s="619"/>
      <c r="O12" s="619"/>
      <c r="P12" s="619"/>
      <c r="Q12" s="620"/>
      <c r="R12" s="621">
        <v>53691</v>
      </c>
      <c r="S12" s="622"/>
      <c r="T12" s="622"/>
      <c r="U12" s="622"/>
      <c r="V12" s="622"/>
      <c r="W12" s="622"/>
      <c r="X12" s="622"/>
      <c r="Y12" s="623"/>
      <c r="Z12" s="663">
        <v>0.2</v>
      </c>
      <c r="AA12" s="663"/>
      <c r="AB12" s="663"/>
      <c r="AC12" s="663"/>
      <c r="AD12" s="664">
        <v>53691</v>
      </c>
      <c r="AE12" s="664"/>
      <c r="AF12" s="664"/>
      <c r="AG12" s="664"/>
      <c r="AH12" s="664"/>
      <c r="AI12" s="664"/>
      <c r="AJ12" s="664"/>
      <c r="AK12" s="664"/>
      <c r="AL12" s="624">
        <v>0.4</v>
      </c>
      <c r="AM12" s="625"/>
      <c r="AN12" s="625"/>
      <c r="AO12" s="665"/>
      <c r="AP12" s="618" t="s">
        <v>253</v>
      </c>
      <c r="AQ12" s="619"/>
      <c r="AR12" s="619"/>
      <c r="AS12" s="619"/>
      <c r="AT12" s="619"/>
      <c r="AU12" s="619"/>
      <c r="AV12" s="619"/>
      <c r="AW12" s="619"/>
      <c r="AX12" s="619"/>
      <c r="AY12" s="619"/>
      <c r="AZ12" s="619"/>
      <c r="BA12" s="619"/>
      <c r="BB12" s="619"/>
      <c r="BC12" s="619"/>
      <c r="BD12" s="619"/>
      <c r="BE12" s="619"/>
      <c r="BF12" s="620"/>
      <c r="BG12" s="621">
        <v>3774912</v>
      </c>
      <c r="BH12" s="622"/>
      <c r="BI12" s="622"/>
      <c r="BJ12" s="622"/>
      <c r="BK12" s="622"/>
      <c r="BL12" s="622"/>
      <c r="BM12" s="622"/>
      <c r="BN12" s="623"/>
      <c r="BO12" s="663">
        <v>49.7</v>
      </c>
      <c r="BP12" s="663"/>
      <c r="BQ12" s="663"/>
      <c r="BR12" s="663"/>
      <c r="BS12" s="664" t="s">
        <v>235</v>
      </c>
      <c r="BT12" s="664"/>
      <c r="BU12" s="664"/>
      <c r="BV12" s="664"/>
      <c r="BW12" s="664"/>
      <c r="BX12" s="664"/>
      <c r="BY12" s="664"/>
      <c r="BZ12" s="664"/>
      <c r="CA12" s="664"/>
      <c r="CB12" s="698"/>
      <c r="CD12" s="618" t="s">
        <v>254</v>
      </c>
      <c r="CE12" s="619"/>
      <c r="CF12" s="619"/>
      <c r="CG12" s="619"/>
      <c r="CH12" s="619"/>
      <c r="CI12" s="619"/>
      <c r="CJ12" s="619"/>
      <c r="CK12" s="619"/>
      <c r="CL12" s="619"/>
      <c r="CM12" s="619"/>
      <c r="CN12" s="619"/>
      <c r="CO12" s="619"/>
      <c r="CP12" s="619"/>
      <c r="CQ12" s="620"/>
      <c r="CR12" s="621">
        <v>500194</v>
      </c>
      <c r="CS12" s="622"/>
      <c r="CT12" s="622"/>
      <c r="CU12" s="622"/>
      <c r="CV12" s="622"/>
      <c r="CW12" s="622"/>
      <c r="CX12" s="622"/>
      <c r="CY12" s="623"/>
      <c r="CZ12" s="663">
        <v>2.4</v>
      </c>
      <c r="DA12" s="663"/>
      <c r="DB12" s="663"/>
      <c r="DC12" s="663"/>
      <c r="DD12" s="627">
        <v>137498</v>
      </c>
      <c r="DE12" s="622"/>
      <c r="DF12" s="622"/>
      <c r="DG12" s="622"/>
      <c r="DH12" s="622"/>
      <c r="DI12" s="622"/>
      <c r="DJ12" s="622"/>
      <c r="DK12" s="622"/>
      <c r="DL12" s="622"/>
      <c r="DM12" s="622"/>
      <c r="DN12" s="622"/>
      <c r="DO12" s="622"/>
      <c r="DP12" s="623"/>
      <c r="DQ12" s="627">
        <v>385002</v>
      </c>
      <c r="DR12" s="622"/>
      <c r="DS12" s="622"/>
      <c r="DT12" s="622"/>
      <c r="DU12" s="622"/>
      <c r="DV12" s="622"/>
      <c r="DW12" s="622"/>
      <c r="DX12" s="622"/>
      <c r="DY12" s="622"/>
      <c r="DZ12" s="622"/>
      <c r="EA12" s="622"/>
      <c r="EB12" s="622"/>
      <c r="EC12" s="662"/>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229</v>
      </c>
      <c r="AA13" s="663"/>
      <c r="AB13" s="663"/>
      <c r="AC13" s="663"/>
      <c r="AD13" s="664" t="s">
        <v>229</v>
      </c>
      <c r="AE13" s="664"/>
      <c r="AF13" s="664"/>
      <c r="AG13" s="664"/>
      <c r="AH13" s="664"/>
      <c r="AI13" s="664"/>
      <c r="AJ13" s="664"/>
      <c r="AK13" s="664"/>
      <c r="AL13" s="624" t="s">
        <v>229</v>
      </c>
      <c r="AM13" s="625"/>
      <c r="AN13" s="625"/>
      <c r="AO13" s="665"/>
      <c r="AP13" s="618" t="s">
        <v>256</v>
      </c>
      <c r="AQ13" s="619"/>
      <c r="AR13" s="619"/>
      <c r="AS13" s="619"/>
      <c r="AT13" s="619"/>
      <c r="AU13" s="619"/>
      <c r="AV13" s="619"/>
      <c r="AW13" s="619"/>
      <c r="AX13" s="619"/>
      <c r="AY13" s="619"/>
      <c r="AZ13" s="619"/>
      <c r="BA13" s="619"/>
      <c r="BB13" s="619"/>
      <c r="BC13" s="619"/>
      <c r="BD13" s="619"/>
      <c r="BE13" s="619"/>
      <c r="BF13" s="620"/>
      <c r="BG13" s="621">
        <v>3772611</v>
      </c>
      <c r="BH13" s="622"/>
      <c r="BI13" s="622"/>
      <c r="BJ13" s="622"/>
      <c r="BK13" s="622"/>
      <c r="BL13" s="622"/>
      <c r="BM13" s="622"/>
      <c r="BN13" s="623"/>
      <c r="BO13" s="663">
        <v>49.7</v>
      </c>
      <c r="BP13" s="663"/>
      <c r="BQ13" s="663"/>
      <c r="BR13" s="663"/>
      <c r="BS13" s="664" t="s">
        <v>235</v>
      </c>
      <c r="BT13" s="664"/>
      <c r="BU13" s="664"/>
      <c r="BV13" s="664"/>
      <c r="BW13" s="664"/>
      <c r="BX13" s="664"/>
      <c r="BY13" s="664"/>
      <c r="BZ13" s="664"/>
      <c r="CA13" s="664"/>
      <c r="CB13" s="698"/>
      <c r="CD13" s="618" t="s">
        <v>257</v>
      </c>
      <c r="CE13" s="619"/>
      <c r="CF13" s="619"/>
      <c r="CG13" s="619"/>
      <c r="CH13" s="619"/>
      <c r="CI13" s="619"/>
      <c r="CJ13" s="619"/>
      <c r="CK13" s="619"/>
      <c r="CL13" s="619"/>
      <c r="CM13" s="619"/>
      <c r="CN13" s="619"/>
      <c r="CO13" s="619"/>
      <c r="CP13" s="619"/>
      <c r="CQ13" s="620"/>
      <c r="CR13" s="621">
        <v>1541102</v>
      </c>
      <c r="CS13" s="622"/>
      <c r="CT13" s="622"/>
      <c r="CU13" s="622"/>
      <c r="CV13" s="622"/>
      <c r="CW13" s="622"/>
      <c r="CX13" s="622"/>
      <c r="CY13" s="623"/>
      <c r="CZ13" s="663">
        <v>7.3</v>
      </c>
      <c r="DA13" s="663"/>
      <c r="DB13" s="663"/>
      <c r="DC13" s="663"/>
      <c r="DD13" s="627">
        <v>678992</v>
      </c>
      <c r="DE13" s="622"/>
      <c r="DF13" s="622"/>
      <c r="DG13" s="622"/>
      <c r="DH13" s="622"/>
      <c r="DI13" s="622"/>
      <c r="DJ13" s="622"/>
      <c r="DK13" s="622"/>
      <c r="DL13" s="622"/>
      <c r="DM13" s="622"/>
      <c r="DN13" s="622"/>
      <c r="DO13" s="622"/>
      <c r="DP13" s="623"/>
      <c r="DQ13" s="627">
        <v>967883</v>
      </c>
      <c r="DR13" s="622"/>
      <c r="DS13" s="622"/>
      <c r="DT13" s="622"/>
      <c r="DU13" s="622"/>
      <c r="DV13" s="622"/>
      <c r="DW13" s="622"/>
      <c r="DX13" s="622"/>
      <c r="DY13" s="622"/>
      <c r="DZ13" s="622"/>
      <c r="EA13" s="622"/>
      <c r="EB13" s="622"/>
      <c r="EC13" s="662"/>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229</v>
      </c>
      <c r="S14" s="622"/>
      <c r="T14" s="622"/>
      <c r="U14" s="622"/>
      <c r="V14" s="622"/>
      <c r="W14" s="622"/>
      <c r="X14" s="622"/>
      <c r="Y14" s="623"/>
      <c r="Z14" s="663" t="s">
        <v>229</v>
      </c>
      <c r="AA14" s="663"/>
      <c r="AB14" s="663"/>
      <c r="AC14" s="663"/>
      <c r="AD14" s="664" t="s">
        <v>229</v>
      </c>
      <c r="AE14" s="664"/>
      <c r="AF14" s="664"/>
      <c r="AG14" s="664"/>
      <c r="AH14" s="664"/>
      <c r="AI14" s="664"/>
      <c r="AJ14" s="664"/>
      <c r="AK14" s="664"/>
      <c r="AL14" s="624" t="s">
        <v>229</v>
      </c>
      <c r="AM14" s="625"/>
      <c r="AN14" s="625"/>
      <c r="AO14" s="665"/>
      <c r="AP14" s="618" t="s">
        <v>259</v>
      </c>
      <c r="AQ14" s="619"/>
      <c r="AR14" s="619"/>
      <c r="AS14" s="619"/>
      <c r="AT14" s="619"/>
      <c r="AU14" s="619"/>
      <c r="AV14" s="619"/>
      <c r="AW14" s="619"/>
      <c r="AX14" s="619"/>
      <c r="AY14" s="619"/>
      <c r="AZ14" s="619"/>
      <c r="BA14" s="619"/>
      <c r="BB14" s="619"/>
      <c r="BC14" s="619"/>
      <c r="BD14" s="619"/>
      <c r="BE14" s="619"/>
      <c r="BF14" s="620"/>
      <c r="BG14" s="621">
        <v>190594</v>
      </c>
      <c r="BH14" s="622"/>
      <c r="BI14" s="622"/>
      <c r="BJ14" s="622"/>
      <c r="BK14" s="622"/>
      <c r="BL14" s="622"/>
      <c r="BM14" s="622"/>
      <c r="BN14" s="623"/>
      <c r="BO14" s="663">
        <v>2.5</v>
      </c>
      <c r="BP14" s="663"/>
      <c r="BQ14" s="663"/>
      <c r="BR14" s="663"/>
      <c r="BS14" s="664" t="s">
        <v>229</v>
      </c>
      <c r="BT14" s="664"/>
      <c r="BU14" s="664"/>
      <c r="BV14" s="664"/>
      <c r="BW14" s="664"/>
      <c r="BX14" s="664"/>
      <c r="BY14" s="664"/>
      <c r="BZ14" s="664"/>
      <c r="CA14" s="664"/>
      <c r="CB14" s="698"/>
      <c r="CD14" s="618" t="s">
        <v>260</v>
      </c>
      <c r="CE14" s="619"/>
      <c r="CF14" s="619"/>
      <c r="CG14" s="619"/>
      <c r="CH14" s="619"/>
      <c r="CI14" s="619"/>
      <c r="CJ14" s="619"/>
      <c r="CK14" s="619"/>
      <c r="CL14" s="619"/>
      <c r="CM14" s="619"/>
      <c r="CN14" s="619"/>
      <c r="CO14" s="619"/>
      <c r="CP14" s="619"/>
      <c r="CQ14" s="620"/>
      <c r="CR14" s="621">
        <v>750855</v>
      </c>
      <c r="CS14" s="622"/>
      <c r="CT14" s="622"/>
      <c r="CU14" s="622"/>
      <c r="CV14" s="622"/>
      <c r="CW14" s="622"/>
      <c r="CX14" s="622"/>
      <c r="CY14" s="623"/>
      <c r="CZ14" s="663">
        <v>3.6</v>
      </c>
      <c r="DA14" s="663"/>
      <c r="DB14" s="663"/>
      <c r="DC14" s="663"/>
      <c r="DD14" s="627">
        <v>76908</v>
      </c>
      <c r="DE14" s="622"/>
      <c r="DF14" s="622"/>
      <c r="DG14" s="622"/>
      <c r="DH14" s="622"/>
      <c r="DI14" s="622"/>
      <c r="DJ14" s="622"/>
      <c r="DK14" s="622"/>
      <c r="DL14" s="622"/>
      <c r="DM14" s="622"/>
      <c r="DN14" s="622"/>
      <c r="DO14" s="622"/>
      <c r="DP14" s="623"/>
      <c r="DQ14" s="627">
        <v>644449</v>
      </c>
      <c r="DR14" s="622"/>
      <c r="DS14" s="622"/>
      <c r="DT14" s="622"/>
      <c r="DU14" s="622"/>
      <c r="DV14" s="622"/>
      <c r="DW14" s="622"/>
      <c r="DX14" s="622"/>
      <c r="DY14" s="622"/>
      <c r="DZ14" s="622"/>
      <c r="EA14" s="622"/>
      <c r="EB14" s="622"/>
      <c r="EC14" s="662"/>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229</v>
      </c>
      <c r="S15" s="622"/>
      <c r="T15" s="622"/>
      <c r="U15" s="622"/>
      <c r="V15" s="622"/>
      <c r="W15" s="622"/>
      <c r="X15" s="622"/>
      <c r="Y15" s="623"/>
      <c r="Z15" s="663" t="s">
        <v>229</v>
      </c>
      <c r="AA15" s="663"/>
      <c r="AB15" s="663"/>
      <c r="AC15" s="663"/>
      <c r="AD15" s="664" t="s">
        <v>229</v>
      </c>
      <c r="AE15" s="664"/>
      <c r="AF15" s="664"/>
      <c r="AG15" s="664"/>
      <c r="AH15" s="664"/>
      <c r="AI15" s="664"/>
      <c r="AJ15" s="664"/>
      <c r="AK15" s="664"/>
      <c r="AL15" s="624" t="s">
        <v>229</v>
      </c>
      <c r="AM15" s="625"/>
      <c r="AN15" s="625"/>
      <c r="AO15" s="665"/>
      <c r="AP15" s="618" t="s">
        <v>262</v>
      </c>
      <c r="AQ15" s="619"/>
      <c r="AR15" s="619"/>
      <c r="AS15" s="619"/>
      <c r="AT15" s="619"/>
      <c r="AU15" s="619"/>
      <c r="AV15" s="619"/>
      <c r="AW15" s="619"/>
      <c r="AX15" s="619"/>
      <c r="AY15" s="619"/>
      <c r="AZ15" s="619"/>
      <c r="BA15" s="619"/>
      <c r="BB15" s="619"/>
      <c r="BC15" s="619"/>
      <c r="BD15" s="619"/>
      <c r="BE15" s="619"/>
      <c r="BF15" s="620"/>
      <c r="BG15" s="621">
        <v>307794</v>
      </c>
      <c r="BH15" s="622"/>
      <c r="BI15" s="622"/>
      <c r="BJ15" s="622"/>
      <c r="BK15" s="622"/>
      <c r="BL15" s="622"/>
      <c r="BM15" s="622"/>
      <c r="BN15" s="623"/>
      <c r="BO15" s="663">
        <v>4.0999999999999996</v>
      </c>
      <c r="BP15" s="663"/>
      <c r="BQ15" s="663"/>
      <c r="BR15" s="663"/>
      <c r="BS15" s="664" t="s">
        <v>131</v>
      </c>
      <c r="BT15" s="664"/>
      <c r="BU15" s="664"/>
      <c r="BV15" s="664"/>
      <c r="BW15" s="664"/>
      <c r="BX15" s="664"/>
      <c r="BY15" s="664"/>
      <c r="BZ15" s="664"/>
      <c r="CA15" s="664"/>
      <c r="CB15" s="698"/>
      <c r="CD15" s="618" t="s">
        <v>263</v>
      </c>
      <c r="CE15" s="619"/>
      <c r="CF15" s="619"/>
      <c r="CG15" s="619"/>
      <c r="CH15" s="619"/>
      <c r="CI15" s="619"/>
      <c r="CJ15" s="619"/>
      <c r="CK15" s="619"/>
      <c r="CL15" s="619"/>
      <c r="CM15" s="619"/>
      <c r="CN15" s="619"/>
      <c r="CO15" s="619"/>
      <c r="CP15" s="619"/>
      <c r="CQ15" s="620"/>
      <c r="CR15" s="621">
        <v>2440611</v>
      </c>
      <c r="CS15" s="622"/>
      <c r="CT15" s="622"/>
      <c r="CU15" s="622"/>
      <c r="CV15" s="622"/>
      <c r="CW15" s="622"/>
      <c r="CX15" s="622"/>
      <c r="CY15" s="623"/>
      <c r="CZ15" s="663">
        <v>11.6</v>
      </c>
      <c r="DA15" s="663"/>
      <c r="DB15" s="663"/>
      <c r="DC15" s="663"/>
      <c r="DD15" s="627">
        <v>502476</v>
      </c>
      <c r="DE15" s="622"/>
      <c r="DF15" s="622"/>
      <c r="DG15" s="622"/>
      <c r="DH15" s="622"/>
      <c r="DI15" s="622"/>
      <c r="DJ15" s="622"/>
      <c r="DK15" s="622"/>
      <c r="DL15" s="622"/>
      <c r="DM15" s="622"/>
      <c r="DN15" s="622"/>
      <c r="DO15" s="622"/>
      <c r="DP15" s="623"/>
      <c r="DQ15" s="627">
        <v>1579356</v>
      </c>
      <c r="DR15" s="622"/>
      <c r="DS15" s="622"/>
      <c r="DT15" s="622"/>
      <c r="DU15" s="622"/>
      <c r="DV15" s="622"/>
      <c r="DW15" s="622"/>
      <c r="DX15" s="622"/>
      <c r="DY15" s="622"/>
      <c r="DZ15" s="622"/>
      <c r="EA15" s="622"/>
      <c r="EB15" s="622"/>
      <c r="EC15" s="662"/>
    </row>
    <row r="16" spans="2:143" ht="11.25" customHeight="1" x14ac:dyDescent="0.15">
      <c r="B16" s="618" t="s">
        <v>264</v>
      </c>
      <c r="C16" s="619"/>
      <c r="D16" s="619"/>
      <c r="E16" s="619"/>
      <c r="F16" s="619"/>
      <c r="G16" s="619"/>
      <c r="H16" s="619"/>
      <c r="I16" s="619"/>
      <c r="J16" s="619"/>
      <c r="K16" s="619"/>
      <c r="L16" s="619"/>
      <c r="M16" s="619"/>
      <c r="N16" s="619"/>
      <c r="O16" s="619"/>
      <c r="P16" s="619"/>
      <c r="Q16" s="620"/>
      <c r="R16" s="621">
        <v>39733</v>
      </c>
      <c r="S16" s="622"/>
      <c r="T16" s="622"/>
      <c r="U16" s="622"/>
      <c r="V16" s="622"/>
      <c r="W16" s="622"/>
      <c r="X16" s="622"/>
      <c r="Y16" s="623"/>
      <c r="Z16" s="663">
        <v>0.2</v>
      </c>
      <c r="AA16" s="663"/>
      <c r="AB16" s="663"/>
      <c r="AC16" s="663"/>
      <c r="AD16" s="664">
        <v>39733</v>
      </c>
      <c r="AE16" s="664"/>
      <c r="AF16" s="664"/>
      <c r="AG16" s="664"/>
      <c r="AH16" s="664"/>
      <c r="AI16" s="664"/>
      <c r="AJ16" s="664"/>
      <c r="AK16" s="664"/>
      <c r="AL16" s="624">
        <v>0.3</v>
      </c>
      <c r="AM16" s="625"/>
      <c r="AN16" s="625"/>
      <c r="AO16" s="665"/>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235</v>
      </c>
      <c r="BP16" s="663"/>
      <c r="BQ16" s="663"/>
      <c r="BR16" s="663"/>
      <c r="BS16" s="664" t="s">
        <v>235</v>
      </c>
      <c r="BT16" s="664"/>
      <c r="BU16" s="664"/>
      <c r="BV16" s="664"/>
      <c r="BW16" s="664"/>
      <c r="BX16" s="664"/>
      <c r="BY16" s="664"/>
      <c r="BZ16" s="664"/>
      <c r="CA16" s="664"/>
      <c r="CB16" s="698"/>
      <c r="CD16" s="618" t="s">
        <v>266</v>
      </c>
      <c r="CE16" s="619"/>
      <c r="CF16" s="619"/>
      <c r="CG16" s="619"/>
      <c r="CH16" s="619"/>
      <c r="CI16" s="619"/>
      <c r="CJ16" s="619"/>
      <c r="CK16" s="619"/>
      <c r="CL16" s="619"/>
      <c r="CM16" s="619"/>
      <c r="CN16" s="619"/>
      <c r="CO16" s="619"/>
      <c r="CP16" s="619"/>
      <c r="CQ16" s="620"/>
      <c r="CR16" s="621">
        <v>179793</v>
      </c>
      <c r="CS16" s="622"/>
      <c r="CT16" s="622"/>
      <c r="CU16" s="622"/>
      <c r="CV16" s="622"/>
      <c r="CW16" s="622"/>
      <c r="CX16" s="622"/>
      <c r="CY16" s="623"/>
      <c r="CZ16" s="663">
        <v>0.9</v>
      </c>
      <c r="DA16" s="663"/>
      <c r="DB16" s="663"/>
      <c r="DC16" s="663"/>
      <c r="DD16" s="627" t="s">
        <v>229</v>
      </c>
      <c r="DE16" s="622"/>
      <c r="DF16" s="622"/>
      <c r="DG16" s="622"/>
      <c r="DH16" s="622"/>
      <c r="DI16" s="622"/>
      <c r="DJ16" s="622"/>
      <c r="DK16" s="622"/>
      <c r="DL16" s="622"/>
      <c r="DM16" s="622"/>
      <c r="DN16" s="622"/>
      <c r="DO16" s="622"/>
      <c r="DP16" s="623"/>
      <c r="DQ16" s="627">
        <v>38008</v>
      </c>
      <c r="DR16" s="622"/>
      <c r="DS16" s="622"/>
      <c r="DT16" s="622"/>
      <c r="DU16" s="622"/>
      <c r="DV16" s="622"/>
      <c r="DW16" s="622"/>
      <c r="DX16" s="622"/>
      <c r="DY16" s="622"/>
      <c r="DZ16" s="622"/>
      <c r="EA16" s="622"/>
      <c r="EB16" s="622"/>
      <c r="EC16" s="662"/>
    </row>
    <row r="17" spans="2:133" ht="11.25" customHeight="1" x14ac:dyDescent="0.15">
      <c r="B17" s="618" t="s">
        <v>267</v>
      </c>
      <c r="C17" s="619"/>
      <c r="D17" s="619"/>
      <c r="E17" s="619"/>
      <c r="F17" s="619"/>
      <c r="G17" s="619"/>
      <c r="H17" s="619"/>
      <c r="I17" s="619"/>
      <c r="J17" s="619"/>
      <c r="K17" s="619"/>
      <c r="L17" s="619"/>
      <c r="M17" s="619"/>
      <c r="N17" s="619"/>
      <c r="O17" s="619"/>
      <c r="P17" s="619"/>
      <c r="Q17" s="620"/>
      <c r="R17" s="621">
        <v>110557</v>
      </c>
      <c r="S17" s="622"/>
      <c r="T17" s="622"/>
      <c r="U17" s="622"/>
      <c r="V17" s="622"/>
      <c r="W17" s="622"/>
      <c r="X17" s="622"/>
      <c r="Y17" s="623"/>
      <c r="Z17" s="663">
        <v>0.5</v>
      </c>
      <c r="AA17" s="663"/>
      <c r="AB17" s="663"/>
      <c r="AC17" s="663"/>
      <c r="AD17" s="664">
        <v>110557</v>
      </c>
      <c r="AE17" s="664"/>
      <c r="AF17" s="664"/>
      <c r="AG17" s="664"/>
      <c r="AH17" s="664"/>
      <c r="AI17" s="664"/>
      <c r="AJ17" s="664"/>
      <c r="AK17" s="664"/>
      <c r="AL17" s="624">
        <v>0.9</v>
      </c>
      <c r="AM17" s="625"/>
      <c r="AN17" s="625"/>
      <c r="AO17" s="665"/>
      <c r="AP17" s="618" t="s">
        <v>268</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63" t="s">
        <v>229</v>
      </c>
      <c r="BP17" s="663"/>
      <c r="BQ17" s="663"/>
      <c r="BR17" s="663"/>
      <c r="BS17" s="664" t="s">
        <v>235</v>
      </c>
      <c r="BT17" s="664"/>
      <c r="BU17" s="664"/>
      <c r="BV17" s="664"/>
      <c r="BW17" s="664"/>
      <c r="BX17" s="664"/>
      <c r="BY17" s="664"/>
      <c r="BZ17" s="664"/>
      <c r="CA17" s="664"/>
      <c r="CB17" s="698"/>
      <c r="CD17" s="618" t="s">
        <v>269</v>
      </c>
      <c r="CE17" s="619"/>
      <c r="CF17" s="619"/>
      <c r="CG17" s="619"/>
      <c r="CH17" s="619"/>
      <c r="CI17" s="619"/>
      <c r="CJ17" s="619"/>
      <c r="CK17" s="619"/>
      <c r="CL17" s="619"/>
      <c r="CM17" s="619"/>
      <c r="CN17" s="619"/>
      <c r="CO17" s="619"/>
      <c r="CP17" s="619"/>
      <c r="CQ17" s="620"/>
      <c r="CR17" s="621">
        <v>2324101</v>
      </c>
      <c r="CS17" s="622"/>
      <c r="CT17" s="622"/>
      <c r="CU17" s="622"/>
      <c r="CV17" s="622"/>
      <c r="CW17" s="622"/>
      <c r="CX17" s="622"/>
      <c r="CY17" s="623"/>
      <c r="CZ17" s="663">
        <v>11.1</v>
      </c>
      <c r="DA17" s="663"/>
      <c r="DB17" s="663"/>
      <c r="DC17" s="663"/>
      <c r="DD17" s="627" t="s">
        <v>229</v>
      </c>
      <c r="DE17" s="622"/>
      <c r="DF17" s="622"/>
      <c r="DG17" s="622"/>
      <c r="DH17" s="622"/>
      <c r="DI17" s="622"/>
      <c r="DJ17" s="622"/>
      <c r="DK17" s="622"/>
      <c r="DL17" s="622"/>
      <c r="DM17" s="622"/>
      <c r="DN17" s="622"/>
      <c r="DO17" s="622"/>
      <c r="DP17" s="623"/>
      <c r="DQ17" s="627">
        <v>2320260</v>
      </c>
      <c r="DR17" s="622"/>
      <c r="DS17" s="622"/>
      <c r="DT17" s="622"/>
      <c r="DU17" s="622"/>
      <c r="DV17" s="622"/>
      <c r="DW17" s="622"/>
      <c r="DX17" s="622"/>
      <c r="DY17" s="622"/>
      <c r="DZ17" s="622"/>
      <c r="EA17" s="622"/>
      <c r="EB17" s="622"/>
      <c r="EC17" s="662"/>
    </row>
    <row r="18" spans="2:133" ht="11.25" customHeight="1" x14ac:dyDescent="0.15">
      <c r="B18" s="618" t="s">
        <v>270</v>
      </c>
      <c r="C18" s="619"/>
      <c r="D18" s="619"/>
      <c r="E18" s="619"/>
      <c r="F18" s="619"/>
      <c r="G18" s="619"/>
      <c r="H18" s="619"/>
      <c r="I18" s="619"/>
      <c r="J18" s="619"/>
      <c r="K18" s="619"/>
      <c r="L18" s="619"/>
      <c r="M18" s="619"/>
      <c r="N18" s="619"/>
      <c r="O18" s="619"/>
      <c r="P18" s="619"/>
      <c r="Q18" s="620"/>
      <c r="R18" s="621">
        <v>69778</v>
      </c>
      <c r="S18" s="622"/>
      <c r="T18" s="622"/>
      <c r="U18" s="622"/>
      <c r="V18" s="622"/>
      <c r="W18" s="622"/>
      <c r="X18" s="622"/>
      <c r="Y18" s="623"/>
      <c r="Z18" s="663">
        <v>0.3</v>
      </c>
      <c r="AA18" s="663"/>
      <c r="AB18" s="663"/>
      <c r="AC18" s="663"/>
      <c r="AD18" s="664">
        <v>69778</v>
      </c>
      <c r="AE18" s="664"/>
      <c r="AF18" s="664"/>
      <c r="AG18" s="664"/>
      <c r="AH18" s="664"/>
      <c r="AI18" s="664"/>
      <c r="AJ18" s="664"/>
      <c r="AK18" s="664"/>
      <c r="AL18" s="624">
        <v>0.6</v>
      </c>
      <c r="AM18" s="625"/>
      <c r="AN18" s="625"/>
      <c r="AO18" s="665"/>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63" t="s">
        <v>229</v>
      </c>
      <c r="BP18" s="663"/>
      <c r="BQ18" s="663"/>
      <c r="BR18" s="663"/>
      <c r="BS18" s="664" t="s">
        <v>235</v>
      </c>
      <c r="BT18" s="664"/>
      <c r="BU18" s="664"/>
      <c r="BV18" s="664"/>
      <c r="BW18" s="664"/>
      <c r="BX18" s="664"/>
      <c r="BY18" s="664"/>
      <c r="BZ18" s="664"/>
      <c r="CA18" s="664"/>
      <c r="CB18" s="698"/>
      <c r="CD18" s="618" t="s">
        <v>272</v>
      </c>
      <c r="CE18" s="619"/>
      <c r="CF18" s="619"/>
      <c r="CG18" s="619"/>
      <c r="CH18" s="619"/>
      <c r="CI18" s="619"/>
      <c r="CJ18" s="619"/>
      <c r="CK18" s="619"/>
      <c r="CL18" s="619"/>
      <c r="CM18" s="619"/>
      <c r="CN18" s="619"/>
      <c r="CO18" s="619"/>
      <c r="CP18" s="619"/>
      <c r="CQ18" s="620"/>
      <c r="CR18" s="621" t="s">
        <v>229</v>
      </c>
      <c r="CS18" s="622"/>
      <c r="CT18" s="622"/>
      <c r="CU18" s="622"/>
      <c r="CV18" s="622"/>
      <c r="CW18" s="622"/>
      <c r="CX18" s="622"/>
      <c r="CY18" s="623"/>
      <c r="CZ18" s="663" t="s">
        <v>229</v>
      </c>
      <c r="DA18" s="663"/>
      <c r="DB18" s="663"/>
      <c r="DC18" s="663"/>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15">
      <c r="B19" s="618" t="s">
        <v>273</v>
      </c>
      <c r="C19" s="619"/>
      <c r="D19" s="619"/>
      <c r="E19" s="619"/>
      <c r="F19" s="619"/>
      <c r="G19" s="619"/>
      <c r="H19" s="619"/>
      <c r="I19" s="619"/>
      <c r="J19" s="619"/>
      <c r="K19" s="619"/>
      <c r="L19" s="619"/>
      <c r="M19" s="619"/>
      <c r="N19" s="619"/>
      <c r="O19" s="619"/>
      <c r="P19" s="619"/>
      <c r="Q19" s="620"/>
      <c r="R19" s="621">
        <v>67996</v>
      </c>
      <c r="S19" s="622"/>
      <c r="T19" s="622"/>
      <c r="U19" s="622"/>
      <c r="V19" s="622"/>
      <c r="W19" s="622"/>
      <c r="X19" s="622"/>
      <c r="Y19" s="623"/>
      <c r="Z19" s="663">
        <v>0.3</v>
      </c>
      <c r="AA19" s="663"/>
      <c r="AB19" s="663"/>
      <c r="AC19" s="663"/>
      <c r="AD19" s="664">
        <v>67996</v>
      </c>
      <c r="AE19" s="664"/>
      <c r="AF19" s="664"/>
      <c r="AG19" s="664"/>
      <c r="AH19" s="664"/>
      <c r="AI19" s="664"/>
      <c r="AJ19" s="664"/>
      <c r="AK19" s="664"/>
      <c r="AL19" s="624">
        <v>0.6</v>
      </c>
      <c r="AM19" s="625"/>
      <c r="AN19" s="625"/>
      <c r="AO19" s="665"/>
      <c r="AP19" s="618" t="s">
        <v>274</v>
      </c>
      <c r="AQ19" s="619"/>
      <c r="AR19" s="619"/>
      <c r="AS19" s="619"/>
      <c r="AT19" s="619"/>
      <c r="AU19" s="619"/>
      <c r="AV19" s="619"/>
      <c r="AW19" s="619"/>
      <c r="AX19" s="619"/>
      <c r="AY19" s="619"/>
      <c r="AZ19" s="619"/>
      <c r="BA19" s="619"/>
      <c r="BB19" s="619"/>
      <c r="BC19" s="619"/>
      <c r="BD19" s="619"/>
      <c r="BE19" s="619"/>
      <c r="BF19" s="620"/>
      <c r="BG19" s="621">
        <v>340655</v>
      </c>
      <c r="BH19" s="622"/>
      <c r="BI19" s="622"/>
      <c r="BJ19" s="622"/>
      <c r="BK19" s="622"/>
      <c r="BL19" s="622"/>
      <c r="BM19" s="622"/>
      <c r="BN19" s="623"/>
      <c r="BO19" s="663">
        <v>4.5</v>
      </c>
      <c r="BP19" s="663"/>
      <c r="BQ19" s="663"/>
      <c r="BR19" s="663"/>
      <c r="BS19" s="664" t="s">
        <v>229</v>
      </c>
      <c r="BT19" s="664"/>
      <c r="BU19" s="664"/>
      <c r="BV19" s="664"/>
      <c r="BW19" s="664"/>
      <c r="BX19" s="664"/>
      <c r="BY19" s="664"/>
      <c r="BZ19" s="664"/>
      <c r="CA19" s="664"/>
      <c r="CB19" s="698"/>
      <c r="CD19" s="618" t="s">
        <v>275</v>
      </c>
      <c r="CE19" s="619"/>
      <c r="CF19" s="619"/>
      <c r="CG19" s="619"/>
      <c r="CH19" s="619"/>
      <c r="CI19" s="619"/>
      <c r="CJ19" s="619"/>
      <c r="CK19" s="619"/>
      <c r="CL19" s="619"/>
      <c r="CM19" s="619"/>
      <c r="CN19" s="619"/>
      <c r="CO19" s="619"/>
      <c r="CP19" s="619"/>
      <c r="CQ19" s="620"/>
      <c r="CR19" s="621" t="s">
        <v>229</v>
      </c>
      <c r="CS19" s="622"/>
      <c r="CT19" s="622"/>
      <c r="CU19" s="622"/>
      <c r="CV19" s="622"/>
      <c r="CW19" s="622"/>
      <c r="CX19" s="622"/>
      <c r="CY19" s="623"/>
      <c r="CZ19" s="663" t="s">
        <v>229</v>
      </c>
      <c r="DA19" s="663"/>
      <c r="DB19" s="663"/>
      <c r="DC19" s="663"/>
      <c r="DD19" s="627" t="s">
        <v>235</v>
      </c>
      <c r="DE19" s="622"/>
      <c r="DF19" s="622"/>
      <c r="DG19" s="622"/>
      <c r="DH19" s="622"/>
      <c r="DI19" s="622"/>
      <c r="DJ19" s="622"/>
      <c r="DK19" s="622"/>
      <c r="DL19" s="622"/>
      <c r="DM19" s="622"/>
      <c r="DN19" s="622"/>
      <c r="DO19" s="622"/>
      <c r="DP19" s="623"/>
      <c r="DQ19" s="627" t="s">
        <v>229</v>
      </c>
      <c r="DR19" s="622"/>
      <c r="DS19" s="622"/>
      <c r="DT19" s="622"/>
      <c r="DU19" s="622"/>
      <c r="DV19" s="622"/>
      <c r="DW19" s="622"/>
      <c r="DX19" s="622"/>
      <c r="DY19" s="622"/>
      <c r="DZ19" s="622"/>
      <c r="EA19" s="622"/>
      <c r="EB19" s="622"/>
      <c r="EC19" s="662"/>
    </row>
    <row r="20" spans="2:133" ht="11.25" customHeight="1" x14ac:dyDescent="0.15">
      <c r="B20" s="688" t="s">
        <v>276</v>
      </c>
      <c r="C20" s="689"/>
      <c r="D20" s="689"/>
      <c r="E20" s="689"/>
      <c r="F20" s="689"/>
      <c r="G20" s="689"/>
      <c r="H20" s="689"/>
      <c r="I20" s="689"/>
      <c r="J20" s="689"/>
      <c r="K20" s="689"/>
      <c r="L20" s="689"/>
      <c r="M20" s="689"/>
      <c r="N20" s="689"/>
      <c r="O20" s="689"/>
      <c r="P20" s="689"/>
      <c r="Q20" s="690"/>
      <c r="R20" s="621">
        <v>1782</v>
      </c>
      <c r="S20" s="622"/>
      <c r="T20" s="622"/>
      <c r="U20" s="622"/>
      <c r="V20" s="622"/>
      <c r="W20" s="622"/>
      <c r="X20" s="622"/>
      <c r="Y20" s="623"/>
      <c r="Z20" s="663">
        <v>0</v>
      </c>
      <c r="AA20" s="663"/>
      <c r="AB20" s="663"/>
      <c r="AC20" s="663"/>
      <c r="AD20" s="664">
        <v>1782</v>
      </c>
      <c r="AE20" s="664"/>
      <c r="AF20" s="664"/>
      <c r="AG20" s="664"/>
      <c r="AH20" s="664"/>
      <c r="AI20" s="664"/>
      <c r="AJ20" s="664"/>
      <c r="AK20" s="664"/>
      <c r="AL20" s="624">
        <v>0</v>
      </c>
      <c r="AM20" s="625"/>
      <c r="AN20" s="625"/>
      <c r="AO20" s="665"/>
      <c r="AP20" s="618" t="s">
        <v>277</v>
      </c>
      <c r="AQ20" s="619"/>
      <c r="AR20" s="619"/>
      <c r="AS20" s="619"/>
      <c r="AT20" s="619"/>
      <c r="AU20" s="619"/>
      <c r="AV20" s="619"/>
      <c r="AW20" s="619"/>
      <c r="AX20" s="619"/>
      <c r="AY20" s="619"/>
      <c r="AZ20" s="619"/>
      <c r="BA20" s="619"/>
      <c r="BB20" s="619"/>
      <c r="BC20" s="619"/>
      <c r="BD20" s="619"/>
      <c r="BE20" s="619"/>
      <c r="BF20" s="620"/>
      <c r="BG20" s="621">
        <v>340655</v>
      </c>
      <c r="BH20" s="622"/>
      <c r="BI20" s="622"/>
      <c r="BJ20" s="622"/>
      <c r="BK20" s="622"/>
      <c r="BL20" s="622"/>
      <c r="BM20" s="622"/>
      <c r="BN20" s="623"/>
      <c r="BO20" s="663">
        <v>4.5</v>
      </c>
      <c r="BP20" s="663"/>
      <c r="BQ20" s="663"/>
      <c r="BR20" s="663"/>
      <c r="BS20" s="664" t="s">
        <v>235</v>
      </c>
      <c r="BT20" s="664"/>
      <c r="BU20" s="664"/>
      <c r="BV20" s="664"/>
      <c r="BW20" s="664"/>
      <c r="BX20" s="664"/>
      <c r="BY20" s="664"/>
      <c r="BZ20" s="664"/>
      <c r="CA20" s="664"/>
      <c r="CB20" s="698"/>
      <c r="CD20" s="618" t="s">
        <v>278</v>
      </c>
      <c r="CE20" s="619"/>
      <c r="CF20" s="619"/>
      <c r="CG20" s="619"/>
      <c r="CH20" s="619"/>
      <c r="CI20" s="619"/>
      <c r="CJ20" s="619"/>
      <c r="CK20" s="619"/>
      <c r="CL20" s="619"/>
      <c r="CM20" s="619"/>
      <c r="CN20" s="619"/>
      <c r="CO20" s="619"/>
      <c r="CP20" s="619"/>
      <c r="CQ20" s="620"/>
      <c r="CR20" s="621">
        <v>20973984</v>
      </c>
      <c r="CS20" s="622"/>
      <c r="CT20" s="622"/>
      <c r="CU20" s="622"/>
      <c r="CV20" s="622"/>
      <c r="CW20" s="622"/>
      <c r="CX20" s="622"/>
      <c r="CY20" s="623"/>
      <c r="CZ20" s="663">
        <v>100</v>
      </c>
      <c r="DA20" s="663"/>
      <c r="DB20" s="663"/>
      <c r="DC20" s="663"/>
      <c r="DD20" s="627">
        <v>1909150</v>
      </c>
      <c r="DE20" s="622"/>
      <c r="DF20" s="622"/>
      <c r="DG20" s="622"/>
      <c r="DH20" s="622"/>
      <c r="DI20" s="622"/>
      <c r="DJ20" s="622"/>
      <c r="DK20" s="622"/>
      <c r="DL20" s="622"/>
      <c r="DM20" s="622"/>
      <c r="DN20" s="622"/>
      <c r="DO20" s="622"/>
      <c r="DP20" s="623"/>
      <c r="DQ20" s="627">
        <v>13875516</v>
      </c>
      <c r="DR20" s="622"/>
      <c r="DS20" s="622"/>
      <c r="DT20" s="622"/>
      <c r="DU20" s="622"/>
      <c r="DV20" s="622"/>
      <c r="DW20" s="622"/>
      <c r="DX20" s="622"/>
      <c r="DY20" s="622"/>
      <c r="DZ20" s="622"/>
      <c r="EA20" s="622"/>
      <c r="EB20" s="622"/>
      <c r="EC20" s="662"/>
    </row>
    <row r="21" spans="2:133" ht="11.25" customHeight="1" x14ac:dyDescent="0.15">
      <c r="B21" s="618" t="s">
        <v>279</v>
      </c>
      <c r="C21" s="619"/>
      <c r="D21" s="619"/>
      <c r="E21" s="619"/>
      <c r="F21" s="619"/>
      <c r="G21" s="619"/>
      <c r="H21" s="619"/>
      <c r="I21" s="619"/>
      <c r="J21" s="619"/>
      <c r="K21" s="619"/>
      <c r="L21" s="619"/>
      <c r="M21" s="619"/>
      <c r="N21" s="619"/>
      <c r="O21" s="619"/>
      <c r="P21" s="619"/>
      <c r="Q21" s="620"/>
      <c r="R21" s="621">
        <v>3438947</v>
      </c>
      <c r="S21" s="622"/>
      <c r="T21" s="622"/>
      <c r="U21" s="622"/>
      <c r="V21" s="622"/>
      <c r="W21" s="622"/>
      <c r="X21" s="622"/>
      <c r="Y21" s="623"/>
      <c r="Z21" s="663">
        <v>15.8</v>
      </c>
      <c r="AA21" s="663"/>
      <c r="AB21" s="663"/>
      <c r="AC21" s="663"/>
      <c r="AD21" s="664">
        <v>3014238</v>
      </c>
      <c r="AE21" s="664"/>
      <c r="AF21" s="664"/>
      <c r="AG21" s="664"/>
      <c r="AH21" s="664"/>
      <c r="AI21" s="664"/>
      <c r="AJ21" s="664"/>
      <c r="AK21" s="664"/>
      <c r="AL21" s="624">
        <v>24.8</v>
      </c>
      <c r="AM21" s="625"/>
      <c r="AN21" s="625"/>
      <c r="AO21" s="665"/>
      <c r="AP21" s="618" t="s">
        <v>280</v>
      </c>
      <c r="AQ21" s="699"/>
      <c r="AR21" s="699"/>
      <c r="AS21" s="699"/>
      <c r="AT21" s="699"/>
      <c r="AU21" s="699"/>
      <c r="AV21" s="699"/>
      <c r="AW21" s="699"/>
      <c r="AX21" s="699"/>
      <c r="AY21" s="699"/>
      <c r="AZ21" s="699"/>
      <c r="BA21" s="699"/>
      <c r="BB21" s="699"/>
      <c r="BC21" s="699"/>
      <c r="BD21" s="699"/>
      <c r="BE21" s="699"/>
      <c r="BF21" s="700"/>
      <c r="BG21" s="621" t="s">
        <v>235</v>
      </c>
      <c r="BH21" s="622"/>
      <c r="BI21" s="622"/>
      <c r="BJ21" s="622"/>
      <c r="BK21" s="622"/>
      <c r="BL21" s="622"/>
      <c r="BM21" s="622"/>
      <c r="BN21" s="623"/>
      <c r="BO21" s="663" t="s">
        <v>235</v>
      </c>
      <c r="BP21" s="663"/>
      <c r="BQ21" s="663"/>
      <c r="BR21" s="663"/>
      <c r="BS21" s="664" t="s">
        <v>229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281</v>
      </c>
      <c r="C22" s="619"/>
      <c r="D22" s="619"/>
      <c r="E22" s="619"/>
      <c r="F22" s="619"/>
      <c r="G22" s="619"/>
      <c r="H22" s="619"/>
      <c r="I22" s="619"/>
      <c r="J22" s="619"/>
      <c r="K22" s="619"/>
      <c r="L22" s="619"/>
      <c r="M22" s="619"/>
      <c r="N22" s="619"/>
      <c r="O22" s="619"/>
      <c r="P22" s="619"/>
      <c r="Q22" s="620"/>
      <c r="R22" s="621">
        <v>3014238</v>
      </c>
      <c r="S22" s="622"/>
      <c r="T22" s="622"/>
      <c r="U22" s="622"/>
      <c r="V22" s="622"/>
      <c r="W22" s="622"/>
      <c r="X22" s="622"/>
      <c r="Y22" s="623"/>
      <c r="Z22" s="663">
        <v>13.9</v>
      </c>
      <c r="AA22" s="663"/>
      <c r="AB22" s="663"/>
      <c r="AC22" s="663"/>
      <c r="AD22" s="664">
        <v>3014238</v>
      </c>
      <c r="AE22" s="664"/>
      <c r="AF22" s="664"/>
      <c r="AG22" s="664"/>
      <c r="AH22" s="664"/>
      <c r="AI22" s="664"/>
      <c r="AJ22" s="664"/>
      <c r="AK22" s="664"/>
      <c r="AL22" s="624">
        <v>24.8</v>
      </c>
      <c r="AM22" s="625"/>
      <c r="AN22" s="625"/>
      <c r="AO22" s="665"/>
      <c r="AP22" s="618" t="s">
        <v>282</v>
      </c>
      <c r="AQ22" s="699"/>
      <c r="AR22" s="699"/>
      <c r="AS22" s="699"/>
      <c r="AT22" s="699"/>
      <c r="AU22" s="699"/>
      <c r="AV22" s="699"/>
      <c r="AW22" s="699"/>
      <c r="AX22" s="699"/>
      <c r="AY22" s="699"/>
      <c r="AZ22" s="699"/>
      <c r="BA22" s="699"/>
      <c r="BB22" s="699"/>
      <c r="BC22" s="699"/>
      <c r="BD22" s="699"/>
      <c r="BE22" s="699"/>
      <c r="BF22" s="700"/>
      <c r="BG22" s="621" t="s">
        <v>229</v>
      </c>
      <c r="BH22" s="622"/>
      <c r="BI22" s="622"/>
      <c r="BJ22" s="622"/>
      <c r="BK22" s="622"/>
      <c r="BL22" s="622"/>
      <c r="BM22" s="622"/>
      <c r="BN22" s="623"/>
      <c r="BO22" s="663" t="s">
        <v>229</v>
      </c>
      <c r="BP22" s="663"/>
      <c r="BQ22" s="663"/>
      <c r="BR22" s="663"/>
      <c r="BS22" s="664" t="s">
        <v>131</v>
      </c>
      <c r="BT22" s="664"/>
      <c r="BU22" s="664"/>
      <c r="BV22" s="664"/>
      <c r="BW22" s="664"/>
      <c r="BX22" s="664"/>
      <c r="BY22" s="664"/>
      <c r="BZ22" s="664"/>
      <c r="CA22" s="664"/>
      <c r="CB22" s="698"/>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424709</v>
      </c>
      <c r="S23" s="622"/>
      <c r="T23" s="622"/>
      <c r="U23" s="622"/>
      <c r="V23" s="622"/>
      <c r="W23" s="622"/>
      <c r="X23" s="622"/>
      <c r="Y23" s="623"/>
      <c r="Z23" s="663">
        <v>2</v>
      </c>
      <c r="AA23" s="663"/>
      <c r="AB23" s="663"/>
      <c r="AC23" s="663"/>
      <c r="AD23" s="664" t="s">
        <v>229</v>
      </c>
      <c r="AE23" s="664"/>
      <c r="AF23" s="664"/>
      <c r="AG23" s="664"/>
      <c r="AH23" s="664"/>
      <c r="AI23" s="664"/>
      <c r="AJ23" s="664"/>
      <c r="AK23" s="664"/>
      <c r="AL23" s="624" t="s">
        <v>229</v>
      </c>
      <c r="AM23" s="625"/>
      <c r="AN23" s="625"/>
      <c r="AO23" s="665"/>
      <c r="AP23" s="618" t="s">
        <v>285</v>
      </c>
      <c r="AQ23" s="699"/>
      <c r="AR23" s="699"/>
      <c r="AS23" s="699"/>
      <c r="AT23" s="699"/>
      <c r="AU23" s="699"/>
      <c r="AV23" s="699"/>
      <c r="AW23" s="699"/>
      <c r="AX23" s="699"/>
      <c r="AY23" s="699"/>
      <c r="AZ23" s="699"/>
      <c r="BA23" s="699"/>
      <c r="BB23" s="699"/>
      <c r="BC23" s="699"/>
      <c r="BD23" s="699"/>
      <c r="BE23" s="699"/>
      <c r="BF23" s="700"/>
      <c r="BG23" s="621">
        <v>340655</v>
      </c>
      <c r="BH23" s="622"/>
      <c r="BI23" s="622"/>
      <c r="BJ23" s="622"/>
      <c r="BK23" s="622"/>
      <c r="BL23" s="622"/>
      <c r="BM23" s="622"/>
      <c r="BN23" s="623"/>
      <c r="BO23" s="663">
        <v>4.5</v>
      </c>
      <c r="BP23" s="663"/>
      <c r="BQ23" s="663"/>
      <c r="BR23" s="663"/>
      <c r="BS23" s="664" t="s">
        <v>131</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06" t="s">
        <v>289</v>
      </c>
      <c r="DM23" s="707"/>
      <c r="DN23" s="707"/>
      <c r="DO23" s="707"/>
      <c r="DP23" s="707"/>
      <c r="DQ23" s="707"/>
      <c r="DR23" s="707"/>
      <c r="DS23" s="707"/>
      <c r="DT23" s="707"/>
      <c r="DU23" s="707"/>
      <c r="DV23" s="708"/>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63" t="s">
        <v>229</v>
      </c>
      <c r="AA24" s="663"/>
      <c r="AB24" s="663"/>
      <c r="AC24" s="663"/>
      <c r="AD24" s="664" t="s">
        <v>229</v>
      </c>
      <c r="AE24" s="664"/>
      <c r="AF24" s="664"/>
      <c r="AG24" s="664"/>
      <c r="AH24" s="664"/>
      <c r="AI24" s="664"/>
      <c r="AJ24" s="664"/>
      <c r="AK24" s="664"/>
      <c r="AL24" s="624" t="s">
        <v>235</v>
      </c>
      <c r="AM24" s="625"/>
      <c r="AN24" s="625"/>
      <c r="AO24" s="665"/>
      <c r="AP24" s="618" t="s">
        <v>292</v>
      </c>
      <c r="AQ24" s="699"/>
      <c r="AR24" s="699"/>
      <c r="AS24" s="699"/>
      <c r="AT24" s="699"/>
      <c r="AU24" s="699"/>
      <c r="AV24" s="699"/>
      <c r="AW24" s="699"/>
      <c r="AX24" s="699"/>
      <c r="AY24" s="699"/>
      <c r="AZ24" s="699"/>
      <c r="BA24" s="699"/>
      <c r="BB24" s="699"/>
      <c r="BC24" s="699"/>
      <c r="BD24" s="699"/>
      <c r="BE24" s="699"/>
      <c r="BF24" s="700"/>
      <c r="BG24" s="621" t="s">
        <v>229</v>
      </c>
      <c r="BH24" s="622"/>
      <c r="BI24" s="622"/>
      <c r="BJ24" s="622"/>
      <c r="BK24" s="622"/>
      <c r="BL24" s="622"/>
      <c r="BM24" s="622"/>
      <c r="BN24" s="623"/>
      <c r="BO24" s="663" t="s">
        <v>229</v>
      </c>
      <c r="BP24" s="663"/>
      <c r="BQ24" s="663"/>
      <c r="BR24" s="663"/>
      <c r="BS24" s="664" t="s">
        <v>229</v>
      </c>
      <c r="BT24" s="664"/>
      <c r="BU24" s="664"/>
      <c r="BV24" s="664"/>
      <c r="BW24" s="664"/>
      <c r="BX24" s="664"/>
      <c r="BY24" s="664"/>
      <c r="BZ24" s="664"/>
      <c r="CA24" s="664"/>
      <c r="CB24" s="698"/>
      <c r="CD24" s="676" t="s">
        <v>293</v>
      </c>
      <c r="CE24" s="677"/>
      <c r="CF24" s="677"/>
      <c r="CG24" s="677"/>
      <c r="CH24" s="677"/>
      <c r="CI24" s="677"/>
      <c r="CJ24" s="677"/>
      <c r="CK24" s="677"/>
      <c r="CL24" s="677"/>
      <c r="CM24" s="677"/>
      <c r="CN24" s="677"/>
      <c r="CO24" s="677"/>
      <c r="CP24" s="677"/>
      <c r="CQ24" s="678"/>
      <c r="CR24" s="673">
        <v>9729991</v>
      </c>
      <c r="CS24" s="674"/>
      <c r="CT24" s="674"/>
      <c r="CU24" s="674"/>
      <c r="CV24" s="674"/>
      <c r="CW24" s="674"/>
      <c r="CX24" s="674"/>
      <c r="CY24" s="702"/>
      <c r="CZ24" s="703">
        <v>46.4</v>
      </c>
      <c r="DA24" s="686"/>
      <c r="DB24" s="686"/>
      <c r="DC24" s="705"/>
      <c r="DD24" s="701">
        <v>6609569</v>
      </c>
      <c r="DE24" s="674"/>
      <c r="DF24" s="674"/>
      <c r="DG24" s="674"/>
      <c r="DH24" s="674"/>
      <c r="DI24" s="674"/>
      <c r="DJ24" s="674"/>
      <c r="DK24" s="702"/>
      <c r="DL24" s="701">
        <v>6290720</v>
      </c>
      <c r="DM24" s="674"/>
      <c r="DN24" s="674"/>
      <c r="DO24" s="674"/>
      <c r="DP24" s="674"/>
      <c r="DQ24" s="674"/>
      <c r="DR24" s="674"/>
      <c r="DS24" s="674"/>
      <c r="DT24" s="674"/>
      <c r="DU24" s="674"/>
      <c r="DV24" s="702"/>
      <c r="DW24" s="703">
        <v>50.5</v>
      </c>
      <c r="DX24" s="686"/>
      <c r="DY24" s="686"/>
      <c r="DZ24" s="686"/>
      <c r="EA24" s="686"/>
      <c r="EB24" s="686"/>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12862505</v>
      </c>
      <c r="S25" s="622"/>
      <c r="T25" s="622"/>
      <c r="U25" s="622"/>
      <c r="V25" s="622"/>
      <c r="W25" s="622"/>
      <c r="X25" s="622"/>
      <c r="Y25" s="623"/>
      <c r="Z25" s="663">
        <v>59.3</v>
      </c>
      <c r="AA25" s="663"/>
      <c r="AB25" s="663"/>
      <c r="AC25" s="663"/>
      <c r="AD25" s="664">
        <v>12097141</v>
      </c>
      <c r="AE25" s="664"/>
      <c r="AF25" s="664"/>
      <c r="AG25" s="664"/>
      <c r="AH25" s="664"/>
      <c r="AI25" s="664"/>
      <c r="AJ25" s="664"/>
      <c r="AK25" s="664"/>
      <c r="AL25" s="624">
        <v>99.4</v>
      </c>
      <c r="AM25" s="625"/>
      <c r="AN25" s="625"/>
      <c r="AO25" s="665"/>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235</v>
      </c>
      <c r="BP25" s="663"/>
      <c r="BQ25" s="663"/>
      <c r="BR25" s="663"/>
      <c r="BS25" s="664" t="s">
        <v>235</v>
      </c>
      <c r="BT25" s="664"/>
      <c r="BU25" s="664"/>
      <c r="BV25" s="664"/>
      <c r="BW25" s="664"/>
      <c r="BX25" s="664"/>
      <c r="BY25" s="664"/>
      <c r="BZ25" s="664"/>
      <c r="CA25" s="664"/>
      <c r="CB25" s="698"/>
      <c r="CD25" s="618" t="s">
        <v>296</v>
      </c>
      <c r="CE25" s="619"/>
      <c r="CF25" s="619"/>
      <c r="CG25" s="619"/>
      <c r="CH25" s="619"/>
      <c r="CI25" s="619"/>
      <c r="CJ25" s="619"/>
      <c r="CK25" s="619"/>
      <c r="CL25" s="619"/>
      <c r="CM25" s="619"/>
      <c r="CN25" s="619"/>
      <c r="CO25" s="619"/>
      <c r="CP25" s="619"/>
      <c r="CQ25" s="620"/>
      <c r="CR25" s="621">
        <v>3230253</v>
      </c>
      <c r="CS25" s="634"/>
      <c r="CT25" s="634"/>
      <c r="CU25" s="634"/>
      <c r="CV25" s="634"/>
      <c r="CW25" s="634"/>
      <c r="CX25" s="634"/>
      <c r="CY25" s="635"/>
      <c r="CZ25" s="624">
        <v>15.4</v>
      </c>
      <c r="DA25" s="636"/>
      <c r="DB25" s="636"/>
      <c r="DC25" s="637"/>
      <c r="DD25" s="627">
        <v>2983050</v>
      </c>
      <c r="DE25" s="634"/>
      <c r="DF25" s="634"/>
      <c r="DG25" s="634"/>
      <c r="DH25" s="634"/>
      <c r="DI25" s="634"/>
      <c r="DJ25" s="634"/>
      <c r="DK25" s="635"/>
      <c r="DL25" s="627">
        <v>2822805</v>
      </c>
      <c r="DM25" s="634"/>
      <c r="DN25" s="634"/>
      <c r="DO25" s="634"/>
      <c r="DP25" s="634"/>
      <c r="DQ25" s="634"/>
      <c r="DR25" s="634"/>
      <c r="DS25" s="634"/>
      <c r="DT25" s="634"/>
      <c r="DU25" s="634"/>
      <c r="DV25" s="635"/>
      <c r="DW25" s="624">
        <v>22.7</v>
      </c>
      <c r="DX25" s="636"/>
      <c r="DY25" s="636"/>
      <c r="DZ25" s="636"/>
      <c r="EA25" s="636"/>
      <c r="EB25" s="636"/>
      <c r="EC25" s="652"/>
    </row>
    <row r="26" spans="2:133" ht="11.25" customHeight="1" x14ac:dyDescent="0.15">
      <c r="B26" s="618" t="s">
        <v>297</v>
      </c>
      <c r="C26" s="619"/>
      <c r="D26" s="619"/>
      <c r="E26" s="619"/>
      <c r="F26" s="619"/>
      <c r="G26" s="619"/>
      <c r="H26" s="619"/>
      <c r="I26" s="619"/>
      <c r="J26" s="619"/>
      <c r="K26" s="619"/>
      <c r="L26" s="619"/>
      <c r="M26" s="619"/>
      <c r="N26" s="619"/>
      <c r="O26" s="619"/>
      <c r="P26" s="619"/>
      <c r="Q26" s="620"/>
      <c r="R26" s="621">
        <v>8461</v>
      </c>
      <c r="S26" s="622"/>
      <c r="T26" s="622"/>
      <c r="U26" s="622"/>
      <c r="V26" s="622"/>
      <c r="W26" s="622"/>
      <c r="X26" s="622"/>
      <c r="Y26" s="623"/>
      <c r="Z26" s="663">
        <v>0</v>
      </c>
      <c r="AA26" s="663"/>
      <c r="AB26" s="663"/>
      <c r="AC26" s="663"/>
      <c r="AD26" s="664">
        <v>8461</v>
      </c>
      <c r="AE26" s="664"/>
      <c r="AF26" s="664"/>
      <c r="AG26" s="664"/>
      <c r="AH26" s="664"/>
      <c r="AI26" s="664"/>
      <c r="AJ26" s="664"/>
      <c r="AK26" s="664"/>
      <c r="AL26" s="624">
        <v>0.1</v>
      </c>
      <c r="AM26" s="625"/>
      <c r="AN26" s="625"/>
      <c r="AO26" s="665"/>
      <c r="AP26" s="618" t="s">
        <v>298</v>
      </c>
      <c r="AQ26" s="699"/>
      <c r="AR26" s="699"/>
      <c r="AS26" s="699"/>
      <c r="AT26" s="699"/>
      <c r="AU26" s="699"/>
      <c r="AV26" s="699"/>
      <c r="AW26" s="699"/>
      <c r="AX26" s="699"/>
      <c r="AY26" s="699"/>
      <c r="AZ26" s="699"/>
      <c r="BA26" s="699"/>
      <c r="BB26" s="699"/>
      <c r="BC26" s="699"/>
      <c r="BD26" s="699"/>
      <c r="BE26" s="699"/>
      <c r="BF26" s="700"/>
      <c r="BG26" s="621" t="s">
        <v>229</v>
      </c>
      <c r="BH26" s="622"/>
      <c r="BI26" s="622"/>
      <c r="BJ26" s="622"/>
      <c r="BK26" s="622"/>
      <c r="BL26" s="622"/>
      <c r="BM26" s="622"/>
      <c r="BN26" s="623"/>
      <c r="BO26" s="663" t="s">
        <v>235</v>
      </c>
      <c r="BP26" s="663"/>
      <c r="BQ26" s="663"/>
      <c r="BR26" s="663"/>
      <c r="BS26" s="664" t="s">
        <v>235</v>
      </c>
      <c r="BT26" s="664"/>
      <c r="BU26" s="664"/>
      <c r="BV26" s="664"/>
      <c r="BW26" s="664"/>
      <c r="BX26" s="664"/>
      <c r="BY26" s="664"/>
      <c r="BZ26" s="664"/>
      <c r="CA26" s="664"/>
      <c r="CB26" s="698"/>
      <c r="CD26" s="618" t="s">
        <v>299</v>
      </c>
      <c r="CE26" s="619"/>
      <c r="CF26" s="619"/>
      <c r="CG26" s="619"/>
      <c r="CH26" s="619"/>
      <c r="CI26" s="619"/>
      <c r="CJ26" s="619"/>
      <c r="CK26" s="619"/>
      <c r="CL26" s="619"/>
      <c r="CM26" s="619"/>
      <c r="CN26" s="619"/>
      <c r="CO26" s="619"/>
      <c r="CP26" s="619"/>
      <c r="CQ26" s="620"/>
      <c r="CR26" s="621">
        <v>1945888</v>
      </c>
      <c r="CS26" s="622"/>
      <c r="CT26" s="622"/>
      <c r="CU26" s="622"/>
      <c r="CV26" s="622"/>
      <c r="CW26" s="622"/>
      <c r="CX26" s="622"/>
      <c r="CY26" s="623"/>
      <c r="CZ26" s="624">
        <v>9.3000000000000007</v>
      </c>
      <c r="DA26" s="636"/>
      <c r="DB26" s="636"/>
      <c r="DC26" s="637"/>
      <c r="DD26" s="627">
        <v>1823798</v>
      </c>
      <c r="DE26" s="622"/>
      <c r="DF26" s="622"/>
      <c r="DG26" s="622"/>
      <c r="DH26" s="622"/>
      <c r="DI26" s="622"/>
      <c r="DJ26" s="622"/>
      <c r="DK26" s="623"/>
      <c r="DL26" s="627" t="s">
        <v>235</v>
      </c>
      <c r="DM26" s="622"/>
      <c r="DN26" s="622"/>
      <c r="DO26" s="622"/>
      <c r="DP26" s="622"/>
      <c r="DQ26" s="622"/>
      <c r="DR26" s="622"/>
      <c r="DS26" s="622"/>
      <c r="DT26" s="622"/>
      <c r="DU26" s="622"/>
      <c r="DV26" s="623"/>
      <c r="DW26" s="624" t="s">
        <v>229</v>
      </c>
      <c r="DX26" s="636"/>
      <c r="DY26" s="636"/>
      <c r="DZ26" s="636"/>
      <c r="EA26" s="636"/>
      <c r="EB26" s="636"/>
      <c r="EC26" s="652"/>
    </row>
    <row r="27" spans="2:133" ht="11.25" customHeight="1" x14ac:dyDescent="0.15">
      <c r="B27" s="618" t="s">
        <v>300</v>
      </c>
      <c r="C27" s="619"/>
      <c r="D27" s="619"/>
      <c r="E27" s="619"/>
      <c r="F27" s="619"/>
      <c r="G27" s="619"/>
      <c r="H27" s="619"/>
      <c r="I27" s="619"/>
      <c r="J27" s="619"/>
      <c r="K27" s="619"/>
      <c r="L27" s="619"/>
      <c r="M27" s="619"/>
      <c r="N27" s="619"/>
      <c r="O27" s="619"/>
      <c r="P27" s="619"/>
      <c r="Q27" s="620"/>
      <c r="R27" s="621">
        <v>84822</v>
      </c>
      <c r="S27" s="622"/>
      <c r="T27" s="622"/>
      <c r="U27" s="622"/>
      <c r="V27" s="622"/>
      <c r="W27" s="622"/>
      <c r="X27" s="622"/>
      <c r="Y27" s="623"/>
      <c r="Z27" s="663">
        <v>0.4</v>
      </c>
      <c r="AA27" s="663"/>
      <c r="AB27" s="663"/>
      <c r="AC27" s="663"/>
      <c r="AD27" s="664" t="s">
        <v>229</v>
      </c>
      <c r="AE27" s="664"/>
      <c r="AF27" s="664"/>
      <c r="AG27" s="664"/>
      <c r="AH27" s="664"/>
      <c r="AI27" s="664"/>
      <c r="AJ27" s="664"/>
      <c r="AK27" s="664"/>
      <c r="AL27" s="624" t="s">
        <v>235</v>
      </c>
      <c r="AM27" s="625"/>
      <c r="AN27" s="625"/>
      <c r="AO27" s="665"/>
      <c r="AP27" s="618" t="s">
        <v>301</v>
      </c>
      <c r="AQ27" s="619"/>
      <c r="AR27" s="619"/>
      <c r="AS27" s="619"/>
      <c r="AT27" s="619"/>
      <c r="AU27" s="619"/>
      <c r="AV27" s="619"/>
      <c r="AW27" s="619"/>
      <c r="AX27" s="619"/>
      <c r="AY27" s="619"/>
      <c r="AZ27" s="619"/>
      <c r="BA27" s="619"/>
      <c r="BB27" s="619"/>
      <c r="BC27" s="619"/>
      <c r="BD27" s="619"/>
      <c r="BE27" s="619"/>
      <c r="BF27" s="620"/>
      <c r="BG27" s="621">
        <v>7594700</v>
      </c>
      <c r="BH27" s="622"/>
      <c r="BI27" s="622"/>
      <c r="BJ27" s="622"/>
      <c r="BK27" s="622"/>
      <c r="BL27" s="622"/>
      <c r="BM27" s="622"/>
      <c r="BN27" s="623"/>
      <c r="BO27" s="663">
        <v>100</v>
      </c>
      <c r="BP27" s="663"/>
      <c r="BQ27" s="663"/>
      <c r="BR27" s="663"/>
      <c r="BS27" s="664" t="s">
        <v>235</v>
      </c>
      <c r="BT27" s="664"/>
      <c r="BU27" s="664"/>
      <c r="BV27" s="664"/>
      <c r="BW27" s="664"/>
      <c r="BX27" s="664"/>
      <c r="BY27" s="664"/>
      <c r="BZ27" s="664"/>
      <c r="CA27" s="664"/>
      <c r="CB27" s="698"/>
      <c r="CD27" s="618" t="s">
        <v>302</v>
      </c>
      <c r="CE27" s="619"/>
      <c r="CF27" s="619"/>
      <c r="CG27" s="619"/>
      <c r="CH27" s="619"/>
      <c r="CI27" s="619"/>
      <c r="CJ27" s="619"/>
      <c r="CK27" s="619"/>
      <c r="CL27" s="619"/>
      <c r="CM27" s="619"/>
      <c r="CN27" s="619"/>
      <c r="CO27" s="619"/>
      <c r="CP27" s="619"/>
      <c r="CQ27" s="620"/>
      <c r="CR27" s="621">
        <v>4175637</v>
      </c>
      <c r="CS27" s="634"/>
      <c r="CT27" s="634"/>
      <c r="CU27" s="634"/>
      <c r="CV27" s="634"/>
      <c r="CW27" s="634"/>
      <c r="CX27" s="634"/>
      <c r="CY27" s="635"/>
      <c r="CZ27" s="624">
        <v>19.899999999999999</v>
      </c>
      <c r="DA27" s="636"/>
      <c r="DB27" s="636"/>
      <c r="DC27" s="637"/>
      <c r="DD27" s="627">
        <v>1306259</v>
      </c>
      <c r="DE27" s="634"/>
      <c r="DF27" s="634"/>
      <c r="DG27" s="634"/>
      <c r="DH27" s="634"/>
      <c r="DI27" s="634"/>
      <c r="DJ27" s="634"/>
      <c r="DK27" s="635"/>
      <c r="DL27" s="627">
        <v>1147655</v>
      </c>
      <c r="DM27" s="634"/>
      <c r="DN27" s="634"/>
      <c r="DO27" s="634"/>
      <c r="DP27" s="634"/>
      <c r="DQ27" s="634"/>
      <c r="DR27" s="634"/>
      <c r="DS27" s="634"/>
      <c r="DT27" s="634"/>
      <c r="DU27" s="634"/>
      <c r="DV27" s="635"/>
      <c r="DW27" s="624">
        <v>9.1999999999999993</v>
      </c>
      <c r="DX27" s="636"/>
      <c r="DY27" s="636"/>
      <c r="DZ27" s="636"/>
      <c r="EA27" s="636"/>
      <c r="EB27" s="636"/>
      <c r="EC27" s="652"/>
    </row>
    <row r="28" spans="2:133" ht="11.25" customHeight="1" x14ac:dyDescent="0.15">
      <c r="B28" s="618" t="s">
        <v>303</v>
      </c>
      <c r="C28" s="619"/>
      <c r="D28" s="619"/>
      <c r="E28" s="619"/>
      <c r="F28" s="619"/>
      <c r="G28" s="619"/>
      <c r="H28" s="619"/>
      <c r="I28" s="619"/>
      <c r="J28" s="619"/>
      <c r="K28" s="619"/>
      <c r="L28" s="619"/>
      <c r="M28" s="619"/>
      <c r="N28" s="619"/>
      <c r="O28" s="619"/>
      <c r="P28" s="619"/>
      <c r="Q28" s="620"/>
      <c r="R28" s="621">
        <v>109904</v>
      </c>
      <c r="S28" s="622"/>
      <c r="T28" s="622"/>
      <c r="U28" s="622"/>
      <c r="V28" s="622"/>
      <c r="W28" s="622"/>
      <c r="X28" s="622"/>
      <c r="Y28" s="623"/>
      <c r="Z28" s="663">
        <v>0.5</v>
      </c>
      <c r="AA28" s="663"/>
      <c r="AB28" s="663"/>
      <c r="AC28" s="663"/>
      <c r="AD28" s="664">
        <v>35454</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304</v>
      </c>
      <c r="CE28" s="619"/>
      <c r="CF28" s="619"/>
      <c r="CG28" s="619"/>
      <c r="CH28" s="619"/>
      <c r="CI28" s="619"/>
      <c r="CJ28" s="619"/>
      <c r="CK28" s="619"/>
      <c r="CL28" s="619"/>
      <c r="CM28" s="619"/>
      <c r="CN28" s="619"/>
      <c r="CO28" s="619"/>
      <c r="CP28" s="619"/>
      <c r="CQ28" s="620"/>
      <c r="CR28" s="621">
        <v>2324101</v>
      </c>
      <c r="CS28" s="622"/>
      <c r="CT28" s="622"/>
      <c r="CU28" s="622"/>
      <c r="CV28" s="622"/>
      <c r="CW28" s="622"/>
      <c r="CX28" s="622"/>
      <c r="CY28" s="623"/>
      <c r="CZ28" s="624">
        <v>11.1</v>
      </c>
      <c r="DA28" s="636"/>
      <c r="DB28" s="636"/>
      <c r="DC28" s="637"/>
      <c r="DD28" s="627">
        <v>2320260</v>
      </c>
      <c r="DE28" s="622"/>
      <c r="DF28" s="622"/>
      <c r="DG28" s="622"/>
      <c r="DH28" s="622"/>
      <c r="DI28" s="622"/>
      <c r="DJ28" s="622"/>
      <c r="DK28" s="623"/>
      <c r="DL28" s="627">
        <v>2320260</v>
      </c>
      <c r="DM28" s="622"/>
      <c r="DN28" s="622"/>
      <c r="DO28" s="622"/>
      <c r="DP28" s="622"/>
      <c r="DQ28" s="622"/>
      <c r="DR28" s="622"/>
      <c r="DS28" s="622"/>
      <c r="DT28" s="622"/>
      <c r="DU28" s="622"/>
      <c r="DV28" s="623"/>
      <c r="DW28" s="624">
        <v>18.600000000000001</v>
      </c>
      <c r="DX28" s="636"/>
      <c r="DY28" s="636"/>
      <c r="DZ28" s="636"/>
      <c r="EA28" s="636"/>
      <c r="EB28" s="636"/>
      <c r="EC28" s="652"/>
    </row>
    <row r="29" spans="2:133" ht="11.25" customHeight="1" x14ac:dyDescent="0.15">
      <c r="B29" s="618" t="s">
        <v>305</v>
      </c>
      <c r="C29" s="619"/>
      <c r="D29" s="619"/>
      <c r="E29" s="619"/>
      <c r="F29" s="619"/>
      <c r="G29" s="619"/>
      <c r="H29" s="619"/>
      <c r="I29" s="619"/>
      <c r="J29" s="619"/>
      <c r="K29" s="619"/>
      <c r="L29" s="619"/>
      <c r="M29" s="619"/>
      <c r="N29" s="619"/>
      <c r="O29" s="619"/>
      <c r="P29" s="619"/>
      <c r="Q29" s="620"/>
      <c r="R29" s="621">
        <v>32415</v>
      </c>
      <c r="S29" s="622"/>
      <c r="T29" s="622"/>
      <c r="U29" s="622"/>
      <c r="V29" s="622"/>
      <c r="W29" s="622"/>
      <c r="X29" s="622"/>
      <c r="Y29" s="623"/>
      <c r="Z29" s="663">
        <v>0.1</v>
      </c>
      <c r="AA29" s="663"/>
      <c r="AB29" s="663"/>
      <c r="AC29" s="663"/>
      <c r="AD29" s="664" t="s">
        <v>229</v>
      </c>
      <c r="AE29" s="664"/>
      <c r="AF29" s="664"/>
      <c r="AG29" s="664"/>
      <c r="AH29" s="664"/>
      <c r="AI29" s="664"/>
      <c r="AJ29" s="664"/>
      <c r="AK29" s="664"/>
      <c r="AL29" s="624" t="s">
        <v>235</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306</v>
      </c>
      <c r="CE29" s="641"/>
      <c r="CF29" s="618" t="s">
        <v>307</v>
      </c>
      <c r="CG29" s="619"/>
      <c r="CH29" s="619"/>
      <c r="CI29" s="619"/>
      <c r="CJ29" s="619"/>
      <c r="CK29" s="619"/>
      <c r="CL29" s="619"/>
      <c r="CM29" s="619"/>
      <c r="CN29" s="619"/>
      <c r="CO29" s="619"/>
      <c r="CP29" s="619"/>
      <c r="CQ29" s="620"/>
      <c r="CR29" s="621">
        <v>2324100</v>
      </c>
      <c r="CS29" s="634"/>
      <c r="CT29" s="634"/>
      <c r="CU29" s="634"/>
      <c r="CV29" s="634"/>
      <c r="CW29" s="634"/>
      <c r="CX29" s="634"/>
      <c r="CY29" s="635"/>
      <c r="CZ29" s="624">
        <v>11.1</v>
      </c>
      <c r="DA29" s="636"/>
      <c r="DB29" s="636"/>
      <c r="DC29" s="637"/>
      <c r="DD29" s="627">
        <v>2320259</v>
      </c>
      <c r="DE29" s="634"/>
      <c r="DF29" s="634"/>
      <c r="DG29" s="634"/>
      <c r="DH29" s="634"/>
      <c r="DI29" s="634"/>
      <c r="DJ29" s="634"/>
      <c r="DK29" s="635"/>
      <c r="DL29" s="627">
        <v>2320259</v>
      </c>
      <c r="DM29" s="634"/>
      <c r="DN29" s="634"/>
      <c r="DO29" s="634"/>
      <c r="DP29" s="634"/>
      <c r="DQ29" s="634"/>
      <c r="DR29" s="634"/>
      <c r="DS29" s="634"/>
      <c r="DT29" s="634"/>
      <c r="DU29" s="634"/>
      <c r="DV29" s="635"/>
      <c r="DW29" s="624">
        <v>18.600000000000001</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3524998</v>
      </c>
      <c r="S30" s="622"/>
      <c r="T30" s="622"/>
      <c r="U30" s="622"/>
      <c r="V30" s="622"/>
      <c r="W30" s="622"/>
      <c r="X30" s="622"/>
      <c r="Y30" s="623"/>
      <c r="Z30" s="663">
        <v>16.2</v>
      </c>
      <c r="AA30" s="663"/>
      <c r="AB30" s="663"/>
      <c r="AC30" s="663"/>
      <c r="AD30" s="664" t="s">
        <v>229</v>
      </c>
      <c r="AE30" s="664"/>
      <c r="AF30" s="664"/>
      <c r="AG30" s="664"/>
      <c r="AH30" s="664"/>
      <c r="AI30" s="664"/>
      <c r="AJ30" s="664"/>
      <c r="AK30" s="664"/>
      <c r="AL30" s="624" t="s">
        <v>229</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2263899</v>
      </c>
      <c r="CS30" s="622"/>
      <c r="CT30" s="622"/>
      <c r="CU30" s="622"/>
      <c r="CV30" s="622"/>
      <c r="CW30" s="622"/>
      <c r="CX30" s="622"/>
      <c r="CY30" s="623"/>
      <c r="CZ30" s="624">
        <v>10.8</v>
      </c>
      <c r="DA30" s="636"/>
      <c r="DB30" s="636"/>
      <c r="DC30" s="637"/>
      <c r="DD30" s="627">
        <v>2260058</v>
      </c>
      <c r="DE30" s="622"/>
      <c r="DF30" s="622"/>
      <c r="DG30" s="622"/>
      <c r="DH30" s="622"/>
      <c r="DI30" s="622"/>
      <c r="DJ30" s="622"/>
      <c r="DK30" s="623"/>
      <c r="DL30" s="627">
        <v>2260058</v>
      </c>
      <c r="DM30" s="622"/>
      <c r="DN30" s="622"/>
      <c r="DO30" s="622"/>
      <c r="DP30" s="622"/>
      <c r="DQ30" s="622"/>
      <c r="DR30" s="622"/>
      <c r="DS30" s="622"/>
      <c r="DT30" s="622"/>
      <c r="DU30" s="622"/>
      <c r="DV30" s="623"/>
      <c r="DW30" s="624">
        <v>18.100000000000001</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229</v>
      </c>
      <c r="S31" s="622"/>
      <c r="T31" s="622"/>
      <c r="U31" s="622"/>
      <c r="V31" s="622"/>
      <c r="W31" s="622"/>
      <c r="X31" s="622"/>
      <c r="Y31" s="623"/>
      <c r="Z31" s="663" t="s">
        <v>235</v>
      </c>
      <c r="AA31" s="663"/>
      <c r="AB31" s="663"/>
      <c r="AC31" s="663"/>
      <c r="AD31" s="664" t="s">
        <v>131</v>
      </c>
      <c r="AE31" s="664"/>
      <c r="AF31" s="664"/>
      <c r="AG31" s="664"/>
      <c r="AH31" s="664"/>
      <c r="AI31" s="664"/>
      <c r="AJ31" s="664"/>
      <c r="AK31" s="664"/>
      <c r="AL31" s="624" t="s">
        <v>235</v>
      </c>
      <c r="AM31" s="625"/>
      <c r="AN31" s="625"/>
      <c r="AO31" s="665"/>
      <c r="AP31" s="691" t="s">
        <v>313</v>
      </c>
      <c r="AQ31" s="692"/>
      <c r="AR31" s="692"/>
      <c r="AS31" s="692"/>
      <c r="AT31" s="693" t="s">
        <v>314</v>
      </c>
      <c r="AU31" s="218"/>
      <c r="AV31" s="218"/>
      <c r="AW31" s="218"/>
      <c r="AX31" s="676" t="s">
        <v>189</v>
      </c>
      <c r="AY31" s="677"/>
      <c r="AZ31" s="677"/>
      <c r="BA31" s="677"/>
      <c r="BB31" s="677"/>
      <c r="BC31" s="677"/>
      <c r="BD31" s="677"/>
      <c r="BE31" s="677"/>
      <c r="BF31" s="678"/>
      <c r="BG31" s="684">
        <v>99.1</v>
      </c>
      <c r="BH31" s="685"/>
      <c r="BI31" s="685"/>
      <c r="BJ31" s="685"/>
      <c r="BK31" s="685"/>
      <c r="BL31" s="685"/>
      <c r="BM31" s="686">
        <v>97.8</v>
      </c>
      <c r="BN31" s="685"/>
      <c r="BO31" s="685"/>
      <c r="BP31" s="685"/>
      <c r="BQ31" s="687"/>
      <c r="BR31" s="684">
        <v>99.2</v>
      </c>
      <c r="BS31" s="685"/>
      <c r="BT31" s="685"/>
      <c r="BU31" s="685"/>
      <c r="BV31" s="685"/>
      <c r="BW31" s="685"/>
      <c r="BX31" s="686">
        <v>97.7</v>
      </c>
      <c r="BY31" s="685"/>
      <c r="BZ31" s="685"/>
      <c r="CA31" s="685"/>
      <c r="CB31" s="687"/>
      <c r="CD31" s="642"/>
      <c r="CE31" s="643"/>
      <c r="CF31" s="618" t="s">
        <v>315</v>
      </c>
      <c r="CG31" s="619"/>
      <c r="CH31" s="619"/>
      <c r="CI31" s="619"/>
      <c r="CJ31" s="619"/>
      <c r="CK31" s="619"/>
      <c r="CL31" s="619"/>
      <c r="CM31" s="619"/>
      <c r="CN31" s="619"/>
      <c r="CO31" s="619"/>
      <c r="CP31" s="619"/>
      <c r="CQ31" s="620"/>
      <c r="CR31" s="621">
        <v>60201</v>
      </c>
      <c r="CS31" s="634"/>
      <c r="CT31" s="634"/>
      <c r="CU31" s="634"/>
      <c r="CV31" s="634"/>
      <c r="CW31" s="634"/>
      <c r="CX31" s="634"/>
      <c r="CY31" s="635"/>
      <c r="CZ31" s="624">
        <v>0.3</v>
      </c>
      <c r="DA31" s="636"/>
      <c r="DB31" s="636"/>
      <c r="DC31" s="637"/>
      <c r="DD31" s="627">
        <v>60201</v>
      </c>
      <c r="DE31" s="634"/>
      <c r="DF31" s="634"/>
      <c r="DG31" s="634"/>
      <c r="DH31" s="634"/>
      <c r="DI31" s="634"/>
      <c r="DJ31" s="634"/>
      <c r="DK31" s="635"/>
      <c r="DL31" s="627">
        <v>60201</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1413563</v>
      </c>
      <c r="S32" s="622"/>
      <c r="T32" s="622"/>
      <c r="U32" s="622"/>
      <c r="V32" s="622"/>
      <c r="W32" s="622"/>
      <c r="X32" s="622"/>
      <c r="Y32" s="623"/>
      <c r="Z32" s="663">
        <v>6.5</v>
      </c>
      <c r="AA32" s="663"/>
      <c r="AB32" s="663"/>
      <c r="AC32" s="663"/>
      <c r="AD32" s="664" t="s">
        <v>235</v>
      </c>
      <c r="AE32" s="664"/>
      <c r="AF32" s="664"/>
      <c r="AG32" s="664"/>
      <c r="AH32" s="664"/>
      <c r="AI32" s="664"/>
      <c r="AJ32" s="664"/>
      <c r="AK32" s="664"/>
      <c r="AL32" s="624" t="s">
        <v>235</v>
      </c>
      <c r="AM32" s="625"/>
      <c r="AN32" s="625"/>
      <c r="AO32" s="665"/>
      <c r="AP32" s="666"/>
      <c r="AQ32" s="667"/>
      <c r="AR32" s="667"/>
      <c r="AS32" s="667"/>
      <c r="AT32" s="694"/>
      <c r="AU32" s="214" t="s">
        <v>317</v>
      </c>
      <c r="AX32" s="618" t="s">
        <v>318</v>
      </c>
      <c r="AY32" s="619"/>
      <c r="AZ32" s="619"/>
      <c r="BA32" s="619"/>
      <c r="BB32" s="619"/>
      <c r="BC32" s="619"/>
      <c r="BD32" s="619"/>
      <c r="BE32" s="619"/>
      <c r="BF32" s="620"/>
      <c r="BG32" s="683">
        <v>98.5</v>
      </c>
      <c r="BH32" s="634"/>
      <c r="BI32" s="634"/>
      <c r="BJ32" s="634"/>
      <c r="BK32" s="634"/>
      <c r="BL32" s="634"/>
      <c r="BM32" s="625">
        <v>96.7</v>
      </c>
      <c r="BN32" s="634"/>
      <c r="BO32" s="634"/>
      <c r="BP32" s="634"/>
      <c r="BQ32" s="661"/>
      <c r="BR32" s="683">
        <v>98.9</v>
      </c>
      <c r="BS32" s="634"/>
      <c r="BT32" s="634"/>
      <c r="BU32" s="634"/>
      <c r="BV32" s="634"/>
      <c r="BW32" s="634"/>
      <c r="BX32" s="625">
        <v>96.7</v>
      </c>
      <c r="BY32" s="634"/>
      <c r="BZ32" s="634"/>
      <c r="CA32" s="634"/>
      <c r="CB32" s="661"/>
      <c r="CD32" s="644"/>
      <c r="CE32" s="645"/>
      <c r="CF32" s="618" t="s">
        <v>319</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39846</v>
      </c>
      <c r="S33" s="622"/>
      <c r="T33" s="622"/>
      <c r="U33" s="622"/>
      <c r="V33" s="622"/>
      <c r="W33" s="622"/>
      <c r="X33" s="622"/>
      <c r="Y33" s="623"/>
      <c r="Z33" s="663">
        <v>0.2</v>
      </c>
      <c r="AA33" s="663"/>
      <c r="AB33" s="663"/>
      <c r="AC33" s="663"/>
      <c r="AD33" s="664">
        <v>24623</v>
      </c>
      <c r="AE33" s="664"/>
      <c r="AF33" s="664"/>
      <c r="AG33" s="664"/>
      <c r="AH33" s="664"/>
      <c r="AI33" s="664"/>
      <c r="AJ33" s="664"/>
      <c r="AK33" s="664"/>
      <c r="AL33" s="624">
        <v>0.2</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99.4</v>
      </c>
      <c r="BH33" s="606"/>
      <c r="BI33" s="606"/>
      <c r="BJ33" s="606"/>
      <c r="BK33" s="606"/>
      <c r="BL33" s="606"/>
      <c r="BM33" s="656">
        <v>98.6</v>
      </c>
      <c r="BN33" s="606"/>
      <c r="BO33" s="606"/>
      <c r="BP33" s="606"/>
      <c r="BQ33" s="650"/>
      <c r="BR33" s="682">
        <v>99.4</v>
      </c>
      <c r="BS33" s="606"/>
      <c r="BT33" s="606"/>
      <c r="BU33" s="606"/>
      <c r="BV33" s="606"/>
      <c r="BW33" s="606"/>
      <c r="BX33" s="656">
        <v>98.4</v>
      </c>
      <c r="BY33" s="606"/>
      <c r="BZ33" s="606"/>
      <c r="CA33" s="606"/>
      <c r="CB33" s="650"/>
      <c r="CD33" s="618" t="s">
        <v>322</v>
      </c>
      <c r="CE33" s="619"/>
      <c r="CF33" s="619"/>
      <c r="CG33" s="619"/>
      <c r="CH33" s="619"/>
      <c r="CI33" s="619"/>
      <c r="CJ33" s="619"/>
      <c r="CK33" s="619"/>
      <c r="CL33" s="619"/>
      <c r="CM33" s="619"/>
      <c r="CN33" s="619"/>
      <c r="CO33" s="619"/>
      <c r="CP33" s="619"/>
      <c r="CQ33" s="620"/>
      <c r="CR33" s="621">
        <v>9155050</v>
      </c>
      <c r="CS33" s="634"/>
      <c r="CT33" s="634"/>
      <c r="CU33" s="634"/>
      <c r="CV33" s="634"/>
      <c r="CW33" s="634"/>
      <c r="CX33" s="634"/>
      <c r="CY33" s="635"/>
      <c r="CZ33" s="624">
        <v>43.6</v>
      </c>
      <c r="DA33" s="636"/>
      <c r="DB33" s="636"/>
      <c r="DC33" s="637"/>
      <c r="DD33" s="627">
        <v>6585162</v>
      </c>
      <c r="DE33" s="634"/>
      <c r="DF33" s="634"/>
      <c r="DG33" s="634"/>
      <c r="DH33" s="634"/>
      <c r="DI33" s="634"/>
      <c r="DJ33" s="634"/>
      <c r="DK33" s="635"/>
      <c r="DL33" s="627">
        <v>4845490</v>
      </c>
      <c r="DM33" s="634"/>
      <c r="DN33" s="634"/>
      <c r="DO33" s="634"/>
      <c r="DP33" s="634"/>
      <c r="DQ33" s="634"/>
      <c r="DR33" s="634"/>
      <c r="DS33" s="634"/>
      <c r="DT33" s="634"/>
      <c r="DU33" s="634"/>
      <c r="DV33" s="635"/>
      <c r="DW33" s="624">
        <v>38.9</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138753</v>
      </c>
      <c r="S34" s="622"/>
      <c r="T34" s="622"/>
      <c r="U34" s="622"/>
      <c r="V34" s="622"/>
      <c r="W34" s="622"/>
      <c r="X34" s="622"/>
      <c r="Y34" s="623"/>
      <c r="Z34" s="663">
        <v>0.6</v>
      </c>
      <c r="AA34" s="663"/>
      <c r="AB34" s="663"/>
      <c r="AC34" s="663"/>
      <c r="AD34" s="664" t="s">
        <v>235</v>
      </c>
      <c r="AE34" s="664"/>
      <c r="AF34" s="664"/>
      <c r="AG34" s="664"/>
      <c r="AH34" s="664"/>
      <c r="AI34" s="664"/>
      <c r="AJ34" s="664"/>
      <c r="AK34" s="664"/>
      <c r="AL34" s="624" t="s">
        <v>235</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3255739</v>
      </c>
      <c r="CS34" s="622"/>
      <c r="CT34" s="622"/>
      <c r="CU34" s="622"/>
      <c r="CV34" s="622"/>
      <c r="CW34" s="622"/>
      <c r="CX34" s="622"/>
      <c r="CY34" s="623"/>
      <c r="CZ34" s="624">
        <v>15.5</v>
      </c>
      <c r="DA34" s="636"/>
      <c r="DB34" s="636"/>
      <c r="DC34" s="637"/>
      <c r="DD34" s="627">
        <v>2348892</v>
      </c>
      <c r="DE34" s="622"/>
      <c r="DF34" s="622"/>
      <c r="DG34" s="622"/>
      <c r="DH34" s="622"/>
      <c r="DI34" s="622"/>
      <c r="DJ34" s="622"/>
      <c r="DK34" s="623"/>
      <c r="DL34" s="627">
        <v>1794660</v>
      </c>
      <c r="DM34" s="622"/>
      <c r="DN34" s="622"/>
      <c r="DO34" s="622"/>
      <c r="DP34" s="622"/>
      <c r="DQ34" s="622"/>
      <c r="DR34" s="622"/>
      <c r="DS34" s="622"/>
      <c r="DT34" s="622"/>
      <c r="DU34" s="622"/>
      <c r="DV34" s="623"/>
      <c r="DW34" s="624">
        <v>14.4</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330835</v>
      </c>
      <c r="S35" s="622"/>
      <c r="T35" s="622"/>
      <c r="U35" s="622"/>
      <c r="V35" s="622"/>
      <c r="W35" s="622"/>
      <c r="X35" s="622"/>
      <c r="Y35" s="623"/>
      <c r="Z35" s="663">
        <v>1.5</v>
      </c>
      <c r="AA35" s="663"/>
      <c r="AB35" s="663"/>
      <c r="AC35" s="663"/>
      <c r="AD35" s="664" t="s">
        <v>229</v>
      </c>
      <c r="AE35" s="664"/>
      <c r="AF35" s="664"/>
      <c r="AG35" s="664"/>
      <c r="AH35" s="664"/>
      <c r="AI35" s="664"/>
      <c r="AJ35" s="664"/>
      <c r="AK35" s="664"/>
      <c r="AL35" s="624" t="s">
        <v>229</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199793</v>
      </c>
      <c r="CS35" s="634"/>
      <c r="CT35" s="634"/>
      <c r="CU35" s="634"/>
      <c r="CV35" s="634"/>
      <c r="CW35" s="634"/>
      <c r="CX35" s="634"/>
      <c r="CY35" s="635"/>
      <c r="CZ35" s="624">
        <v>1</v>
      </c>
      <c r="DA35" s="636"/>
      <c r="DB35" s="636"/>
      <c r="DC35" s="637"/>
      <c r="DD35" s="627">
        <v>145587</v>
      </c>
      <c r="DE35" s="634"/>
      <c r="DF35" s="634"/>
      <c r="DG35" s="634"/>
      <c r="DH35" s="634"/>
      <c r="DI35" s="634"/>
      <c r="DJ35" s="634"/>
      <c r="DK35" s="635"/>
      <c r="DL35" s="627">
        <v>143123</v>
      </c>
      <c r="DM35" s="634"/>
      <c r="DN35" s="634"/>
      <c r="DO35" s="634"/>
      <c r="DP35" s="634"/>
      <c r="DQ35" s="634"/>
      <c r="DR35" s="634"/>
      <c r="DS35" s="634"/>
      <c r="DT35" s="634"/>
      <c r="DU35" s="634"/>
      <c r="DV35" s="635"/>
      <c r="DW35" s="624">
        <v>1.1000000000000001</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326904</v>
      </c>
      <c r="S36" s="622"/>
      <c r="T36" s="622"/>
      <c r="U36" s="622"/>
      <c r="V36" s="622"/>
      <c r="W36" s="622"/>
      <c r="X36" s="622"/>
      <c r="Y36" s="623"/>
      <c r="Z36" s="663">
        <v>1.5</v>
      </c>
      <c r="AA36" s="663"/>
      <c r="AB36" s="663"/>
      <c r="AC36" s="663"/>
      <c r="AD36" s="664" t="s">
        <v>229</v>
      </c>
      <c r="AE36" s="664"/>
      <c r="AF36" s="664"/>
      <c r="AG36" s="664"/>
      <c r="AH36" s="664"/>
      <c r="AI36" s="664"/>
      <c r="AJ36" s="664"/>
      <c r="AK36" s="664"/>
      <c r="AL36" s="624" t="s">
        <v>235</v>
      </c>
      <c r="AM36" s="625"/>
      <c r="AN36" s="625"/>
      <c r="AO36" s="665"/>
      <c r="AP36" s="222"/>
      <c r="AQ36" s="670" t="s">
        <v>330</v>
      </c>
      <c r="AR36" s="671"/>
      <c r="AS36" s="671"/>
      <c r="AT36" s="671"/>
      <c r="AU36" s="671"/>
      <c r="AV36" s="671"/>
      <c r="AW36" s="671"/>
      <c r="AX36" s="671"/>
      <c r="AY36" s="672"/>
      <c r="AZ36" s="673">
        <v>2961720</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34234</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2786370</v>
      </c>
      <c r="CS36" s="622"/>
      <c r="CT36" s="622"/>
      <c r="CU36" s="622"/>
      <c r="CV36" s="622"/>
      <c r="CW36" s="622"/>
      <c r="CX36" s="622"/>
      <c r="CY36" s="623"/>
      <c r="CZ36" s="624">
        <v>13.3</v>
      </c>
      <c r="DA36" s="636"/>
      <c r="DB36" s="636"/>
      <c r="DC36" s="637"/>
      <c r="DD36" s="627">
        <v>2645812</v>
      </c>
      <c r="DE36" s="622"/>
      <c r="DF36" s="622"/>
      <c r="DG36" s="622"/>
      <c r="DH36" s="622"/>
      <c r="DI36" s="622"/>
      <c r="DJ36" s="622"/>
      <c r="DK36" s="623"/>
      <c r="DL36" s="627">
        <v>1869853</v>
      </c>
      <c r="DM36" s="622"/>
      <c r="DN36" s="622"/>
      <c r="DO36" s="622"/>
      <c r="DP36" s="622"/>
      <c r="DQ36" s="622"/>
      <c r="DR36" s="622"/>
      <c r="DS36" s="622"/>
      <c r="DT36" s="622"/>
      <c r="DU36" s="622"/>
      <c r="DV36" s="623"/>
      <c r="DW36" s="624">
        <v>15</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919742</v>
      </c>
      <c r="S37" s="622"/>
      <c r="T37" s="622"/>
      <c r="U37" s="622"/>
      <c r="V37" s="622"/>
      <c r="W37" s="622"/>
      <c r="X37" s="622"/>
      <c r="Y37" s="623"/>
      <c r="Z37" s="663">
        <v>4.2</v>
      </c>
      <c r="AA37" s="663"/>
      <c r="AB37" s="663"/>
      <c r="AC37" s="663"/>
      <c r="AD37" s="664">
        <v>7</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1178508</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16846</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823378</v>
      </c>
      <c r="CS37" s="634"/>
      <c r="CT37" s="634"/>
      <c r="CU37" s="634"/>
      <c r="CV37" s="634"/>
      <c r="CW37" s="634"/>
      <c r="CX37" s="634"/>
      <c r="CY37" s="635"/>
      <c r="CZ37" s="624">
        <v>3.9</v>
      </c>
      <c r="DA37" s="636"/>
      <c r="DB37" s="636"/>
      <c r="DC37" s="637"/>
      <c r="DD37" s="627">
        <v>817736</v>
      </c>
      <c r="DE37" s="634"/>
      <c r="DF37" s="634"/>
      <c r="DG37" s="634"/>
      <c r="DH37" s="634"/>
      <c r="DI37" s="634"/>
      <c r="DJ37" s="634"/>
      <c r="DK37" s="635"/>
      <c r="DL37" s="627">
        <v>600846</v>
      </c>
      <c r="DM37" s="634"/>
      <c r="DN37" s="634"/>
      <c r="DO37" s="634"/>
      <c r="DP37" s="634"/>
      <c r="DQ37" s="634"/>
      <c r="DR37" s="634"/>
      <c r="DS37" s="634"/>
      <c r="DT37" s="634"/>
      <c r="DU37" s="634"/>
      <c r="DV37" s="635"/>
      <c r="DW37" s="624">
        <v>4.8</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1906522</v>
      </c>
      <c r="S38" s="622"/>
      <c r="T38" s="622"/>
      <c r="U38" s="622"/>
      <c r="V38" s="622"/>
      <c r="W38" s="622"/>
      <c r="X38" s="622"/>
      <c r="Y38" s="623"/>
      <c r="Z38" s="663">
        <v>8.8000000000000007</v>
      </c>
      <c r="AA38" s="663"/>
      <c r="AB38" s="663"/>
      <c r="AC38" s="663"/>
      <c r="AD38" s="664" t="s">
        <v>229</v>
      </c>
      <c r="AE38" s="664"/>
      <c r="AF38" s="664"/>
      <c r="AG38" s="664"/>
      <c r="AH38" s="664"/>
      <c r="AI38" s="664"/>
      <c r="AJ38" s="664"/>
      <c r="AK38" s="664"/>
      <c r="AL38" s="624" t="s">
        <v>131</v>
      </c>
      <c r="AM38" s="625"/>
      <c r="AN38" s="625"/>
      <c r="AO38" s="665"/>
      <c r="AQ38" s="658" t="s">
        <v>338</v>
      </c>
      <c r="AR38" s="659"/>
      <c r="AS38" s="659"/>
      <c r="AT38" s="659"/>
      <c r="AU38" s="659"/>
      <c r="AV38" s="659"/>
      <c r="AW38" s="659"/>
      <c r="AX38" s="659"/>
      <c r="AY38" s="660"/>
      <c r="AZ38" s="621">
        <v>320336</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5756</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1336352</v>
      </c>
      <c r="CS38" s="622"/>
      <c r="CT38" s="622"/>
      <c r="CU38" s="622"/>
      <c r="CV38" s="622"/>
      <c r="CW38" s="622"/>
      <c r="CX38" s="622"/>
      <c r="CY38" s="623"/>
      <c r="CZ38" s="624">
        <v>6.4</v>
      </c>
      <c r="DA38" s="636"/>
      <c r="DB38" s="636"/>
      <c r="DC38" s="637"/>
      <c r="DD38" s="627">
        <v>1063099</v>
      </c>
      <c r="DE38" s="622"/>
      <c r="DF38" s="622"/>
      <c r="DG38" s="622"/>
      <c r="DH38" s="622"/>
      <c r="DI38" s="622"/>
      <c r="DJ38" s="622"/>
      <c r="DK38" s="623"/>
      <c r="DL38" s="627">
        <v>1037854</v>
      </c>
      <c r="DM38" s="622"/>
      <c r="DN38" s="622"/>
      <c r="DO38" s="622"/>
      <c r="DP38" s="622"/>
      <c r="DQ38" s="622"/>
      <c r="DR38" s="622"/>
      <c r="DS38" s="622"/>
      <c r="DT38" s="622"/>
      <c r="DU38" s="622"/>
      <c r="DV38" s="623"/>
      <c r="DW38" s="624">
        <v>8.3000000000000007</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229</v>
      </c>
      <c r="S39" s="622"/>
      <c r="T39" s="622"/>
      <c r="U39" s="622"/>
      <c r="V39" s="622"/>
      <c r="W39" s="622"/>
      <c r="X39" s="622"/>
      <c r="Y39" s="623"/>
      <c r="Z39" s="663" t="s">
        <v>229</v>
      </c>
      <c r="AA39" s="663"/>
      <c r="AB39" s="663"/>
      <c r="AC39" s="663"/>
      <c r="AD39" s="664" t="s">
        <v>229</v>
      </c>
      <c r="AE39" s="664"/>
      <c r="AF39" s="664"/>
      <c r="AG39" s="664"/>
      <c r="AH39" s="664"/>
      <c r="AI39" s="664"/>
      <c r="AJ39" s="664"/>
      <c r="AK39" s="664"/>
      <c r="AL39" s="624" t="s">
        <v>235</v>
      </c>
      <c r="AM39" s="625"/>
      <c r="AN39" s="625"/>
      <c r="AO39" s="665"/>
      <c r="AQ39" s="658" t="s">
        <v>342</v>
      </c>
      <c r="AR39" s="659"/>
      <c r="AS39" s="659"/>
      <c r="AT39" s="659"/>
      <c r="AU39" s="659"/>
      <c r="AV39" s="659"/>
      <c r="AW39" s="659"/>
      <c r="AX39" s="659"/>
      <c r="AY39" s="660"/>
      <c r="AZ39" s="621">
        <v>124024</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9062</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785993</v>
      </c>
      <c r="CS39" s="634"/>
      <c r="CT39" s="634"/>
      <c r="CU39" s="634"/>
      <c r="CV39" s="634"/>
      <c r="CW39" s="634"/>
      <c r="CX39" s="634"/>
      <c r="CY39" s="635"/>
      <c r="CZ39" s="624">
        <v>3.7</v>
      </c>
      <c r="DA39" s="636"/>
      <c r="DB39" s="636"/>
      <c r="DC39" s="637"/>
      <c r="DD39" s="627">
        <v>39801</v>
      </c>
      <c r="DE39" s="634"/>
      <c r="DF39" s="634"/>
      <c r="DG39" s="634"/>
      <c r="DH39" s="634"/>
      <c r="DI39" s="634"/>
      <c r="DJ39" s="634"/>
      <c r="DK39" s="635"/>
      <c r="DL39" s="627" t="s">
        <v>131</v>
      </c>
      <c r="DM39" s="634"/>
      <c r="DN39" s="634"/>
      <c r="DO39" s="634"/>
      <c r="DP39" s="634"/>
      <c r="DQ39" s="634"/>
      <c r="DR39" s="634"/>
      <c r="DS39" s="634"/>
      <c r="DT39" s="634"/>
      <c r="DU39" s="634"/>
      <c r="DV39" s="635"/>
      <c r="DW39" s="624" t="s">
        <v>229</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292522</v>
      </c>
      <c r="S40" s="622"/>
      <c r="T40" s="622"/>
      <c r="U40" s="622"/>
      <c r="V40" s="622"/>
      <c r="W40" s="622"/>
      <c r="X40" s="622"/>
      <c r="Y40" s="623"/>
      <c r="Z40" s="663">
        <v>1.3</v>
      </c>
      <c r="AA40" s="663"/>
      <c r="AB40" s="663"/>
      <c r="AC40" s="663"/>
      <c r="AD40" s="664" t="s">
        <v>235</v>
      </c>
      <c r="AE40" s="664"/>
      <c r="AF40" s="664"/>
      <c r="AG40" s="664"/>
      <c r="AH40" s="664"/>
      <c r="AI40" s="664"/>
      <c r="AJ40" s="664"/>
      <c r="AK40" s="664"/>
      <c r="AL40" s="624" t="s">
        <v>235</v>
      </c>
      <c r="AM40" s="625"/>
      <c r="AN40" s="625"/>
      <c r="AO40" s="665"/>
      <c r="AQ40" s="658" t="s">
        <v>346</v>
      </c>
      <c r="AR40" s="659"/>
      <c r="AS40" s="659"/>
      <c r="AT40" s="659"/>
      <c r="AU40" s="659"/>
      <c r="AV40" s="659"/>
      <c r="AW40" s="659"/>
      <c r="AX40" s="659"/>
      <c r="AY40" s="660"/>
      <c r="AZ40" s="621">
        <v>2500</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108</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790803</v>
      </c>
      <c r="CS40" s="622"/>
      <c r="CT40" s="622"/>
      <c r="CU40" s="622"/>
      <c r="CV40" s="622"/>
      <c r="CW40" s="622"/>
      <c r="CX40" s="622"/>
      <c r="CY40" s="623"/>
      <c r="CZ40" s="624">
        <v>3.8</v>
      </c>
      <c r="DA40" s="636"/>
      <c r="DB40" s="636"/>
      <c r="DC40" s="637"/>
      <c r="DD40" s="627">
        <v>341971</v>
      </c>
      <c r="DE40" s="622"/>
      <c r="DF40" s="622"/>
      <c r="DG40" s="622"/>
      <c r="DH40" s="622"/>
      <c r="DI40" s="622"/>
      <c r="DJ40" s="622"/>
      <c r="DK40" s="623"/>
      <c r="DL40" s="627" t="s">
        <v>131</v>
      </c>
      <c r="DM40" s="622"/>
      <c r="DN40" s="622"/>
      <c r="DO40" s="622"/>
      <c r="DP40" s="622"/>
      <c r="DQ40" s="622"/>
      <c r="DR40" s="622"/>
      <c r="DS40" s="622"/>
      <c r="DT40" s="622"/>
      <c r="DU40" s="622"/>
      <c r="DV40" s="623"/>
      <c r="DW40" s="624" t="s">
        <v>229</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21699270</v>
      </c>
      <c r="S41" s="649"/>
      <c r="T41" s="649"/>
      <c r="U41" s="649"/>
      <c r="V41" s="649"/>
      <c r="W41" s="649"/>
      <c r="X41" s="649"/>
      <c r="Y41" s="653"/>
      <c r="Z41" s="654">
        <v>100</v>
      </c>
      <c r="AA41" s="654"/>
      <c r="AB41" s="654"/>
      <c r="AC41" s="654"/>
      <c r="AD41" s="655">
        <v>12165686</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278380</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235</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131</v>
      </c>
      <c r="DA41" s="636"/>
      <c r="DB41" s="636"/>
      <c r="DC41" s="637"/>
      <c r="DD41" s="627" t="s">
        <v>229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1057972</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333</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2088943</v>
      </c>
      <c r="CS42" s="634"/>
      <c r="CT42" s="634"/>
      <c r="CU42" s="634"/>
      <c r="CV42" s="634"/>
      <c r="CW42" s="634"/>
      <c r="CX42" s="634"/>
      <c r="CY42" s="635"/>
      <c r="CZ42" s="624">
        <v>10</v>
      </c>
      <c r="DA42" s="636"/>
      <c r="DB42" s="636"/>
      <c r="DC42" s="637"/>
      <c r="DD42" s="627">
        <v>680785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61439</v>
      </c>
      <c r="CS43" s="634"/>
      <c r="CT43" s="634"/>
      <c r="CU43" s="634"/>
      <c r="CV43" s="634"/>
      <c r="CW43" s="634"/>
      <c r="CX43" s="634"/>
      <c r="CY43" s="635"/>
      <c r="CZ43" s="624">
        <v>0.3</v>
      </c>
      <c r="DA43" s="636"/>
      <c r="DB43" s="636"/>
      <c r="DC43" s="637"/>
      <c r="DD43" s="627">
        <v>54279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1909150</v>
      </c>
      <c r="CS44" s="622"/>
      <c r="CT44" s="622"/>
      <c r="CU44" s="622"/>
      <c r="CV44" s="622"/>
      <c r="CW44" s="622"/>
      <c r="CX44" s="622"/>
      <c r="CY44" s="623"/>
      <c r="CZ44" s="624">
        <v>9.1</v>
      </c>
      <c r="DA44" s="625"/>
      <c r="DB44" s="625"/>
      <c r="DC44" s="626"/>
      <c r="DD44" s="627">
        <v>642777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700333</v>
      </c>
      <c r="CS45" s="634"/>
      <c r="CT45" s="634"/>
      <c r="CU45" s="634"/>
      <c r="CV45" s="634"/>
      <c r="CW45" s="634"/>
      <c r="CX45" s="634"/>
      <c r="CY45" s="635"/>
      <c r="CZ45" s="624">
        <v>3.3</v>
      </c>
      <c r="DA45" s="636"/>
      <c r="DB45" s="636"/>
      <c r="DC45" s="637"/>
      <c r="DD45" s="627">
        <v>102195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1182960</v>
      </c>
      <c r="CS46" s="622"/>
      <c r="CT46" s="622"/>
      <c r="CU46" s="622"/>
      <c r="CV46" s="622"/>
      <c r="CW46" s="622"/>
      <c r="CX46" s="622"/>
      <c r="CY46" s="623"/>
      <c r="CZ46" s="624">
        <v>5.6</v>
      </c>
      <c r="DA46" s="625"/>
      <c r="DB46" s="625"/>
      <c r="DC46" s="626"/>
      <c r="DD46" s="627">
        <v>529728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179793</v>
      </c>
      <c r="CS47" s="634"/>
      <c r="CT47" s="634"/>
      <c r="CU47" s="634"/>
      <c r="CV47" s="634"/>
      <c r="CW47" s="634"/>
      <c r="CX47" s="634"/>
      <c r="CY47" s="635"/>
      <c r="CZ47" s="624">
        <v>0.9</v>
      </c>
      <c r="DA47" s="636"/>
      <c r="DB47" s="636"/>
      <c r="DC47" s="637"/>
      <c r="DD47" s="627">
        <v>38008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20973984</v>
      </c>
      <c r="CS49" s="606"/>
      <c r="CT49" s="606"/>
      <c r="CU49" s="606"/>
      <c r="CV49" s="606"/>
      <c r="CW49" s="606"/>
      <c r="CX49" s="606"/>
      <c r="CY49" s="607"/>
      <c r="CZ49" s="608">
        <v>100</v>
      </c>
      <c r="DA49" s="609"/>
      <c r="DB49" s="609"/>
      <c r="DC49" s="610"/>
      <c r="DD49" s="611">
        <v>13875516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VN79dNYQsCo5suQo6AsJWV0RQjlzwA2IGfp4ClALLseCPUGIXClyzPtJCQNVbMryifVNQtSJu5MrirgcbIj3Q==" saltValue="kZSNJWoADTEvLZkXpEQK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389</v>
      </c>
      <c r="C7" s="1045"/>
      <c r="D7" s="1045"/>
      <c r="E7" s="1045"/>
      <c r="F7" s="1045"/>
      <c r="G7" s="1045"/>
      <c r="H7" s="1045"/>
      <c r="I7" s="1045"/>
      <c r="J7" s="1045"/>
      <c r="K7" s="1045"/>
      <c r="L7" s="1045"/>
      <c r="M7" s="1045"/>
      <c r="N7" s="1045"/>
      <c r="O7" s="1045"/>
      <c r="P7" s="1046"/>
      <c r="Q7" s="1090">
        <v>21717</v>
      </c>
      <c r="R7" s="1091"/>
      <c r="S7" s="1091"/>
      <c r="T7" s="1091"/>
      <c r="U7" s="1091"/>
      <c r="V7" s="1091">
        <v>20992</v>
      </c>
      <c r="W7" s="1091"/>
      <c r="X7" s="1091"/>
      <c r="Y7" s="1091"/>
      <c r="Z7" s="1091"/>
      <c r="AA7" s="1091">
        <v>725</v>
      </c>
      <c r="AB7" s="1091"/>
      <c r="AC7" s="1091"/>
      <c r="AD7" s="1091"/>
      <c r="AE7" s="1092"/>
      <c r="AF7" s="1093">
        <v>627</v>
      </c>
      <c r="AG7" s="1094"/>
      <c r="AH7" s="1094"/>
      <c r="AI7" s="1094"/>
      <c r="AJ7" s="1095"/>
      <c r="AK7" s="1096">
        <v>13</v>
      </c>
      <c r="AL7" s="1097"/>
      <c r="AM7" s="1097"/>
      <c r="AN7" s="1097"/>
      <c r="AO7" s="1097"/>
      <c r="AP7" s="1097">
        <v>17721</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602</v>
      </c>
      <c r="BT7" s="1088"/>
      <c r="BU7" s="1088"/>
      <c r="BV7" s="1088"/>
      <c r="BW7" s="1088"/>
      <c r="BX7" s="1088"/>
      <c r="BY7" s="1088"/>
      <c r="BZ7" s="1088"/>
      <c r="CA7" s="1088"/>
      <c r="CB7" s="1088"/>
      <c r="CC7" s="1088"/>
      <c r="CD7" s="1088"/>
      <c r="CE7" s="1088"/>
      <c r="CF7" s="1088"/>
      <c r="CG7" s="1100"/>
      <c r="CH7" s="1084">
        <v>34</v>
      </c>
      <c r="CI7" s="1085"/>
      <c r="CJ7" s="1085"/>
      <c r="CK7" s="1085"/>
      <c r="CL7" s="1086"/>
      <c r="CM7" s="1084">
        <v>719</v>
      </c>
      <c r="CN7" s="1085"/>
      <c r="CO7" s="1085"/>
      <c r="CP7" s="1085"/>
      <c r="CQ7" s="1086"/>
      <c r="CR7" s="1084">
        <v>6</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087"/>
      <c r="DW7" s="1088"/>
      <c r="DX7" s="1088"/>
      <c r="DY7" s="1088"/>
      <c r="DZ7" s="1089"/>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t="s">
        <v>538</v>
      </c>
      <c r="AB8" s="1039"/>
      <c r="AC8" s="1039"/>
      <c r="AD8" s="1039"/>
      <c r="AE8" s="1040"/>
      <c r="AF8" s="1035" t="s">
        <v>229</v>
      </c>
      <c r="AG8" s="1036"/>
      <c r="AH8" s="1036"/>
      <c r="AI8" s="1036"/>
      <c r="AJ8" s="1037"/>
      <c r="AK8" s="1080" t="s">
        <v>538</v>
      </c>
      <c r="AL8" s="1081"/>
      <c r="AM8" s="1081"/>
      <c r="AN8" s="1081"/>
      <c r="AO8" s="1081"/>
      <c r="AP8" s="1081" t="s">
        <v>538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21699</v>
      </c>
      <c r="R23" s="1061"/>
      <c r="S23" s="1061"/>
      <c r="T23" s="1061"/>
      <c r="U23" s="1061"/>
      <c r="V23" s="1061">
        <v>20974</v>
      </c>
      <c r="W23" s="1061"/>
      <c r="X23" s="1061"/>
      <c r="Y23" s="1061"/>
      <c r="Z23" s="1061"/>
      <c r="AA23" s="1061">
        <v>725</v>
      </c>
      <c r="AB23" s="1061"/>
      <c r="AC23" s="1061"/>
      <c r="AD23" s="1061"/>
      <c r="AE23" s="1068"/>
      <c r="AF23" s="1069">
        <v>627</v>
      </c>
      <c r="AG23" s="1061"/>
      <c r="AH23" s="1061"/>
      <c r="AI23" s="1061"/>
      <c r="AJ23" s="1070"/>
      <c r="AK23" s="1071"/>
      <c r="AL23" s="1072"/>
      <c r="AM23" s="1072"/>
      <c r="AN23" s="1072"/>
      <c r="AO23" s="1072"/>
      <c r="AP23" s="1061">
        <v>17721</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4386</v>
      </c>
      <c r="R28" s="1048"/>
      <c r="S28" s="1048"/>
      <c r="T28" s="1048"/>
      <c r="U28" s="1048"/>
      <c r="V28" s="1048">
        <v>4352</v>
      </c>
      <c r="W28" s="1048"/>
      <c r="X28" s="1048"/>
      <c r="Y28" s="1048"/>
      <c r="Z28" s="1048"/>
      <c r="AA28" s="1048">
        <v>34</v>
      </c>
      <c r="AB28" s="1048"/>
      <c r="AC28" s="1048"/>
      <c r="AD28" s="1048"/>
      <c r="AE28" s="1049"/>
      <c r="AF28" s="1050">
        <v>34</v>
      </c>
      <c r="AG28" s="1048"/>
      <c r="AH28" s="1048"/>
      <c r="AI28" s="1048"/>
      <c r="AJ28" s="1051"/>
      <c r="AK28" s="1052">
        <v>252</v>
      </c>
      <c r="AL28" s="1053"/>
      <c r="AM28" s="1053"/>
      <c r="AN28" s="1053"/>
      <c r="AO28" s="1053"/>
      <c r="AP28" s="1053" t="s">
        <v>538</v>
      </c>
      <c r="AQ28" s="1053"/>
      <c r="AR28" s="1053"/>
      <c r="AS28" s="1053"/>
      <c r="AT28" s="1053"/>
      <c r="AU28" s="1053" t="s">
        <v>538</v>
      </c>
      <c r="AV28" s="1053"/>
      <c r="AW28" s="1053"/>
      <c r="AX28" s="1053"/>
      <c r="AY28" s="1053"/>
      <c r="AZ28" s="1054" t="s">
        <v>538</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3741</v>
      </c>
      <c r="R29" s="1039"/>
      <c r="S29" s="1039"/>
      <c r="T29" s="1039"/>
      <c r="U29" s="1039"/>
      <c r="V29" s="1039">
        <v>3648</v>
      </c>
      <c r="W29" s="1039"/>
      <c r="X29" s="1039"/>
      <c r="Y29" s="1039"/>
      <c r="Z29" s="1039"/>
      <c r="AA29" s="1039">
        <v>93</v>
      </c>
      <c r="AB29" s="1039"/>
      <c r="AC29" s="1039"/>
      <c r="AD29" s="1039"/>
      <c r="AE29" s="1040"/>
      <c r="AF29" s="1035">
        <v>93</v>
      </c>
      <c r="AG29" s="1036"/>
      <c r="AH29" s="1036"/>
      <c r="AI29" s="1036"/>
      <c r="AJ29" s="1037"/>
      <c r="AK29" s="980">
        <v>514</v>
      </c>
      <c r="AL29" s="971"/>
      <c r="AM29" s="971"/>
      <c r="AN29" s="971"/>
      <c r="AO29" s="971"/>
      <c r="AP29" s="971" t="s">
        <v>538</v>
      </c>
      <c r="AQ29" s="971"/>
      <c r="AR29" s="971"/>
      <c r="AS29" s="971"/>
      <c r="AT29" s="971"/>
      <c r="AU29" s="971" t="s">
        <v>538</v>
      </c>
      <c r="AV29" s="971"/>
      <c r="AW29" s="971"/>
      <c r="AX29" s="971"/>
      <c r="AY29" s="971"/>
      <c r="AZ29" s="1041" t="s">
        <v>538</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531</v>
      </c>
      <c r="R30" s="1039"/>
      <c r="S30" s="1039"/>
      <c r="T30" s="1039"/>
      <c r="U30" s="1039"/>
      <c r="V30" s="1039">
        <v>528</v>
      </c>
      <c r="W30" s="1039"/>
      <c r="X30" s="1039"/>
      <c r="Y30" s="1039"/>
      <c r="Z30" s="1039"/>
      <c r="AA30" s="1039">
        <v>3</v>
      </c>
      <c r="AB30" s="1039"/>
      <c r="AC30" s="1039"/>
      <c r="AD30" s="1039"/>
      <c r="AE30" s="1040"/>
      <c r="AF30" s="1035">
        <v>3</v>
      </c>
      <c r="AG30" s="1036"/>
      <c r="AH30" s="1036"/>
      <c r="AI30" s="1036"/>
      <c r="AJ30" s="1037"/>
      <c r="AK30" s="980">
        <v>93</v>
      </c>
      <c r="AL30" s="971"/>
      <c r="AM30" s="971"/>
      <c r="AN30" s="971"/>
      <c r="AO30" s="971"/>
      <c r="AP30" s="971" t="s">
        <v>538</v>
      </c>
      <c r="AQ30" s="971"/>
      <c r="AR30" s="971"/>
      <c r="AS30" s="971"/>
      <c r="AT30" s="971"/>
      <c r="AU30" s="971" t="s">
        <v>538</v>
      </c>
      <c r="AV30" s="971"/>
      <c r="AW30" s="971"/>
      <c r="AX30" s="971"/>
      <c r="AY30" s="971"/>
      <c r="AZ30" s="1041" t="s">
        <v>538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555</v>
      </c>
      <c r="R31" s="1039"/>
      <c r="S31" s="1039"/>
      <c r="T31" s="1039"/>
      <c r="U31" s="1039"/>
      <c r="V31" s="1039">
        <v>581</v>
      </c>
      <c r="W31" s="1039"/>
      <c r="X31" s="1039"/>
      <c r="Y31" s="1039"/>
      <c r="Z31" s="1039"/>
      <c r="AA31" s="1039">
        <v>-26</v>
      </c>
      <c r="AB31" s="1039"/>
      <c r="AC31" s="1039"/>
      <c r="AD31" s="1039"/>
      <c r="AE31" s="1040"/>
      <c r="AF31" s="1035">
        <v>126</v>
      </c>
      <c r="AG31" s="1036"/>
      <c r="AH31" s="1036"/>
      <c r="AI31" s="1036"/>
      <c r="AJ31" s="1037"/>
      <c r="AK31" s="980">
        <v>320</v>
      </c>
      <c r="AL31" s="971"/>
      <c r="AM31" s="971"/>
      <c r="AN31" s="971"/>
      <c r="AO31" s="971"/>
      <c r="AP31" s="971">
        <v>4585</v>
      </c>
      <c r="AQ31" s="971"/>
      <c r="AR31" s="971"/>
      <c r="AS31" s="971"/>
      <c r="AT31" s="971"/>
      <c r="AU31" s="971">
        <v>4585</v>
      </c>
      <c r="AV31" s="971"/>
      <c r="AW31" s="971"/>
      <c r="AX31" s="971"/>
      <c r="AY31" s="971"/>
      <c r="AZ31" s="1041" t="s">
        <v>538</v>
      </c>
      <c r="BA31" s="1041"/>
      <c r="BB31" s="1041"/>
      <c r="BC31" s="1041"/>
      <c r="BD31" s="1041"/>
      <c r="BE31" s="972" t="s">
        <v>409</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1322</v>
      </c>
      <c r="R32" s="1039"/>
      <c r="S32" s="1039"/>
      <c r="T32" s="1039"/>
      <c r="U32" s="1039"/>
      <c r="V32" s="1039">
        <v>1223</v>
      </c>
      <c r="W32" s="1039"/>
      <c r="X32" s="1039"/>
      <c r="Y32" s="1039"/>
      <c r="Z32" s="1039"/>
      <c r="AA32" s="1039">
        <v>98</v>
      </c>
      <c r="AB32" s="1039"/>
      <c r="AC32" s="1039"/>
      <c r="AD32" s="1039"/>
      <c r="AE32" s="1040"/>
      <c r="AF32" s="1035">
        <v>1047</v>
      </c>
      <c r="AG32" s="1036"/>
      <c r="AH32" s="1036"/>
      <c r="AI32" s="1036"/>
      <c r="AJ32" s="1037"/>
      <c r="AK32" s="980">
        <v>124</v>
      </c>
      <c r="AL32" s="971"/>
      <c r="AM32" s="971"/>
      <c r="AN32" s="971"/>
      <c r="AO32" s="971"/>
      <c r="AP32" s="971">
        <v>1419</v>
      </c>
      <c r="AQ32" s="971"/>
      <c r="AR32" s="971"/>
      <c r="AS32" s="971"/>
      <c r="AT32" s="971"/>
      <c r="AU32" s="971">
        <v>72</v>
      </c>
      <c r="AV32" s="971"/>
      <c r="AW32" s="971"/>
      <c r="AX32" s="971"/>
      <c r="AY32" s="971"/>
      <c r="AZ32" s="1041" t="s">
        <v>538</v>
      </c>
      <c r="BA32" s="1041"/>
      <c r="BB32" s="1041"/>
      <c r="BC32" s="1041"/>
      <c r="BD32" s="1041"/>
      <c r="BE32" s="972" t="s">
        <v>409</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5921</v>
      </c>
      <c r="R33" s="1039"/>
      <c r="S33" s="1039"/>
      <c r="T33" s="1039"/>
      <c r="U33" s="1039"/>
      <c r="V33" s="1039">
        <v>5665</v>
      </c>
      <c r="W33" s="1039"/>
      <c r="X33" s="1039"/>
      <c r="Y33" s="1039"/>
      <c r="Z33" s="1039"/>
      <c r="AA33" s="1039">
        <v>256</v>
      </c>
      <c r="AB33" s="1039"/>
      <c r="AC33" s="1039"/>
      <c r="AD33" s="1039"/>
      <c r="AE33" s="1040"/>
      <c r="AF33" s="1035">
        <v>627</v>
      </c>
      <c r="AG33" s="1036"/>
      <c r="AH33" s="1036"/>
      <c r="AI33" s="1036"/>
      <c r="AJ33" s="1037"/>
      <c r="AK33" s="980">
        <v>1179</v>
      </c>
      <c r="AL33" s="971"/>
      <c r="AM33" s="971"/>
      <c r="AN33" s="971"/>
      <c r="AO33" s="971"/>
      <c r="AP33" s="971">
        <v>3061</v>
      </c>
      <c r="AQ33" s="971"/>
      <c r="AR33" s="971"/>
      <c r="AS33" s="971"/>
      <c r="AT33" s="971"/>
      <c r="AU33" s="971">
        <v>2023</v>
      </c>
      <c r="AV33" s="971"/>
      <c r="AW33" s="971"/>
      <c r="AX33" s="971"/>
      <c r="AY33" s="971"/>
      <c r="AZ33" s="1041" t="s">
        <v>538</v>
      </c>
      <c r="BA33" s="1041"/>
      <c r="BB33" s="1041"/>
      <c r="BC33" s="1041"/>
      <c r="BD33" s="1041"/>
      <c r="BE33" s="972" t="s">
        <v>412</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1931</v>
      </c>
      <c r="AG63" s="959"/>
      <c r="AH63" s="959"/>
      <c r="AI63" s="959"/>
      <c r="AJ63" s="1022"/>
      <c r="AK63" s="1023"/>
      <c r="AL63" s="963"/>
      <c r="AM63" s="963"/>
      <c r="AN63" s="963"/>
      <c r="AO63" s="963"/>
      <c r="AP63" s="959">
        <v>9065</v>
      </c>
      <c r="AQ63" s="959"/>
      <c r="AR63" s="959"/>
      <c r="AS63" s="959"/>
      <c r="AT63" s="959"/>
      <c r="AU63" s="959">
        <v>6680</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418</v>
      </c>
      <c r="R66" s="990"/>
      <c r="S66" s="990"/>
      <c r="T66" s="990"/>
      <c r="U66" s="991"/>
      <c r="V66" s="989" t="s">
        <v>398</v>
      </c>
      <c r="W66" s="990"/>
      <c r="X66" s="990"/>
      <c r="Y66" s="990"/>
      <c r="Z66" s="991"/>
      <c r="AA66" s="989" t="s">
        <v>419</v>
      </c>
      <c r="AB66" s="990"/>
      <c r="AC66" s="990"/>
      <c r="AD66" s="990"/>
      <c r="AE66" s="991"/>
      <c r="AF66" s="1009" t="s">
        <v>420</v>
      </c>
      <c r="AG66" s="1010"/>
      <c r="AH66" s="1010"/>
      <c r="AI66" s="1010"/>
      <c r="AJ66" s="1011"/>
      <c r="AK66" s="989" t="s">
        <v>421</v>
      </c>
      <c r="AL66" s="1004"/>
      <c r="AM66" s="1004"/>
      <c r="AN66" s="1004"/>
      <c r="AO66" s="1005"/>
      <c r="AP66" s="989" t="s">
        <v>422</v>
      </c>
      <c r="AQ66" s="990"/>
      <c r="AR66" s="990"/>
      <c r="AS66" s="990"/>
      <c r="AT66" s="991"/>
      <c r="AU66" s="989" t="s">
        <v>423</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294</v>
      </c>
      <c r="R68" s="982"/>
      <c r="S68" s="982"/>
      <c r="T68" s="982"/>
      <c r="U68" s="982"/>
      <c r="V68" s="982">
        <v>246</v>
      </c>
      <c r="W68" s="982"/>
      <c r="X68" s="982"/>
      <c r="Y68" s="982"/>
      <c r="Z68" s="982"/>
      <c r="AA68" s="982">
        <v>49</v>
      </c>
      <c r="AB68" s="982"/>
      <c r="AC68" s="982"/>
      <c r="AD68" s="982"/>
      <c r="AE68" s="982"/>
      <c r="AF68" s="982">
        <v>49</v>
      </c>
      <c r="AG68" s="982"/>
      <c r="AH68" s="982"/>
      <c r="AI68" s="982"/>
      <c r="AJ68" s="982"/>
      <c r="AK68" s="982" t="s">
        <v>538</v>
      </c>
      <c r="AL68" s="982"/>
      <c r="AM68" s="982"/>
      <c r="AN68" s="982"/>
      <c r="AO68" s="982"/>
      <c r="AP68" s="982">
        <v>79</v>
      </c>
      <c r="AQ68" s="982"/>
      <c r="AR68" s="982"/>
      <c r="AS68" s="982"/>
      <c r="AT68" s="982"/>
      <c r="AU68" s="982">
        <v>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143</v>
      </c>
      <c r="R69" s="971"/>
      <c r="S69" s="971"/>
      <c r="T69" s="971"/>
      <c r="U69" s="971"/>
      <c r="V69" s="971">
        <v>128</v>
      </c>
      <c r="W69" s="971"/>
      <c r="X69" s="971"/>
      <c r="Y69" s="971"/>
      <c r="Z69" s="971"/>
      <c r="AA69" s="971">
        <v>15</v>
      </c>
      <c r="AB69" s="971"/>
      <c r="AC69" s="971"/>
      <c r="AD69" s="971"/>
      <c r="AE69" s="971"/>
      <c r="AF69" s="971">
        <v>15</v>
      </c>
      <c r="AG69" s="971"/>
      <c r="AH69" s="971"/>
      <c r="AI69" s="971"/>
      <c r="AJ69" s="971"/>
      <c r="AK69" s="971" t="s">
        <v>538</v>
      </c>
      <c r="AL69" s="971"/>
      <c r="AM69" s="971"/>
      <c r="AN69" s="971"/>
      <c r="AO69" s="971"/>
      <c r="AP69" s="971" t="s">
        <v>538</v>
      </c>
      <c r="AQ69" s="971"/>
      <c r="AR69" s="971"/>
      <c r="AS69" s="971"/>
      <c r="AT69" s="971"/>
      <c r="AU69" s="971" t="s">
        <v>538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428</v>
      </c>
      <c r="R70" s="971"/>
      <c r="S70" s="971"/>
      <c r="T70" s="971"/>
      <c r="U70" s="971"/>
      <c r="V70" s="971">
        <v>375</v>
      </c>
      <c r="W70" s="971"/>
      <c r="X70" s="971"/>
      <c r="Y70" s="971"/>
      <c r="Z70" s="971"/>
      <c r="AA70" s="971">
        <v>53</v>
      </c>
      <c r="AB70" s="971"/>
      <c r="AC70" s="971"/>
      <c r="AD70" s="971"/>
      <c r="AE70" s="971"/>
      <c r="AF70" s="971">
        <v>53</v>
      </c>
      <c r="AG70" s="971"/>
      <c r="AH70" s="971"/>
      <c r="AI70" s="971"/>
      <c r="AJ70" s="971"/>
      <c r="AK70" s="971" t="s">
        <v>538</v>
      </c>
      <c r="AL70" s="971"/>
      <c r="AM70" s="971"/>
      <c r="AN70" s="971"/>
      <c r="AO70" s="971"/>
      <c r="AP70" s="971" t="s">
        <v>538</v>
      </c>
      <c r="AQ70" s="971"/>
      <c r="AR70" s="971"/>
      <c r="AS70" s="971"/>
      <c r="AT70" s="971"/>
      <c r="AU70" s="971" t="s">
        <v>538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4657</v>
      </c>
      <c r="R71" s="971"/>
      <c r="S71" s="971"/>
      <c r="T71" s="971"/>
      <c r="U71" s="971"/>
      <c r="V71" s="971">
        <v>4588</v>
      </c>
      <c r="W71" s="971"/>
      <c r="X71" s="971"/>
      <c r="Y71" s="971"/>
      <c r="Z71" s="971"/>
      <c r="AA71" s="971">
        <v>69</v>
      </c>
      <c r="AB71" s="971"/>
      <c r="AC71" s="971"/>
      <c r="AD71" s="971"/>
      <c r="AE71" s="971"/>
      <c r="AF71" s="971">
        <v>69</v>
      </c>
      <c r="AG71" s="971"/>
      <c r="AH71" s="971"/>
      <c r="AI71" s="971"/>
      <c r="AJ71" s="971"/>
      <c r="AK71" s="971" t="s">
        <v>538</v>
      </c>
      <c r="AL71" s="971"/>
      <c r="AM71" s="971"/>
      <c r="AN71" s="971"/>
      <c r="AO71" s="971"/>
      <c r="AP71" s="971" t="s">
        <v>538</v>
      </c>
      <c r="AQ71" s="971"/>
      <c r="AR71" s="971"/>
      <c r="AS71" s="971"/>
      <c r="AT71" s="971"/>
      <c r="AU71" s="971" t="s">
        <v>538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854</v>
      </c>
      <c r="R72" s="971"/>
      <c r="S72" s="971"/>
      <c r="T72" s="971"/>
      <c r="U72" s="971"/>
      <c r="V72" s="971">
        <v>827</v>
      </c>
      <c r="W72" s="971"/>
      <c r="X72" s="971"/>
      <c r="Y72" s="971"/>
      <c r="Z72" s="971"/>
      <c r="AA72" s="971">
        <v>27</v>
      </c>
      <c r="AB72" s="971"/>
      <c r="AC72" s="971"/>
      <c r="AD72" s="971"/>
      <c r="AE72" s="971"/>
      <c r="AF72" s="971">
        <v>27</v>
      </c>
      <c r="AG72" s="971"/>
      <c r="AH72" s="971"/>
      <c r="AI72" s="971"/>
      <c r="AJ72" s="971"/>
      <c r="AK72" s="971">
        <v>3</v>
      </c>
      <c r="AL72" s="971"/>
      <c r="AM72" s="971"/>
      <c r="AN72" s="971"/>
      <c r="AO72" s="971"/>
      <c r="AP72" s="971" t="s">
        <v>538</v>
      </c>
      <c r="AQ72" s="971"/>
      <c r="AR72" s="971"/>
      <c r="AS72" s="971"/>
      <c r="AT72" s="971"/>
      <c r="AU72" s="971" t="s">
        <v>538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217</v>
      </c>
      <c r="R73" s="971"/>
      <c r="S73" s="971"/>
      <c r="T73" s="971"/>
      <c r="U73" s="971"/>
      <c r="V73" s="971">
        <v>213</v>
      </c>
      <c r="W73" s="971"/>
      <c r="X73" s="971"/>
      <c r="Y73" s="971"/>
      <c r="Z73" s="971"/>
      <c r="AA73" s="971">
        <v>4</v>
      </c>
      <c r="AB73" s="971"/>
      <c r="AC73" s="971"/>
      <c r="AD73" s="971"/>
      <c r="AE73" s="971"/>
      <c r="AF73" s="971">
        <v>4</v>
      </c>
      <c r="AG73" s="971"/>
      <c r="AH73" s="971"/>
      <c r="AI73" s="971"/>
      <c r="AJ73" s="971"/>
      <c r="AK73" s="971" t="s">
        <v>538</v>
      </c>
      <c r="AL73" s="971"/>
      <c r="AM73" s="971"/>
      <c r="AN73" s="971"/>
      <c r="AO73" s="971"/>
      <c r="AP73" s="971">
        <v>520</v>
      </c>
      <c r="AQ73" s="971"/>
      <c r="AR73" s="971"/>
      <c r="AS73" s="971"/>
      <c r="AT73" s="971"/>
      <c r="AU73" s="971">
        <v>165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406</v>
      </c>
      <c r="R74" s="971"/>
      <c r="S74" s="971"/>
      <c r="T74" s="971"/>
      <c r="U74" s="971"/>
      <c r="V74" s="971">
        <v>389</v>
      </c>
      <c r="W74" s="971"/>
      <c r="X74" s="971"/>
      <c r="Y74" s="971"/>
      <c r="Z74" s="971"/>
      <c r="AA74" s="971">
        <v>17</v>
      </c>
      <c r="AB74" s="971"/>
      <c r="AC74" s="971"/>
      <c r="AD74" s="971"/>
      <c r="AE74" s="971"/>
      <c r="AF74" s="971">
        <v>17</v>
      </c>
      <c r="AG74" s="971"/>
      <c r="AH74" s="971"/>
      <c r="AI74" s="971"/>
      <c r="AJ74" s="971"/>
      <c r="AK74" s="971">
        <v>40</v>
      </c>
      <c r="AL74" s="971"/>
      <c r="AM74" s="971"/>
      <c r="AN74" s="971"/>
      <c r="AO74" s="971"/>
      <c r="AP74" s="971">
        <v>48</v>
      </c>
      <c r="AQ74" s="971"/>
      <c r="AR74" s="971"/>
      <c r="AS74" s="971"/>
      <c r="AT74" s="971"/>
      <c r="AU74" s="971">
        <v>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2081</v>
      </c>
      <c r="R75" s="979"/>
      <c r="S75" s="979"/>
      <c r="T75" s="979"/>
      <c r="U75" s="980"/>
      <c r="V75" s="981">
        <v>1751</v>
      </c>
      <c r="W75" s="979"/>
      <c r="X75" s="979"/>
      <c r="Y75" s="979"/>
      <c r="Z75" s="980"/>
      <c r="AA75" s="981">
        <v>330</v>
      </c>
      <c r="AB75" s="979"/>
      <c r="AC75" s="979"/>
      <c r="AD75" s="979"/>
      <c r="AE75" s="980"/>
      <c r="AF75" s="981">
        <v>330</v>
      </c>
      <c r="AG75" s="979"/>
      <c r="AH75" s="979"/>
      <c r="AI75" s="979"/>
      <c r="AJ75" s="980"/>
      <c r="AK75" s="981" t="s">
        <v>538</v>
      </c>
      <c r="AL75" s="979"/>
      <c r="AM75" s="979"/>
      <c r="AN75" s="979"/>
      <c r="AO75" s="980"/>
      <c r="AP75" s="981" t="s">
        <v>538</v>
      </c>
      <c r="AQ75" s="979"/>
      <c r="AR75" s="979"/>
      <c r="AS75" s="979"/>
      <c r="AT75" s="980"/>
      <c r="AU75" s="981" t="s">
        <v>538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597</v>
      </c>
      <c r="C76" s="975"/>
      <c r="D76" s="975"/>
      <c r="E76" s="975"/>
      <c r="F76" s="975"/>
      <c r="G76" s="975"/>
      <c r="H76" s="975"/>
      <c r="I76" s="975"/>
      <c r="J76" s="975"/>
      <c r="K76" s="975"/>
      <c r="L76" s="975"/>
      <c r="M76" s="975"/>
      <c r="N76" s="975"/>
      <c r="O76" s="975"/>
      <c r="P76" s="976"/>
      <c r="Q76" s="978">
        <v>129</v>
      </c>
      <c r="R76" s="979"/>
      <c r="S76" s="979"/>
      <c r="T76" s="979"/>
      <c r="U76" s="980"/>
      <c r="V76" s="981">
        <v>123</v>
      </c>
      <c r="W76" s="979"/>
      <c r="X76" s="979"/>
      <c r="Y76" s="979"/>
      <c r="Z76" s="980"/>
      <c r="AA76" s="981">
        <v>6</v>
      </c>
      <c r="AB76" s="979"/>
      <c r="AC76" s="979"/>
      <c r="AD76" s="979"/>
      <c r="AE76" s="980"/>
      <c r="AF76" s="981">
        <v>6</v>
      </c>
      <c r="AG76" s="979"/>
      <c r="AH76" s="979"/>
      <c r="AI76" s="979"/>
      <c r="AJ76" s="980"/>
      <c r="AK76" s="981" t="s">
        <v>538</v>
      </c>
      <c r="AL76" s="979"/>
      <c r="AM76" s="979"/>
      <c r="AN76" s="979"/>
      <c r="AO76" s="980"/>
      <c r="AP76" s="981" t="s">
        <v>538</v>
      </c>
      <c r="AQ76" s="979"/>
      <c r="AR76" s="979"/>
      <c r="AS76" s="979"/>
      <c r="AT76" s="980"/>
      <c r="AU76" s="981" t="s">
        <v>538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598</v>
      </c>
      <c r="C77" s="975"/>
      <c r="D77" s="975"/>
      <c r="E77" s="975"/>
      <c r="F77" s="975"/>
      <c r="G77" s="975"/>
      <c r="H77" s="975"/>
      <c r="I77" s="975"/>
      <c r="J77" s="975"/>
      <c r="K77" s="975"/>
      <c r="L77" s="975"/>
      <c r="M77" s="975"/>
      <c r="N77" s="975"/>
      <c r="O77" s="975"/>
      <c r="P77" s="976"/>
      <c r="Q77" s="978">
        <v>466463</v>
      </c>
      <c r="R77" s="979"/>
      <c r="S77" s="979"/>
      <c r="T77" s="979"/>
      <c r="U77" s="980"/>
      <c r="V77" s="981">
        <v>453925</v>
      </c>
      <c r="W77" s="979"/>
      <c r="X77" s="979"/>
      <c r="Y77" s="979"/>
      <c r="Z77" s="980"/>
      <c r="AA77" s="981">
        <v>12537</v>
      </c>
      <c r="AB77" s="979"/>
      <c r="AC77" s="979"/>
      <c r="AD77" s="979"/>
      <c r="AE77" s="980"/>
      <c r="AF77" s="981">
        <v>12537</v>
      </c>
      <c r="AG77" s="979"/>
      <c r="AH77" s="979"/>
      <c r="AI77" s="979"/>
      <c r="AJ77" s="980"/>
      <c r="AK77" s="981" t="s">
        <v>538</v>
      </c>
      <c r="AL77" s="979"/>
      <c r="AM77" s="979"/>
      <c r="AN77" s="979"/>
      <c r="AO77" s="980"/>
      <c r="AP77" s="981" t="s">
        <v>538</v>
      </c>
      <c r="AQ77" s="979"/>
      <c r="AR77" s="979"/>
      <c r="AS77" s="979"/>
      <c r="AT77" s="980"/>
      <c r="AU77" s="981" t="s">
        <v>538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599</v>
      </c>
      <c r="C78" s="975"/>
      <c r="D78" s="975"/>
      <c r="E78" s="975"/>
      <c r="F78" s="975"/>
      <c r="G78" s="975"/>
      <c r="H78" s="975"/>
      <c r="I78" s="975"/>
      <c r="J78" s="975"/>
      <c r="K78" s="975"/>
      <c r="L78" s="975"/>
      <c r="M78" s="975"/>
      <c r="N78" s="975"/>
      <c r="O78" s="975"/>
      <c r="P78" s="976"/>
      <c r="Q78" s="977">
        <v>301</v>
      </c>
      <c r="R78" s="971"/>
      <c r="S78" s="971"/>
      <c r="T78" s="971"/>
      <c r="U78" s="971"/>
      <c r="V78" s="971">
        <v>290</v>
      </c>
      <c r="W78" s="971"/>
      <c r="X78" s="971"/>
      <c r="Y78" s="971"/>
      <c r="Z78" s="971"/>
      <c r="AA78" s="971">
        <v>11</v>
      </c>
      <c r="AB78" s="971"/>
      <c r="AC78" s="971"/>
      <c r="AD78" s="971"/>
      <c r="AE78" s="971"/>
      <c r="AF78" s="971">
        <v>11</v>
      </c>
      <c r="AG78" s="971"/>
      <c r="AH78" s="971"/>
      <c r="AI78" s="971"/>
      <c r="AJ78" s="971"/>
      <c r="AK78" s="971">
        <v>7</v>
      </c>
      <c r="AL78" s="971"/>
      <c r="AM78" s="971"/>
      <c r="AN78" s="971"/>
      <c r="AO78" s="971"/>
      <c r="AP78" s="971" t="s">
        <v>538</v>
      </c>
      <c r="AQ78" s="971"/>
      <c r="AR78" s="971"/>
      <c r="AS78" s="971"/>
      <c r="AT78" s="971"/>
      <c r="AU78" s="971" t="s">
        <v>538</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600</v>
      </c>
      <c r="C79" s="975"/>
      <c r="D79" s="975"/>
      <c r="E79" s="975"/>
      <c r="F79" s="975"/>
      <c r="G79" s="975"/>
      <c r="H79" s="975"/>
      <c r="I79" s="975"/>
      <c r="J79" s="975"/>
      <c r="K79" s="975"/>
      <c r="L79" s="975"/>
      <c r="M79" s="975"/>
      <c r="N79" s="975"/>
      <c r="O79" s="975"/>
      <c r="P79" s="976"/>
      <c r="Q79" s="977">
        <v>163</v>
      </c>
      <c r="R79" s="971"/>
      <c r="S79" s="971"/>
      <c r="T79" s="971"/>
      <c r="U79" s="971"/>
      <c r="V79" s="971">
        <v>140</v>
      </c>
      <c r="W79" s="971"/>
      <c r="X79" s="971"/>
      <c r="Y79" s="971"/>
      <c r="Z79" s="971"/>
      <c r="AA79" s="971">
        <v>22</v>
      </c>
      <c r="AB79" s="971"/>
      <c r="AC79" s="971"/>
      <c r="AD79" s="971"/>
      <c r="AE79" s="971"/>
      <c r="AF79" s="971">
        <v>298</v>
      </c>
      <c r="AG79" s="971"/>
      <c r="AH79" s="971"/>
      <c r="AI79" s="971"/>
      <c r="AJ79" s="971"/>
      <c r="AK79" s="971" t="s">
        <v>538</v>
      </c>
      <c r="AL79" s="971"/>
      <c r="AM79" s="971"/>
      <c r="AN79" s="971"/>
      <c r="AO79" s="971"/>
      <c r="AP79" s="971" t="s">
        <v>538</v>
      </c>
      <c r="AQ79" s="971"/>
      <c r="AR79" s="971"/>
      <c r="AS79" s="971"/>
      <c r="AT79" s="971"/>
      <c r="AU79" s="971" t="s">
        <v>538</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601</v>
      </c>
      <c r="C80" s="975"/>
      <c r="D80" s="975"/>
      <c r="E80" s="975"/>
      <c r="F80" s="975"/>
      <c r="G80" s="975"/>
      <c r="H80" s="975"/>
      <c r="I80" s="975"/>
      <c r="J80" s="975"/>
      <c r="K80" s="975"/>
      <c r="L80" s="975"/>
      <c r="M80" s="975"/>
      <c r="N80" s="975"/>
      <c r="O80" s="975"/>
      <c r="P80" s="976"/>
      <c r="Q80" s="977">
        <v>3980</v>
      </c>
      <c r="R80" s="971"/>
      <c r="S80" s="971"/>
      <c r="T80" s="971"/>
      <c r="U80" s="971"/>
      <c r="V80" s="971">
        <v>3595</v>
      </c>
      <c r="W80" s="971"/>
      <c r="X80" s="971"/>
      <c r="Y80" s="971"/>
      <c r="Z80" s="971"/>
      <c r="AA80" s="971">
        <v>385</v>
      </c>
      <c r="AB80" s="971"/>
      <c r="AC80" s="971"/>
      <c r="AD80" s="971"/>
      <c r="AE80" s="971"/>
      <c r="AF80" s="971">
        <v>4132</v>
      </c>
      <c r="AG80" s="971"/>
      <c r="AH80" s="971"/>
      <c r="AI80" s="971"/>
      <c r="AJ80" s="971"/>
      <c r="AK80" s="971" t="s">
        <v>538</v>
      </c>
      <c r="AL80" s="971"/>
      <c r="AM80" s="971"/>
      <c r="AN80" s="971"/>
      <c r="AO80" s="971"/>
      <c r="AP80" s="971">
        <v>4410</v>
      </c>
      <c r="AQ80" s="971"/>
      <c r="AR80" s="971"/>
      <c r="AS80" s="971"/>
      <c r="AT80" s="971"/>
      <c r="AU80" s="971" t="s">
        <v>538</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17548</v>
      </c>
      <c r="AG88" s="959"/>
      <c r="AH88" s="959"/>
      <c r="AI88" s="959"/>
      <c r="AJ88" s="959"/>
      <c r="AK88" s="963"/>
      <c r="AL88" s="963"/>
      <c r="AM88" s="963"/>
      <c r="AN88" s="963"/>
      <c r="AO88" s="963"/>
      <c r="AP88" s="959">
        <v>5057</v>
      </c>
      <c r="AQ88" s="959"/>
      <c r="AR88" s="959"/>
      <c r="AS88" s="959"/>
      <c r="AT88" s="959"/>
      <c r="AU88" s="959">
        <v>181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v>
      </c>
      <c r="CS102" s="953"/>
      <c r="CT102" s="953"/>
      <c r="CU102" s="953"/>
      <c r="CV102" s="954"/>
      <c r="CW102" s="952" t="s">
        <v>538</v>
      </c>
      <c r="CX102" s="953"/>
      <c r="CY102" s="953"/>
      <c r="CZ102" s="953"/>
      <c r="DA102" s="954"/>
      <c r="DB102" s="952" t="s">
        <v>538</v>
      </c>
      <c r="DC102" s="953"/>
      <c r="DD102" s="953"/>
      <c r="DE102" s="953"/>
      <c r="DF102" s="954"/>
      <c r="DG102" s="952" t="s">
        <v>538</v>
      </c>
      <c r="DH102" s="953"/>
      <c r="DI102" s="953"/>
      <c r="DJ102" s="953"/>
      <c r="DK102" s="954"/>
      <c r="DL102" s="952" t="s">
        <v>538</v>
      </c>
      <c r="DM102" s="953"/>
      <c r="DN102" s="953"/>
      <c r="DO102" s="953"/>
      <c r="DP102" s="954"/>
      <c r="DQ102" s="952" t="s">
        <v>538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2064860</v>
      </c>
      <c r="AB110" s="889"/>
      <c r="AC110" s="889"/>
      <c r="AD110" s="889"/>
      <c r="AE110" s="890"/>
      <c r="AF110" s="891">
        <v>2200073</v>
      </c>
      <c r="AG110" s="889"/>
      <c r="AH110" s="889"/>
      <c r="AI110" s="889"/>
      <c r="AJ110" s="890"/>
      <c r="AK110" s="891">
        <v>2324100</v>
      </c>
      <c r="AL110" s="889"/>
      <c r="AM110" s="889"/>
      <c r="AN110" s="889"/>
      <c r="AO110" s="890"/>
      <c r="AP110" s="892">
        <v>22.6</v>
      </c>
      <c r="AQ110" s="893"/>
      <c r="AR110" s="893"/>
      <c r="AS110" s="893"/>
      <c r="AT110" s="894"/>
      <c r="AU110" s="930" t="s">
        <v>75</v>
      </c>
      <c r="AV110" s="931"/>
      <c r="AW110" s="931"/>
      <c r="AX110" s="931"/>
      <c r="AY110" s="931"/>
      <c r="AZ110" s="840" t="s">
        <v>438</v>
      </c>
      <c r="BA110" s="808"/>
      <c r="BB110" s="808"/>
      <c r="BC110" s="808"/>
      <c r="BD110" s="808"/>
      <c r="BE110" s="808"/>
      <c r="BF110" s="808"/>
      <c r="BG110" s="808"/>
      <c r="BH110" s="808"/>
      <c r="BI110" s="808"/>
      <c r="BJ110" s="808"/>
      <c r="BK110" s="808"/>
      <c r="BL110" s="808"/>
      <c r="BM110" s="808"/>
      <c r="BN110" s="808"/>
      <c r="BO110" s="808"/>
      <c r="BP110" s="809"/>
      <c r="BQ110" s="841">
        <v>18438212</v>
      </c>
      <c r="BR110" s="825"/>
      <c r="BS110" s="825"/>
      <c r="BT110" s="825"/>
      <c r="BU110" s="825"/>
      <c r="BV110" s="825">
        <v>18078764</v>
      </c>
      <c r="BW110" s="825"/>
      <c r="BX110" s="825"/>
      <c r="BY110" s="825"/>
      <c r="BZ110" s="825"/>
      <c r="CA110" s="825">
        <v>17721387</v>
      </c>
      <c r="CB110" s="825"/>
      <c r="CC110" s="825"/>
      <c r="CD110" s="825"/>
      <c r="CE110" s="825"/>
      <c r="CF110" s="863">
        <v>172.1</v>
      </c>
      <c r="CG110" s="864"/>
      <c r="CH110" s="864"/>
      <c r="CI110" s="864"/>
      <c r="CJ110" s="864"/>
      <c r="CK110" s="926" t="s">
        <v>439</v>
      </c>
      <c r="CL110" s="883"/>
      <c r="CM110" s="84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229</v>
      </c>
      <c r="DH110" s="825"/>
      <c r="DI110" s="825"/>
      <c r="DJ110" s="825"/>
      <c r="DK110" s="825"/>
      <c r="DL110" s="825" t="s">
        <v>441</v>
      </c>
      <c r="DM110" s="825"/>
      <c r="DN110" s="825"/>
      <c r="DO110" s="825"/>
      <c r="DP110" s="825"/>
      <c r="DQ110" s="825" t="s">
        <v>442</v>
      </c>
      <c r="DR110" s="825"/>
      <c r="DS110" s="825"/>
      <c r="DT110" s="825"/>
      <c r="DU110" s="825"/>
      <c r="DV110" s="826" t="s">
        <v>229</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444</v>
      </c>
      <c r="AG111" s="913"/>
      <c r="AH111" s="913"/>
      <c r="AI111" s="913"/>
      <c r="AJ111" s="914"/>
      <c r="AK111" s="915" t="s">
        <v>442</v>
      </c>
      <c r="AL111" s="913"/>
      <c r="AM111" s="913"/>
      <c r="AN111" s="913"/>
      <c r="AO111" s="914"/>
      <c r="AP111" s="916" t="s">
        <v>444</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1082293</v>
      </c>
      <c r="BR111" s="817"/>
      <c r="BS111" s="817"/>
      <c r="BT111" s="817"/>
      <c r="BU111" s="817"/>
      <c r="BV111" s="817">
        <v>957195</v>
      </c>
      <c r="BW111" s="817"/>
      <c r="BX111" s="817"/>
      <c r="BY111" s="817"/>
      <c r="BZ111" s="817"/>
      <c r="CA111" s="817">
        <v>842987</v>
      </c>
      <c r="CB111" s="817"/>
      <c r="CC111" s="817"/>
      <c r="CD111" s="817"/>
      <c r="CE111" s="817"/>
      <c r="CF111" s="872">
        <v>8.1999999999999993</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229</v>
      </c>
      <c r="DH111" s="817"/>
      <c r="DI111" s="817"/>
      <c r="DJ111" s="817"/>
      <c r="DK111" s="817"/>
      <c r="DL111" s="817" t="s">
        <v>442</v>
      </c>
      <c r="DM111" s="817"/>
      <c r="DN111" s="817"/>
      <c r="DO111" s="817"/>
      <c r="DP111" s="817"/>
      <c r="DQ111" s="817" t="s">
        <v>442</v>
      </c>
      <c r="DR111" s="817"/>
      <c r="DS111" s="817"/>
      <c r="DT111" s="817"/>
      <c r="DU111" s="817"/>
      <c r="DV111" s="794" t="s">
        <v>229</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229</v>
      </c>
      <c r="AB112" s="780"/>
      <c r="AC112" s="780"/>
      <c r="AD112" s="780"/>
      <c r="AE112" s="781"/>
      <c r="AF112" s="782" t="s">
        <v>444</v>
      </c>
      <c r="AG112" s="780"/>
      <c r="AH112" s="780"/>
      <c r="AI112" s="780"/>
      <c r="AJ112" s="781"/>
      <c r="AK112" s="782" t="s">
        <v>444</v>
      </c>
      <c r="AL112" s="780"/>
      <c r="AM112" s="780"/>
      <c r="AN112" s="780"/>
      <c r="AO112" s="781"/>
      <c r="AP112" s="821" t="s">
        <v>444</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6787898</v>
      </c>
      <c r="BR112" s="817"/>
      <c r="BS112" s="817"/>
      <c r="BT112" s="817"/>
      <c r="BU112" s="817"/>
      <c r="BV112" s="817">
        <v>6504346</v>
      </c>
      <c r="BW112" s="817"/>
      <c r="BX112" s="817"/>
      <c r="BY112" s="817"/>
      <c r="BZ112" s="817"/>
      <c r="CA112" s="817">
        <v>6680350</v>
      </c>
      <c r="CB112" s="817"/>
      <c r="CC112" s="817"/>
      <c r="CD112" s="817"/>
      <c r="CE112" s="817"/>
      <c r="CF112" s="872">
        <v>64.900000000000006</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739335</v>
      </c>
      <c r="DH112" s="817"/>
      <c r="DI112" s="817"/>
      <c r="DJ112" s="817"/>
      <c r="DK112" s="817"/>
      <c r="DL112" s="817">
        <v>679072</v>
      </c>
      <c r="DM112" s="817"/>
      <c r="DN112" s="817"/>
      <c r="DO112" s="817"/>
      <c r="DP112" s="817"/>
      <c r="DQ112" s="817">
        <v>618711</v>
      </c>
      <c r="DR112" s="817"/>
      <c r="DS112" s="817"/>
      <c r="DT112" s="817"/>
      <c r="DU112" s="817"/>
      <c r="DV112" s="794">
        <v>6</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734363</v>
      </c>
      <c r="AB113" s="913"/>
      <c r="AC113" s="913"/>
      <c r="AD113" s="913"/>
      <c r="AE113" s="914"/>
      <c r="AF113" s="915">
        <v>691490</v>
      </c>
      <c r="AG113" s="913"/>
      <c r="AH113" s="913"/>
      <c r="AI113" s="913"/>
      <c r="AJ113" s="914"/>
      <c r="AK113" s="915">
        <v>669355</v>
      </c>
      <c r="AL113" s="913"/>
      <c r="AM113" s="913"/>
      <c r="AN113" s="913"/>
      <c r="AO113" s="914"/>
      <c r="AP113" s="916">
        <v>6.5</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257899</v>
      </c>
      <c r="BR113" s="817"/>
      <c r="BS113" s="817"/>
      <c r="BT113" s="817"/>
      <c r="BU113" s="817"/>
      <c r="BV113" s="817">
        <v>219497</v>
      </c>
      <c r="BW113" s="817"/>
      <c r="BX113" s="817"/>
      <c r="BY113" s="817"/>
      <c r="BZ113" s="817"/>
      <c r="CA113" s="817">
        <v>182145</v>
      </c>
      <c r="CB113" s="817"/>
      <c r="CC113" s="817"/>
      <c r="CD113" s="817"/>
      <c r="CE113" s="817"/>
      <c r="CF113" s="872">
        <v>1.8</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444</v>
      </c>
      <c r="DM113" s="780"/>
      <c r="DN113" s="780"/>
      <c r="DO113" s="780"/>
      <c r="DP113" s="781"/>
      <c r="DQ113" s="782" t="s">
        <v>229</v>
      </c>
      <c r="DR113" s="780"/>
      <c r="DS113" s="780"/>
      <c r="DT113" s="780"/>
      <c r="DU113" s="781"/>
      <c r="DV113" s="821" t="s">
        <v>229</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77115</v>
      </c>
      <c r="AB114" s="780"/>
      <c r="AC114" s="780"/>
      <c r="AD114" s="780"/>
      <c r="AE114" s="781"/>
      <c r="AF114" s="782">
        <v>37948</v>
      </c>
      <c r="AG114" s="780"/>
      <c r="AH114" s="780"/>
      <c r="AI114" s="780"/>
      <c r="AJ114" s="781"/>
      <c r="AK114" s="782">
        <v>37820</v>
      </c>
      <c r="AL114" s="780"/>
      <c r="AM114" s="780"/>
      <c r="AN114" s="780"/>
      <c r="AO114" s="781"/>
      <c r="AP114" s="821">
        <v>0.4</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76380</v>
      </c>
      <c r="BR114" s="817"/>
      <c r="BS114" s="817"/>
      <c r="BT114" s="817"/>
      <c r="BU114" s="817"/>
      <c r="BV114" s="817">
        <v>26500</v>
      </c>
      <c r="BW114" s="817"/>
      <c r="BX114" s="817"/>
      <c r="BY114" s="817"/>
      <c r="BZ114" s="817"/>
      <c r="CA114" s="817" t="s">
        <v>441</v>
      </c>
      <c r="CB114" s="817"/>
      <c r="CC114" s="817"/>
      <c r="CD114" s="817"/>
      <c r="CE114" s="817"/>
      <c r="CF114" s="872" t="s">
        <v>444</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229</v>
      </c>
      <c r="DH114" s="780"/>
      <c r="DI114" s="780"/>
      <c r="DJ114" s="780"/>
      <c r="DK114" s="781"/>
      <c r="DL114" s="782" t="s">
        <v>444</v>
      </c>
      <c r="DM114" s="780"/>
      <c r="DN114" s="780"/>
      <c r="DO114" s="780"/>
      <c r="DP114" s="781"/>
      <c r="DQ114" s="782" t="s">
        <v>229</v>
      </c>
      <c r="DR114" s="780"/>
      <c r="DS114" s="780"/>
      <c r="DT114" s="780"/>
      <c r="DU114" s="781"/>
      <c r="DV114" s="821" t="s">
        <v>441</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138048</v>
      </c>
      <c r="AB115" s="913"/>
      <c r="AC115" s="913"/>
      <c r="AD115" s="913"/>
      <c r="AE115" s="914"/>
      <c r="AF115" s="915">
        <v>129005</v>
      </c>
      <c r="AG115" s="913"/>
      <c r="AH115" s="913"/>
      <c r="AI115" s="913"/>
      <c r="AJ115" s="914"/>
      <c r="AK115" s="915">
        <v>117478</v>
      </c>
      <c r="AL115" s="913"/>
      <c r="AM115" s="913"/>
      <c r="AN115" s="913"/>
      <c r="AO115" s="914"/>
      <c r="AP115" s="916">
        <v>1.1000000000000001</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229</v>
      </c>
      <c r="BR115" s="817"/>
      <c r="BS115" s="817"/>
      <c r="BT115" s="817"/>
      <c r="BU115" s="817"/>
      <c r="BV115" s="817" t="s">
        <v>454</v>
      </c>
      <c r="BW115" s="817"/>
      <c r="BX115" s="817"/>
      <c r="BY115" s="817"/>
      <c r="BZ115" s="817"/>
      <c r="CA115" s="817" t="s">
        <v>444</v>
      </c>
      <c r="CB115" s="817"/>
      <c r="CC115" s="817"/>
      <c r="CD115" s="817"/>
      <c r="CE115" s="817"/>
      <c r="CF115" s="872" t="s">
        <v>444</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229</v>
      </c>
      <c r="DH115" s="780"/>
      <c r="DI115" s="780"/>
      <c r="DJ115" s="780"/>
      <c r="DK115" s="781"/>
      <c r="DL115" s="782" t="s">
        <v>444</v>
      </c>
      <c r="DM115" s="780"/>
      <c r="DN115" s="780"/>
      <c r="DO115" s="780"/>
      <c r="DP115" s="781"/>
      <c r="DQ115" s="782" t="s">
        <v>444</v>
      </c>
      <c r="DR115" s="780"/>
      <c r="DS115" s="780"/>
      <c r="DT115" s="780"/>
      <c r="DU115" s="781"/>
      <c r="DV115" s="821" t="s">
        <v>229</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442</v>
      </c>
      <c r="AB116" s="780"/>
      <c r="AC116" s="780"/>
      <c r="AD116" s="780"/>
      <c r="AE116" s="781"/>
      <c r="AF116" s="782" t="s">
        <v>444</v>
      </c>
      <c r="AG116" s="780"/>
      <c r="AH116" s="780"/>
      <c r="AI116" s="780"/>
      <c r="AJ116" s="781"/>
      <c r="AK116" s="782" t="s">
        <v>442</v>
      </c>
      <c r="AL116" s="780"/>
      <c r="AM116" s="780"/>
      <c r="AN116" s="780"/>
      <c r="AO116" s="781"/>
      <c r="AP116" s="821" t="s">
        <v>229</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2" t="s">
        <v>444</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235114</v>
      </c>
      <c r="DH116" s="780"/>
      <c r="DI116" s="780"/>
      <c r="DJ116" s="780"/>
      <c r="DK116" s="781"/>
      <c r="DL116" s="782">
        <v>211693</v>
      </c>
      <c r="DM116" s="780"/>
      <c r="DN116" s="780"/>
      <c r="DO116" s="780"/>
      <c r="DP116" s="781"/>
      <c r="DQ116" s="782">
        <v>188276</v>
      </c>
      <c r="DR116" s="780"/>
      <c r="DS116" s="780"/>
      <c r="DT116" s="780"/>
      <c r="DU116" s="781"/>
      <c r="DV116" s="821">
        <v>1.8</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3014386</v>
      </c>
      <c r="AB117" s="903"/>
      <c r="AC117" s="903"/>
      <c r="AD117" s="903"/>
      <c r="AE117" s="904"/>
      <c r="AF117" s="905">
        <v>3058516</v>
      </c>
      <c r="AG117" s="903"/>
      <c r="AH117" s="903"/>
      <c r="AI117" s="903"/>
      <c r="AJ117" s="904"/>
      <c r="AK117" s="905">
        <v>3148753</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229</v>
      </c>
      <c r="BR117" s="817"/>
      <c r="BS117" s="817"/>
      <c r="BT117" s="817"/>
      <c r="BU117" s="817"/>
      <c r="BV117" s="817" t="s">
        <v>442</v>
      </c>
      <c r="BW117" s="817"/>
      <c r="BX117" s="817"/>
      <c r="BY117" s="817"/>
      <c r="BZ117" s="817"/>
      <c r="CA117" s="817" t="s">
        <v>444</v>
      </c>
      <c r="CB117" s="817"/>
      <c r="CC117" s="817"/>
      <c r="CD117" s="817"/>
      <c r="CE117" s="817"/>
      <c r="CF117" s="872" t="s">
        <v>454</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454</v>
      </c>
      <c r="DM117" s="780"/>
      <c r="DN117" s="780"/>
      <c r="DO117" s="780"/>
      <c r="DP117" s="781"/>
      <c r="DQ117" s="782" t="s">
        <v>454</v>
      </c>
      <c r="DR117" s="780"/>
      <c r="DS117" s="780"/>
      <c r="DT117" s="780"/>
      <c r="DU117" s="781"/>
      <c r="DV117" s="821" t="s">
        <v>442</v>
      </c>
      <c r="DW117" s="822"/>
      <c r="DX117" s="822"/>
      <c r="DY117" s="822"/>
      <c r="DZ117" s="823"/>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444</v>
      </c>
      <c r="BR118" s="857"/>
      <c r="BS118" s="857"/>
      <c r="BT118" s="857"/>
      <c r="BU118" s="857"/>
      <c r="BV118" s="857" t="s">
        <v>444</v>
      </c>
      <c r="BW118" s="857"/>
      <c r="BX118" s="857"/>
      <c r="BY118" s="857"/>
      <c r="BZ118" s="857"/>
      <c r="CA118" s="857" t="s">
        <v>229</v>
      </c>
      <c r="CB118" s="857"/>
      <c r="CC118" s="857"/>
      <c r="CD118" s="857"/>
      <c r="CE118" s="857"/>
      <c r="CF118" s="872" t="s">
        <v>229</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229</v>
      </c>
      <c r="DH118" s="780"/>
      <c r="DI118" s="780"/>
      <c r="DJ118" s="780"/>
      <c r="DK118" s="781"/>
      <c r="DL118" s="782" t="s">
        <v>444</v>
      </c>
      <c r="DM118" s="780"/>
      <c r="DN118" s="780"/>
      <c r="DO118" s="780"/>
      <c r="DP118" s="781"/>
      <c r="DQ118" s="782" t="s">
        <v>444</v>
      </c>
      <c r="DR118" s="780"/>
      <c r="DS118" s="780"/>
      <c r="DT118" s="780"/>
      <c r="DU118" s="781"/>
      <c r="DV118" s="821" t="s">
        <v>442</v>
      </c>
      <c r="DW118" s="822"/>
      <c r="DX118" s="822"/>
      <c r="DY118" s="822"/>
      <c r="DZ118" s="823"/>
    </row>
    <row r="119" spans="1:130" s="230" customFormat="1" ht="26.25" customHeight="1" x14ac:dyDescent="0.15">
      <c r="A119" s="882" t="s">
        <v>439</v>
      </c>
      <c r="B119" s="883"/>
      <c r="C119" s="84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229</v>
      </c>
      <c r="AB119" s="889"/>
      <c r="AC119" s="889"/>
      <c r="AD119" s="889"/>
      <c r="AE119" s="890"/>
      <c r="AF119" s="891" t="s">
        <v>444</v>
      </c>
      <c r="AG119" s="889"/>
      <c r="AH119" s="889"/>
      <c r="AI119" s="889"/>
      <c r="AJ119" s="890"/>
      <c r="AK119" s="891" t="s">
        <v>229</v>
      </c>
      <c r="AL119" s="889"/>
      <c r="AM119" s="889"/>
      <c r="AN119" s="889"/>
      <c r="AO119" s="890"/>
      <c r="AP119" s="892" t="s">
        <v>229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469</v>
      </c>
      <c r="BP119" s="855"/>
      <c r="BQ119" s="856">
        <v>26642682</v>
      </c>
      <c r="BR119" s="857"/>
      <c r="BS119" s="857"/>
      <c r="BT119" s="857"/>
      <c r="BU119" s="857"/>
      <c r="BV119" s="857">
        <v>25786302</v>
      </c>
      <c r="BW119" s="857"/>
      <c r="BX119" s="857"/>
      <c r="BY119" s="857"/>
      <c r="BZ119" s="857"/>
      <c r="CA119" s="857">
        <v>25426869</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107844</v>
      </c>
      <c r="DH119" s="764"/>
      <c r="DI119" s="764"/>
      <c r="DJ119" s="764"/>
      <c r="DK119" s="765"/>
      <c r="DL119" s="766">
        <v>66430</v>
      </c>
      <c r="DM119" s="764"/>
      <c r="DN119" s="764"/>
      <c r="DO119" s="764"/>
      <c r="DP119" s="765"/>
      <c r="DQ119" s="766">
        <v>36000</v>
      </c>
      <c r="DR119" s="764"/>
      <c r="DS119" s="764"/>
      <c r="DT119" s="764"/>
      <c r="DU119" s="765"/>
      <c r="DV119" s="828">
        <v>0.3</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229</v>
      </c>
      <c r="AG120" s="780"/>
      <c r="AH120" s="780"/>
      <c r="AI120" s="780"/>
      <c r="AJ120" s="781"/>
      <c r="AK120" s="782" t="s">
        <v>454</v>
      </c>
      <c r="AL120" s="780"/>
      <c r="AM120" s="780"/>
      <c r="AN120" s="780"/>
      <c r="AO120" s="781"/>
      <c r="AP120" s="821" t="s">
        <v>229</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3749634</v>
      </c>
      <c r="BR120" s="825"/>
      <c r="BS120" s="825"/>
      <c r="BT120" s="825"/>
      <c r="BU120" s="825"/>
      <c r="BV120" s="825">
        <v>4483609</v>
      </c>
      <c r="BW120" s="825"/>
      <c r="BX120" s="825"/>
      <c r="BY120" s="825"/>
      <c r="BZ120" s="825"/>
      <c r="CA120" s="825">
        <v>4535035</v>
      </c>
      <c r="CB120" s="825"/>
      <c r="CC120" s="825"/>
      <c r="CD120" s="825"/>
      <c r="CE120" s="825"/>
      <c r="CF120" s="863">
        <v>44</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v>4404006</v>
      </c>
      <c r="DH120" s="825"/>
      <c r="DI120" s="825"/>
      <c r="DJ120" s="825"/>
      <c r="DK120" s="825"/>
      <c r="DL120" s="825">
        <v>4369902</v>
      </c>
      <c r="DM120" s="825"/>
      <c r="DN120" s="825"/>
      <c r="DO120" s="825"/>
      <c r="DP120" s="825"/>
      <c r="DQ120" s="825">
        <v>4584557</v>
      </c>
      <c r="DR120" s="825"/>
      <c r="DS120" s="825"/>
      <c r="DT120" s="825"/>
      <c r="DU120" s="825"/>
      <c r="DV120" s="826">
        <v>44.5</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60166</v>
      </c>
      <c r="AB121" s="780"/>
      <c r="AC121" s="780"/>
      <c r="AD121" s="780"/>
      <c r="AE121" s="781"/>
      <c r="AF121" s="782">
        <v>60263</v>
      </c>
      <c r="AG121" s="780"/>
      <c r="AH121" s="780"/>
      <c r="AI121" s="780"/>
      <c r="AJ121" s="781"/>
      <c r="AK121" s="782">
        <v>60361</v>
      </c>
      <c r="AL121" s="780"/>
      <c r="AM121" s="780"/>
      <c r="AN121" s="780"/>
      <c r="AO121" s="781"/>
      <c r="AP121" s="821">
        <v>0.6</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2633066</v>
      </c>
      <c r="BR121" s="817"/>
      <c r="BS121" s="817"/>
      <c r="BT121" s="817"/>
      <c r="BU121" s="817"/>
      <c r="BV121" s="817">
        <v>3105815</v>
      </c>
      <c r="BW121" s="817"/>
      <c r="BX121" s="817"/>
      <c r="BY121" s="817"/>
      <c r="BZ121" s="817"/>
      <c r="CA121" s="817">
        <v>3244524</v>
      </c>
      <c r="CB121" s="817"/>
      <c r="CC121" s="817"/>
      <c r="CD121" s="817"/>
      <c r="CE121" s="817"/>
      <c r="CF121" s="872">
        <v>31.5</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2314772</v>
      </c>
      <c r="DH121" s="817"/>
      <c r="DI121" s="817"/>
      <c r="DJ121" s="817"/>
      <c r="DK121" s="817"/>
      <c r="DL121" s="817">
        <v>2067416</v>
      </c>
      <c r="DM121" s="817"/>
      <c r="DN121" s="817"/>
      <c r="DO121" s="817"/>
      <c r="DP121" s="817"/>
      <c r="DQ121" s="817">
        <v>2023441</v>
      </c>
      <c r="DR121" s="817"/>
      <c r="DS121" s="817"/>
      <c r="DT121" s="817"/>
      <c r="DU121" s="817"/>
      <c r="DV121" s="794">
        <v>19.600000000000001</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454</v>
      </c>
      <c r="AG122" s="780"/>
      <c r="AH122" s="780"/>
      <c r="AI122" s="780"/>
      <c r="AJ122" s="781"/>
      <c r="AK122" s="782" t="s">
        <v>229</v>
      </c>
      <c r="AL122" s="780"/>
      <c r="AM122" s="780"/>
      <c r="AN122" s="780"/>
      <c r="AO122" s="781"/>
      <c r="AP122" s="821" t="s">
        <v>229</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19271021</v>
      </c>
      <c r="BR122" s="857"/>
      <c r="BS122" s="857"/>
      <c r="BT122" s="857"/>
      <c r="BU122" s="857"/>
      <c r="BV122" s="857">
        <v>18887370</v>
      </c>
      <c r="BW122" s="857"/>
      <c r="BX122" s="857"/>
      <c r="BY122" s="857"/>
      <c r="BZ122" s="857"/>
      <c r="CA122" s="857">
        <v>18706013</v>
      </c>
      <c r="CB122" s="857"/>
      <c r="CC122" s="857"/>
      <c r="CD122" s="857"/>
      <c r="CE122" s="857"/>
      <c r="CF122" s="858">
        <v>181.6</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v>69120</v>
      </c>
      <c r="DH122" s="817"/>
      <c r="DI122" s="817"/>
      <c r="DJ122" s="817"/>
      <c r="DK122" s="817"/>
      <c r="DL122" s="817">
        <v>67028</v>
      </c>
      <c r="DM122" s="817"/>
      <c r="DN122" s="817"/>
      <c r="DO122" s="817"/>
      <c r="DP122" s="817"/>
      <c r="DQ122" s="817">
        <v>72352</v>
      </c>
      <c r="DR122" s="817"/>
      <c r="DS122" s="817"/>
      <c r="DT122" s="817"/>
      <c r="DU122" s="817"/>
      <c r="DV122" s="794">
        <v>0.7</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23303</v>
      </c>
      <c r="AB123" s="780"/>
      <c r="AC123" s="780"/>
      <c r="AD123" s="780"/>
      <c r="AE123" s="781"/>
      <c r="AF123" s="782">
        <v>23298</v>
      </c>
      <c r="AG123" s="780"/>
      <c r="AH123" s="780"/>
      <c r="AI123" s="780"/>
      <c r="AJ123" s="781"/>
      <c r="AK123" s="782">
        <v>23290</v>
      </c>
      <c r="AL123" s="780"/>
      <c r="AM123" s="780"/>
      <c r="AN123" s="780"/>
      <c r="AO123" s="781"/>
      <c r="AP123" s="821">
        <v>0.2</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480</v>
      </c>
      <c r="BP123" s="855"/>
      <c r="BQ123" s="851">
        <v>25653721</v>
      </c>
      <c r="BR123" s="852"/>
      <c r="BS123" s="852"/>
      <c r="BT123" s="852"/>
      <c r="BU123" s="852"/>
      <c r="BV123" s="852">
        <v>26476794</v>
      </c>
      <c r="BW123" s="852"/>
      <c r="BX123" s="852"/>
      <c r="BY123" s="852"/>
      <c r="BZ123" s="852"/>
      <c r="CA123" s="852">
        <v>26485572</v>
      </c>
      <c r="CB123" s="852"/>
      <c r="CC123" s="852"/>
      <c r="CD123" s="852"/>
      <c r="CE123" s="852"/>
      <c r="CF123" s="748"/>
      <c r="CG123" s="749"/>
      <c r="CH123" s="749"/>
      <c r="CI123" s="749"/>
      <c r="CJ123" s="853"/>
      <c r="CK123" s="866"/>
      <c r="CL123" s="835"/>
      <c r="CM123" s="835"/>
      <c r="CN123" s="835"/>
      <c r="CO123" s="836"/>
      <c r="CP123" s="844" t="s">
        <v>406</v>
      </c>
      <c r="CQ123" s="845"/>
      <c r="CR123" s="845"/>
      <c r="CS123" s="845"/>
      <c r="CT123" s="845"/>
      <c r="CU123" s="845"/>
      <c r="CV123" s="845"/>
      <c r="CW123" s="845"/>
      <c r="CX123" s="845"/>
      <c r="CY123" s="845"/>
      <c r="CZ123" s="845"/>
      <c r="DA123" s="845"/>
      <c r="DB123" s="845"/>
      <c r="DC123" s="845"/>
      <c r="DD123" s="845"/>
      <c r="DE123" s="845"/>
      <c r="DF123" s="846"/>
      <c r="DG123" s="779" t="s">
        <v>229</v>
      </c>
      <c r="DH123" s="780"/>
      <c r="DI123" s="780"/>
      <c r="DJ123" s="780"/>
      <c r="DK123" s="781"/>
      <c r="DL123" s="782" t="s">
        <v>229</v>
      </c>
      <c r="DM123" s="780"/>
      <c r="DN123" s="780"/>
      <c r="DO123" s="780"/>
      <c r="DP123" s="781"/>
      <c r="DQ123" s="782" t="s">
        <v>454</v>
      </c>
      <c r="DR123" s="780"/>
      <c r="DS123" s="780"/>
      <c r="DT123" s="780"/>
      <c r="DU123" s="781"/>
      <c r="DV123" s="821" t="s">
        <v>229</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229</v>
      </c>
      <c r="AB124" s="780"/>
      <c r="AC124" s="780"/>
      <c r="AD124" s="780"/>
      <c r="AE124" s="781"/>
      <c r="AF124" s="782" t="s">
        <v>229</v>
      </c>
      <c r="AG124" s="780"/>
      <c r="AH124" s="780"/>
      <c r="AI124" s="780"/>
      <c r="AJ124" s="781"/>
      <c r="AK124" s="782" t="s">
        <v>229</v>
      </c>
      <c r="AL124" s="780"/>
      <c r="AM124" s="780"/>
      <c r="AN124" s="780"/>
      <c r="AO124" s="781"/>
      <c r="AP124" s="821" t="s">
        <v>229</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9.9</v>
      </c>
      <c r="BR124" s="842"/>
      <c r="BS124" s="842"/>
      <c r="BT124" s="842"/>
      <c r="BU124" s="842"/>
      <c r="BV124" s="842" t="s">
        <v>454</v>
      </c>
      <c r="BW124" s="842"/>
      <c r="BX124" s="842"/>
      <c r="BY124" s="842"/>
      <c r="BZ124" s="842"/>
      <c r="CA124" s="842" t="s">
        <v>229</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442</v>
      </c>
      <c r="DH124" s="764"/>
      <c r="DI124" s="764"/>
      <c r="DJ124" s="764"/>
      <c r="DK124" s="765"/>
      <c r="DL124" s="766" t="s">
        <v>415</v>
      </c>
      <c r="DM124" s="764"/>
      <c r="DN124" s="764"/>
      <c r="DO124" s="764"/>
      <c r="DP124" s="765"/>
      <c r="DQ124" s="766" t="s">
        <v>442</v>
      </c>
      <c r="DR124" s="764"/>
      <c r="DS124" s="764"/>
      <c r="DT124" s="764"/>
      <c r="DU124" s="765"/>
      <c r="DV124" s="828" t="s">
        <v>415</v>
      </c>
      <c r="DW124" s="829"/>
      <c r="DX124" s="829"/>
      <c r="DY124" s="829"/>
      <c r="DZ124" s="830"/>
    </row>
    <row r="125" spans="1:130" s="230" customFormat="1" ht="26.25" customHeight="1" x14ac:dyDescent="0.1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415</v>
      </c>
      <c r="AB125" s="780"/>
      <c r="AC125" s="780"/>
      <c r="AD125" s="780"/>
      <c r="AE125" s="781"/>
      <c r="AF125" s="782" t="s">
        <v>483</v>
      </c>
      <c r="AG125" s="780"/>
      <c r="AH125" s="780"/>
      <c r="AI125" s="780"/>
      <c r="AJ125" s="781"/>
      <c r="AK125" s="782" t="s">
        <v>229</v>
      </c>
      <c r="AL125" s="780"/>
      <c r="AM125" s="780"/>
      <c r="AN125" s="780"/>
      <c r="AO125" s="781"/>
      <c r="AP125" s="821" t="s">
        <v>229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442</v>
      </c>
      <c r="DH125" s="825"/>
      <c r="DI125" s="825"/>
      <c r="DJ125" s="825"/>
      <c r="DK125" s="825"/>
      <c r="DL125" s="825" t="s">
        <v>229</v>
      </c>
      <c r="DM125" s="825"/>
      <c r="DN125" s="825"/>
      <c r="DO125" s="825"/>
      <c r="DP125" s="825"/>
      <c r="DQ125" s="825" t="s">
        <v>442</v>
      </c>
      <c r="DR125" s="825"/>
      <c r="DS125" s="825"/>
      <c r="DT125" s="825"/>
      <c r="DU125" s="825"/>
      <c r="DV125" s="826" t="s">
        <v>486</v>
      </c>
      <c r="DW125" s="826"/>
      <c r="DX125" s="826"/>
      <c r="DY125" s="826"/>
      <c r="DZ125" s="827"/>
    </row>
    <row r="126" spans="1:130" s="230" customFormat="1" ht="26.25" customHeight="1" thickBot="1" x14ac:dyDescent="0.2">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49245</v>
      </c>
      <c r="AB126" s="780"/>
      <c r="AC126" s="780"/>
      <c r="AD126" s="780"/>
      <c r="AE126" s="781"/>
      <c r="AF126" s="782">
        <v>40999</v>
      </c>
      <c r="AG126" s="780"/>
      <c r="AH126" s="780"/>
      <c r="AI126" s="780"/>
      <c r="AJ126" s="781"/>
      <c r="AK126" s="782">
        <v>30224</v>
      </c>
      <c r="AL126" s="780"/>
      <c r="AM126" s="780"/>
      <c r="AN126" s="780"/>
      <c r="AO126" s="781"/>
      <c r="AP126" s="821">
        <v>0.3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487</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394</v>
      </c>
      <c r="DM126" s="817"/>
      <c r="DN126" s="817"/>
      <c r="DO126" s="817"/>
      <c r="DP126" s="817"/>
      <c r="DQ126" s="817" t="s">
        <v>489</v>
      </c>
      <c r="DR126" s="817"/>
      <c r="DS126" s="817"/>
      <c r="DT126" s="817"/>
      <c r="DU126" s="817"/>
      <c r="DV126" s="794" t="s">
        <v>490</v>
      </c>
      <c r="DW126" s="794"/>
      <c r="DX126" s="794"/>
      <c r="DY126" s="794"/>
      <c r="DZ126" s="795"/>
    </row>
    <row r="127" spans="1:130" s="230" customFormat="1" ht="26.25" customHeight="1" x14ac:dyDescent="0.15">
      <c r="A127" s="886"/>
      <c r="B127" s="887"/>
      <c r="C127" s="818" t="s">
        <v>491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5334</v>
      </c>
      <c r="AB127" s="780"/>
      <c r="AC127" s="780"/>
      <c r="AD127" s="780"/>
      <c r="AE127" s="781"/>
      <c r="AF127" s="782">
        <v>4445</v>
      </c>
      <c r="AG127" s="780"/>
      <c r="AH127" s="780"/>
      <c r="AI127" s="780"/>
      <c r="AJ127" s="781"/>
      <c r="AK127" s="782">
        <v>3603</v>
      </c>
      <c r="AL127" s="780"/>
      <c r="AM127" s="780"/>
      <c r="AN127" s="780"/>
      <c r="AO127" s="781"/>
      <c r="AP127" s="821">
        <v>0</v>
      </c>
      <c r="AQ127" s="822"/>
      <c r="AR127" s="822"/>
      <c r="AS127" s="822"/>
      <c r="AT127" s="823"/>
      <c r="AU127" s="232"/>
      <c r="AV127" s="232"/>
      <c r="AW127" s="232"/>
      <c r="AX127" s="824"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496</v>
      </c>
      <c r="CQ127" s="752"/>
      <c r="CR127" s="752"/>
      <c r="CS127" s="752"/>
      <c r="CT127" s="752"/>
      <c r="CU127" s="752"/>
      <c r="CV127" s="752"/>
      <c r="CW127" s="752"/>
      <c r="CX127" s="752"/>
      <c r="CY127" s="752"/>
      <c r="CZ127" s="752"/>
      <c r="DA127" s="752"/>
      <c r="DB127" s="752"/>
      <c r="DC127" s="752"/>
      <c r="DD127" s="752"/>
      <c r="DE127" s="752"/>
      <c r="DF127" s="753"/>
      <c r="DG127" s="816" t="s">
        <v>415</v>
      </c>
      <c r="DH127" s="817"/>
      <c r="DI127" s="817"/>
      <c r="DJ127" s="817"/>
      <c r="DK127" s="817"/>
      <c r="DL127" s="817" t="s">
        <v>442</v>
      </c>
      <c r="DM127" s="817"/>
      <c r="DN127" s="817"/>
      <c r="DO127" s="817"/>
      <c r="DP127" s="817"/>
      <c r="DQ127" s="817" t="s">
        <v>415</v>
      </c>
      <c r="DR127" s="817"/>
      <c r="DS127" s="817"/>
      <c r="DT127" s="817"/>
      <c r="DU127" s="817"/>
      <c r="DV127" s="794" t="s">
        <v>415</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358724</v>
      </c>
      <c r="AB128" s="801"/>
      <c r="AC128" s="801"/>
      <c r="AD128" s="801"/>
      <c r="AE128" s="802"/>
      <c r="AF128" s="803">
        <v>338786</v>
      </c>
      <c r="AG128" s="801"/>
      <c r="AH128" s="801"/>
      <c r="AI128" s="801"/>
      <c r="AJ128" s="802"/>
      <c r="AK128" s="803">
        <v>343842</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483</v>
      </c>
      <c r="BG128" s="787"/>
      <c r="BH128" s="787"/>
      <c r="BI128" s="787"/>
      <c r="BJ128" s="787"/>
      <c r="BK128" s="787"/>
      <c r="BL128" s="810"/>
      <c r="BM128" s="786">
        <v>13.04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500</v>
      </c>
      <c r="CQ128" s="730"/>
      <c r="CR128" s="730"/>
      <c r="CS128" s="730"/>
      <c r="CT128" s="730"/>
      <c r="CU128" s="730"/>
      <c r="CV128" s="730"/>
      <c r="CW128" s="730"/>
      <c r="CX128" s="730"/>
      <c r="CY128" s="730"/>
      <c r="CZ128" s="730"/>
      <c r="DA128" s="730"/>
      <c r="DB128" s="730"/>
      <c r="DC128" s="730"/>
      <c r="DD128" s="730"/>
      <c r="DE128" s="730"/>
      <c r="DF128" s="731"/>
      <c r="DG128" s="790" t="s">
        <v>501</v>
      </c>
      <c r="DH128" s="791"/>
      <c r="DI128" s="791"/>
      <c r="DJ128" s="791"/>
      <c r="DK128" s="791"/>
      <c r="DL128" s="791" t="s">
        <v>483</v>
      </c>
      <c r="DM128" s="791"/>
      <c r="DN128" s="791"/>
      <c r="DO128" s="791"/>
      <c r="DP128" s="791"/>
      <c r="DQ128" s="791" t="s">
        <v>442</v>
      </c>
      <c r="DR128" s="791"/>
      <c r="DS128" s="791"/>
      <c r="DT128" s="791"/>
      <c r="DU128" s="791"/>
      <c r="DV128" s="792" t="s">
        <v>501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11613575</v>
      </c>
      <c r="AB129" s="780"/>
      <c r="AC129" s="780"/>
      <c r="AD129" s="780"/>
      <c r="AE129" s="781"/>
      <c r="AF129" s="782">
        <v>12360168</v>
      </c>
      <c r="AG129" s="780"/>
      <c r="AH129" s="780"/>
      <c r="AI129" s="780"/>
      <c r="AJ129" s="781"/>
      <c r="AK129" s="782">
        <v>12112112</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229</v>
      </c>
      <c r="BG129" s="771"/>
      <c r="BH129" s="771"/>
      <c r="BI129" s="771"/>
      <c r="BJ129" s="771"/>
      <c r="BK129" s="771"/>
      <c r="BL129" s="772"/>
      <c r="BM129" s="770">
        <v>18.04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1705416</v>
      </c>
      <c r="AB130" s="780"/>
      <c r="AC130" s="780"/>
      <c r="AD130" s="780"/>
      <c r="AE130" s="781"/>
      <c r="AF130" s="782">
        <v>1776644</v>
      </c>
      <c r="AG130" s="780"/>
      <c r="AH130" s="780"/>
      <c r="AI130" s="780"/>
      <c r="AJ130" s="781"/>
      <c r="AK130" s="782">
        <v>1812997</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9908159</v>
      </c>
      <c r="AB131" s="764"/>
      <c r="AC131" s="764"/>
      <c r="AD131" s="764"/>
      <c r="AE131" s="765"/>
      <c r="AF131" s="766">
        <v>10583524</v>
      </c>
      <c r="AG131" s="764"/>
      <c r="AH131" s="764"/>
      <c r="AI131" s="764"/>
      <c r="AJ131" s="765"/>
      <c r="AK131" s="766">
        <v>10299115</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490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9.5905404829999998</v>
      </c>
      <c r="AB132" s="745"/>
      <c r="AC132" s="745"/>
      <c r="AD132" s="745"/>
      <c r="AE132" s="746"/>
      <c r="AF132" s="747">
        <v>8.9108882830000002</v>
      </c>
      <c r="AG132" s="745"/>
      <c r="AH132" s="745"/>
      <c r="AI132" s="745"/>
      <c r="AJ132" s="746"/>
      <c r="AK132" s="747">
        <v>9.6310605329999994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10.199999999999999</v>
      </c>
      <c r="AB133" s="724"/>
      <c r="AC133" s="724"/>
      <c r="AD133" s="724"/>
      <c r="AE133" s="725"/>
      <c r="AF133" s="723">
        <v>9.6</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2Z6CdCUDYnHDef79ZjPdnvMWEtYlQvkuF5QgK5PhCmQzxt+aFm/0jxfB1+arOLqwYvrQD1/79FqWi1zRFq7AQ==" saltValue="7lKed+sYFRJxxuJmrrxp+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RfrL5GTvCHTFnn4vd4u6plmRgkQf1FU2qgViJ8AHPFxoYfNq26+DbJJL2JL3mGB91vJX2LpD+pgRUBs9ykI/Q==" saltValue="onmW5fapm+adQlqAtYJ8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kf16eu1dcEPTBtHRA3/KomzPHfdkj1MarD5NRWSRy5H8cS/Wl/GQ7wiKlRp35dfoZGf64kaAxBmO45a5ZvIpw==" saltValue="zHEk7Do3DOe/TnpZmiIR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520</v>
      </c>
      <c r="AL9" s="1130"/>
      <c r="AM9" s="1130"/>
      <c r="AN9" s="1131"/>
      <c r="AO9" s="281">
        <v>3230253</v>
      </c>
      <c r="AP9" s="281">
        <v>67666</v>
      </c>
      <c r="AQ9" s="282">
        <v>96294</v>
      </c>
      <c r="AR9" s="283">
        <v>-29.7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521</v>
      </c>
      <c r="AL10" s="1130"/>
      <c r="AM10" s="1130"/>
      <c r="AN10" s="1131"/>
      <c r="AO10" s="284">
        <v>162272</v>
      </c>
      <c r="AP10" s="284">
        <v>3399</v>
      </c>
      <c r="AQ10" s="285">
        <v>9127</v>
      </c>
      <c r="AR10" s="286">
        <v>-62.8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522</v>
      </c>
      <c r="AL11" s="1130"/>
      <c r="AM11" s="1130"/>
      <c r="AN11" s="1131"/>
      <c r="AO11" s="284">
        <v>193988</v>
      </c>
      <c r="AP11" s="284">
        <v>4064</v>
      </c>
      <c r="AQ11" s="285">
        <v>1877</v>
      </c>
      <c r="AR11" s="286">
        <v>116.5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523</v>
      </c>
      <c r="AL12" s="1130"/>
      <c r="AM12" s="1130"/>
      <c r="AN12" s="1131"/>
      <c r="AO12" s="284">
        <v>2164</v>
      </c>
      <c r="AP12" s="284">
        <v>45</v>
      </c>
      <c r="AQ12" s="285">
        <v>3</v>
      </c>
      <c r="AR12" s="286">
        <v>1400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524</v>
      </c>
      <c r="AL13" s="1130"/>
      <c r="AM13" s="1130"/>
      <c r="AN13" s="1131"/>
      <c r="AO13" s="284">
        <v>85718</v>
      </c>
      <c r="AP13" s="284">
        <v>1796</v>
      </c>
      <c r="AQ13" s="285">
        <v>3892</v>
      </c>
      <c r="AR13" s="286">
        <v>-53.9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525</v>
      </c>
      <c r="AL14" s="1130"/>
      <c r="AM14" s="1130"/>
      <c r="AN14" s="1131"/>
      <c r="AO14" s="284">
        <v>61439</v>
      </c>
      <c r="AP14" s="284">
        <v>1287</v>
      </c>
      <c r="AQ14" s="285">
        <v>2462</v>
      </c>
      <c r="AR14" s="286">
        <v>-47.7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526</v>
      </c>
      <c r="AL15" s="1133"/>
      <c r="AM15" s="1133"/>
      <c r="AN15" s="1134"/>
      <c r="AO15" s="284">
        <v>-201394</v>
      </c>
      <c r="AP15" s="284">
        <v>-4219</v>
      </c>
      <c r="AQ15" s="285">
        <v>-6988</v>
      </c>
      <c r="AR15" s="286">
        <v>-39.6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3534440</v>
      </c>
      <c r="AP16" s="284">
        <v>74038</v>
      </c>
      <c r="AQ16" s="285">
        <v>106666</v>
      </c>
      <c r="AR16" s="286">
        <v>-30.6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531</v>
      </c>
      <c r="AL21" s="1136"/>
      <c r="AM21" s="1136"/>
      <c r="AN21" s="1137"/>
      <c r="AO21" s="297">
        <v>7.19</v>
      </c>
      <c r="AP21" s="298">
        <v>10.06</v>
      </c>
      <c r="AQ21" s="299">
        <v>-2.87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532</v>
      </c>
      <c r="AL22" s="1136"/>
      <c r="AM22" s="1136"/>
      <c r="AN22" s="1137"/>
      <c r="AO22" s="302">
        <v>98.7</v>
      </c>
      <c r="AP22" s="303">
        <v>97.2</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536</v>
      </c>
      <c r="AL32" s="1114"/>
      <c r="AM32" s="1114"/>
      <c r="AN32" s="1115"/>
      <c r="AO32" s="312">
        <v>2324100</v>
      </c>
      <c r="AP32" s="312">
        <v>48684</v>
      </c>
      <c r="AQ32" s="313">
        <v>68340</v>
      </c>
      <c r="AR32" s="314">
        <v>-28.8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537</v>
      </c>
      <c r="AL33" s="1114"/>
      <c r="AM33" s="1114"/>
      <c r="AN33" s="1115"/>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539</v>
      </c>
      <c r="AL34" s="1114"/>
      <c r="AM34" s="1114"/>
      <c r="AN34" s="1115"/>
      <c r="AO34" s="312" t="s">
        <v>538</v>
      </c>
      <c r="AP34" s="312" t="s">
        <v>538</v>
      </c>
      <c r="AQ34" s="313">
        <v>8</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540</v>
      </c>
      <c r="AL35" s="1114"/>
      <c r="AM35" s="1114"/>
      <c r="AN35" s="1115"/>
      <c r="AO35" s="312">
        <v>669355</v>
      </c>
      <c r="AP35" s="312">
        <v>14021</v>
      </c>
      <c r="AQ35" s="313">
        <v>18092</v>
      </c>
      <c r="AR35" s="314">
        <v>-22.5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541</v>
      </c>
      <c r="AL36" s="1114"/>
      <c r="AM36" s="1114"/>
      <c r="AN36" s="1115"/>
      <c r="AO36" s="312">
        <v>37820</v>
      </c>
      <c r="AP36" s="312">
        <v>792</v>
      </c>
      <c r="AQ36" s="313">
        <v>2835</v>
      </c>
      <c r="AR36" s="314">
        <v>-72.099999999999994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542</v>
      </c>
      <c r="AL37" s="1114"/>
      <c r="AM37" s="1114"/>
      <c r="AN37" s="1115"/>
      <c r="AO37" s="312">
        <v>117478</v>
      </c>
      <c r="AP37" s="312">
        <v>2461</v>
      </c>
      <c r="AQ37" s="313">
        <v>473</v>
      </c>
      <c r="AR37" s="314">
        <v>420.3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543</v>
      </c>
      <c r="AL38" s="1117"/>
      <c r="AM38" s="1117"/>
      <c r="AN38" s="1118"/>
      <c r="AO38" s="315" t="s">
        <v>538</v>
      </c>
      <c r="AP38" s="315" t="s">
        <v>538</v>
      </c>
      <c r="AQ38" s="316">
        <v>2</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544</v>
      </c>
      <c r="AL39" s="1117"/>
      <c r="AM39" s="1117"/>
      <c r="AN39" s="1118"/>
      <c r="AO39" s="312">
        <v>-343842</v>
      </c>
      <c r="AP39" s="312">
        <v>-7203</v>
      </c>
      <c r="AQ39" s="313">
        <v>-2965</v>
      </c>
      <c r="AR39" s="314">
        <v>142.9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545</v>
      </c>
      <c r="AL40" s="1114"/>
      <c r="AM40" s="1114"/>
      <c r="AN40" s="1115"/>
      <c r="AO40" s="312">
        <v>-1812997</v>
      </c>
      <c r="AP40" s="312">
        <v>-37978</v>
      </c>
      <c r="AQ40" s="313">
        <v>-61502</v>
      </c>
      <c r="AR40" s="314">
        <v>-38.200000000000003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301</v>
      </c>
      <c r="AL41" s="1120"/>
      <c r="AM41" s="1120"/>
      <c r="AN41" s="1121"/>
      <c r="AO41" s="312">
        <v>991914</v>
      </c>
      <c r="AP41" s="312">
        <v>20778</v>
      </c>
      <c r="AQ41" s="313">
        <v>25283</v>
      </c>
      <c r="AR41" s="314">
        <v>-17.8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515</v>
      </c>
      <c r="AN49" s="1124" t="s">
        <v>549</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3033688</v>
      </c>
      <c r="AN51" s="334">
        <v>62842</v>
      </c>
      <c r="AO51" s="335">
        <v>3.4</v>
      </c>
      <c r="AP51" s="336">
        <v>83774</v>
      </c>
      <c r="AQ51" s="337">
        <v>-1.5</v>
      </c>
      <c r="AR51" s="338">
        <v>4.9000000000000004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1740496</v>
      </c>
      <c r="AN52" s="342">
        <v>36054</v>
      </c>
      <c r="AO52" s="343">
        <v>10</v>
      </c>
      <c r="AP52" s="344">
        <v>52179</v>
      </c>
      <c r="AQ52" s="345">
        <v>2.7</v>
      </c>
      <c r="AR52" s="346">
        <v>7.3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3827528</v>
      </c>
      <c r="AN53" s="334">
        <v>78759</v>
      </c>
      <c r="AO53" s="335">
        <v>25.3</v>
      </c>
      <c r="AP53" s="336">
        <v>132981</v>
      </c>
      <c r="AQ53" s="337">
        <v>58.7</v>
      </c>
      <c r="AR53" s="338">
        <v>-33.4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1725464</v>
      </c>
      <c r="AN54" s="342">
        <v>35505</v>
      </c>
      <c r="AO54" s="343">
        <v>-1.5</v>
      </c>
      <c r="AP54" s="344">
        <v>56973</v>
      </c>
      <c r="AQ54" s="345">
        <v>9.1999999999999993</v>
      </c>
      <c r="AR54" s="346">
        <v>-10.7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1782562</v>
      </c>
      <c r="AN55" s="334">
        <v>36914</v>
      </c>
      <c r="AO55" s="335">
        <v>-53.1</v>
      </c>
      <c r="AP55" s="336">
        <v>128523</v>
      </c>
      <c r="AQ55" s="337">
        <v>-3.4</v>
      </c>
      <c r="AR55" s="338">
        <v>-49.7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856369</v>
      </c>
      <c r="AN56" s="342">
        <v>17734</v>
      </c>
      <c r="AO56" s="343">
        <v>-50.1</v>
      </c>
      <c r="AP56" s="344">
        <v>56792</v>
      </c>
      <c r="AQ56" s="345">
        <v>-0.3</v>
      </c>
      <c r="AR56" s="346">
        <v>-49.8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2501867</v>
      </c>
      <c r="AN57" s="334">
        <v>52253</v>
      </c>
      <c r="AO57" s="335">
        <v>41.6</v>
      </c>
      <c r="AP57" s="336">
        <v>92919</v>
      </c>
      <c r="AQ57" s="337">
        <v>-27.7</v>
      </c>
      <c r="AR57" s="338">
        <v>69.3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1086244</v>
      </c>
      <c r="AN58" s="342">
        <v>22687</v>
      </c>
      <c r="AO58" s="343">
        <v>27.9</v>
      </c>
      <c r="AP58" s="344">
        <v>54128</v>
      </c>
      <c r="AQ58" s="345">
        <v>-4.7</v>
      </c>
      <c r="AR58" s="346">
        <v>32.6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1909150</v>
      </c>
      <c r="AN59" s="334">
        <v>39992</v>
      </c>
      <c r="AO59" s="335">
        <v>-23.5</v>
      </c>
      <c r="AP59" s="336">
        <v>103663</v>
      </c>
      <c r="AQ59" s="337">
        <v>11.6</v>
      </c>
      <c r="AR59" s="338">
        <v>-35.1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1182960</v>
      </c>
      <c r="AN60" s="342">
        <v>24780</v>
      </c>
      <c r="AO60" s="343">
        <v>9.1999999999999993</v>
      </c>
      <c r="AP60" s="344">
        <v>64346</v>
      </c>
      <c r="AQ60" s="345">
        <v>18.899999999999999</v>
      </c>
      <c r="AR60" s="346">
        <v>-9.6999999999999993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2610959</v>
      </c>
      <c r="AN61" s="349">
        <v>54152</v>
      </c>
      <c r="AO61" s="350">
        <v>-1.3</v>
      </c>
      <c r="AP61" s="351">
        <v>108372</v>
      </c>
      <c r="AQ61" s="352">
        <v>7.5</v>
      </c>
      <c r="AR61" s="338">
        <v>-8.8000000000000007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1318307</v>
      </c>
      <c r="AN62" s="342">
        <v>27352</v>
      </c>
      <c r="AO62" s="343">
        <v>-0.9</v>
      </c>
      <c r="AP62" s="344">
        <v>56884</v>
      </c>
      <c r="AQ62" s="345">
        <v>5.2</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BLhAVbQdBPAZmtmJQ7RrILPGNTixQGEMjzZbw8JdF49YmmL6M0V5UPccF0ovyIjt3pmTKELY5qDE/c3OcJ7+A==" saltValue="AOtj4njmavI+SvAxFId7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biTIpdmo7/hJeNbjxyfRRNpeUctKJbsHjCmi4KQJr/yN8wIjyj8nXy3DHVMQtM6Q2xyeB2ZMJlD7kZ06iGkilQ==" saltValue="QA8ZTbN+sVdnaW5hVfp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512</v>
      </c>
    </row>
  </sheetData>
  <sheetProtection algorithmName="SHA-512" hashValue="fdysdG19ozxox2jfdUMxTr+6Jl/09x+A7NB8QNGrDcFC+Y9lkTBK/dBo2SzxoTosPD/aSeitM9SO77ZYyjrqPg==" saltValue="qK6daFoYFvX/Exz8S1eX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20.97</v>
      </c>
      <c r="G47" s="12">
        <v>18.760000000000002</v>
      </c>
      <c r="H47" s="12">
        <v>17.72</v>
      </c>
      <c r="I47" s="12">
        <v>20.39</v>
      </c>
      <c r="J47" s="13">
        <v>21.43</v>
      </c>
    </row>
    <row r="48" spans="2:10" ht="57.75" customHeight="1" x14ac:dyDescent="0.15">
      <c r="B48" s="14"/>
      <c r="C48" s="1141" t="s">
        <v>4</v>
      </c>
      <c r="D48" s="1141"/>
      <c r="E48" s="1142"/>
      <c r="F48" s="15">
        <v>4.17</v>
      </c>
      <c r="G48" s="16">
        <v>4.22</v>
      </c>
      <c r="H48" s="16">
        <v>3.11</v>
      </c>
      <c r="I48" s="16">
        <v>5.45</v>
      </c>
      <c r="J48" s="17">
        <v>5.17</v>
      </c>
    </row>
    <row r="49" spans="2:10" ht="57.75" customHeight="1" thickBot="1" x14ac:dyDescent="0.2">
      <c r="B49" s="18"/>
      <c r="C49" s="1143" t="s">
        <v>5</v>
      </c>
      <c r="D49" s="1143"/>
      <c r="E49" s="1144"/>
      <c r="F49" s="19" t="s">
        <v>569</v>
      </c>
      <c r="G49" s="20" t="s">
        <v>570</v>
      </c>
      <c r="H49" s="20" t="s">
        <v>571</v>
      </c>
      <c r="I49" s="20">
        <v>4.8</v>
      </c>
      <c r="J49" s="21" t="s">
        <v>572</v>
      </c>
    </row>
    <row r="50" spans="2:10" x14ac:dyDescent="0.15"/>
  </sheetData>
  <sheetProtection algorithmName="SHA-512" hashValue="h0pi1ToiVmzD7OvVLmHuktkrpkbThu/iBTTrb8nskrhOPSDKmilb1Rc8HJz0BT0I6PanJGMtm0g5a6svhTcBmQ==" saltValue="F4Hl3a58frMAslzp7YOJ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2024-03-18T00:18:07Z</cp:lastPrinted>
  <dcterms:created xsi:type="dcterms:W3CDTF">2024-03-14T02:48:43Z</dcterms:created>
  <dcterms:modified xsi:type="dcterms:W3CDTF">2024-03-18T00:18:12Z</dcterms:modified>
  <cp:category/>
</cp:coreProperties>
</file>