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0.10\共有フォルダ\総務課\財政係\5 R5\●財政状況資料集\"/>
    </mc:Choice>
  </mc:AlternateContent>
  <xr:revisionPtr revIDLastSave="0" documentId="13_ncr:1_{C0ED750D-1ED0-4A96-81F8-38AE8B46BE5F}" xr6:coauthVersionLast="47" xr6:coauthVersionMax="47" xr10:uidLastSave="{00000000-0000-0000-0000-000000000000}"/>
  <bookViews>
    <workbookView xWindow="-120" yWindow="-120" windowWidth="20730" windowHeight="11040" tabRatio="798" xr2:uid="{00000000-000D-0000-FFFF-FFFF00000000}"/>
  </bookViews>
  <sheets>
    <sheet name="総括表" sheetId="10" r:id="rId1"/>
    <sheet name="普通会計の状況" sheetId="11" r:id="rId2"/>
    <sheet name="各会計、関係団体の財政状況及び健全化判断比率" sheetId="12" r:id="rId3"/>
    <sheet name="財政比較分析表" sheetId="20" r:id="rId4"/>
    <sheet name="経常経費分析表（経常収支比率の分析）" sheetId="18" r:id="rId5"/>
    <sheet name="経常経費分析表（人件費・公債費・普通建設事業費の分析）" sheetId="15" r:id="rId6"/>
    <sheet name="性質別歳出決算分析表（住民一人当たりのコスト）" sheetId="19"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E34" i="10"/>
  <c r="BE35" i="10" s="1"/>
  <c r="BE36" i="10" s="1"/>
  <c r="BE37" i="10" s="1"/>
  <c r="AM34" i="10"/>
</calcChain>
</file>

<file path=xl/sharedStrings.xml><?xml version="1.0" encoding="utf-8"?>
<sst xmlns="http://schemas.openxmlformats.org/spreadsheetml/2006/main" count="1068" uniqueCount="607">
  <si>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</si>
  <si>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</si>
  <si>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</si>
  <si>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</si>
  <si>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</si>
  <si>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</si>
  <si>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</si>
  <si>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</si>
  <si>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</si>
  <si>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</si>
  <si>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</si>
  <si>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</si>
  <si>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</si>
  <si>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</si>
  <si>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</si>
  <si>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</si>
  <si>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</si>
  <si>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</si>
  <si>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</si>
  <si>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</si>
  <si>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</si>
  <si>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</si>
  <si>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</si>
  <si>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</si>
  <si>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</si>
  <si>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</si>
  <si>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</si>
  <si>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</si>
  <si>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</si>
  <si>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</si>
  <si>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</si>
  <si>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</si>
  <si>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</si>
  <si>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</si>
  <si>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</si>
  <si>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</si>
  <si>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</si>
  <si>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</si>
  <si>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</si>
  <si>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</si>
  <si>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</si>
  <si>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</si>
  <si>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</si>
  <si>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</si>
  <si>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</si>
  <si>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</si>
  <si>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</si>
  <si>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</si>
  <si>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</si>
  <si>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</si>
  <si>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</si>
  <si>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</si>
  <si>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</si>
  <si>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</si>
  <si>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</si>
  <si>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</si>
  <si>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</si>
  <si>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</si>
  <si>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</si>
  <si>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</si>
  <si>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</si>
  <si>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</si>
  <si>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</si>
  <si>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</si>
  <si>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</si>
  <si>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</si>
  <si>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</si>
  <si>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</si>
  <si>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</si>
  <si>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</si>
  <si>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</si>
  <si>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</si>
  <si>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</si>
  <si>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</si>
  <si>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</si>
  <si>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</si>
  <si>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</si>
  <si>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</si>
  <si>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</si>
  <si>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</si>
  <si>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</si>
  <si>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</si>
  <si>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</si>
  <si>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</si>
  <si>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</si>
  <si>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</si>
  <si>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</si>
  <si>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</si>
  <si>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</si>
  <si>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</si>
  <si>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</si>
  <si>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</si>
  <si>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</si>
  <si>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</si>
  <si>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</si>
  <si>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</si>
  <si>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</si>
  <si>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</si>
  <si>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</si>
  <si>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</si>
  <si>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</si>
  <si>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</si>
  <si>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</si>
  <si>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</si>
  <si>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</si>
  <si>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</si>
  <si>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</si>
  <si>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</si>
  <si>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</si>
  <si>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</si>
  <si>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</si>
  <si>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</si>
  <si>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</si>
  <si>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</si>
  <si>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</si>
  <si>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</si>
  <si>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</si>
  <si>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</si>
  <si>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</si>
  <si>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</si>
  <si>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</si>
  <si>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</si>
  <si>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</si>
  <si>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</si>
  <si>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</si>
  <si>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</si>
  <si>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</si>
  <si>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</si>
  <si>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</si>
  <si>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</si>
  <si>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</si>
  <si>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</si>
  <si>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</si>
  <si>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</si>
  <si>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</si>
  <si>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</si>
  <si>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</si>
  <si>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</si>
  <si>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</si>
  <si>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</si>
  <si>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</si>
  <si>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</si>
  <si>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</si>
  <si>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</si>
  <si>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</si>
  <si>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</si>
  <si>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</si>
  <si>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</si>
  <si>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</si>
  <si>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</si>
  <si>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</si>
  <si>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</si>
  <si>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</si>
  <si>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</si>
  <si>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</si>
  <si>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</si>
  <si>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</si>
  <si>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</si>
  <si>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</si>
  <si>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</si>
  <si>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</si>
  <si>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</si>
  <si>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</si>
  <si>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</si>
  <si>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</si>
  <si>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</si>
  <si>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</si>
  <si>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</si>
  <si>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</si>
  <si>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</si>
  <si>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</si>
  <si>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</si>
  <si>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</si>
  <si>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</si>
  <si>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</si>
  <si>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</si>
  <si>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</si>
  <si>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</si>
  <si>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</si>
  <si>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</si>
  <si>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</si>
  <si>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</si>
  <si>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</si>
  <si>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</si>
  <si>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</si>
  <si>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</si>
  <si>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</si>
  <si>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</si>
  <si>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</si>
  <si>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</si>
  <si>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</si>
  <si>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</si>
  <si>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</si>
  <si>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</si>
  <si>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</si>
  <si>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</si>
  <si>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</si>
  <si>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</si>
  <si>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</si>
  <si>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</si>
  <si>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</si>
  <si>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</si>
  <si>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</si>
  <si>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</si>
  <si>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</si>
  <si>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</si>
  <si>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</si>
  <si>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</si>
  <si>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</si>
  <si>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</si>
  <si>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</si>
  <si>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</si>
  <si>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</si>
  <si>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</si>
  <si>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</si>
  <si>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</si>
  <si>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</si>
  <si>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静岡県南伊豆町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</si>
  <si>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</si>
  <si>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</si>
  <si>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</si>
  <si>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</si>
  <si>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</si>
  <si>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</si>
  <si>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</si>
  <si>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</si>
  <si>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</si>
  <si>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</si>
  <si>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</si>
  <si>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</si>
  <si>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</si>
  <si>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</si>
  <si>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</si>
  <si>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</si>
  <si>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</si>
  <si>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</si>
  <si>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</si>
  <si>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</si>
  <si>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</si>
  <si>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</si>
  <si>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</si>
  <si>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</si>
  <si>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</si>
  <si>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</si>
  <si>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</si>
  <si>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</si>
  <si>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</si>
  <si>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</si>
  <si>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</si>
  <si>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</si>
  <si>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</si>
  <si>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</si>
  <si>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</si>
  <si>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</si>
  <si>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</si>
  <si>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</si>
  <si>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</si>
  <si>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</si>
  <si>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</si>
  <si>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</si>
  <si>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</si>
  <si>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</si>
  <si>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</si>
  <si>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</si>
  <si>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</si>
  <si>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</si>
  <si>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</si>
  <si>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</si>
  <si>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</si>
  <si>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</si>
  <si>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</si>
  <si>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</si>
  <si>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</si>
  <si>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</si>
  <si>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</si>
  <si>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</si>
  <si>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</si>
  <si>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</si>
  <si>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</si>
  <si>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</si>
  <si>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</si>
  <si>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</si>
  <si>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</si>
  <si>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</si>
  <si>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</si>
  <si>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</si>
  <si>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</si>
  <si>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</si>
  <si>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</si>
  <si>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</si>
  <si>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</si>
  <si>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</si>
  <si>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</si>
  <si>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</si>
  <si>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</si>
  <si>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</si>
  <si>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</si>
  <si>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</si>
  <si>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</si>
  <si>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</si>
  <si>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</si>
  <si>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</si>
  <si>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</si>
  <si>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</si>
  <si>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</si>
  <si>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</si>
  <si>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</si>
  <si>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</si>
  <si>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</si>
  <si>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</si>
  <si>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</si>
  <si>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</si>
  <si>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</si>
  <si>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</si>
  <si>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</si>
  <si>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</si>
  <si>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</si>
  <si>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</si>
  <si>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</si>
  <si>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</si>
  <si>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</si>
  <si>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</si>
  <si>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</si>
  <si>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</si>
  <si>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</si>
  <si>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</si>
  <si>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</si>
  <si>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</si>
  <si>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</si>
  <si>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</si>
  <si>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</si>
  <si>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</si>
  <si>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</si>
  <si>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</si>
  <si>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</si>
  <si>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</si>
  <si>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</si>
  <si>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</si>
  <si>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</si>
  <si>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</si>
  <si>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</si>
  <si>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</si>
  <si>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</si>
  <si>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</si>
  <si>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</si>
  <si>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</si>
  <si>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</si>
  <si>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</si>
  <si>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</si>
  <si>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</si>
  <si>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</si>
  <si>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</si>
  <si>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</si>
  <si>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</si>
  <si>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</si>
  <si>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</si>
  <si>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</si>
  <si>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</si>
  <si>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</si>
  <si>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</si>
  <si>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</si>
  <si>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</si>
  <si>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</si>
  <si>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</si>
  <si>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</si>
  <si>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</si>
  <si>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</si>
  <si>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</si>
  <si>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</si>
  <si>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静岡県南伊豆町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</si>
  <si>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</si>
  <si>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</si>
  <si>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</si>
  <si>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</si>
  <si>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</si>
  <si>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</si>
  <si>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</si>
  <si>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</si>
  <si>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</si>
  <si>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</si>
  <si>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</si>
  <si>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</si>
  <si>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</si>
  <si>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</si>
  <si>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</si>
  <si>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</si>
  <si>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</si>
  <si>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</si>
  <si>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</si>
  <si>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</si>
  <si>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</si>
  <si>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</si>
  <si>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</si>
  <si>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</si>
  <si>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</si>
  <si>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</si>
  <si>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</si>
  <si>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</si>
  <si>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</si>
  <si>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</si>
  <si>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</si>
  <si>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</si>
  <si>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</si>
  <si>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</si>
  <si>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</si>
  <si>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</si>
  <si>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</si>
  <si>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</si>
  <si>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</si>
  <si>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</si>
  <si>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</si>
  <si>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</si>
  <si>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子浦漁業集落排水事業特別会計</t>
    <phoneticPr fontId="5"/>
  </si>
  <si>
    <t>法非適用企業</t>
    <phoneticPr fontId="5"/>
  </si>
  <si>
    <t>中木漁業集落排水事業特別会計</t>
    <phoneticPr fontId="5"/>
  </si>
  <si>
    <t>法非適用企業</t>
    <phoneticPr fontId="5"/>
  </si>
  <si>
    <t>妻良漁業集落排水事業特別会計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</si>
  <si>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</si>
  <si>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</si>
  <si>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</si>
  <si>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</si>
  <si>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</si>
  <si>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</si>
  <si>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</si>
  <si>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</si>
  <si>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</si>
  <si>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</si>
  <si>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</si>
  <si>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</si>
  <si>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</si>
  <si>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</si>
  <si>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</si>
  <si>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</si>
  <si>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</si>
  <si>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</si>
  <si>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</si>
  <si>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</si>
  <si>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</si>
  <si>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</si>
  <si>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</si>
  <si>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</si>
  <si>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</si>
  <si>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</si>
  <si>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</si>
  <si>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</si>
  <si>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</si>
  <si>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</si>
  <si>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</si>
  <si>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</si>
  <si>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</si>
  <si>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</si>
  <si>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</si>
  <si>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</si>
  <si>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</si>
  <si>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</si>
  <si>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</si>
  <si>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</si>
  <si>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</si>
  <si>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</si>
  <si>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</si>
  <si>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</si>
  <si>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</si>
  <si>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</si>
  <si>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</si>
  <si>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</si>
  <si>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</si>
  <si>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</si>
  <si>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</si>
  <si>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</si>
  <si>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</si>
  <si>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</si>
  <si>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</si>
  <si>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</si>
  <si>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</si>
  <si>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</si>
  <si>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</si>
  <si>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</si>
  <si>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</si>
  <si>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</si>
  <si>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</si>
  <si>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</si>
  <si>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</si>
  <si>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</si>
  <si>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</si>
  <si>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</si>
  <si>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</si>
  <si>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</si>
  <si>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</si>
  <si>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妻良漁業集落排水事業特別会計</t>
    <phoneticPr fontId="5"/>
  </si>
  <si>
    <t>(Ｆ)</t>
    <phoneticPr fontId="5"/>
  </si>
  <si>
    <t>中木漁業集落排水事業特別会計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</si>
  <si>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</si>
  <si>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</si>
  <si>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</si>
  <si>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</si>
  <si>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</si>
  <si>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</si>
  <si>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</si>
  <si>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</si>
  <si>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</si>
  <si>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</si>
  <si>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</si>
  <si>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</si>
  <si>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</si>
  <si>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</si>
  <si>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</si>
  <si>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</si>
  <si>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</si>
  <si>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</si>
  <si>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</si>
  <si>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</si>
  <si>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</si>
  <si>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</si>
  <si>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</si>
  <si>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</si>
  <si>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</si>
  <si>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</si>
  <si>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</si>
  <si>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</si>
  <si>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</si>
  <si>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</si>
  <si>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</si>
  <si>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</si>
  <si>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</si>
  <si>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</si>
  <si>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</si>
  <si>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</si>
  <si>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</si>
  <si>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</si>
  <si>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</si>
  <si>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</si>
  <si>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</si>
  <si>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</si>
  <si>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</si>
  <si>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</si>
  <si>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</si>
  <si>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</si>
  <si>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</si>
  <si>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</si>
  <si>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</si>
  <si>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</si>
  <si>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</si>
  <si>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</si>
  <si>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</si>
  <si>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</si>
  <si>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</si>
  <si>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</si>
  <si>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</si>
  <si>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</si>
  <si>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</si>
  <si>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</si>
  <si>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</si>
  <si>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</si>
  <si>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</si>
  <si>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</si>
  <si>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</si>
  <si>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</si>
  <si>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</si>
  <si>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</si>
  <si>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</si>
  <si>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</si>
  <si>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</si>
  <si>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</si>
  <si>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</si>
  <si>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</si>
  <si>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</si>
  <si>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</si>
  <si>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</si>
  <si>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</si>
  <si>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</si>
  <si>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</si>
  <si>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</si>
  <si>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</si>
  <si>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</si>
  <si>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11.45</t>
  </si>
  <si>
    <t>▲ 1.28</t>
  </si>
  <si>
    <t>一般会計</t>
  </si>
  <si>
    <t>介護保険特別会計</t>
  </si>
  <si>
    <t>国民健康保険特別会計</t>
  </si>
  <si>
    <t>水道事業会計</t>
  </si>
  <si>
    <t>公共下水道事業特別会計</t>
  </si>
  <si>
    <t>中木漁業集落排水事業特別会計</t>
  </si>
  <si>
    <t>妻良漁業集落排水事業特別会計</t>
  </si>
  <si>
    <t>子浦漁業集落排水事業特別会計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</si>
  <si>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</si>
  <si>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</si>
  <si>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</si>
  <si>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</si>
  <si>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</si>
  <si>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</si>
  <si>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</si>
  <si>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</si>
  <si>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ふるさと応援基金</t>
    <rPh sb="4" eb="8">
      <t>オウエンキキン</t>
    </rPh>
    <phoneticPr fontId="5"/>
  </si>
  <si>
    <t>公共施設整備基金</t>
    <rPh sb="0" eb="4">
      <t>コウキョウシセツ</t>
    </rPh>
    <rPh sb="4" eb="6">
      <t>セイビ</t>
    </rPh>
    <rPh sb="6" eb="8">
      <t>キキン</t>
    </rPh>
    <phoneticPr fontId="2"/>
  </si>
  <si>
    <t>庁舎建設基金</t>
    <rPh sb="0" eb="6">
      <t>チョウシャケンセツキキン</t>
    </rPh>
    <phoneticPr fontId="2"/>
  </si>
  <si>
    <t>ふるさと創生基金</t>
    <rPh sb="4" eb="8">
      <t>ソウセイキキン</t>
    </rPh>
    <phoneticPr fontId="5"/>
  </si>
  <si>
    <t>町営温泉施設整備基金</t>
    <rPh sb="0" eb="6">
      <t>チョウエイオンセンシセツ</t>
    </rPh>
    <rPh sb="6" eb="10">
      <t>セイビキキン</t>
    </rPh>
    <phoneticPr fontId="2"/>
  </si>
  <si>
    <t>-</t>
    <phoneticPr fontId="2"/>
  </si>
  <si>
    <t>静岡県市町総合事務組合</t>
    <rPh sb="0" eb="3">
      <t>シズオカケン</t>
    </rPh>
    <rPh sb="3" eb="5">
      <t>シマチ</t>
    </rPh>
    <rPh sb="5" eb="11">
      <t>ソウゴウジムクミアイ</t>
    </rPh>
    <phoneticPr fontId="2"/>
  </si>
  <si>
    <t>南豆衛生プラント組合</t>
    <rPh sb="0" eb="1">
      <t>ミナミ</t>
    </rPh>
    <rPh sb="1" eb="2">
      <t>マメ</t>
    </rPh>
    <rPh sb="2" eb="4">
      <t>エイセイ</t>
    </rPh>
    <rPh sb="8" eb="10">
      <t>クミアイ</t>
    </rPh>
    <phoneticPr fontId="2"/>
  </si>
  <si>
    <t>伊豆斎場組合</t>
    <rPh sb="0" eb="4">
      <t>イズサイジョウ</t>
    </rPh>
    <rPh sb="4" eb="6">
      <t>クミアイ</t>
    </rPh>
    <phoneticPr fontId="2"/>
  </si>
  <si>
    <t>下田地区消防組合</t>
    <rPh sb="0" eb="4">
      <t>シモダチク</t>
    </rPh>
    <rPh sb="4" eb="8">
      <t>ショウボウクミアイ</t>
    </rPh>
    <phoneticPr fontId="2"/>
  </si>
  <si>
    <t>一部事務組合下田ﾒﾃﾞｨｶﾙセンター（普通会計分）</t>
    <rPh sb="0" eb="6">
      <t>イチブジムクミアイ</t>
    </rPh>
    <rPh sb="6" eb="8">
      <t>シモダ</t>
    </rPh>
    <rPh sb="19" eb="24">
      <t>フツウカイケイブン</t>
    </rPh>
    <phoneticPr fontId="2"/>
  </si>
  <si>
    <t>一部事務組合下田ﾒﾃﾞｨｶﾙセンター（事業会計分）</t>
    <rPh sb="0" eb="6">
      <t>イチブジムクミアイ</t>
    </rPh>
    <rPh sb="6" eb="8">
      <t>シモダ</t>
    </rPh>
    <rPh sb="20" eb="22">
      <t>カイケイ</t>
    </rPh>
    <rPh sb="22" eb="23">
      <t>ブン</t>
    </rPh>
    <rPh sb="23" eb="24">
      <t>）</t>
    </rPh>
    <phoneticPr fontId="2"/>
  </si>
  <si>
    <t>静岡県後期高齢者医療広域連合</t>
    <rPh sb="0" eb="3">
      <t>シズオカケン</t>
    </rPh>
    <rPh sb="3" eb="8">
      <t>コウキコウレイシャ</t>
    </rPh>
    <rPh sb="8" eb="14">
      <t>イリョウコウイキレンゴウ</t>
    </rPh>
    <phoneticPr fontId="2"/>
  </si>
  <si>
    <t>静岡県後期高齢者医療広域連合（事業会計分）</t>
    <rPh sb="0" eb="3">
      <t>シズオカケン</t>
    </rPh>
    <rPh sb="3" eb="8">
      <t>コウキコウレイシャ</t>
    </rPh>
    <rPh sb="8" eb="14">
      <t>イリョウコウイキレンゴウ</t>
    </rPh>
    <rPh sb="15" eb="20">
      <t>ジギョウカイケイブン</t>
    </rPh>
    <phoneticPr fontId="2"/>
  </si>
  <si>
    <t>静岡県地方税滞納整理機構</t>
    <rPh sb="0" eb="3">
      <t>シズオカケン</t>
    </rPh>
    <rPh sb="3" eb="6">
      <t>チホウゼイ</t>
    </rPh>
    <rPh sb="6" eb="12">
      <t>タイノウセイリキコウ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</si>
</sst>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AB3C-431E-BDEA-428AFDCBF0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91050</c:v>
                </c:pt>
                <c:pt idx="1">
                  <c:v>99119</c:v>
                </c:pt>
                <c:pt idx="2">
                  <c:v>124889</c:v>
                </c:pt>
                <c:pt idx="3">
                  <c:v>123587</c:v>
                </c:pt>
                <c:pt idx="4">
                  <c:v>70659</c:v>
                </c:pt>
              </c:numCache>
            </c:numRef>
          </c:val>
          <c:smooth val="0"/>
          <c:extLst>
            <c:ext xmlns:c16="http://schemas.microsoft.com/office/drawing/2014/chart" uri="{C3380CC4-5D6E-409C-BE32-E72D297353CC}">
              <c16:uniqueId val="{00000001-AB3C-431E-BDEA-428AFDCBF0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5.03</c:v>
                </c:pt>
                <c:pt idx="1">
                  <c:v>3.4</c:v>
                </c:pt>
                <c:pt idx="2">
                  <c:v>6.44</c:v>
                </c:pt>
                <c:pt idx="3">
                  <c:v>7.63</c:v>
                </c:pt>
                <c:pt idx="4">
                  <c:v>7.7</c:v>
                </c:pt>
              </c:numCache>
            </c:numRef>
          </c:val>
          <c:extLst>
            <c:ext xmlns:c16="http://schemas.microsoft.com/office/drawing/2014/chart" uri="{C3380CC4-5D6E-409C-BE32-E72D297353CC}">
              <c16:uniqueId val="{00000000-834D-449E-8ADC-32DA6D16E0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33.79</c:v>
                </c:pt>
                <c:pt idx="1">
                  <c:v>34.659999999999997</c:v>
                </c:pt>
                <c:pt idx="2">
                  <c:v>32.28</c:v>
                </c:pt>
                <c:pt idx="3">
                  <c:v>33.31</c:v>
                </c:pt>
                <c:pt idx="4">
                  <c:v>36.270000000000003</c:v>
                </c:pt>
              </c:numCache>
            </c:numRef>
          </c:val>
          <c:extLst>
            <c:ext xmlns:c16="http://schemas.microsoft.com/office/drawing/2014/chart" uri="{C3380CC4-5D6E-409C-BE32-E72D297353CC}">
              <c16:uniqueId val="{00000001-834D-449E-8ADC-32DA6D16E0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-11.45</c:v>
                </c:pt>
                <c:pt idx="1">
                  <c:v>-1.28</c:v>
                </c:pt>
                <c:pt idx="2">
                  <c:v>3.77</c:v>
                </c:pt>
                <c:pt idx="3">
                  <c:v>5.41</c:v>
                </c:pt>
                <c:pt idx="4">
                  <c:v>3.03</c:v>
                </c:pt>
              </c:numCache>
            </c:numRef>
          </c:val>
          <c:smooth val="0"/>
          <c:extLst>
            <c:ext xmlns:c16="http://schemas.microsoft.com/office/drawing/2014/chart" uri="{C3380CC4-5D6E-409C-BE32-E72D297353CC}">
              <c16:uniqueId val="{00000002-834D-449E-8ADC-32DA6D16E0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#N/A</c:v>
                </c:pt>
                <c:pt idx="7">
                  <c:v>0.02</c:v>
                </c:pt>
                <c:pt idx="8">
                  <c:v>#N/A</c:v>
                </c:pt>
                <c:pt idx="9">
                  <c:v>0.05</c:v>
                </c:pt>
              </c:numCache>
            </c:numRef>
          </c:val>
          <c:extLst>
            <c:ext xmlns:c16="http://schemas.microsoft.com/office/drawing/2014/chart" uri="{C3380CC4-5D6E-409C-BE32-E72D297353CC}">
              <c16:uniqueId val="{00000000-6C63-400B-8F4A-D161EC654F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63-400B-8F4A-D161EC654F66}"/>
            </c:ext>
          </c:extLst>
        </c:ser>
        <c:ser>
          <c:idx val="2"/>
          <c:order val="2"/>
          <c:tx>
            <c:strRef>
              <c:f>データシート!$A$29</c:f>
              <c:strCache>
                <c:ptCount val="1"/>
                <c:pt idx="0">
                  <c:v>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2-6C63-400B-8F4A-D161EC654F66}"/>
            </c:ext>
          </c:extLst>
        </c:ser>
        <c:ser>
          <c:idx val="3"/>
          <c:order val="3"/>
          <c:tx>
            <c:strRef>
              <c:f>データシート!$A$30</c:f>
              <c:strCache>
                <c:ptCount val="1"/>
                <c:pt idx="0">
                  <c:v>妻良漁業集落排水事業特別会計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3-6C63-400B-8F4A-D161EC654F66}"/>
            </c:ext>
          </c:extLst>
        </c:ser>
        <c:ser>
          <c:idx val="4"/>
          <c:order val="4"/>
          <c:tx>
            <c:strRef>
              <c:f>データシート!$A$31</c:f>
              <c:strCache>
                <c:ptCount val="1"/>
                <c:pt idx="0">
                  <c:v>中木漁業集落排水事業特別会計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0.43</c:v>
                </c:pt>
              </c:numCache>
            </c:numRef>
          </c:val>
          <c:extLst>
            <c:ext xmlns:c16="http://schemas.microsoft.com/office/drawing/2014/chart" uri="{C3380CC4-5D6E-409C-BE32-E72D297353CC}">
              <c16:uniqueId val="{00000004-6C63-400B-8F4A-D161EC654F6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0.5</c:v>
                </c:pt>
                <c:pt idx="6">
                  <c:v>#N/A</c:v>
                </c:pt>
                <c:pt idx="7">
                  <c:v>0.01</c:v>
                </c:pt>
                <c:pt idx="8">
                  <c:v>#N/A</c:v>
                </c:pt>
                <c:pt idx="9">
                  <c:v>1.76</c:v>
                </c:pt>
              </c:numCache>
            </c:numRef>
          </c:val>
          <c:extLst>
            <c:ext xmlns:c16="http://schemas.microsoft.com/office/drawing/2014/chart" uri="{C3380CC4-5D6E-409C-BE32-E72D297353CC}">
              <c16:uniqueId val="{00000005-6C63-400B-8F4A-D161EC654F6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3.76</c:v>
                </c:pt>
                <c:pt idx="2">
                  <c:v>#N/A</c:v>
                </c:pt>
                <c:pt idx="3">
                  <c:v>3.83</c:v>
                </c:pt>
                <c:pt idx="4">
                  <c:v>#N/A</c:v>
                </c:pt>
                <c:pt idx="5">
                  <c:v>2.4300000000000002</c:v>
                </c:pt>
                <c:pt idx="6">
                  <c:v>#N/A</c:v>
                </c:pt>
                <c:pt idx="7">
                  <c:v>2.27</c:v>
                </c:pt>
                <c:pt idx="8">
                  <c:v>#N/A</c:v>
                </c:pt>
                <c:pt idx="9">
                  <c:v>2.4</c:v>
                </c:pt>
              </c:numCache>
            </c:numRef>
          </c:val>
          <c:extLst>
            <c:ext xmlns:c16="http://schemas.microsoft.com/office/drawing/2014/chart" uri="{C3380CC4-5D6E-409C-BE32-E72D297353CC}">
              <c16:uniqueId val="{00000006-6C63-400B-8F4A-D161EC654F6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c:v>
                </c:pt>
                <c:pt idx="2">
                  <c:v>#N/A</c:v>
                </c:pt>
                <c:pt idx="3">
                  <c:v>5.25</c:v>
                </c:pt>
                <c:pt idx="4">
                  <c:v>#N/A</c:v>
                </c:pt>
                <c:pt idx="5">
                  <c:v>4.54</c:v>
                </c:pt>
                <c:pt idx="6">
                  <c:v>#N/A</c:v>
                </c:pt>
                <c:pt idx="7">
                  <c:v>4.3099999999999996</c:v>
                </c:pt>
                <c:pt idx="8">
                  <c:v>#N/A</c:v>
                </c:pt>
                <c:pt idx="9">
                  <c:v>4.16</c:v>
                </c:pt>
              </c:numCache>
            </c:numRef>
          </c:val>
          <c:extLst>
            <c:ext xmlns:c16="http://schemas.microsoft.com/office/drawing/2014/chart" uri="{C3380CC4-5D6E-409C-BE32-E72D297353CC}">
              <c16:uniqueId val="{00000007-6C63-400B-8F4A-D161EC654F6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c:v>
                </c:pt>
                <c:pt idx="2">
                  <c:v>#N/A</c:v>
                </c:pt>
                <c:pt idx="3">
                  <c:v>2.91</c:v>
                </c:pt>
                <c:pt idx="4">
                  <c:v>#N/A</c:v>
                </c:pt>
                <c:pt idx="5">
                  <c:v>3.71</c:v>
                </c:pt>
                <c:pt idx="6">
                  <c:v>#N/A</c:v>
                </c:pt>
                <c:pt idx="7">
                  <c:v>4.32</c:v>
                </c:pt>
                <c:pt idx="8">
                  <c:v>#N/A</c:v>
                </c:pt>
                <c:pt idx="9">
                  <c:v>5.01</c:v>
                </c:pt>
              </c:numCache>
            </c:numRef>
          </c:val>
          <c:extLst>
            <c:ext xmlns:c16="http://schemas.microsoft.com/office/drawing/2014/chart" uri="{C3380CC4-5D6E-409C-BE32-E72D297353CC}">
              <c16:uniqueId val="{00000008-6C63-400B-8F4A-D161EC654F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5.03</c:v>
                </c:pt>
                <c:pt idx="2">
                  <c:v>#N/A</c:v>
                </c:pt>
                <c:pt idx="3">
                  <c:v>3.39</c:v>
                </c:pt>
                <c:pt idx="4">
                  <c:v>#N/A</c:v>
                </c:pt>
                <c:pt idx="5">
                  <c:v>6.44</c:v>
                </c:pt>
                <c:pt idx="6">
                  <c:v>#N/A</c:v>
                </c:pt>
                <c:pt idx="7">
                  <c:v>7.62</c:v>
                </c:pt>
                <c:pt idx="8">
                  <c:v>#N/A</c:v>
                </c:pt>
                <c:pt idx="9">
                  <c:v>7.7</c:v>
                </c:pt>
              </c:numCache>
            </c:numRef>
          </c:val>
          <c:extLst>
            <c:ext xmlns:c16="http://schemas.microsoft.com/office/drawing/2014/chart" uri="{C3380CC4-5D6E-409C-BE32-E72D297353CC}">
              <c16:uniqueId val="{00000009-6C63-400B-8F4A-D161EC654F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412</c:v>
                </c:pt>
                <c:pt idx="5">
                  <c:v>405</c:v>
                </c:pt>
                <c:pt idx="8">
                  <c:v>428</c:v>
                </c:pt>
                <c:pt idx="11">
                  <c:v>463</c:v>
                </c:pt>
                <c:pt idx="14">
                  <c:v>507</c:v>
                </c:pt>
              </c:numCache>
            </c:numRef>
          </c:val>
          <c:extLst>
            <c:ext xmlns:c16="http://schemas.microsoft.com/office/drawing/2014/chart" uri="{C3380CC4-5D6E-409C-BE32-E72D297353CC}">
              <c16:uniqueId val="{00000000-D143-4104-A99B-8364481B5A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43-4104-A99B-8364481B5A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4</c:v>
                </c:pt>
                <c:pt idx="9">
                  <c:v>4</c:v>
                </c:pt>
                <c:pt idx="12">
                  <c:v>3</c:v>
                </c:pt>
              </c:numCache>
            </c:numRef>
          </c:val>
          <c:extLst>
            <c:ext xmlns:c16="http://schemas.microsoft.com/office/drawing/2014/chart" uri="{C3380CC4-5D6E-409C-BE32-E72D297353CC}">
              <c16:uniqueId val="{00000002-D143-4104-A99B-8364481B5A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80</c:v>
                </c:pt>
                <c:pt idx="3">
                  <c:v>76</c:v>
                </c:pt>
                <c:pt idx="6">
                  <c:v>71</c:v>
                </c:pt>
                <c:pt idx="9">
                  <c:v>66</c:v>
                </c:pt>
                <c:pt idx="12">
                  <c:v>66</c:v>
                </c:pt>
              </c:numCache>
            </c:numRef>
          </c:val>
          <c:extLst>
            <c:ext xmlns:c16="http://schemas.microsoft.com/office/drawing/2014/chart" uri="{C3380CC4-5D6E-409C-BE32-E72D297353CC}">
              <c16:uniqueId val="{00000003-D143-4104-A99B-8364481B5A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152</c:v>
                </c:pt>
                <c:pt idx="3">
                  <c:v>154</c:v>
                </c:pt>
                <c:pt idx="6">
                  <c:v>157</c:v>
                </c:pt>
                <c:pt idx="9">
                  <c:v>169</c:v>
                </c:pt>
                <c:pt idx="12">
                  <c:v>179</c:v>
                </c:pt>
              </c:numCache>
            </c:numRef>
          </c:val>
          <c:extLst>
            <c:ext xmlns:c16="http://schemas.microsoft.com/office/drawing/2014/chart" uri="{C3380CC4-5D6E-409C-BE32-E72D297353CC}">
              <c16:uniqueId val="{00000004-D143-4104-A99B-8364481B5A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43-4104-A99B-8364481B5A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43-4104-A99B-8364481B5A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393</c:v>
                </c:pt>
                <c:pt idx="3">
                  <c:v>369</c:v>
                </c:pt>
                <c:pt idx="6">
                  <c:v>402</c:v>
                </c:pt>
                <c:pt idx="9">
                  <c:v>469</c:v>
                </c:pt>
                <c:pt idx="12">
                  <c:v>532</c:v>
                </c:pt>
              </c:numCache>
            </c:numRef>
          </c:val>
          <c:extLst>
            <c:ext xmlns:c16="http://schemas.microsoft.com/office/drawing/2014/chart" uri="{C3380CC4-5D6E-409C-BE32-E72D297353CC}">
              <c16:uniqueId val="{00000007-D143-4104-A99B-8364481B5A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215</c:v>
                </c:pt>
                <c:pt idx="2">
                  <c:v>#N/A</c:v>
                </c:pt>
                <c:pt idx="3">
                  <c:v>#N/A</c:v>
                </c:pt>
                <c:pt idx="4">
                  <c:v>195</c:v>
                </c:pt>
                <c:pt idx="5">
                  <c:v>#N/A</c:v>
                </c:pt>
                <c:pt idx="6">
                  <c:v>#N/A</c:v>
                </c:pt>
                <c:pt idx="7">
                  <c:v>206</c:v>
                </c:pt>
                <c:pt idx="8">
                  <c:v>#N/A</c:v>
                </c:pt>
                <c:pt idx="9">
                  <c:v>#N/A</c:v>
                </c:pt>
                <c:pt idx="10">
                  <c:v>245</c:v>
                </c:pt>
                <c:pt idx="11">
                  <c:v>#N/A</c:v>
                </c:pt>
                <c:pt idx="12">
                  <c:v>#N/A</c:v>
                </c:pt>
                <c:pt idx="13">
                  <c:v>273</c:v>
                </c:pt>
                <c:pt idx="14">
                  <c:v>#N/A</c:v>
                </c:pt>
              </c:numCache>
            </c:numRef>
          </c:val>
          <c:smooth val="0"/>
          <c:extLst>
            <c:ext xmlns:c16="http://schemas.microsoft.com/office/drawing/2014/chart" uri="{C3380CC4-5D6E-409C-BE32-E72D297353CC}">
              <c16:uniqueId val="{00000008-D143-4104-A99B-8364481B5A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5145</c:v>
                </c:pt>
                <c:pt idx="5">
                  <c:v>5208</c:v>
                </c:pt>
                <c:pt idx="8">
                  <c:v>5334</c:v>
                </c:pt>
                <c:pt idx="11">
                  <c:v>5350</c:v>
                </c:pt>
                <c:pt idx="14">
                  <c:v>5072</c:v>
                </c:pt>
              </c:numCache>
            </c:numRef>
          </c:val>
          <c:extLst>
            <c:ext xmlns:c16="http://schemas.microsoft.com/office/drawing/2014/chart" uri="{C3380CC4-5D6E-409C-BE32-E72D297353CC}">
              <c16:uniqueId val="{00000000-9836-4310-A408-AEBF52B2AA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8</c:v>
                </c:pt>
                <c:pt idx="8">
                  <c:v>5</c:v>
                </c:pt>
                <c:pt idx="11">
                  <c:v>3</c:v>
                </c:pt>
                <c:pt idx="14">
                  <c:v>3</c:v>
                </c:pt>
              </c:numCache>
            </c:numRef>
          </c:val>
          <c:extLst>
            <c:ext xmlns:c16="http://schemas.microsoft.com/office/drawing/2014/chart" uri="{C3380CC4-5D6E-409C-BE32-E72D297353CC}">
              <c16:uniqueId val="{00000001-9836-4310-A408-AEBF52B2AA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2106</c:v>
                </c:pt>
                <c:pt idx="5">
                  <c:v>2031</c:v>
                </c:pt>
                <c:pt idx="8">
                  <c:v>2093</c:v>
                </c:pt>
                <c:pt idx="11">
                  <c:v>2407</c:v>
                </c:pt>
                <c:pt idx="14">
                  <c:v>2658</c:v>
                </c:pt>
              </c:numCache>
            </c:numRef>
          </c:val>
          <c:extLst>
            <c:ext xmlns:c16="http://schemas.microsoft.com/office/drawing/2014/chart" uri="{C3380CC4-5D6E-409C-BE32-E72D297353CC}">
              <c16:uniqueId val="{00000002-9836-4310-A408-AEBF52B2AA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36-4310-A408-AEBF52B2AA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36-4310-A408-AEBF52B2AA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36-4310-A408-AEBF52B2AA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1247</c:v>
                </c:pt>
                <c:pt idx="3">
                  <c:v>1225</c:v>
                </c:pt>
                <c:pt idx="6">
                  <c:v>1275</c:v>
                </c:pt>
                <c:pt idx="9">
                  <c:v>1166</c:v>
                </c:pt>
                <c:pt idx="12">
                  <c:v>1191</c:v>
                </c:pt>
              </c:numCache>
            </c:numRef>
          </c:val>
          <c:extLst>
            <c:ext xmlns:c16="http://schemas.microsoft.com/office/drawing/2014/chart" uri="{C3380CC4-5D6E-409C-BE32-E72D297353CC}">
              <c16:uniqueId val="{00000006-9836-4310-A408-AEBF52B2AA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491</c:v>
                </c:pt>
                <c:pt idx="3">
                  <c:v>468</c:v>
                </c:pt>
                <c:pt idx="6">
                  <c:v>420</c:v>
                </c:pt>
                <c:pt idx="9">
                  <c:v>440</c:v>
                </c:pt>
                <c:pt idx="12">
                  <c:v>425</c:v>
                </c:pt>
              </c:numCache>
            </c:numRef>
          </c:val>
          <c:extLst>
            <c:ext xmlns:c16="http://schemas.microsoft.com/office/drawing/2014/chart" uri="{C3380CC4-5D6E-409C-BE32-E72D297353CC}">
              <c16:uniqueId val="{00000007-9836-4310-A408-AEBF52B2AA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1556</c:v>
                </c:pt>
                <c:pt idx="3">
                  <c:v>1523</c:v>
                </c:pt>
                <c:pt idx="6">
                  <c:v>1563</c:v>
                </c:pt>
                <c:pt idx="9">
                  <c:v>1520</c:v>
                </c:pt>
                <c:pt idx="12">
                  <c:v>1464</c:v>
                </c:pt>
              </c:numCache>
            </c:numRef>
          </c:val>
          <c:extLst>
            <c:ext xmlns:c16="http://schemas.microsoft.com/office/drawing/2014/chart" uri="{C3380CC4-5D6E-409C-BE32-E72D297353CC}">
              <c16:uniqueId val="{00000008-9836-4310-A408-AEBF52B2AA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36-4310-A408-AEBF52B2AA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4828</c:v>
                </c:pt>
                <c:pt idx="3">
                  <c:v>5083</c:v>
                </c:pt>
                <c:pt idx="6">
                  <c:v>5273</c:v>
                </c:pt>
                <c:pt idx="9">
                  <c:v>5250</c:v>
                </c:pt>
                <c:pt idx="12">
                  <c:v>4963</c:v>
                </c:pt>
              </c:numCache>
            </c:numRef>
          </c:val>
          <c:extLst>
            <c:ext xmlns:c16="http://schemas.microsoft.com/office/drawing/2014/chart" uri="{C3380CC4-5D6E-409C-BE32-E72D297353CC}">
              <c16:uniqueId val="{0000000A-9836-4310-A408-AEBF52B2AA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859</c:v>
                </c:pt>
                <c:pt idx="2">
                  <c:v>#N/A</c:v>
                </c:pt>
                <c:pt idx="3">
                  <c:v>#N/A</c:v>
                </c:pt>
                <c:pt idx="4">
                  <c:v>1052</c:v>
                </c:pt>
                <c:pt idx="5">
                  <c:v>#N/A</c:v>
                </c:pt>
                <c:pt idx="6">
                  <c:v>#N/A</c:v>
                </c:pt>
                <c:pt idx="7">
                  <c:v>1098</c:v>
                </c:pt>
                <c:pt idx="8">
                  <c:v>#N/A</c:v>
                </c:pt>
                <c:pt idx="9">
                  <c:v>#N/A</c:v>
                </c:pt>
                <c:pt idx="10">
                  <c:v>617</c:v>
                </c:pt>
                <c:pt idx="11">
                  <c:v>#N/A</c:v>
                </c:pt>
                <c:pt idx="12">
                  <c:v>#N/A</c:v>
                </c:pt>
                <c:pt idx="13">
                  <c:v>310</c:v>
                </c:pt>
                <c:pt idx="14">
                  <c:v>#N/A</c:v>
                </c:pt>
              </c:numCache>
            </c:numRef>
          </c:val>
          <c:smooth val="0"/>
          <c:extLst>
            <c:ext xmlns:c16="http://schemas.microsoft.com/office/drawing/2014/chart" uri="{C3380CC4-5D6E-409C-BE32-E72D297353CC}">
              <c16:uniqueId val="{0000000B-9836-4310-A408-AEBF52B2AA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1069</c:v>
                </c:pt>
                <c:pt idx="1">
                  <c:v>1203</c:v>
                </c:pt>
                <c:pt idx="2">
                  <c:v>1306</c:v>
                </c:pt>
              </c:numCache>
            </c:numRef>
          </c:val>
          <c:extLst>
            <c:ext xmlns:c16="http://schemas.microsoft.com/office/drawing/2014/chart" uri="{C3380CC4-5D6E-409C-BE32-E72D297353CC}">
              <c16:uniqueId val="{00000000-7929-4269-9DA3-57AB91B5CD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929-4269-9DA3-57AB91B5CD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845</c:v>
                </c:pt>
                <c:pt idx="1">
                  <c:v>976</c:v>
                </c:pt>
                <c:pt idx="2">
                  <c:v>1078</c:v>
                </c:pt>
              </c:numCache>
            </c:numRef>
          </c:val>
          <c:extLst>
            <c:ext xmlns:c16="http://schemas.microsoft.com/office/drawing/2014/chart" uri="{C3380CC4-5D6E-409C-BE32-E72D297353CC}">
              <c16:uniqueId val="{00000002-7929-4269-9DA3-57AB91B5CD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組合等が起こした地方債の元利償還金に対する負担金等、債務負担行為に基づく支出</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については、前年度に比べて大きな変化はないが、一般会計債の元利償還金は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百万円、公営企業債の元利償還金に対する繰入金は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百万円増加した。前者は、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同意の過疎対策事業債</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470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同意の臨時財政対策債</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百万円の元金償還が開始されたため、後者は、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電気料金高騰</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水道事業会計への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補助金の増加や、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同意の下水道事業債</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百万円の元金償還が始まったためである。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また、近年は、過疎対策事業債や緊急防災・減災事業債、緊急自然災害防止対策事業債など、交付税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入率の高い起債を優先して借り入れているため、算入公債費等についても増加傾向となっている。</a:t>
          </a:r>
          <a:endParaRPr lang="ja-JP" altLang="ja-JP" sz="10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一般会計に係る公債費については、Ｒ４には５億円を突破し、Ｒ５にはピークとなる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億円に到達、その後もＲ９まで５億円台で推移すると見込まれており、今後、学校統合も予定していることから更なる増加が懸念される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。自主財源</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が乏しく、大型事業の実施にあたっては起債に頼らざるを得ない当町では、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交付税算入率の高い起債の選択は不可欠であることから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を取り巻く制度の動向には注視していく。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の将来負担額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退職手当負担見込額が、調整額支給対象者（自己都合により退職した３号給以上の職員）がいたこと及び特別職の勤続年数の増により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百万円増加したものの、起債対象事業が箱物整備から道路・橋梁を中心とするインフラ整備に移行したことに伴い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昨年度と同様に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新規町債発行額＜元金償還額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般会計等に係る地方債の現在高が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、公営企業債等繰入見込額も</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及び子浦漁業集落排水事業特別会計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の償還進行により</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地方債現在高が減少したこと</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組合等負担等見込額も下田地区消防組合、一部事務組合下田メディカルセンターの償還進行により地方債現在高が減少した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334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大幅</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一方、充当可能財源等は、財政調整基金、</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基金及びふるさと応援基金への新規積立による充当可能基金の増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251</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臨時財政対策債や過疎対策事業債の償還進行により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減となったため、全体では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今後、町では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学校統合事業や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一部事務組合による広域ごみ処理施設の整備を予定しているが、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その実施は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数年先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暫くは新規町債発行額＜元金償還金の状況が続くこと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が見込まれること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から、任意繰上償還による地方債現在高の縮減、ふるさと寄附金制度のＰＲや返礼品の開発による一層の自主財源の確保及び</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固定費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の削減に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努め、基金残高を増やすなど、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財政健全化を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推進し、持続可能なまちづくりが実施できる礎を築いていきたい。</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静岡県南伊豆町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百万円の増加となった。財政調整基金で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百万円、ふるさと応援基金で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百万円、庁舎建設基金で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百万円積立を行った一方で、町営テニスコート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の外構工事やトイレ整備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等の財源として「ふるさと応援基金」を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、庁舎外壁等補修工事の財源として「公共施設整備基金」を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は、その年度のふるさと寄附金総額から返礼品代や広告料等の必要経費を差し引いた金額を後年度に自動的に積み立てているため、他の基金とは性質が異なる。よって、余剰金を基金に積み立て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優先度は、公共施設整備基金、庁舎建設基金（積立目標額：６億円）、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前２基金に積み立てたうえで更に余剰がある場合又は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億円を下回った場合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の順とし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などの不測の事態への対応に加え、今後予定している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中学校統合事業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、ごみ処理施設整備（一部事務組合施工）等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の公共施設整備事業の財源とするため、適正な基金の管理と使途の説明に努め、単なる肥大化とならないよう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ふるさと応援基金は、魅力あるまちづくり事業の財源として積み立てており、令和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年度は、町営テニスコート改修工事等の財源として活用した。公共施設整備基金は、公共施設の機能保全を図り、施設の長寿命化に資するための整備及び改修の財源として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庁舎外壁等補修工事の財源として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活用した。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庁舎建設基金は、庁舎建設時の財源不足を補うため、ふるさと創生基金は、国際交流・親善の推進とふるさとの伝承・文化・芸能の開発・継承を図るため、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町営温泉施設整備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町営温泉施設の整備及び改修の費用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に充当することを目的としている。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左に掲載した基金のうち大幅に増減したのは、ふるさと応援基金、公共施設整備基金及び庁舎建設基金である。理由であるが、ふるさと応援基金は、町営テニスコート改修工事等の財源として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百万円の取り崩しを行ったが、ふるさと寄附金総額から返礼品や広告料等の必要経費を差し引いた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百万円を積み立てたため、差し引きで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した。公共施設整備基金は、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庁舎外壁等補修工事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の財源として活用したため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百万円の減額となった。また。庁舎建設基金は、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を新規に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生徒数の減少や施設の老朽化に伴い、令和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年度の開校を目途に中学校の統廃合（２校から１校へ）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に取り組んでいる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改修等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に当たっては、国庫補助金や町債（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事業債、過疎対策事業債）を財源として見込んでいるが、過疎対策事業債は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、全国からの要望が地方債計画を上回っているため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、要望額どおりに借り入れることが難しく、財源のやり繰りに苦慮させられる。そのような状況に対応し、過度な一般財源の持ち出し等による財政圧迫を避け、施設の計画的な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を進めるためには、安定した財源の確保は極めて重要であることから、公共施設整備基金への積立を最優先とし、その他の目的基金については、今後の需要を見極めたうえで適切な管理・運営に努め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年度は、基金運用益の積立に加え、余剰金の一部を積み立てることができたため、前年度に比べ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ふるさと納税制度の改正により、返礼品の見直しや返礼率が３割以下に改正されたことを受け、ふるさと寄附金額が前年度寄附金額を大幅に下回り、予算においても大幅な歳入欠陥となったことから、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百万円取り崩し、翌年度繰越金を確保した。基金残高も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百万円に大幅に減少したため、令和元年度以降、当時の水準に戻すべく積立を続け、令和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年度末で残高が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当町は、財政力指数が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と類似団体内平均値と比べてもかなり低く、人口も年に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人程度のペースで減少し、少子高齢化の進展による生産年齢人口の減少に伴い、町税とりわけ町民税の大幅な増額は見込めない。更に、依存財源の割合が７割程度と高く、中でも地方交付税が歳入決算額の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％程度を占めているが、現在の水準でいつまで交付されるのかは不透明な状況である。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よって、今後も安定的な財政運営を行い、自立可能なまちづくりを推進するため、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（総合計画で定めた積立目標額）を下限として確保できるよう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適正な基金の管理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ここ数十年、基金残高は３千円であり、増減していない。今後も積立の予定はない。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DDBA259-DBD3-4959-A8C7-E1815696F5D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B115175-2D1C-4475-9E38-14154FC1E3D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3EA8BD9-FBA9-47EE-993D-4CE5C2BF0CB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47C4D4B-1A08-40C4-8E68-98B9CE9936D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9FFD567-5979-45F3-A1AB-91EDD6A30C9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C0DD778-5A4C-420B-B5BE-F1AA7631DF1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44F9093-4315-42AA-BCF0-64C9D6D069D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9F7F655-D6DB-44BE-B420-ED3C21A4D4A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FD7DD73-F9A8-46FF-B7F5-2C65E0517D6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AC4DA33-F62D-48A7-AF2E-BBBF8EDEB83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7,726
7,676
109.94
5,701,480
5,407,966
277,395
3,600,630
4,963,036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72128F1-9C8D-4F32-BE3D-E5AEC3A2475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78B153E-DD83-4D75-9AA7-E0CD35D77A0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E1DD3A9-EEDB-4673-A152-765086F55BD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8904DE9-69F7-4F44-9A26-450B8F8C2AE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23C05A9-83B3-4008-B970-72F1C3BA037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7C3CE8B-13D7-4C23-9397-4EE5B927611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FF0A1E1-C0FA-45DE-915E-743F948B13F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9DC9676-A062-4BA1-8FC6-FD990E419DF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D5A5C8E-A1B6-4091-BEB1-F0D7A01539F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A0E578F-66A2-4EA6-855B-E8E98F890F9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9ED507E-3D61-4CE2-B1B5-AF3E4BEEAF2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F956346-6CAB-4DCF-B848-BF3D27FBF89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D211717-05C4-447C-8C47-1151045C6BE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31222E6-7807-4166-A8C4-D7F29723F4D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AE6D7D0-DC7A-476D-8525-6A146D49624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D79483C-D663-4D09-BE3A-87C5900CDDF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B59830A-F288-40D3-9540-5945EDBE099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67EDC72-3B2E-45A1-96CD-C8904D677A5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09467EC-3539-45D2-8B8A-A7857320C16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3C5416D-13A4-4D31-BDC5-38BB12789F6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B4A2CE7-D55B-47AF-AC8B-BAC6D18EEB5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D209CCB-28BC-40A3-9449-59A0816F6EB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6741768-8076-4814-A2B7-50572531AAA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4B5CF1A-622C-4862-AC67-A5AA4352F44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780396C-F653-4075-8DFC-C36E88A1A4B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F6A8387-20EE-49E6-9AAF-4A4B3C3B5D0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589918F-3244-4432-9ADA-1D74BC52B0B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96AEC04-1AD3-4925-998C-173A233522F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8AED1BA-5162-4276-8772-3F9D17E43B9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CC1A9FD-48F2-4C5A-AF32-FE833F35C53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EF6CC53-E101-4542-A25B-77B7443540C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F8E932A-CFAE-45FB-9D4D-DB9FC35CD4B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0B6705A-FFE7-4BB5-9C5D-768AC292A42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23BAFF5-41E3-4DB6-B4AC-EBA6A7C50EB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469BA1E-5651-4ACF-97F0-1DB8CBCC6C3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3F4F7AC-B0A2-4724-B88E-672EE1D1B96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B593A50-9476-45F1-B77A-DD9B79C87E2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過疎対策事業債の償還額増に伴う公債費の増加や追加交付に伴う臨時経済対策費の新設により、基準　財政需要額が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百万円増加した一方で、太陽光発電施設の稼働に伴う償却資産の増により基準財政収入額も</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百万円増加したため、令和４年度の財政力指数（単年度）は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0.298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となった。また、３カ年平均値については、令和元年度の単年度数値が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0.316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であったため、</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0.291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と微減となった。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財政力指数の向上には、町税収入の増加が不可欠であるが、高齢化に伴う生産年齢人口（</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の減少、主要産業である観光業の低迷等は今後も続くと見込まれることから、今後は一層の徴収率強化に加え、交流人口の増加に繋がる施策（誘客促進、ｻﾃﾗｲﾄｵﾌｨｽ、ﾜｰｹｰｼｮﾝ等）の実施や、年間を通じた仕事づくりを推進し、町民所得の向上に努める。また、再生可能エネルギー事業の推進により、償却資産の増加による固定資産の増収も図りたい。</a:t>
          </a: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3AA494B-7CB1-4A32-9A55-C245D47D6D9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A4CD835-436D-48B3-B910-1DAD22B6D678}"/>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A98AB3A-AD80-4697-AF5E-F9E1CB498DE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F8C139BC-8C41-46D3-83CC-D40BF8A8761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1AB2567-4C22-4EAD-B755-533B56B7B87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88142E2-A5D4-4222-8453-90490A00B16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3CD82464-BE82-44F0-9B7E-E2561406EE15}"/>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C0FBE8FB-B694-4EB1-AB7D-8D9C4239453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4BD30F03-F961-468E-B4D5-3173D2D18798}"/>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0870E15-9717-47AB-A13D-9CE500EA80C4}"/>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5CDB5A6-7A0A-4573-BE8C-97B69AFB509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BBD3371D-8444-4682-920C-FC8762E17B7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27FC993-AE44-460A-9D54-E629DFC218E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D22F8C9-BF6E-4928-9E77-341E5DF04C8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BABB8EC1-BF25-4FDC-8DF2-025A89724BB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CDB65B1-F94E-487D-8592-0E0757C5751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13793412-136E-4180-BF2F-8E8D03657536}"/>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1B841790-C94F-4480-8E4E-BD16EFD9D39B}"/>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4CD813C9-38C2-47EA-8DE3-16C31745A7AD}"/>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BB8246CF-74F8-451F-9EF1-1E4C6D5EDCD9}"/>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C7DD1ADC-C240-4752-B9B7-367B33794C59}"/>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56C6B401-AA4A-4128-B95C-BEEE0A7A7414}"/>
            </a:ext>
          </a:extLst>
        </xdr:cNvPr>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F5F545A6-C110-4EEF-BDB1-674ACF194B93}"/>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A3D0BDD4-4CEF-446D-A3AB-0B6AD58DB9F8}"/>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391459A2-44B0-4E2D-A6F5-52412C404C81}"/>
            </a:ext>
          </a:extLst>
        </xdr:cNvPr>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6C35A0E4-A740-47B2-A3B7-8D56AB539899}"/>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D431EE6-CE0B-4946-94DA-72FA3BE33D2F}"/>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6A461F0B-832A-428A-B876-947A43A1A34B}"/>
            </a:ext>
          </a:extLst>
        </xdr:cNvPr>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D4EADDD2-1FF0-4B1E-83D3-7B907A487819}"/>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F44A075E-53A6-4137-81DF-E3598712920B}"/>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29954D54-029D-4BE8-BF88-609D3B367A02}"/>
            </a:ext>
          </a:extLst>
        </xdr:cNvPr>
        <xdr:cNvCxnSpPr/>
      </xdr:nvCxnSpPr>
      <xdr:spPr>
        <a:xfrm flipV="1">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B5C638AF-945D-426D-8578-9717E60A09CD}"/>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C996C6DE-1A7D-497E-A476-A6AAD1F4FAD6}"/>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1FB1F3B-DA9E-4D01-80E3-158ACD4D65D9}"/>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F08C5286-53A4-4593-AE7D-FBB1672D7F8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5AD6CDC-7C22-4466-8701-61ADA3FE23A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F39B70B-A9B0-4DC6-A80B-C07DC41414C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E4E6B79-B33A-44BC-A700-1BA496C2983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5388735-58AB-44C6-A184-B134FE0D9AD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D041B18-0EE0-4327-B120-AF1B3BB4B49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9A4C9BE0-B0EE-4E4F-B9D9-D10F2E1C00F3}"/>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5B08F471-979D-4649-8174-1A30B8A854B4}"/>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E656E095-B5A1-4D8F-8E9E-5A923B2E94F8}"/>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2F915D83-D237-445B-BA9E-687A7DBDA684}"/>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6FCD33A2-2F03-468B-ABDC-5DE84D0DE901}"/>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936722B8-54F0-47A5-A246-C0EC900DA786}"/>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FC648FF5-3EDF-425E-AFD1-DB780F9BDE1E}"/>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F43E9917-974F-491B-A18F-B30A353714E5}"/>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E386E302-411C-46CE-B2B0-33C9C056DFFF}"/>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53D2D252-3822-4A29-A284-B5A2CC161A68}"/>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176D9C1D-7BFC-476D-A987-6671A4242CE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91BEEFCC-6568-426B-99E1-3DDFD896B4F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BB533610-5AE1-426A-A29B-EDC0993E1D6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E24620D5-11B8-4CE0-98A1-12A689D2D1A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9EE0F0E2-5EFB-44BD-874D-F483A561FFA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92DF466A-44E2-4879-A704-F92CE6DC97C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785AA05-5279-4DF6-BF73-34291488B48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F49BD804-A266-4AFB-89D2-77FDC7C837F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9D097BB5-4C60-4D34-BE3A-9922013DDCB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AA61E312-731D-413D-9A9F-5C80D9505FA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E32153FB-A80B-49E5-B61E-DF127A482B8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1064CD9D-A210-45A7-BAAD-4D4CB16A310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E1EE24F2-1843-497A-97E1-A29B80E856D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分子である経常経費充当一般財源は、保育職員の退職や認定こども園の１園化に伴う会計年度任用職員の削減により人件費が</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百万円減少したが、</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同意の過疎対策事業債</a:t>
          </a:r>
          <a:r>
            <a:rPr kumimoji="1" lang="en-US" altLang="ja-JP" sz="1050">
              <a:latin typeface="ＭＳ Ｐゴシック" panose="020B0600070205080204" pitchFamily="50" charset="-128"/>
              <a:ea typeface="ＭＳ Ｐゴシック" panose="020B0600070205080204" pitchFamily="50" charset="-128"/>
            </a:rPr>
            <a:t>470</a:t>
          </a:r>
          <a:r>
            <a:rPr kumimoji="1" lang="ja-JP" altLang="en-US" sz="1050">
              <a:latin typeface="ＭＳ Ｐゴシック" panose="020B0600070205080204" pitchFamily="50" charset="-128"/>
              <a:ea typeface="ＭＳ Ｐゴシック" panose="020B0600070205080204" pitchFamily="50" charset="-128"/>
            </a:rPr>
            <a:t>百万円及び</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同意の臨時財政対策債</a:t>
          </a:r>
          <a:r>
            <a:rPr kumimoji="1" lang="en-US" altLang="ja-JP" sz="1050">
              <a:latin typeface="ＭＳ Ｐゴシック" panose="020B0600070205080204" pitchFamily="50" charset="-128"/>
              <a:ea typeface="ＭＳ Ｐゴシック" panose="020B0600070205080204" pitchFamily="50" charset="-128"/>
            </a:rPr>
            <a:t>142</a:t>
          </a:r>
          <a:r>
            <a:rPr kumimoji="1" lang="ja-JP" altLang="en-US" sz="1050">
              <a:latin typeface="ＭＳ Ｐゴシック" panose="020B0600070205080204" pitchFamily="50" charset="-128"/>
              <a:ea typeface="ＭＳ Ｐゴシック" panose="020B0600070205080204" pitchFamily="50" charset="-128"/>
            </a:rPr>
            <a:t>百万円の償還が開始されたことにより公債費が</a:t>
          </a:r>
          <a:r>
            <a:rPr kumimoji="1" lang="en-US" altLang="ja-JP" sz="1050">
              <a:latin typeface="ＭＳ Ｐゴシック" panose="020B0600070205080204" pitchFamily="50" charset="-128"/>
              <a:ea typeface="ＭＳ Ｐゴシック" panose="020B0600070205080204" pitchFamily="50" charset="-128"/>
            </a:rPr>
            <a:t>78</a:t>
          </a:r>
          <a:r>
            <a:rPr kumimoji="1" lang="ja-JP" altLang="en-US" sz="1050">
              <a:latin typeface="ＭＳ Ｐゴシック" panose="020B0600070205080204" pitchFamily="50" charset="-128"/>
              <a:ea typeface="ＭＳ Ｐゴシック" panose="020B0600070205080204" pitchFamily="50" charset="-128"/>
            </a:rPr>
            <a:t>百万円増加したため、全体では前年度に比べ</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百万円増加した。</a:t>
          </a:r>
        </a:p>
        <a:p>
          <a:r>
            <a:rPr kumimoji="1" lang="ja-JP" altLang="en-US" sz="1050">
              <a:latin typeface="ＭＳ Ｐゴシック" panose="020B0600070205080204" pitchFamily="50" charset="-128"/>
              <a:ea typeface="ＭＳ Ｐゴシック" panose="020B0600070205080204" pitchFamily="50" charset="-128"/>
            </a:rPr>
            <a:t>　分母である経常一般財源は、地方交付税が</a:t>
          </a:r>
          <a:r>
            <a:rPr kumimoji="1" lang="en-US" altLang="ja-JP" sz="1050">
              <a:latin typeface="ＭＳ Ｐゴシック" panose="020B0600070205080204" pitchFamily="50" charset="-128"/>
              <a:ea typeface="ＭＳ Ｐゴシック" panose="020B0600070205080204" pitchFamily="50" charset="-128"/>
            </a:rPr>
            <a:t>48</a:t>
          </a:r>
          <a:r>
            <a:rPr kumimoji="1" lang="ja-JP" altLang="en-US" sz="1050">
              <a:latin typeface="ＭＳ Ｐゴシック" panose="020B0600070205080204" pitchFamily="50" charset="-128"/>
              <a:ea typeface="ＭＳ Ｐゴシック" panose="020B0600070205080204" pitchFamily="50" charset="-128"/>
            </a:rPr>
            <a:t>百万円、地方特例交付金が</a:t>
          </a:r>
          <a:r>
            <a:rPr kumimoji="1" lang="en-US" altLang="ja-JP" sz="1050">
              <a:latin typeface="ＭＳ Ｐゴシック" panose="020B0600070205080204" pitchFamily="50" charset="-128"/>
              <a:ea typeface="ＭＳ Ｐゴシック" panose="020B0600070205080204" pitchFamily="50" charset="-128"/>
            </a:rPr>
            <a:t>38</a:t>
          </a:r>
          <a:r>
            <a:rPr kumimoji="1" lang="ja-JP" altLang="en-US" sz="1050">
              <a:latin typeface="ＭＳ Ｐゴシック" panose="020B0600070205080204" pitchFamily="50" charset="-128"/>
              <a:ea typeface="ＭＳ Ｐゴシック" panose="020B0600070205080204" pitchFamily="50" charset="-128"/>
            </a:rPr>
            <a:t>百万円減額したものの、太陽光発電施設の稼働に伴う償却資産の増等により地方税が</a:t>
          </a:r>
          <a:r>
            <a:rPr kumimoji="1" lang="en-US" altLang="ja-JP" sz="1050">
              <a:latin typeface="ＭＳ Ｐゴシック" panose="020B0600070205080204" pitchFamily="50" charset="-128"/>
              <a:ea typeface="ＭＳ Ｐゴシック" panose="020B0600070205080204" pitchFamily="50" charset="-128"/>
            </a:rPr>
            <a:t>147</a:t>
          </a:r>
          <a:r>
            <a:rPr kumimoji="1" lang="ja-JP" altLang="en-US" sz="1050">
              <a:latin typeface="ＭＳ Ｐゴシック" panose="020B0600070205080204" pitchFamily="50" charset="-128"/>
              <a:ea typeface="ＭＳ Ｐゴシック" panose="020B0600070205080204" pitchFamily="50" charset="-128"/>
            </a:rPr>
            <a:t>百万円増加したため、全体では前年度に比べ</a:t>
          </a:r>
          <a:r>
            <a:rPr kumimoji="1" lang="en-US" altLang="ja-JP" sz="1050">
              <a:latin typeface="ＭＳ Ｐゴシック" panose="020B0600070205080204" pitchFamily="50" charset="-128"/>
              <a:ea typeface="ＭＳ Ｐゴシック" panose="020B0600070205080204" pitchFamily="50" charset="-128"/>
            </a:rPr>
            <a:t>86</a:t>
          </a:r>
          <a:r>
            <a:rPr kumimoji="1" lang="ja-JP" altLang="en-US" sz="1050">
              <a:latin typeface="ＭＳ Ｐゴシック" panose="020B0600070205080204" pitchFamily="50" charset="-128"/>
              <a:ea typeface="ＭＳ Ｐゴシック" panose="020B0600070205080204" pitchFamily="50" charset="-128"/>
            </a:rPr>
            <a:t>百万円増加した。</a:t>
          </a:r>
        </a:p>
        <a:p>
          <a:r>
            <a:rPr kumimoji="1" lang="ja-JP" altLang="en-US" sz="1050">
              <a:latin typeface="ＭＳ Ｐゴシック" panose="020B0600070205080204" pitchFamily="50" charset="-128"/>
              <a:ea typeface="ＭＳ Ｐゴシック" panose="020B0600070205080204" pitchFamily="50" charset="-128"/>
            </a:rPr>
            <a:t>　結果、分子の増加を分母の増加が上回ったため、経常収支比率は</a:t>
          </a:r>
          <a:r>
            <a:rPr kumimoji="1" lang="en-US" altLang="ja-JP" sz="1050">
              <a:latin typeface="ＭＳ Ｐゴシック" panose="020B0600070205080204" pitchFamily="50" charset="-128"/>
              <a:ea typeface="ＭＳ Ｐゴシック" panose="020B0600070205080204" pitchFamily="50" charset="-128"/>
            </a:rPr>
            <a:t>84.4</a:t>
          </a:r>
          <a:r>
            <a:rPr kumimoji="1" lang="ja-JP" altLang="en-US" sz="1050">
              <a:latin typeface="ＭＳ Ｐゴシック" panose="020B0600070205080204" pitchFamily="50" charset="-128"/>
              <a:ea typeface="ＭＳ Ｐゴシック" panose="020B0600070205080204" pitchFamily="50" charset="-128"/>
            </a:rPr>
            <a:t>％となり、前年度に比べ</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％改善した。今後も、財政の弾力性が図られるよう、一層の経常経費の節減に努める。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7E37A39-4191-4495-A306-526F79A52CD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DF215454-E606-47D6-A046-A029B47EC9D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EC472D62-F458-4250-BF00-4C69A8D0D15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AC56007D-2108-4005-8198-7034F2C30C0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C6E8C4EF-163C-44EA-860C-7DDC45344651}"/>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E50FFE2D-F0AF-4FD0-B1A5-BEE4A9BD3E06}"/>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B4C0B47B-F693-4F93-9F14-5C5AE714758E}"/>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A9A3C8B8-6F9B-475B-9FB0-C43326BD1E6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7E365DA0-01B2-4B4F-90B7-D3593EFBC067}"/>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FB03493F-49EC-40DD-8F27-FC3BD0401B2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C613ADED-02C5-4650-A3C8-A0D516960CDB}"/>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80607CA-E7B7-4D94-934E-BCAD426992B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F0EA18-A22E-4A5C-A1CA-C147EF44B66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422EAE3-2F8C-4CB7-B6E4-27A827DFD72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5B95A782-CCCF-4522-B567-0618AEB759EA}"/>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977209FA-DEB4-4CF1-A72E-0EF6FC8F06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C6468E4B-A73E-4D1E-9EBA-9E7CEC37DA22}"/>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FAF279D-9682-4362-B5F9-2DD4FF67D81F}"/>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4250890D-FA45-46E3-8AB3-3483D6D1918C}"/>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12954</xdr:rowOff>
    </xdr:to>
    <xdr:cxnSp macro="">
      <xdr:nvCxnSpPr>
        <xdr:cNvPr id="131" name="直線コネクタ 130">
          <a:extLst>
            <a:ext uri="{FF2B5EF4-FFF2-40B4-BE49-F238E27FC236}">
              <a16:creationId xmlns:a16="http://schemas.microsoft.com/office/drawing/2014/main" id="{6E404F21-F6D6-4E20-94B1-643291553714}"/>
            </a:ext>
          </a:extLst>
        </xdr:cNvPr>
        <xdr:cNvCxnSpPr/>
      </xdr:nvCxnSpPr>
      <xdr:spPr>
        <a:xfrm flipV="1">
          <a:off x="4114800" y="107660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67B83445-D7DD-4EB9-AA43-AD9BF38DE35D}"/>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5CBB4D16-0C36-46AA-B2A4-0CB9A0282703}"/>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109474</xdr:rowOff>
    </xdr:to>
    <xdr:cxnSp macro="">
      <xdr:nvCxnSpPr>
        <xdr:cNvPr id="134" name="直線コネクタ 133">
          <a:extLst>
            <a:ext uri="{FF2B5EF4-FFF2-40B4-BE49-F238E27FC236}">
              <a16:creationId xmlns:a16="http://schemas.microsoft.com/office/drawing/2014/main" id="{03179920-15F7-4C5C-85B6-0DB7966454B7}"/>
            </a:ext>
          </a:extLst>
        </xdr:cNvPr>
        <xdr:cNvCxnSpPr/>
      </xdr:nvCxnSpPr>
      <xdr:spPr>
        <a:xfrm flipV="1">
          <a:off x="3225800" y="108143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1FD84AAE-4CB9-40F8-9CB4-F1A062005E8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26B1E3CF-35BD-46EC-B109-E00D7ED1950C}"/>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63</xdr:row>
      <xdr:rowOff>133604</xdr:rowOff>
    </xdr:to>
    <xdr:cxnSp macro="">
      <xdr:nvCxnSpPr>
        <xdr:cNvPr id="137" name="直線コネクタ 136">
          <a:extLst>
            <a:ext uri="{FF2B5EF4-FFF2-40B4-BE49-F238E27FC236}">
              <a16:creationId xmlns:a16="http://schemas.microsoft.com/office/drawing/2014/main" id="{004C10A8-DC76-4A6E-A80D-886FF7AFE066}"/>
            </a:ext>
          </a:extLst>
        </xdr:cNvPr>
        <xdr:cNvCxnSpPr/>
      </xdr:nvCxnSpPr>
      <xdr:spPr>
        <a:xfrm flipV="1">
          <a:off x="2336800" y="109108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E757D039-2287-492C-B601-09FC39357508}"/>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69CD6295-3784-4BBF-8C8D-33822C5E697E}"/>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63</xdr:row>
      <xdr:rowOff>133604</xdr:rowOff>
    </xdr:to>
    <xdr:cxnSp macro="">
      <xdr:nvCxnSpPr>
        <xdr:cNvPr id="140" name="直線コネクタ 139">
          <a:extLst>
            <a:ext uri="{FF2B5EF4-FFF2-40B4-BE49-F238E27FC236}">
              <a16:creationId xmlns:a16="http://schemas.microsoft.com/office/drawing/2014/main" id="{2C15774F-57EC-4E32-98AF-70F654EC5204}"/>
            </a:ext>
          </a:extLst>
        </xdr:cNvPr>
        <xdr:cNvCxnSpPr/>
      </xdr:nvCxnSpPr>
      <xdr:spPr>
        <a:xfrm>
          <a:off x="1447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53F86EA3-69F6-4F36-A335-9D45FC62E6DB}"/>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C7902C20-DAA9-4A2C-A1BE-E9AF6D222139}"/>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CB02CC56-3A1F-4E31-93D9-F0B2CF1BE6C9}"/>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FEDB17BB-269E-497A-B785-12713756C955}"/>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8AAC252-68A3-4C54-BD55-8A580107A7C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DAD2841-B181-4F3D-9089-A08CC9750A4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A4FDE5E-9A3A-45B0-BA50-B47AA2B8BEE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50238D1-1F3B-4065-B8B4-71C2813123C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C0FE5F3-5F8B-4413-B25D-88C292A2EB2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50" name="楕円 149">
          <a:extLst>
            <a:ext uri="{FF2B5EF4-FFF2-40B4-BE49-F238E27FC236}">
              <a16:creationId xmlns:a16="http://schemas.microsoft.com/office/drawing/2014/main" id="{82E27946-9443-4478-8480-AEBF896B99AE}"/>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51" name="財政構造の弾力性該当値テキスト">
          <a:extLst>
            <a:ext uri="{FF2B5EF4-FFF2-40B4-BE49-F238E27FC236}">
              <a16:creationId xmlns:a16="http://schemas.microsoft.com/office/drawing/2014/main" id="{2661E885-3E8C-445E-8ADF-A05AE38EE4A4}"/>
            </a:ext>
          </a:extLst>
        </xdr:cNvPr>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2" name="楕円 151">
          <a:extLst>
            <a:ext uri="{FF2B5EF4-FFF2-40B4-BE49-F238E27FC236}">
              <a16:creationId xmlns:a16="http://schemas.microsoft.com/office/drawing/2014/main" id="{64CA0E57-A4F3-4217-BE7E-2332600CBED6}"/>
            </a:ext>
          </a:extLst>
        </xdr:cNvPr>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48531</xdr:rowOff>
    </xdr:from>
    <xdr:ext cx="736600" cy="259045"/>
    <xdr:sp macro="" textlink="">
      <xdr:nvSpPr>
        <xdr:cNvPr id="153" name="テキスト ボックス 152">
          <a:extLst>
            <a:ext uri="{FF2B5EF4-FFF2-40B4-BE49-F238E27FC236}">
              <a16:creationId xmlns:a16="http://schemas.microsoft.com/office/drawing/2014/main" id="{5939762B-7C70-4B15-9D49-F4D5A4AC2926}"/>
            </a:ext>
          </a:extLst>
        </xdr:cNvPr>
        <xdr:cNvSpPr txBox="1"/>
      </xdr:nvSpPr>
      <xdr:spPr>
        <a:xfrm>
          <a:off x="3733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4" name="楕円 153">
          <a:extLst>
            <a:ext uri="{FF2B5EF4-FFF2-40B4-BE49-F238E27FC236}">
              <a16:creationId xmlns:a16="http://schemas.microsoft.com/office/drawing/2014/main" id="{85660645-F053-4DBA-93ED-90BE4B579AE7}"/>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5" name="テキスト ボックス 154">
          <a:extLst>
            <a:ext uri="{FF2B5EF4-FFF2-40B4-BE49-F238E27FC236}">
              <a16:creationId xmlns:a16="http://schemas.microsoft.com/office/drawing/2014/main" id="{30DEB2E7-D8DB-41EF-BE16-6A6AC6F89A33}"/>
            </a:ext>
          </a:extLst>
        </xdr:cNvPr>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6" name="楕円 155">
          <a:extLst>
            <a:ext uri="{FF2B5EF4-FFF2-40B4-BE49-F238E27FC236}">
              <a16:creationId xmlns:a16="http://schemas.microsoft.com/office/drawing/2014/main" id="{66CF6DDB-D109-4476-B0A8-2A543ECF1DFD}"/>
            </a:ext>
          </a:extLst>
        </xdr:cNvPr>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7" name="テキスト ボックス 156">
          <a:extLst>
            <a:ext uri="{FF2B5EF4-FFF2-40B4-BE49-F238E27FC236}">
              <a16:creationId xmlns:a16="http://schemas.microsoft.com/office/drawing/2014/main" id="{16DD5CF8-D298-4A6F-8EB2-F182F8CFEF0F}"/>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8" name="楕円 157">
          <a:extLst>
            <a:ext uri="{FF2B5EF4-FFF2-40B4-BE49-F238E27FC236}">
              <a16:creationId xmlns:a16="http://schemas.microsoft.com/office/drawing/2014/main" id="{BF5F5B13-29FD-43F6-AE6B-0761F5EF77A4}"/>
            </a:ext>
          </a:extLst>
        </xdr:cNvPr>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59" name="テキスト ボックス 158">
          <a:extLst>
            <a:ext uri="{FF2B5EF4-FFF2-40B4-BE49-F238E27FC236}">
              <a16:creationId xmlns:a16="http://schemas.microsoft.com/office/drawing/2014/main" id="{91B12CA9-858B-414C-8B22-9AE043EEF195}"/>
            </a:ext>
          </a:extLst>
        </xdr:cNvPr>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AF1B9B04-555D-4864-9EC5-C35422E0BCE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E9D9946-74D1-4B58-8D9D-BFD13FB9511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F941EA7-C1F5-456D-8D46-4564A1292B5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743CD6C5-E5CD-4403-A4F1-A2282CC48E4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F24FBC1-B751-49D2-A6DB-C434F0F35FB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212EDB8-78C7-49A7-A1D4-75F92D3059C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0CA8261-1CD3-4254-A754-3251F2B8E8C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4A52E5B6-065F-4824-9DB0-E991544A13E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4548C9AB-B78C-4C12-973F-303CC6E0BFC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4074947D-1B08-4BA9-9EF6-26AB1771372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AAA6276-AA3B-4CBB-8DC5-FD3F59A567C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B8A649D-52C5-43D1-9FA8-420BA9D1338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A6963C1-2298-4B60-BA8A-95A486D2B9B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人件費については、保育士の退職や認定こども園の１園化に伴う会計年度任用職員の削減により、前年度に比べ</a:t>
          </a:r>
          <a:r>
            <a:rPr kumimoji="1" lang="en-US" altLang="ja-JP" sz="1050">
              <a:latin typeface="ＭＳ Ｐゴシック" panose="020B0600070205080204" pitchFamily="50" charset="-128"/>
              <a:ea typeface="ＭＳ Ｐゴシック" panose="020B0600070205080204" pitchFamily="50" charset="-128"/>
            </a:rPr>
            <a:t>45</a:t>
          </a:r>
          <a:r>
            <a:rPr kumimoji="1" lang="ja-JP" altLang="en-US" sz="1050">
              <a:latin typeface="ＭＳ Ｐゴシック" panose="020B0600070205080204" pitchFamily="50" charset="-128"/>
              <a:ea typeface="ＭＳ Ｐゴシック" panose="020B0600070205080204" pitchFamily="50" charset="-128"/>
            </a:rPr>
            <a:t>百万円の減となった。定年延長制度の導入による対象職員の進退は不透明だが、定員管理計画の早期策定やＤＸの推進を通じて、今後も職員数の適正化に努めたい。</a:t>
          </a:r>
        </a:p>
        <a:p>
          <a:r>
            <a:rPr kumimoji="1" lang="ja-JP" altLang="en-US" sz="1050">
              <a:latin typeface="ＭＳ Ｐゴシック" panose="020B0600070205080204" pitchFamily="50" charset="-128"/>
              <a:ea typeface="ＭＳ Ｐゴシック" panose="020B0600070205080204" pitchFamily="50" charset="-128"/>
            </a:rPr>
            <a:t>　物件費については、物価高騰による委託料の増、燃料費の高騰に伴う光熱水費の増はあったものの、</a:t>
          </a:r>
          <a:r>
            <a:rPr kumimoji="1" lang="en-US" altLang="ja-JP" sz="1050">
              <a:latin typeface="ＭＳ Ｐゴシック" panose="020B0600070205080204" pitchFamily="50" charset="-128"/>
              <a:ea typeface="ＭＳ Ｐゴシック" panose="020B0600070205080204" pitchFamily="50" charset="-128"/>
            </a:rPr>
            <a:t>Web</a:t>
          </a:r>
          <a:r>
            <a:rPr kumimoji="1" lang="ja-JP" altLang="en-US" sz="1050">
              <a:latin typeface="ＭＳ Ｐゴシック" panose="020B0600070205080204" pitchFamily="50" charset="-128"/>
              <a:ea typeface="ＭＳ Ｐゴシック" panose="020B0600070205080204" pitchFamily="50" charset="-128"/>
            </a:rPr>
            <a:t>会議の浸透による旅費の削減など減額要因もあったため、前年度に比べ</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百万円の増に留まった。</a:t>
          </a:r>
        </a:p>
        <a:p>
          <a:r>
            <a:rPr kumimoji="1" lang="ja-JP" altLang="en-US" sz="1050">
              <a:latin typeface="ＭＳ Ｐゴシック" panose="020B0600070205080204" pitchFamily="50" charset="-128"/>
              <a:ea typeface="ＭＳ Ｐゴシック" panose="020B0600070205080204" pitchFamily="50" charset="-128"/>
            </a:rPr>
            <a:t>　新型コロナウイルス感染症の感染が収束しつつあり、通常の行政活動が再開されることを踏まえ、固定費（当たり前だと思われている経費）の見直しは不可欠であることから、職員一人ひとりが当たり前を疑う姿勢を持って一層の経費節減に努めたい。</a:t>
          </a:r>
        </a:p>
        <a:p>
          <a:r>
            <a:rPr kumimoji="1" lang="ja-JP" altLang="en-US" sz="105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3B19A1C-A365-4E82-9BBD-12D2E42866E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1CB2292-A46C-4823-B6DC-FA4A19BD707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20F2F9B3-FA37-46C5-8DB8-4B880EF9213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52FC2D02-FD9C-462F-B875-94AA982F1A8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232B07F0-82F2-4DE3-AE64-99968F5CEE2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FBBC3E1A-B78F-41A8-9F95-74450EFF8D8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614F19F6-6603-4724-B2D6-D35993E7B41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BB501617-1F6B-4CED-A425-D5E8872F7FB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FA79E59A-CF65-4C94-8805-145FF158DF9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5349627-252E-4D8C-AEA9-05A7E793CBDD}"/>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289604C5-FD6B-4CC2-8B70-AD51E560787C}"/>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9908BB12-2BA2-41FB-B233-6548CBB7E23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3515F968-878B-4902-B8F0-B0A0F5F6DBF1}"/>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85D9439A-70B2-4E2F-A17B-C5E88A0B3B1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A525FE54-8FDD-4DDE-A292-05255883F73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364E4F32-9B48-4D54-9069-9FA8EF7CF5B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924D5052-4771-4DE6-BAF8-C9B9D252227F}"/>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EE9489F2-7D8F-4184-96FB-4F967EB08B6F}"/>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BA38369C-6056-46C8-AB7B-B26664D47699}"/>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86F9A2ED-AA0D-4447-AED2-BAD75D66AD53}"/>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5ECD35-5080-48A3-B287-7463089E7F38}"/>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4446</xdr:rowOff>
    </xdr:from>
    <xdr:to>
      <xdr:col>23</xdr:col>
      <xdr:colOff>133350</xdr:colOff>
      <xdr:row>81</xdr:row>
      <xdr:rowOff>6764</xdr:rowOff>
    </xdr:to>
    <xdr:cxnSp macro="">
      <xdr:nvCxnSpPr>
        <xdr:cNvPr id="194" name="直線コネクタ 193">
          <a:extLst>
            <a:ext uri="{FF2B5EF4-FFF2-40B4-BE49-F238E27FC236}">
              <a16:creationId xmlns:a16="http://schemas.microsoft.com/office/drawing/2014/main" id="{2E17C2AA-16C4-471C-AE55-57E7283DE360}"/>
            </a:ext>
          </a:extLst>
        </xdr:cNvPr>
        <xdr:cNvCxnSpPr/>
      </xdr:nvCxnSpPr>
      <xdr:spPr>
        <a:xfrm flipV="1">
          <a:off x="4114800" y="13891896"/>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D4655F9C-E56B-4D5C-AEC9-8595CBD721F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1A2F3E46-16B0-459A-8F37-13E82A6656CD}"/>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140754</xdr:rowOff>
    </xdr:from>
    <xdr:to>
      <xdr:col>19</xdr:col>
      <xdr:colOff>133350</xdr:colOff>
      <xdr:row>81</xdr:row>
      <xdr:rowOff>6764</xdr:rowOff>
    </xdr:to>
    <xdr:cxnSp macro="">
      <xdr:nvCxnSpPr>
        <xdr:cNvPr id="197" name="直線コネクタ 196">
          <a:extLst>
            <a:ext uri="{FF2B5EF4-FFF2-40B4-BE49-F238E27FC236}">
              <a16:creationId xmlns:a16="http://schemas.microsoft.com/office/drawing/2014/main" id="{96AB5866-B100-4463-A628-E4DCD3C10456}"/>
            </a:ext>
          </a:extLst>
        </xdr:cNvPr>
        <xdr:cNvCxnSpPr/>
      </xdr:nvCxnSpPr>
      <xdr:spPr>
        <a:xfrm>
          <a:off x="3225800" y="13856754"/>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598FFD2-7E19-4193-ADFB-FC5E61E41F9B}"/>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F899EDF7-C873-4226-B5A3-15BBBA69A3B8}"/>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112325</xdr:rowOff>
    </xdr:from>
    <xdr:to>
      <xdr:col>15</xdr:col>
      <xdr:colOff>82550</xdr:colOff>
      <xdr:row>80</xdr:row>
      <xdr:rowOff>140754</xdr:rowOff>
    </xdr:to>
    <xdr:cxnSp macro="">
      <xdr:nvCxnSpPr>
        <xdr:cNvPr id="200" name="直線コネクタ 199">
          <a:extLst>
            <a:ext uri="{FF2B5EF4-FFF2-40B4-BE49-F238E27FC236}">
              <a16:creationId xmlns:a16="http://schemas.microsoft.com/office/drawing/2014/main" id="{9665906F-3A2C-464F-94C6-CE41767436A4}"/>
            </a:ext>
          </a:extLst>
        </xdr:cNvPr>
        <xdr:cNvCxnSpPr/>
      </xdr:nvCxnSpPr>
      <xdr:spPr>
        <a:xfrm>
          <a:off x="2336800" y="13828325"/>
          <a:ext cx="889000" cy="2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6B37226C-C01C-44D3-BF44-0B1B14CA4F8B}"/>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D8962F2C-0C07-4898-BDF4-B802A11452E1}"/>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103947</xdr:rowOff>
    </xdr:from>
    <xdr:to>
      <xdr:col>11</xdr:col>
      <xdr:colOff>31750</xdr:colOff>
      <xdr:row>80</xdr:row>
      <xdr:rowOff>112325</xdr:rowOff>
    </xdr:to>
    <xdr:cxnSp macro="">
      <xdr:nvCxnSpPr>
        <xdr:cNvPr id="203" name="直線コネクタ 202">
          <a:extLst>
            <a:ext uri="{FF2B5EF4-FFF2-40B4-BE49-F238E27FC236}">
              <a16:creationId xmlns:a16="http://schemas.microsoft.com/office/drawing/2014/main" id="{CFEA309F-55D1-4F79-8AA0-A1D2DCA77B18}"/>
            </a:ext>
          </a:extLst>
        </xdr:cNvPr>
        <xdr:cNvCxnSpPr/>
      </xdr:nvCxnSpPr>
      <xdr:spPr>
        <a:xfrm>
          <a:off x="1447800" y="13819947"/>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A0D97942-3EED-4FB3-998C-C209C73F27D8}"/>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2EAEB688-C23D-43F6-AE83-67F86D838B7D}"/>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6C8406D7-3F67-429B-BD5D-0A495B355C28}"/>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4E4CF4B-D353-4849-A86A-E167B0FBD2B9}"/>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09A32A3-8F2F-4318-87F7-14F23653925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0E0DA51-0834-45C9-AE4B-4BD0B23C344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861EA33-37A9-4EA3-AD07-58869015C63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FE5A324-3583-4C15-A0F7-59A64FD15FF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85DFA7D-F9C4-4EDD-9FF7-BC77FA76504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125096</xdr:rowOff>
    </xdr:from>
    <xdr:to>
      <xdr:col>23</xdr:col>
      <xdr:colOff>184150</xdr:colOff>
      <xdr:row>81</xdr:row>
      <xdr:rowOff>55246</xdr:rowOff>
    </xdr:to>
    <xdr:sp macro="" textlink="">
      <xdr:nvSpPr>
        <xdr:cNvPr id="213" name="楕円 212">
          <a:extLst>
            <a:ext uri="{FF2B5EF4-FFF2-40B4-BE49-F238E27FC236}">
              <a16:creationId xmlns:a16="http://schemas.microsoft.com/office/drawing/2014/main" id="{792C9805-B116-46AF-AABA-1FADDB99B40F}"/>
            </a:ext>
          </a:extLst>
        </xdr:cNvPr>
        <xdr:cNvSpPr/>
      </xdr:nvSpPr>
      <xdr:spPr>
        <a:xfrm>
          <a:off x="4902200" y="138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141623</xdr:rowOff>
    </xdr:from>
    <xdr:ext cx="762000" cy="259045"/>
    <xdr:sp macro="" textlink="">
      <xdr:nvSpPr>
        <xdr:cNvPr id="214" name="人件費・物件費等の状況該当値テキスト">
          <a:extLst>
            <a:ext uri="{FF2B5EF4-FFF2-40B4-BE49-F238E27FC236}">
              <a16:creationId xmlns:a16="http://schemas.microsoft.com/office/drawing/2014/main" id="{FCFC483B-E755-4A95-9480-1CE92023E356}"/>
            </a:ext>
          </a:extLst>
        </xdr:cNvPr>
        <xdr:cNvSpPr txBox="1"/>
      </xdr:nvSpPr>
      <xdr:spPr>
        <a:xfrm>
          <a:off x="5041900" y="136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127414</xdr:rowOff>
    </xdr:from>
    <xdr:to>
      <xdr:col>19</xdr:col>
      <xdr:colOff>184150</xdr:colOff>
      <xdr:row>81</xdr:row>
      <xdr:rowOff>57564</xdr:rowOff>
    </xdr:to>
    <xdr:sp macro="" textlink="">
      <xdr:nvSpPr>
        <xdr:cNvPr id="215" name="楕円 214">
          <a:extLst>
            <a:ext uri="{FF2B5EF4-FFF2-40B4-BE49-F238E27FC236}">
              <a16:creationId xmlns:a16="http://schemas.microsoft.com/office/drawing/2014/main" id="{07D8A4DB-4F12-4FB8-9439-F739412C6C43}"/>
            </a:ext>
          </a:extLst>
        </xdr:cNvPr>
        <xdr:cNvSpPr/>
      </xdr:nvSpPr>
      <xdr:spPr>
        <a:xfrm>
          <a:off x="4064000" y="138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67741</xdr:rowOff>
    </xdr:from>
    <xdr:ext cx="736600" cy="259045"/>
    <xdr:sp macro="" textlink="">
      <xdr:nvSpPr>
        <xdr:cNvPr id="216" name="テキスト ボックス 215">
          <a:extLst>
            <a:ext uri="{FF2B5EF4-FFF2-40B4-BE49-F238E27FC236}">
              <a16:creationId xmlns:a16="http://schemas.microsoft.com/office/drawing/2014/main" id="{3430E0A4-E787-4148-ADBB-262596AC6048}"/>
            </a:ext>
          </a:extLst>
        </xdr:cNvPr>
        <xdr:cNvSpPr txBox="1"/>
      </xdr:nvSpPr>
      <xdr:spPr>
        <a:xfrm>
          <a:off x="3733800" y="13612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89954</xdr:rowOff>
    </xdr:from>
    <xdr:to>
      <xdr:col>15</xdr:col>
      <xdr:colOff>133350</xdr:colOff>
      <xdr:row>81</xdr:row>
      <xdr:rowOff>20104</xdr:rowOff>
    </xdr:to>
    <xdr:sp macro="" textlink="">
      <xdr:nvSpPr>
        <xdr:cNvPr id="217" name="楕円 216">
          <a:extLst>
            <a:ext uri="{FF2B5EF4-FFF2-40B4-BE49-F238E27FC236}">
              <a16:creationId xmlns:a16="http://schemas.microsoft.com/office/drawing/2014/main" id="{332EB23D-A685-4637-B4BE-4035F8BFFFFE}"/>
            </a:ext>
          </a:extLst>
        </xdr:cNvPr>
        <xdr:cNvSpPr/>
      </xdr:nvSpPr>
      <xdr:spPr>
        <a:xfrm>
          <a:off x="3175000" y="13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30281</xdr:rowOff>
    </xdr:from>
    <xdr:ext cx="762000" cy="259045"/>
    <xdr:sp macro="" textlink="">
      <xdr:nvSpPr>
        <xdr:cNvPr id="218" name="テキスト ボックス 217">
          <a:extLst>
            <a:ext uri="{FF2B5EF4-FFF2-40B4-BE49-F238E27FC236}">
              <a16:creationId xmlns:a16="http://schemas.microsoft.com/office/drawing/2014/main" id="{A9B51076-E935-4397-BC19-AE3535748B0E}"/>
            </a:ext>
          </a:extLst>
        </xdr:cNvPr>
        <xdr:cNvSpPr txBox="1"/>
      </xdr:nvSpPr>
      <xdr:spPr>
        <a:xfrm>
          <a:off x="2844800" y="13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61525</xdr:rowOff>
    </xdr:from>
    <xdr:to>
      <xdr:col>11</xdr:col>
      <xdr:colOff>82550</xdr:colOff>
      <xdr:row>80</xdr:row>
      <xdr:rowOff>163125</xdr:rowOff>
    </xdr:to>
    <xdr:sp macro="" textlink="">
      <xdr:nvSpPr>
        <xdr:cNvPr id="219" name="楕円 218">
          <a:extLst>
            <a:ext uri="{FF2B5EF4-FFF2-40B4-BE49-F238E27FC236}">
              <a16:creationId xmlns:a16="http://schemas.microsoft.com/office/drawing/2014/main" id="{E677357B-5E25-49F3-B91C-48DEB3E59B5D}"/>
            </a:ext>
          </a:extLst>
        </xdr:cNvPr>
        <xdr:cNvSpPr/>
      </xdr:nvSpPr>
      <xdr:spPr>
        <a:xfrm>
          <a:off x="2286000" y="13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1852</xdr:rowOff>
    </xdr:from>
    <xdr:ext cx="762000" cy="259045"/>
    <xdr:sp macro="" textlink="">
      <xdr:nvSpPr>
        <xdr:cNvPr id="220" name="テキスト ボックス 219">
          <a:extLst>
            <a:ext uri="{FF2B5EF4-FFF2-40B4-BE49-F238E27FC236}">
              <a16:creationId xmlns:a16="http://schemas.microsoft.com/office/drawing/2014/main" id="{FE8CD35A-77CA-4D64-9274-9666BF0F8C41}"/>
            </a:ext>
          </a:extLst>
        </xdr:cNvPr>
        <xdr:cNvSpPr txBox="1"/>
      </xdr:nvSpPr>
      <xdr:spPr>
        <a:xfrm>
          <a:off x="1955800" y="1354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53147</xdr:rowOff>
    </xdr:from>
    <xdr:to>
      <xdr:col>7</xdr:col>
      <xdr:colOff>31750</xdr:colOff>
      <xdr:row>80</xdr:row>
      <xdr:rowOff>154747</xdr:rowOff>
    </xdr:to>
    <xdr:sp macro="" textlink="">
      <xdr:nvSpPr>
        <xdr:cNvPr id="221" name="楕円 220">
          <a:extLst>
            <a:ext uri="{FF2B5EF4-FFF2-40B4-BE49-F238E27FC236}">
              <a16:creationId xmlns:a16="http://schemas.microsoft.com/office/drawing/2014/main" id="{E7433D0D-015E-435C-BB25-712B53C5DE65}"/>
            </a:ext>
          </a:extLst>
        </xdr:cNvPr>
        <xdr:cNvSpPr/>
      </xdr:nvSpPr>
      <xdr:spPr>
        <a:xfrm>
          <a:off x="1397000" y="137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164924</xdr:rowOff>
    </xdr:from>
    <xdr:ext cx="762000" cy="259045"/>
    <xdr:sp macro="" textlink="">
      <xdr:nvSpPr>
        <xdr:cNvPr id="222" name="テキスト ボックス 221">
          <a:extLst>
            <a:ext uri="{FF2B5EF4-FFF2-40B4-BE49-F238E27FC236}">
              <a16:creationId xmlns:a16="http://schemas.microsoft.com/office/drawing/2014/main" id="{F204E046-B247-4144-A362-3A17320C4472}"/>
            </a:ext>
          </a:extLst>
        </xdr:cNvPr>
        <xdr:cNvSpPr txBox="1"/>
      </xdr:nvSpPr>
      <xdr:spPr>
        <a:xfrm>
          <a:off x="1066800" y="1353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C3E872FC-9CB4-4FB2-827F-2246CC998B9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7CBC37F8-63A9-4FF5-B83D-D515E13B9D8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8AA0541-5D7A-445F-9927-52E1282E021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5E25328-54EA-452F-A1DD-4A9F8BAC685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95D5A6F0-4C44-4233-B1CE-3B8B1016BBF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5CFEF091-51D1-4396-B73B-CFBD00AE18C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B02C6AA0-1C92-46A1-9329-FDDA316BDE9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6FC34F97-6FB5-4978-97B8-B5844E6D9F4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5E7BCA39-99E0-4453-9A4A-B507CC93263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79F9ACD1-5230-4E4F-9379-A92727CCE60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A3B8D7CB-D695-4AC0-BC6A-8D74010D055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1EF0F725-575C-447E-A011-D5BF20C004D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CBA444EA-0236-4889-80CC-96D32A08750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数値が類似団体の平均を上回る要因としては、人材確保の観点から、国の基準より高卒の初任給を引き上げていることが挙げられる。また、</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歳以上の高齢層職員について、昇給停止を実施していないことも要因の一つである。今後、定年延長制度が導入されることも踏まえ、制度の見直しを検討していく。</a:t>
          </a:r>
        </a:p>
        <a:p>
          <a:r>
            <a:rPr kumimoji="1" lang="ja-JP" altLang="en-US" sz="1050">
              <a:latin typeface="ＭＳ Ｐゴシック" panose="020B0600070205080204" pitchFamily="50" charset="-128"/>
              <a:ea typeface="ＭＳ Ｐゴシック" panose="020B0600070205080204" pitchFamily="50" charset="-128"/>
            </a:rPr>
            <a:t>　なお、昨年度からの数値の変更要因は、主に職員階層の変動により平均給料月額が低い水準となったことによるものである。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E31D88C8-A816-4876-A6C2-EE1051FB225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1FC50D01-885C-46D4-8292-580F59FE704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8514D268-66AC-44A0-BB51-75A2A44A0B0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7FEEBCD4-3A09-4F9C-A661-17EFD0D7BB5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D03319BA-DF59-4DDA-8B69-3F818966B076}"/>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FBCD50BD-26CA-4820-8774-5AEA9C569A81}"/>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C2D1890F-C001-481E-BA9F-2C4350D72722}"/>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D3789D40-D1D9-437C-8411-2A918984FDA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4E730E8B-A374-42E0-91A4-E6F55560D328}"/>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F34EA10-D534-466F-9B62-8A43E332B0C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76BDF49D-8C23-4164-BD3C-3743C25FC68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8174DF7E-3CF8-4C35-93CA-2A7CDC7D93D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10BCD33-B7C6-4E61-9B08-A1BBEEB714FC}"/>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C329E601-704B-4CAE-96DB-6A9E163F39C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50B1C3E-247F-4E37-AA2C-25E45A999D3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9FCA753-F591-4515-A75D-2BA8374A836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846FB5F3-C020-4705-ADEC-335A2CA2FDE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DEC7E4E1-E551-49F3-8F2F-E80421164998}"/>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95E47542-2462-44DB-93B3-37509C2E76D8}"/>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ED56CC0F-D998-461A-8389-4E060CE8EBDA}"/>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1C5F4D7A-DA16-4B59-BCE1-3C5EAF0E29D6}"/>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91EE29D9-1498-492D-B366-3572CD31B35B}"/>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136071</xdr:rowOff>
    </xdr:to>
    <xdr:cxnSp macro="">
      <xdr:nvCxnSpPr>
        <xdr:cNvPr id="258" name="直線コネクタ 257">
          <a:extLst>
            <a:ext uri="{FF2B5EF4-FFF2-40B4-BE49-F238E27FC236}">
              <a16:creationId xmlns:a16="http://schemas.microsoft.com/office/drawing/2014/main" id="{382C372C-0267-4478-9B7A-04083CFF2F9C}"/>
            </a:ext>
          </a:extLst>
        </xdr:cNvPr>
        <xdr:cNvCxnSpPr/>
      </xdr:nvCxnSpPr>
      <xdr:spPr>
        <a:xfrm flipV="1">
          <a:off x="16179800" y="147773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C4123DC1-CD90-421F-B357-6EF618618642}"/>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D0F6D29F-DB75-491D-944E-0B86536E5159}"/>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136071</xdr:rowOff>
    </xdr:to>
    <xdr:cxnSp macro="">
      <xdr:nvCxnSpPr>
        <xdr:cNvPr id="261" name="直線コネクタ 260">
          <a:extLst>
            <a:ext uri="{FF2B5EF4-FFF2-40B4-BE49-F238E27FC236}">
              <a16:creationId xmlns:a16="http://schemas.microsoft.com/office/drawing/2014/main" id="{50AB9D04-18F7-4752-AAE8-EDD5371F4606}"/>
            </a:ext>
          </a:extLst>
        </xdr:cNvPr>
        <xdr:cNvCxnSpPr/>
      </xdr:nvCxnSpPr>
      <xdr:spPr>
        <a:xfrm>
          <a:off x="15290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E80F9605-2F8A-42E4-B104-7F16D76B2F44}"/>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EBD02A8D-E7D2-46DB-B756-DEDF86C049A2}"/>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147562</xdr:rowOff>
    </xdr:to>
    <xdr:cxnSp macro="">
      <xdr:nvCxnSpPr>
        <xdr:cNvPr id="264" name="直線コネクタ 263">
          <a:extLst>
            <a:ext uri="{FF2B5EF4-FFF2-40B4-BE49-F238E27FC236}">
              <a16:creationId xmlns:a16="http://schemas.microsoft.com/office/drawing/2014/main" id="{880BB96A-F200-46BF-A01C-B660D2517B5B}"/>
            </a:ext>
          </a:extLst>
        </xdr:cNvPr>
        <xdr:cNvCxnSpPr/>
      </xdr:nvCxnSpPr>
      <xdr:spPr>
        <a:xfrm flipV="1">
          <a:off x="14401800" y="148807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D636F9E6-2894-4981-A23D-553414757435}"/>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5DECE25E-BEDD-42EF-99E5-4CDFE48D1436}"/>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147562</xdr:rowOff>
    </xdr:to>
    <xdr:cxnSp macro="">
      <xdr:nvCxnSpPr>
        <xdr:cNvPr id="267" name="直線コネクタ 266">
          <a:extLst>
            <a:ext uri="{FF2B5EF4-FFF2-40B4-BE49-F238E27FC236}">
              <a16:creationId xmlns:a16="http://schemas.microsoft.com/office/drawing/2014/main" id="{FE698D74-CFBC-4FAA-9D96-B067C426BEE1}"/>
            </a:ext>
          </a:extLst>
        </xdr:cNvPr>
        <xdr:cNvCxnSpPr/>
      </xdr:nvCxnSpPr>
      <xdr:spPr>
        <a:xfrm>
          <a:off x="13512800" y="148233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D7A174CB-C1E0-493B-B975-F1DCB633D2C5}"/>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8ADB7961-4416-48E2-9974-81C8AAE2B6A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5AD9BD6E-0C16-49DA-975A-EB0A87058FAC}"/>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5D74BC29-2D4C-41B6-AF7D-23659FB399DD}"/>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7D2B2F9-68AD-49B4-AFB6-F8FAF82F0CC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4D2B299-0027-427F-B4CD-504728A8135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A008910-8FFF-4530-8093-615152FB0BE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9D32B09-8486-4D5D-B2C7-3CD3C13582A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A22F26A-83BD-4FBF-AA98-F7905E8DBED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7" name="楕円 276">
          <a:extLst>
            <a:ext uri="{FF2B5EF4-FFF2-40B4-BE49-F238E27FC236}">
              <a16:creationId xmlns:a16="http://schemas.microsoft.com/office/drawing/2014/main" id="{92312838-135D-4389-A5C9-F602A9C8A4AD}"/>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8" name="給与水準   （国との比較）該当値テキスト">
          <a:extLst>
            <a:ext uri="{FF2B5EF4-FFF2-40B4-BE49-F238E27FC236}">
              <a16:creationId xmlns:a16="http://schemas.microsoft.com/office/drawing/2014/main" id="{C90922A7-C9F0-4551-88C3-0BD32C6F92BA}"/>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9" name="楕円 278">
          <a:extLst>
            <a:ext uri="{FF2B5EF4-FFF2-40B4-BE49-F238E27FC236}">
              <a16:creationId xmlns:a16="http://schemas.microsoft.com/office/drawing/2014/main" id="{E5DA7086-6EAA-4FA3-B4B8-E6BE991BEC63}"/>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0" name="テキスト ボックス 279">
          <a:extLst>
            <a:ext uri="{FF2B5EF4-FFF2-40B4-BE49-F238E27FC236}">
              <a16:creationId xmlns:a16="http://schemas.microsoft.com/office/drawing/2014/main" id="{235E11C6-AEB1-45CC-A84A-4A4515935847}"/>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1" name="楕円 280">
          <a:extLst>
            <a:ext uri="{FF2B5EF4-FFF2-40B4-BE49-F238E27FC236}">
              <a16:creationId xmlns:a16="http://schemas.microsoft.com/office/drawing/2014/main" id="{082AA22D-056B-473E-9750-91DE2479ADBC}"/>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2" name="テキスト ボックス 281">
          <a:extLst>
            <a:ext uri="{FF2B5EF4-FFF2-40B4-BE49-F238E27FC236}">
              <a16:creationId xmlns:a16="http://schemas.microsoft.com/office/drawing/2014/main" id="{55921131-C3B7-4578-9F02-B7A9A49AFF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3" name="楕円 282">
          <a:extLst>
            <a:ext uri="{FF2B5EF4-FFF2-40B4-BE49-F238E27FC236}">
              <a16:creationId xmlns:a16="http://schemas.microsoft.com/office/drawing/2014/main" id="{F623E8BA-4CBA-4333-B4F3-3998703F1F49}"/>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4" name="テキスト ボックス 283">
          <a:extLst>
            <a:ext uri="{FF2B5EF4-FFF2-40B4-BE49-F238E27FC236}">
              <a16:creationId xmlns:a16="http://schemas.microsoft.com/office/drawing/2014/main" id="{95EDDAC7-DF90-41A5-B472-00811709F8FA}"/>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5" name="楕円 284">
          <a:extLst>
            <a:ext uri="{FF2B5EF4-FFF2-40B4-BE49-F238E27FC236}">
              <a16:creationId xmlns:a16="http://schemas.microsoft.com/office/drawing/2014/main" id="{91DCF508-5921-4F61-8E8E-189F9B9F5B9D}"/>
            </a:ext>
          </a:extLst>
        </xdr:cNvPr>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6" name="テキスト ボックス 285">
          <a:extLst>
            <a:ext uri="{FF2B5EF4-FFF2-40B4-BE49-F238E27FC236}">
              <a16:creationId xmlns:a16="http://schemas.microsoft.com/office/drawing/2014/main" id="{7FCC7A56-0060-4DF6-B216-12FDED2A13CC}"/>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A7F12C1-3904-4FF7-B4A0-DFBBB8570F3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8F51CBB8-7A40-42C3-BF51-C44B581C55B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DFFE50E3-8AFC-497E-B831-7526B3AAF42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3D9188F0-1662-4DF4-85BD-FC15D31EA3B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AB2A7696-30E0-4834-A534-479129235A4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2CC9F837-C022-4C6D-A3EE-C9867EC3AE9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6E0560C5-8F4B-4DE6-8AD2-AB876438BDF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B3F40A9F-0817-45D6-B7A3-D15F0C51E5F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206FE139-EEFB-4855-829C-6C9456F6F6B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D5C1D8D-EAC5-400C-82FA-9D2A65B8190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12E33EAF-610C-4576-9460-4BAF3ACF493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4CF5AF8D-38D2-4743-936A-CFAD012F01E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DF944BE-6A33-4CCA-932A-83A4EB19CA2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人口は減少しているが、過重労働是正の観点から労働環境の改善に努めているため、職員数の削減が難しく、類似団体平均と比較して高い数値となっている。</a:t>
          </a:r>
        </a:p>
        <a:p>
          <a:r>
            <a:rPr kumimoji="1" lang="ja-JP" altLang="en-US" sz="1050">
              <a:latin typeface="ＭＳ Ｐゴシック" panose="020B0600070205080204" pitchFamily="50" charset="-128"/>
              <a:ea typeface="ＭＳ Ｐゴシック" panose="020B0600070205080204" pitchFamily="50" charset="-128"/>
            </a:rPr>
            <a:t>　令和５年度から定年延長制度が導入されるなか、職員の年齢構成の偏りを抑制する観点から、退職者がいなくても継続的な職員採用をすることで一時的な職員数の増加が見込まれるが、長期的な採用計画のもと、増加が最小限となるよう努めていく。</a:t>
          </a:r>
        </a:p>
        <a:p>
          <a:r>
            <a:rPr kumimoji="1" lang="ja-JP" altLang="en-US" sz="1050">
              <a:latin typeface="ＭＳ Ｐゴシック" panose="020B0600070205080204" pitchFamily="50" charset="-128"/>
              <a:ea typeface="ＭＳ Ｐゴシック" panose="020B0600070205080204" pitchFamily="50" charset="-128"/>
            </a:rPr>
            <a:t>　なお、昨年度と比較して職員数が減少している要因は、町立認定こども園の一園化に伴い、退職職員の欠員分を不補充としたことによるものである。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DFB0F3E-0CC4-48A8-8F2E-89D01FA24EF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133EE22-9CFD-4B4E-8289-FD767BD2777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20A9A17E-7974-4A39-9FBD-2381DCDD0B4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9371C0E3-C836-4019-9C2E-F0A58F134EC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7D5559DB-8145-43C2-924A-EEB41C4F149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6AEDEFF1-40B5-4367-A081-A67BDDD9182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9D95339C-7CC9-4563-93E2-A5A94C67484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48E8220E-6AED-451E-A9A8-124F4CB69E7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7EB134E9-8BE6-4733-A266-E861FFFB881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66538A6-D369-480B-8CC0-1DFEC3150255}"/>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28756B03-4506-48A8-9EFD-7D29A1DB83B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26A75806-8F21-47A2-BD6B-B7A6C336B43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461BCA3F-AB7C-4AC4-B38E-67A8B0CEDDCC}"/>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6C0B0B52-2DF3-44F4-91BD-2E606F1E45E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A590561C-56E1-41FE-9FCA-1FB9CFD5822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255BF3E2-8CC6-4219-82A9-B0E4372A875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16252C4-8AF3-448C-94C7-773FF8277ECF}"/>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70B6D50F-70C2-46BE-A8A3-E3155D9953FD}"/>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ED5ECD51-C04F-4A7E-9561-66D7564A9077}"/>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2E1C3DA5-A9AA-4EF0-B5E2-556358DD9C69}"/>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2FAFAF09-A22B-4218-87EA-19BB5C04E6EF}"/>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114427</xdr:rowOff>
    </xdr:from>
    <xdr:to>
      <xdr:col>81</xdr:col>
      <xdr:colOff>44450</xdr:colOff>
      <xdr:row>62</xdr:row>
      <xdr:rowOff>166708</xdr:rowOff>
    </xdr:to>
    <xdr:cxnSp macro="">
      <xdr:nvCxnSpPr>
        <xdr:cNvPr id="321" name="直線コネクタ 320">
          <a:extLst>
            <a:ext uri="{FF2B5EF4-FFF2-40B4-BE49-F238E27FC236}">
              <a16:creationId xmlns:a16="http://schemas.microsoft.com/office/drawing/2014/main" id="{8D5A687D-39DD-4228-8FCB-212A1A0F7A07}"/>
            </a:ext>
          </a:extLst>
        </xdr:cNvPr>
        <xdr:cNvCxnSpPr/>
      </xdr:nvCxnSpPr>
      <xdr:spPr>
        <a:xfrm flipV="1">
          <a:off x="16179800" y="10744327"/>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8174B042-2D7C-4B8A-8EC9-8128E362C06A}"/>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91BE3368-8556-4A59-9367-A0C5F7B31FAC}"/>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141774</xdr:rowOff>
    </xdr:from>
    <xdr:to>
      <xdr:col>77</xdr:col>
      <xdr:colOff>44450</xdr:colOff>
      <xdr:row>62</xdr:row>
      <xdr:rowOff>166708</xdr:rowOff>
    </xdr:to>
    <xdr:cxnSp macro="">
      <xdr:nvCxnSpPr>
        <xdr:cNvPr id="324" name="直線コネクタ 323">
          <a:extLst>
            <a:ext uri="{FF2B5EF4-FFF2-40B4-BE49-F238E27FC236}">
              <a16:creationId xmlns:a16="http://schemas.microsoft.com/office/drawing/2014/main" id="{C702A11E-F52A-49FD-82E5-63063441C54F}"/>
            </a:ext>
          </a:extLst>
        </xdr:cNvPr>
        <xdr:cNvCxnSpPr/>
      </xdr:nvCxnSpPr>
      <xdr:spPr>
        <a:xfrm>
          <a:off x="15290800" y="10771674"/>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E8F5551D-DAAC-4459-A7BC-D880BF218EB1}"/>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96FEFEDF-3F56-418E-9081-16179B8BE661}"/>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120862</xdr:rowOff>
    </xdr:from>
    <xdr:to>
      <xdr:col>72</xdr:col>
      <xdr:colOff>203200</xdr:colOff>
      <xdr:row>62</xdr:row>
      <xdr:rowOff>141774</xdr:rowOff>
    </xdr:to>
    <xdr:cxnSp macro="">
      <xdr:nvCxnSpPr>
        <xdr:cNvPr id="327" name="直線コネクタ 326">
          <a:extLst>
            <a:ext uri="{FF2B5EF4-FFF2-40B4-BE49-F238E27FC236}">
              <a16:creationId xmlns:a16="http://schemas.microsoft.com/office/drawing/2014/main" id="{0B3B2A62-2DD7-415F-ADD7-0EB30120AAA1}"/>
            </a:ext>
          </a:extLst>
        </xdr:cNvPr>
        <xdr:cNvCxnSpPr/>
      </xdr:nvCxnSpPr>
      <xdr:spPr>
        <a:xfrm>
          <a:off x="14401800" y="10750762"/>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9FB08B6F-C76E-43B2-B312-113C69DC1A6B}"/>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852DF7DD-EA85-44C2-BB7F-C7160876714E}"/>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89493</xdr:rowOff>
    </xdr:from>
    <xdr:to>
      <xdr:col>68</xdr:col>
      <xdr:colOff>152400</xdr:colOff>
      <xdr:row>62</xdr:row>
      <xdr:rowOff>120862</xdr:rowOff>
    </xdr:to>
    <xdr:cxnSp macro="">
      <xdr:nvCxnSpPr>
        <xdr:cNvPr id="330" name="直線コネクタ 329">
          <a:extLst>
            <a:ext uri="{FF2B5EF4-FFF2-40B4-BE49-F238E27FC236}">
              <a16:creationId xmlns:a16="http://schemas.microsoft.com/office/drawing/2014/main" id="{D22F3952-B031-45A5-B99D-B86CDABFF8B9}"/>
            </a:ext>
          </a:extLst>
        </xdr:cNvPr>
        <xdr:cNvCxnSpPr/>
      </xdr:nvCxnSpPr>
      <xdr:spPr>
        <a:xfrm>
          <a:off x="13512800" y="1071939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B9A38DDC-94E1-46A8-8EA4-5C0C760F945C}"/>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99FF0BF1-21B1-4F0B-B89C-C813B9FD3EA3}"/>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8DFDA2DE-BF03-4343-B69F-0E8E76D21C65}"/>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FFDFB42F-27A9-4C85-BB89-DDEF2A37A16C}"/>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A64758F-1255-4ED2-9184-AD0B08640A8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19FC534-C655-4D4A-A9DA-D47145BE7E9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C92C9D0-B182-4472-B28C-95912DC7AC5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6EC2497-3B93-4BA9-BAF2-A1DA1B752E0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4E49D79-ED00-4A08-A081-D05EB5D4EF3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40" name="楕円 339">
          <a:extLst>
            <a:ext uri="{FF2B5EF4-FFF2-40B4-BE49-F238E27FC236}">
              <a16:creationId xmlns:a16="http://schemas.microsoft.com/office/drawing/2014/main" id="{1419F0A1-D27C-4B81-81DB-E708602F93B8}"/>
            </a:ext>
          </a:extLst>
        </xdr:cNvPr>
        <xdr:cNvSpPr/>
      </xdr:nvSpPr>
      <xdr:spPr>
        <a:xfrm>
          <a:off x="169672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35704</xdr:rowOff>
    </xdr:from>
    <xdr:ext cx="762000" cy="259045"/>
    <xdr:sp macro="" textlink="">
      <xdr:nvSpPr>
        <xdr:cNvPr id="341" name="定員管理の状況該当値テキスト">
          <a:extLst>
            <a:ext uri="{FF2B5EF4-FFF2-40B4-BE49-F238E27FC236}">
              <a16:creationId xmlns:a16="http://schemas.microsoft.com/office/drawing/2014/main" id="{C4150DDD-20F3-4FDA-BFD2-277F27B978BB}"/>
            </a:ext>
          </a:extLst>
        </xdr:cNvPr>
        <xdr:cNvSpPr txBox="1"/>
      </xdr:nvSpPr>
      <xdr:spPr>
        <a:xfrm>
          <a:off x="17106900" y="106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115908</xdr:rowOff>
    </xdr:from>
    <xdr:to>
      <xdr:col>77</xdr:col>
      <xdr:colOff>95250</xdr:colOff>
      <xdr:row>63</xdr:row>
      <xdr:rowOff>46058</xdr:rowOff>
    </xdr:to>
    <xdr:sp macro="" textlink="">
      <xdr:nvSpPr>
        <xdr:cNvPr id="342" name="楕円 341">
          <a:extLst>
            <a:ext uri="{FF2B5EF4-FFF2-40B4-BE49-F238E27FC236}">
              <a16:creationId xmlns:a16="http://schemas.microsoft.com/office/drawing/2014/main" id="{72363B2F-059C-4C66-9149-ACF332F5B931}"/>
            </a:ext>
          </a:extLst>
        </xdr:cNvPr>
        <xdr:cNvSpPr/>
      </xdr:nvSpPr>
      <xdr:spPr>
        <a:xfrm>
          <a:off x="16129000" y="107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30835</xdr:rowOff>
    </xdr:from>
    <xdr:ext cx="736600" cy="259045"/>
    <xdr:sp macro="" textlink="">
      <xdr:nvSpPr>
        <xdr:cNvPr id="343" name="テキスト ボックス 342">
          <a:extLst>
            <a:ext uri="{FF2B5EF4-FFF2-40B4-BE49-F238E27FC236}">
              <a16:creationId xmlns:a16="http://schemas.microsoft.com/office/drawing/2014/main" id="{C7653A27-A801-4A39-96B1-D2774CB0EE10}"/>
            </a:ext>
          </a:extLst>
        </xdr:cNvPr>
        <xdr:cNvSpPr txBox="1"/>
      </xdr:nvSpPr>
      <xdr:spPr>
        <a:xfrm>
          <a:off x="15798800" y="10832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90974</xdr:rowOff>
    </xdr:from>
    <xdr:to>
      <xdr:col>73</xdr:col>
      <xdr:colOff>44450</xdr:colOff>
      <xdr:row>63</xdr:row>
      <xdr:rowOff>21124</xdr:rowOff>
    </xdr:to>
    <xdr:sp macro="" textlink="">
      <xdr:nvSpPr>
        <xdr:cNvPr id="344" name="楕円 343">
          <a:extLst>
            <a:ext uri="{FF2B5EF4-FFF2-40B4-BE49-F238E27FC236}">
              <a16:creationId xmlns:a16="http://schemas.microsoft.com/office/drawing/2014/main" id="{A400CD6F-31B8-4958-B41F-281CE8B2D870}"/>
            </a:ext>
          </a:extLst>
        </xdr:cNvPr>
        <xdr:cNvSpPr/>
      </xdr:nvSpPr>
      <xdr:spPr>
        <a:xfrm>
          <a:off x="15240000" y="107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5901</xdr:rowOff>
    </xdr:from>
    <xdr:ext cx="762000" cy="259045"/>
    <xdr:sp macro="" textlink="">
      <xdr:nvSpPr>
        <xdr:cNvPr id="345" name="テキスト ボックス 344">
          <a:extLst>
            <a:ext uri="{FF2B5EF4-FFF2-40B4-BE49-F238E27FC236}">
              <a16:creationId xmlns:a16="http://schemas.microsoft.com/office/drawing/2014/main" id="{4EEAEB56-F4BF-43D2-A99F-92B2D02C21DA}"/>
            </a:ext>
          </a:extLst>
        </xdr:cNvPr>
        <xdr:cNvSpPr txBox="1"/>
      </xdr:nvSpPr>
      <xdr:spPr>
        <a:xfrm>
          <a:off x="14909800" y="108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70062</xdr:rowOff>
    </xdr:from>
    <xdr:to>
      <xdr:col>68</xdr:col>
      <xdr:colOff>203200</xdr:colOff>
      <xdr:row>63</xdr:row>
      <xdr:rowOff>212</xdr:rowOff>
    </xdr:to>
    <xdr:sp macro="" textlink="">
      <xdr:nvSpPr>
        <xdr:cNvPr id="346" name="楕円 345">
          <a:extLst>
            <a:ext uri="{FF2B5EF4-FFF2-40B4-BE49-F238E27FC236}">
              <a16:creationId xmlns:a16="http://schemas.microsoft.com/office/drawing/2014/main" id="{EE44DDA6-AE18-4B7D-ACFC-16CB73DE1B26}"/>
            </a:ext>
          </a:extLst>
        </xdr:cNvPr>
        <xdr:cNvSpPr/>
      </xdr:nvSpPr>
      <xdr:spPr>
        <a:xfrm>
          <a:off x="14351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156439</xdr:rowOff>
    </xdr:from>
    <xdr:ext cx="762000" cy="259045"/>
    <xdr:sp macro="" textlink="">
      <xdr:nvSpPr>
        <xdr:cNvPr id="347" name="テキスト ボックス 346">
          <a:extLst>
            <a:ext uri="{FF2B5EF4-FFF2-40B4-BE49-F238E27FC236}">
              <a16:creationId xmlns:a16="http://schemas.microsoft.com/office/drawing/2014/main" id="{3CE68F40-474F-4861-BFB0-9A18985D2118}"/>
            </a:ext>
          </a:extLst>
        </xdr:cNvPr>
        <xdr:cNvSpPr txBox="1"/>
      </xdr:nvSpPr>
      <xdr:spPr>
        <a:xfrm>
          <a:off x="14020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38693</xdr:rowOff>
    </xdr:from>
    <xdr:to>
      <xdr:col>64</xdr:col>
      <xdr:colOff>152400</xdr:colOff>
      <xdr:row>62</xdr:row>
      <xdr:rowOff>140293</xdr:rowOff>
    </xdr:to>
    <xdr:sp macro="" textlink="">
      <xdr:nvSpPr>
        <xdr:cNvPr id="348" name="楕円 347">
          <a:extLst>
            <a:ext uri="{FF2B5EF4-FFF2-40B4-BE49-F238E27FC236}">
              <a16:creationId xmlns:a16="http://schemas.microsoft.com/office/drawing/2014/main" id="{A4747F45-269B-4B95-BC2A-0962822A6127}"/>
            </a:ext>
          </a:extLst>
        </xdr:cNvPr>
        <xdr:cNvSpPr/>
      </xdr:nvSpPr>
      <xdr:spPr>
        <a:xfrm>
          <a:off x="13462000" y="106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125070</xdr:rowOff>
    </xdr:from>
    <xdr:ext cx="762000" cy="259045"/>
    <xdr:sp macro="" textlink="">
      <xdr:nvSpPr>
        <xdr:cNvPr id="349" name="テキスト ボックス 348">
          <a:extLst>
            <a:ext uri="{FF2B5EF4-FFF2-40B4-BE49-F238E27FC236}">
              <a16:creationId xmlns:a16="http://schemas.microsoft.com/office/drawing/2014/main" id="{B78DD2F2-2A5B-4032-BBC5-4624A729AEF7}"/>
            </a:ext>
          </a:extLst>
        </xdr:cNvPr>
        <xdr:cNvSpPr txBox="1"/>
      </xdr:nvSpPr>
      <xdr:spPr>
        <a:xfrm>
          <a:off x="13131800" y="107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CD6DBC44-3948-459B-A2E4-EA85E4B74A9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E5AC821-C6DF-4329-BDB1-B88AB5C45DE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8AED2559-2E61-41C7-8471-37723148AE9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A0ADA79D-3D46-4812-B7E2-8245F88BD5F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BF6675C0-83F7-4394-9D6C-2832FD14708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2CC62B8D-875D-4CB5-8736-0D94713E765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F624CB42-A0B0-4CC8-9109-4160AC15049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9A9CAD9F-6D53-4F94-BC0A-0BB29A67B02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F392E4B9-DB69-42D1-9FCB-7173AC059F0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DEDD8E72-8960-42BF-96AD-AB29FFE0A2D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72CF525C-5A9C-4AF2-9682-93C75CE307A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A7E250F-CEC7-4103-8B78-68E45AA1C75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97D90FD8-C90A-4A39-B012-65D91F66122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令和元年度に比べ、過疎対策事業債に係る元利償還金の増により算入公債費等の額が</a:t>
          </a:r>
          <a:r>
            <a:rPr kumimoji="1" lang="en-US" altLang="ja-JP" sz="1050">
              <a:latin typeface="ＭＳ Ｐゴシック" panose="020B0600070205080204" pitchFamily="50" charset="-128"/>
              <a:ea typeface="ＭＳ Ｐゴシック" panose="020B0600070205080204" pitchFamily="50" charset="-128"/>
            </a:rPr>
            <a:t>105</a:t>
          </a:r>
          <a:r>
            <a:rPr kumimoji="1" lang="ja-JP" altLang="en-US" sz="1050">
              <a:latin typeface="ＭＳ Ｐゴシック" panose="020B0600070205080204" pitchFamily="50" charset="-128"/>
              <a:ea typeface="ＭＳ Ｐゴシック" panose="020B0600070205080204" pitchFamily="50" charset="-128"/>
            </a:rPr>
            <a:t>百万円、標準財政規模が</a:t>
          </a:r>
          <a:r>
            <a:rPr kumimoji="1" lang="en-US" altLang="ja-JP" sz="1050">
              <a:latin typeface="ＭＳ Ｐゴシック" panose="020B0600070205080204" pitchFamily="50" charset="-128"/>
              <a:ea typeface="ＭＳ Ｐゴシック" panose="020B0600070205080204" pitchFamily="50" charset="-128"/>
            </a:rPr>
            <a:t>558</a:t>
          </a:r>
          <a:r>
            <a:rPr kumimoji="1" lang="ja-JP" altLang="en-US" sz="1050">
              <a:latin typeface="ＭＳ Ｐゴシック" panose="020B0600070205080204" pitchFamily="50" charset="-128"/>
              <a:ea typeface="ＭＳ Ｐゴシック" panose="020B0600070205080204" pitchFamily="50" charset="-128"/>
            </a:rPr>
            <a:t>百万円増加したが、町の一般会計及び公営企業会計の元利償還金額の増加により、分子を構成する実質公債費が</a:t>
          </a:r>
          <a:r>
            <a:rPr kumimoji="1" lang="en-US" altLang="ja-JP" sz="1050">
              <a:latin typeface="ＭＳ Ｐゴシック" panose="020B0600070205080204" pitchFamily="50" charset="-128"/>
              <a:ea typeface="ＭＳ Ｐゴシック" panose="020B0600070205080204" pitchFamily="50" charset="-128"/>
            </a:rPr>
            <a:t>181</a:t>
          </a:r>
          <a:r>
            <a:rPr kumimoji="1" lang="ja-JP" altLang="en-US" sz="1050">
              <a:latin typeface="ＭＳ Ｐゴシック" panose="020B0600070205080204" pitchFamily="50" charset="-128"/>
              <a:ea typeface="ＭＳ Ｐゴシック" panose="020B0600070205080204" pitchFamily="50" charset="-128"/>
            </a:rPr>
            <a:t>百万円増加したため、３カ年平均値は</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％悪化した。</a:t>
          </a:r>
        </a:p>
        <a:p>
          <a:r>
            <a:rPr kumimoji="1" lang="ja-JP" altLang="en-US" sz="1050">
              <a:latin typeface="ＭＳ Ｐゴシック" panose="020B0600070205080204" pitchFamily="50" charset="-128"/>
              <a:ea typeface="ＭＳ Ｐゴシック" panose="020B0600070205080204" pitchFamily="50" charset="-128"/>
            </a:rPr>
            <a:t>　また、一般会計に係る公債費については、Ｒ４には５億円を突破し、Ｒ５にはピークとなる</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億円に到達、その後もＲ９まで５億円台で推移すると見込まれており、今後、学校統合も予定していることから更なる増加が懸念される。</a:t>
          </a:r>
        </a:p>
        <a:p>
          <a:r>
            <a:rPr kumimoji="1" lang="ja-JP" altLang="en-US" sz="1050">
              <a:latin typeface="ＭＳ Ｐゴシック" panose="020B0600070205080204" pitchFamily="50" charset="-128"/>
              <a:ea typeface="ＭＳ Ｐゴシック" panose="020B0600070205080204" pitchFamily="50" charset="-128"/>
            </a:rPr>
            <a:t>　以上のことから、町債の発行を抑制することが望まれるため、一層の経費削減に努め、償還金の返還が将来の財政運営の足枷とならないよう、財政健全化に努めたい。</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C750831C-B909-4205-AC68-712B997F78C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450C4B17-5D10-47D4-ABE1-26901C2A16B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B1EF2C79-12AB-4964-BC7C-CFC124534A7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659A84C5-FE13-4378-81D5-B00D57296809}"/>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549E4CF-4304-4CD6-9261-51AB9822FDEE}"/>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FF20A30D-8576-4B76-8AFE-10739CA43049}"/>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C46DF08A-257E-438C-8229-D5A71CB23D95}"/>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E716B4EB-C70E-491E-AE9F-5203229F4F0D}"/>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ACFA8E08-FFF0-4456-8471-BBF45C6BA8AF}"/>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78A57233-E38A-4FC9-BC57-6812DE765373}"/>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78137E37-129D-421C-BC54-BD2BE8DB446A}"/>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5E258881-B6BD-4961-96D3-DCD25F8522E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133C684C-92EC-447B-B08F-FC28D19A677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5740F33D-360A-4FC4-B375-2A09F2A93248}"/>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CCA2DB86-D6E2-4F3C-AB5E-9B1E4776A81B}"/>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491E0DD4-8177-4E12-8570-6B094053D1BE}"/>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E30FC377-8623-47C4-8229-2BD63E61A3D8}"/>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FFFCC1E2-6015-4C92-996D-8EA9592C8C27}"/>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165608</xdr:rowOff>
    </xdr:to>
    <xdr:cxnSp macro="">
      <xdr:nvCxnSpPr>
        <xdr:cNvPr id="381" name="直線コネクタ 380">
          <a:extLst>
            <a:ext uri="{FF2B5EF4-FFF2-40B4-BE49-F238E27FC236}">
              <a16:creationId xmlns:a16="http://schemas.microsoft.com/office/drawing/2014/main" id="{55372763-207E-442C-933C-8A9E7608AA59}"/>
            </a:ext>
          </a:extLst>
        </xdr:cNvPr>
        <xdr:cNvCxnSpPr/>
      </xdr:nvCxnSpPr>
      <xdr:spPr>
        <a:xfrm>
          <a:off x="16179800" y="69753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875C3B37-BFB0-409F-B9F3-152AF084B40C}"/>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F7D07AAA-7492-4094-9300-94A5418E3AB8}"/>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127000</xdr:rowOff>
    </xdr:to>
    <xdr:cxnSp macro="">
      <xdr:nvCxnSpPr>
        <xdr:cNvPr id="384" name="直線コネクタ 383">
          <a:extLst>
            <a:ext uri="{FF2B5EF4-FFF2-40B4-BE49-F238E27FC236}">
              <a16:creationId xmlns:a16="http://schemas.microsoft.com/office/drawing/2014/main" id="{93407F6A-67EC-4A05-8F6C-E42402436B81}"/>
            </a:ext>
          </a:extLst>
        </xdr:cNvPr>
        <xdr:cNvCxnSpPr/>
      </xdr:nvCxnSpPr>
      <xdr:spPr>
        <a:xfrm flipV="1">
          <a:off x="15290800" y="697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9E699644-A62A-48F3-9AF5-005ED4554702}"/>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E0EDB7B2-AE20-463A-9827-7AEFAEF41BBC}"/>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146304</xdr:rowOff>
    </xdr:to>
    <xdr:cxnSp macro="">
      <xdr:nvCxnSpPr>
        <xdr:cNvPr id="387" name="直線コネクタ 386">
          <a:extLst>
            <a:ext uri="{FF2B5EF4-FFF2-40B4-BE49-F238E27FC236}">
              <a16:creationId xmlns:a16="http://schemas.microsoft.com/office/drawing/2014/main" id="{ACB8A67E-6A5E-4FE7-BB00-FB90A8529EF8}"/>
            </a:ext>
          </a:extLst>
        </xdr:cNvPr>
        <xdr:cNvCxnSpPr/>
      </xdr:nvCxnSpPr>
      <xdr:spPr>
        <a:xfrm flipV="1">
          <a:off x="14401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2AEC5E0A-6FF2-473A-9B02-D88E8D75A409}"/>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CFB3DCC1-F90A-44BA-B17A-F10F6AB0608A}"/>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146304</xdr:rowOff>
    </xdr:to>
    <xdr:cxnSp macro="">
      <xdr:nvCxnSpPr>
        <xdr:cNvPr id="390" name="直線コネクタ 389">
          <a:extLst>
            <a:ext uri="{FF2B5EF4-FFF2-40B4-BE49-F238E27FC236}">
              <a16:creationId xmlns:a16="http://schemas.microsoft.com/office/drawing/2014/main" id="{49C9865F-1802-4CF5-9FA3-9088D5082F5B}"/>
            </a:ext>
          </a:extLst>
        </xdr:cNvPr>
        <xdr:cNvCxnSpPr/>
      </xdr:nvCxnSpPr>
      <xdr:spPr>
        <a:xfrm>
          <a:off x="13512800" y="700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3101139E-B98A-4BA4-A2A1-28567B3EB9E7}"/>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8FAE4DC-6D11-4D11-A237-F9DC6CF47077}"/>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26398687-8AB6-4D0F-B8D0-9BD0106613F4}"/>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804AAAE7-6D87-4F90-9104-9EF36F10D09D}"/>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F72FD7B-890F-4CCD-A879-44EBE4DAD84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F4F93443-306D-42E8-80CE-728B22AEACA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BD30C6A-DBCB-4E9C-B606-076650929E9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063030F-1EF5-41DF-AC02-28CD528074A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40BE218-33F2-47D4-BF26-608FD31D67F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0" name="楕円 399">
          <a:extLst>
            <a:ext uri="{FF2B5EF4-FFF2-40B4-BE49-F238E27FC236}">
              <a16:creationId xmlns:a16="http://schemas.microsoft.com/office/drawing/2014/main" id="{C3ED63EE-394F-4419-B597-3886E1F694FE}"/>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1" name="公債費負担の状況該当値テキスト">
          <a:extLst>
            <a:ext uri="{FF2B5EF4-FFF2-40B4-BE49-F238E27FC236}">
              <a16:creationId xmlns:a16="http://schemas.microsoft.com/office/drawing/2014/main" id="{F68C4502-287E-4D63-A49C-859E55C0A1F6}"/>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2" name="楕円 401">
          <a:extLst>
            <a:ext uri="{FF2B5EF4-FFF2-40B4-BE49-F238E27FC236}">
              <a16:creationId xmlns:a16="http://schemas.microsoft.com/office/drawing/2014/main" id="{BB5584E3-0BE1-44F7-A927-988A416DAA4B}"/>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3" name="テキスト ボックス 402">
          <a:extLst>
            <a:ext uri="{FF2B5EF4-FFF2-40B4-BE49-F238E27FC236}">
              <a16:creationId xmlns:a16="http://schemas.microsoft.com/office/drawing/2014/main" id="{F97FFFC3-3877-47DA-B1BA-24C4F17B508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a:extLst>
            <a:ext uri="{FF2B5EF4-FFF2-40B4-BE49-F238E27FC236}">
              <a16:creationId xmlns:a16="http://schemas.microsoft.com/office/drawing/2014/main" id="{463DC4D7-D4A8-486F-966A-F75D4DBB7A5B}"/>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a:extLst>
            <a:ext uri="{FF2B5EF4-FFF2-40B4-BE49-F238E27FC236}">
              <a16:creationId xmlns:a16="http://schemas.microsoft.com/office/drawing/2014/main" id="{9EDAA8CF-2D4E-48E6-949D-FE8BA39F32A2}"/>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6" name="楕円 405">
          <a:extLst>
            <a:ext uri="{FF2B5EF4-FFF2-40B4-BE49-F238E27FC236}">
              <a16:creationId xmlns:a16="http://schemas.microsoft.com/office/drawing/2014/main" id="{23409C3B-19E1-4F1F-B9D8-134D65A4F50F}"/>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7" name="テキスト ボックス 406">
          <a:extLst>
            <a:ext uri="{FF2B5EF4-FFF2-40B4-BE49-F238E27FC236}">
              <a16:creationId xmlns:a16="http://schemas.microsoft.com/office/drawing/2014/main" id="{FFE1911A-6692-4891-B84B-AAFD5F50A45C}"/>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8" name="楕円 407">
          <a:extLst>
            <a:ext uri="{FF2B5EF4-FFF2-40B4-BE49-F238E27FC236}">
              <a16:creationId xmlns:a16="http://schemas.microsoft.com/office/drawing/2014/main" id="{E4035EAF-F712-4AF7-AB11-13894C1D519D}"/>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9" name="テキスト ボックス 408">
          <a:extLst>
            <a:ext uri="{FF2B5EF4-FFF2-40B4-BE49-F238E27FC236}">
              <a16:creationId xmlns:a16="http://schemas.microsoft.com/office/drawing/2014/main" id="{EF8B03BE-44CA-4ACA-869E-F08B5420EFAA}"/>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17CC2E1-7EEC-44B5-8B44-EE580958181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CA61A0E3-799D-4B0B-96BA-A6C1DCC2929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35AF5BA-2CE6-4F9E-9137-58B40295061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ACA875D6-E92A-48B4-9BBC-19B8D3F23E0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E7439EBE-8173-4818-9E50-1A2A0AA0A75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CBC0447C-44CE-48EA-B3E0-0719771B4EC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868483CF-15F6-4A05-B1D0-4A243F3DB63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2FC96F5-2D68-4EBF-ABCA-329A6F3DEB6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1564B524-222C-429E-B1FA-A5B10B09B74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965D22C2-584A-4E0F-8CC1-D2B467D005F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9593C5D7-5F98-43DD-AE4E-60A06833929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0370C97-CD29-4023-A523-1C9D1FFB2AB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40C48510-21DF-46C9-B056-F4DB25139E4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町債の新規発行抑制による地方債現在高の減、公共下水道事業特別会計及び子浦漁業集落排水事業特別会計の償還進行による公営企業債等繰入見込額の減、下田地区消防組合及び一部事務組合下田メディカルセンターの償還進行による組合等負担等見込額の減、財政調整基金、庁舎建設基金及びふるさと応援基金への新規積立による充当可能基金の増により、前年度に比べ</a:t>
          </a:r>
          <a:r>
            <a:rPr kumimoji="1" lang="en-US" altLang="ja-JP" sz="1050">
              <a:latin typeface="ＭＳ Ｐゴシック" panose="020B0600070205080204" pitchFamily="50" charset="-128"/>
              <a:ea typeface="ＭＳ Ｐゴシック" panose="020B0600070205080204" pitchFamily="50" charset="-128"/>
            </a:rPr>
            <a:t>9.5</a:t>
          </a:r>
          <a:r>
            <a:rPr kumimoji="1" lang="ja-JP" altLang="en-US" sz="1050">
              <a:latin typeface="ＭＳ Ｐゴシック" panose="020B0600070205080204" pitchFamily="50" charset="-128"/>
              <a:ea typeface="ＭＳ Ｐゴシック" panose="020B0600070205080204" pitchFamily="50" charset="-128"/>
            </a:rPr>
            <a:t>％改善した。</a:t>
          </a:r>
        </a:p>
        <a:p>
          <a:r>
            <a:rPr kumimoji="1" lang="ja-JP" altLang="en-US" sz="1050">
              <a:latin typeface="ＭＳ Ｐゴシック" panose="020B0600070205080204" pitchFamily="50" charset="-128"/>
              <a:ea typeface="ＭＳ Ｐゴシック" panose="020B0600070205080204" pitchFamily="50" charset="-128"/>
            </a:rPr>
            <a:t>　しかし、１市３町による広域ごみ処理施設の整備や学校統合事業などが今後予定されており、その内容によっては、組合負担等見込額や地方債現在高の大幅な増加が見込まれ、将来負担比率の悪化も危惧される。町では、折に触れ、歳出額の削減に取り組んできたが、行政活動自体の見直しが行われない上での予算削減は一時的な措置に過ぎず、実質的には財政負担を先送りしているに過ぎない。ＤＸの推進やコスト分析による固定的経費の縮減の実践が不可欠で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301A2206-C3D8-4A62-B115-F2E628ECE07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9F2EFBE-705C-4B24-BCC2-B57663C2286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BC6AB1A2-37D5-44C2-8820-76BCC6B96F9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606F85B1-8F85-4391-8AA7-46DACDD59A7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3C4860CC-E83F-4B1F-95C8-E5A8540FB3A2}"/>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6CC35C6-5232-481C-84D4-55422BDF4984}"/>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9CB27A4E-DAA8-4288-8F1D-1B34AE3B8E03}"/>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31AE2ABC-3996-4B25-BB6C-F723DC139CA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584CD0AB-40CB-4F1D-8E04-0AD3929AF477}"/>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9C04F1FD-BFA0-4022-984E-4240032D8A9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33188D67-1B2C-4B78-B0DC-DA8DBD1695A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AE00997-86CB-4E6F-A834-C1D053E4D2A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DD8C2F41-4292-4BCC-886E-6C34DBE3B97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A3364FC-324C-482A-8665-6DE10705E43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EC4DF33F-5B4B-4FC1-9F9B-0BC4717605A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66A5E73C-3F2A-48D2-B438-4D2BFBE77D06}"/>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B12966F-DE30-4B38-BA4C-2BF9EB6781CF}"/>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D21F9519-EB99-4781-BD6B-27B2FD4728DA}"/>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762430E9-A929-405C-BEE7-00B616E71A7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A838C5D0-9825-444C-84C3-6AA211794AC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104422</xdr:rowOff>
    </xdr:from>
    <xdr:to>
      <xdr:col>81</xdr:col>
      <xdr:colOff>44450</xdr:colOff>
      <xdr:row>15</xdr:row>
      <xdr:rowOff>60325</xdr:rowOff>
    </xdr:to>
    <xdr:cxnSp macro="">
      <xdr:nvCxnSpPr>
        <xdr:cNvPr id="443" name="直線コネクタ 442">
          <a:extLst>
            <a:ext uri="{FF2B5EF4-FFF2-40B4-BE49-F238E27FC236}">
              <a16:creationId xmlns:a16="http://schemas.microsoft.com/office/drawing/2014/main" id="{852D0110-2B43-4164-9B18-93FDCB2FE2F8}"/>
            </a:ext>
          </a:extLst>
        </xdr:cNvPr>
        <xdr:cNvCxnSpPr/>
      </xdr:nvCxnSpPr>
      <xdr:spPr>
        <a:xfrm flipV="1">
          <a:off x="16179800" y="2504722"/>
          <a:ext cx="8382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EE16C6C4-3DF5-4841-ACA3-8F63E23E097F}"/>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D0CB0F8F-EBDC-4135-A107-2D1DB778BBC6}"/>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60325</xdr:rowOff>
    </xdr:from>
    <xdr:to>
      <xdr:col>77</xdr:col>
      <xdr:colOff>44450</xdr:colOff>
      <xdr:row>16</xdr:row>
      <xdr:rowOff>136878</xdr:rowOff>
    </xdr:to>
    <xdr:cxnSp macro="">
      <xdr:nvCxnSpPr>
        <xdr:cNvPr id="446" name="直線コネクタ 445">
          <a:extLst>
            <a:ext uri="{FF2B5EF4-FFF2-40B4-BE49-F238E27FC236}">
              <a16:creationId xmlns:a16="http://schemas.microsoft.com/office/drawing/2014/main" id="{D8B46CE9-AB68-49ED-961D-976378F3EE4E}"/>
            </a:ext>
          </a:extLst>
        </xdr:cNvPr>
        <xdr:cNvCxnSpPr/>
      </xdr:nvCxnSpPr>
      <xdr:spPr>
        <a:xfrm flipV="1">
          <a:off x="15290800" y="2632075"/>
          <a:ext cx="889000" cy="2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A3DCA661-F6CB-4C09-82FB-0ED459A0F91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6D2BE510-D428-4E89-8800-673E8871B29C}"/>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136878</xdr:rowOff>
    </xdr:from>
    <xdr:to>
      <xdr:col>72</xdr:col>
      <xdr:colOff>203200</xdr:colOff>
      <xdr:row>16</xdr:row>
      <xdr:rowOff>161008</xdr:rowOff>
    </xdr:to>
    <xdr:cxnSp macro="">
      <xdr:nvCxnSpPr>
        <xdr:cNvPr id="449" name="直線コネクタ 448">
          <a:extLst>
            <a:ext uri="{FF2B5EF4-FFF2-40B4-BE49-F238E27FC236}">
              <a16:creationId xmlns:a16="http://schemas.microsoft.com/office/drawing/2014/main" id="{7C26204D-FCFE-4F99-86A2-11A6E33B7840}"/>
            </a:ext>
          </a:extLst>
        </xdr:cNvPr>
        <xdr:cNvCxnSpPr/>
      </xdr:nvCxnSpPr>
      <xdr:spPr>
        <a:xfrm flipV="1">
          <a:off x="14401800" y="28800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FB888E4A-0095-44B3-A4ED-3BD74819CC4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A86F68A6-E192-4F9F-9D25-CA2858B2EED3}"/>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57785</xdr:rowOff>
    </xdr:from>
    <xdr:to>
      <xdr:col>68</xdr:col>
      <xdr:colOff>152400</xdr:colOff>
      <xdr:row>16</xdr:row>
      <xdr:rowOff>161008</xdr:rowOff>
    </xdr:to>
    <xdr:cxnSp macro="">
      <xdr:nvCxnSpPr>
        <xdr:cNvPr id="452" name="直線コネクタ 451">
          <a:extLst>
            <a:ext uri="{FF2B5EF4-FFF2-40B4-BE49-F238E27FC236}">
              <a16:creationId xmlns:a16="http://schemas.microsoft.com/office/drawing/2014/main" id="{62C153A5-B160-4846-BB54-AC250F1DFE01}"/>
            </a:ext>
          </a:extLst>
        </xdr:cNvPr>
        <xdr:cNvCxnSpPr/>
      </xdr:nvCxnSpPr>
      <xdr:spPr>
        <a:xfrm>
          <a:off x="13512800" y="2800985"/>
          <a:ext cx="8890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610DB727-3983-4C3C-985D-27E2D9EC5E38}"/>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796EFB00-A20C-4A6A-A06B-D152F47B435D}"/>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7FABD1D2-C7F7-4717-A1FF-3D000100B6D9}"/>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D169D07D-6E15-4215-8F0B-E2E1FE27AE8A}"/>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89573C9-BEA1-4DCE-A926-6CCD4B1346E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C85818B-8DCD-4CA5-B885-57CA3549EA4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9A351C0-52F1-4BD8-8F0E-B5601F24D1A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A359851-EBD2-4B0A-B68D-6ED2A54EDBE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2395047-0F87-4B27-B13C-D14355AF570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53622</xdr:rowOff>
    </xdr:from>
    <xdr:to>
      <xdr:col>81</xdr:col>
      <xdr:colOff>95250</xdr:colOff>
      <xdr:row>14</xdr:row>
      <xdr:rowOff>155222</xdr:rowOff>
    </xdr:to>
    <xdr:sp macro="" textlink="">
      <xdr:nvSpPr>
        <xdr:cNvPr id="462" name="楕円 461">
          <a:extLst>
            <a:ext uri="{FF2B5EF4-FFF2-40B4-BE49-F238E27FC236}">
              <a16:creationId xmlns:a16="http://schemas.microsoft.com/office/drawing/2014/main" id="{AE2802CE-6F23-41C5-BF1D-BEB0004FF150}"/>
            </a:ext>
          </a:extLst>
        </xdr:cNvPr>
        <xdr:cNvSpPr/>
      </xdr:nvSpPr>
      <xdr:spPr>
        <a:xfrm>
          <a:off x="16967200" y="24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25699</xdr:rowOff>
    </xdr:from>
    <xdr:ext cx="762000" cy="259045"/>
    <xdr:sp macro="" textlink="">
      <xdr:nvSpPr>
        <xdr:cNvPr id="463" name="将来負担の状況該当値テキスト">
          <a:extLst>
            <a:ext uri="{FF2B5EF4-FFF2-40B4-BE49-F238E27FC236}">
              <a16:creationId xmlns:a16="http://schemas.microsoft.com/office/drawing/2014/main" id="{B8E93567-C748-47F6-A496-784559FFB7D5}"/>
            </a:ext>
          </a:extLst>
        </xdr:cNvPr>
        <xdr:cNvSpPr txBox="1"/>
      </xdr:nvSpPr>
      <xdr:spPr>
        <a:xfrm>
          <a:off x="17106900" y="242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9525</xdr:rowOff>
    </xdr:from>
    <xdr:to>
      <xdr:col>77</xdr:col>
      <xdr:colOff>95250</xdr:colOff>
      <xdr:row>15</xdr:row>
      <xdr:rowOff>111125</xdr:rowOff>
    </xdr:to>
    <xdr:sp macro="" textlink="">
      <xdr:nvSpPr>
        <xdr:cNvPr id="464" name="楕円 463">
          <a:extLst>
            <a:ext uri="{FF2B5EF4-FFF2-40B4-BE49-F238E27FC236}">
              <a16:creationId xmlns:a16="http://schemas.microsoft.com/office/drawing/2014/main" id="{04194173-FF4E-4F85-A9EC-4B4B3113C693}"/>
            </a:ext>
          </a:extLst>
        </xdr:cNvPr>
        <xdr:cNvSpPr/>
      </xdr:nvSpPr>
      <xdr:spPr>
        <a:xfrm>
          <a:off x="16129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65" name="テキスト ボックス 464">
          <a:extLst>
            <a:ext uri="{FF2B5EF4-FFF2-40B4-BE49-F238E27FC236}">
              <a16:creationId xmlns:a16="http://schemas.microsoft.com/office/drawing/2014/main" id="{23B0C556-DB58-4F5F-A138-7C7238888E1F}"/>
            </a:ext>
          </a:extLst>
        </xdr:cNvPr>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86078</xdr:rowOff>
    </xdr:from>
    <xdr:to>
      <xdr:col>73</xdr:col>
      <xdr:colOff>44450</xdr:colOff>
      <xdr:row>17</xdr:row>
      <xdr:rowOff>16228</xdr:rowOff>
    </xdr:to>
    <xdr:sp macro="" textlink="">
      <xdr:nvSpPr>
        <xdr:cNvPr id="466" name="楕円 465">
          <a:extLst>
            <a:ext uri="{FF2B5EF4-FFF2-40B4-BE49-F238E27FC236}">
              <a16:creationId xmlns:a16="http://schemas.microsoft.com/office/drawing/2014/main" id="{734D9C98-65E1-4B53-8A9B-8C12007C1AC8}"/>
            </a:ext>
          </a:extLst>
        </xdr:cNvPr>
        <xdr:cNvSpPr/>
      </xdr:nvSpPr>
      <xdr:spPr>
        <a:xfrm>
          <a:off x="15240000" y="28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1005</xdr:rowOff>
    </xdr:from>
    <xdr:ext cx="762000" cy="259045"/>
    <xdr:sp macro="" textlink="">
      <xdr:nvSpPr>
        <xdr:cNvPr id="467" name="テキスト ボックス 466">
          <a:extLst>
            <a:ext uri="{FF2B5EF4-FFF2-40B4-BE49-F238E27FC236}">
              <a16:creationId xmlns:a16="http://schemas.microsoft.com/office/drawing/2014/main" id="{0BBCC2CA-813C-4C03-AF67-F40F2E606895}"/>
            </a:ext>
          </a:extLst>
        </xdr:cNvPr>
        <xdr:cNvSpPr txBox="1"/>
      </xdr:nvSpPr>
      <xdr:spPr>
        <a:xfrm>
          <a:off x="14909800" y="291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110208</xdr:rowOff>
    </xdr:from>
    <xdr:to>
      <xdr:col>68</xdr:col>
      <xdr:colOff>203200</xdr:colOff>
      <xdr:row>17</xdr:row>
      <xdr:rowOff>40358</xdr:rowOff>
    </xdr:to>
    <xdr:sp macro="" textlink="">
      <xdr:nvSpPr>
        <xdr:cNvPr id="468" name="楕円 467">
          <a:extLst>
            <a:ext uri="{FF2B5EF4-FFF2-40B4-BE49-F238E27FC236}">
              <a16:creationId xmlns:a16="http://schemas.microsoft.com/office/drawing/2014/main" id="{6E249EAC-66BD-4C93-838E-E54894FAB9A0}"/>
            </a:ext>
          </a:extLst>
        </xdr:cNvPr>
        <xdr:cNvSpPr/>
      </xdr:nvSpPr>
      <xdr:spPr>
        <a:xfrm>
          <a:off x="14351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25135</xdr:rowOff>
    </xdr:from>
    <xdr:ext cx="762000" cy="259045"/>
    <xdr:sp macro="" textlink="">
      <xdr:nvSpPr>
        <xdr:cNvPr id="469" name="テキスト ボックス 468">
          <a:extLst>
            <a:ext uri="{FF2B5EF4-FFF2-40B4-BE49-F238E27FC236}">
              <a16:creationId xmlns:a16="http://schemas.microsoft.com/office/drawing/2014/main" id="{E7314B15-AAC0-49F7-8C0D-E87B21E2D867}"/>
            </a:ext>
          </a:extLst>
        </xdr:cNvPr>
        <xdr:cNvSpPr txBox="1"/>
      </xdr:nvSpPr>
      <xdr:spPr>
        <a:xfrm>
          <a:off x="14020800" y="29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6985</xdr:rowOff>
    </xdr:from>
    <xdr:to>
      <xdr:col>64</xdr:col>
      <xdr:colOff>152400</xdr:colOff>
      <xdr:row>16</xdr:row>
      <xdr:rowOff>108585</xdr:rowOff>
    </xdr:to>
    <xdr:sp macro="" textlink="">
      <xdr:nvSpPr>
        <xdr:cNvPr id="470" name="楕円 469">
          <a:extLst>
            <a:ext uri="{FF2B5EF4-FFF2-40B4-BE49-F238E27FC236}">
              <a16:creationId xmlns:a16="http://schemas.microsoft.com/office/drawing/2014/main" id="{B6CD414A-2156-46D7-AFA4-D60A4C73A981}"/>
            </a:ext>
          </a:extLst>
        </xdr:cNvPr>
        <xdr:cNvSpPr/>
      </xdr:nvSpPr>
      <xdr:spPr>
        <a:xfrm>
          <a:off x="13462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93362</xdr:rowOff>
    </xdr:from>
    <xdr:ext cx="762000" cy="259045"/>
    <xdr:sp macro="" textlink="">
      <xdr:nvSpPr>
        <xdr:cNvPr id="471" name="テキスト ボックス 470">
          <a:extLst>
            <a:ext uri="{FF2B5EF4-FFF2-40B4-BE49-F238E27FC236}">
              <a16:creationId xmlns:a16="http://schemas.microsoft.com/office/drawing/2014/main" id="{C359B41A-7ADD-47B2-8B00-13D003397AF5}"/>
            </a:ext>
          </a:extLst>
        </xdr:cNvPr>
        <xdr:cNvSpPr txBox="1"/>
      </xdr:nvSpPr>
      <xdr:spPr>
        <a:xfrm>
          <a:off x="13131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00F8A2E-B332-460F-9B48-11B31FC7625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A90B36AA-B780-4B96-AE38-79D31887892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E5A75C0-BCF3-4666-8B56-C28A64671DB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86D4A96-D470-44B5-9A7C-97DE6FF3A2E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2602612-E6CB-40F2-9877-E04758F3F619}"/>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3A271A56-76B5-47F8-969D-65C9C940C41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80F049D1-DB51-4EBA-92C4-77F36967730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405F562-969C-4E29-86A7-B0F95F8817C1}"/>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72AA7AD-1B62-419B-A416-9A3155F4DA81}"/>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61E0A0E7-6207-4664-BF85-EC541489C36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24883F8-4D64-4597-857A-2B8E5EBB2781}"/>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7,726
7,676
109.94
5,701,480
5,407,966
277,395
3,600,630
4,963,036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590BEFF-F24A-47A0-9E0A-2B626C49C20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250B549-2CAB-4D2B-9FF4-B50CAD469F6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F48D2AB-5125-4465-AA14-B6A85ECAABF7}"/>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83BB920-6013-410A-A211-C71AA642802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629FAA7-1FE6-49EA-8F0F-9236101E22B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B70F3DE-2595-417A-AF41-D9BB5BD7EC46}"/>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67631CD-CC6B-4077-8165-365F8F89736D}"/>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7E0E7FF9-C2B7-4E64-8DDD-EBC5DB27A9D2}"/>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618583CE-5BC5-4800-9142-108E6D5133DB}"/>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98B7EAB-AC9E-4CB4-BD2A-41F0DF0877AD}"/>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D78BD05-C5B6-40AD-B08C-598AC8849F9A}"/>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F8E0583-2BE0-4478-A14C-F8947FBB030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FE92DA84-D7E4-4690-A48A-909265FB2943}"/>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7156483B-FED3-4AFB-B0DB-37E59AD4BEC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E2BEA742-7471-41DB-A339-F8CFD45C0F0E}"/>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7EE7D877-A3EF-4944-A72B-0D48D468E458}"/>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9F312B8-AAF7-4C85-8A83-9B829F5B6C9C}"/>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EB6E7D8-5A44-4C58-B3BE-F79CB107EBA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A01BBFC-54EB-484E-8DC0-3E911B01F49E}"/>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C42B7D10-EF06-4841-98D3-3643CCD7236A}"/>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2C91B0F1-8B2F-4822-99D5-9A2EDA505ACA}"/>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3BA9B07-19C5-469E-91A1-1AE5CB6875E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F7A523E-0F90-48AD-937A-9A23F987D5E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5BBF3A06-9BF1-449C-BA4C-66F1FDEB74B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F3154319-5A39-4C47-A365-36903F1209D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C18BC46-3C47-47D2-9C97-C864201B4FB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699B3CA7-D9DA-4243-AAB6-7A6315F4695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81C6A548-902E-4CCF-A646-A6F9BE11470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F1A456A1-159C-4F88-92DE-DD21198F027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AF305D12-0E70-4350-AE32-C5682B7388B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58F56FF4-9B69-4FD1-B1E1-E4102B0F3844}"/>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DCD9DB2-DED2-4FC6-9595-AB4E4D0436A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人件費総額は、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保育士の退職や認定こども園の１園化に伴う会計年度任用職員の削減により、前年度に比べ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100" baseline="0">
              <a:latin typeface="ＭＳ Ｐゴシック" panose="020B0600070205080204" pitchFamily="50" charset="-128"/>
              <a:ea typeface="ＭＳ Ｐゴシック" panose="020B0600070205080204" pitchFamily="50" charset="-128"/>
            </a:rPr>
            <a:t>一般財源等を充当した経常的な人件費は、前年度に比べ</a:t>
          </a:r>
          <a:r>
            <a:rPr kumimoji="1" lang="en-US" altLang="ja-JP" sz="1100" baseline="0">
              <a:latin typeface="ＭＳ Ｐゴシック" panose="020B0600070205080204" pitchFamily="50" charset="-128"/>
              <a:ea typeface="ＭＳ Ｐゴシック" panose="020B0600070205080204" pitchFamily="50" charset="-128"/>
            </a:rPr>
            <a:t>57</a:t>
          </a:r>
          <a:r>
            <a:rPr kumimoji="1" lang="ja-JP" altLang="en-US" sz="1100" baseline="0">
              <a:latin typeface="ＭＳ Ｐゴシック" panose="020B0600070205080204" pitchFamily="50" charset="-128"/>
              <a:ea typeface="ＭＳ Ｐゴシック" panose="020B0600070205080204" pitchFamily="50" charset="-128"/>
            </a:rPr>
            <a:t>百万円の減であった。このことに加え、経常一般財源は</a:t>
          </a:r>
          <a:r>
            <a:rPr kumimoji="1" lang="en-US" altLang="ja-JP" sz="1100" baseline="0">
              <a:latin typeface="ＭＳ Ｐゴシック" panose="020B0600070205080204" pitchFamily="50" charset="-128"/>
              <a:ea typeface="ＭＳ Ｐゴシック" panose="020B0600070205080204" pitchFamily="50" charset="-128"/>
            </a:rPr>
            <a:t>86</a:t>
          </a:r>
          <a:r>
            <a:rPr kumimoji="1" lang="ja-JP" altLang="en-US" sz="1100" baseline="0">
              <a:latin typeface="ＭＳ Ｐゴシック" panose="020B0600070205080204" pitchFamily="50" charset="-128"/>
              <a:ea typeface="ＭＳ Ｐゴシック" panose="020B0600070205080204" pitchFamily="50" charset="-128"/>
            </a:rPr>
            <a:t>百万円の増額となったため、経常収支比率は昨年度と比較し大幅に低下した。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a:t>
          </a:r>
          <a:r>
            <a:rPr kumimoji="1" lang="en-US" altLang="ja-JP" sz="1100" baseline="0">
              <a:latin typeface="ＭＳ Ｐゴシック" panose="020B0600070205080204" pitchFamily="50" charset="-128"/>
              <a:ea typeface="ＭＳ Ｐゴシック" panose="020B0600070205080204" pitchFamily="50" charset="-128"/>
            </a:rPr>
            <a:t>DX</a:t>
          </a:r>
          <a:r>
            <a:rPr kumimoji="1" lang="ja-JP" altLang="en-US" sz="1100" baseline="0">
              <a:latin typeface="ＭＳ Ｐゴシック" panose="020B0600070205080204" pitchFamily="50" charset="-128"/>
              <a:ea typeface="ＭＳ Ｐゴシック" panose="020B0600070205080204" pitchFamily="50" charset="-128"/>
            </a:rPr>
            <a:t>の推進による行政事務の効率化、定年延長制度の導入による影響を踏まえて定員管理計画の策定し、職員数の適正管理に努める。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3D278591-1893-4508-97AC-D30E984420B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6E271EDA-453C-443A-9BF3-4DF87FFB422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A27A8C59-B16D-46B4-A1B5-F999BFF878D2}"/>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9A87AB51-0DB5-4E41-9A08-EC2B61A18AB2}"/>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25995C59-B623-4B8F-87B1-86A1BE5647B5}"/>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A04F112B-4666-4C5D-95F7-E7487EC2F604}"/>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817E66C8-84E7-4709-A5F5-090E3178105B}"/>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07ECCDD-2810-416C-84FE-BAA9AB47D6AC}"/>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DB5B4C48-F9A0-4B79-BA72-ADC5624887CC}"/>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6EF6893F-0457-465B-A40F-68D570A6D4E7}"/>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F9CFAC4E-5D51-443A-9031-562DE2387174}"/>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8D9CD254-EB74-4E49-BA78-C2FBD52463E3}"/>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B61DEBEF-29B6-44D9-9D88-73909465B524}"/>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6596DB81-18A2-4506-80F6-72C36ACE450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885AA7DE-B3D4-4308-BEB1-A2E8DA48F4E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BF6680D6-AA6B-4A06-AF72-F6790079067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EDAEA1F3-0358-4536-906D-29B7634190A3}"/>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89485A91-9238-40C0-8A59-7D41D6A9CE16}"/>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1B4236ED-E2BB-476B-9ACA-834D79AD6648}"/>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8A95EF84-0AAC-4927-AC2B-143F2F45118D}"/>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FE4050CB-6E39-4907-AB83-4E51B44AE34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3AD244CB-762A-446E-A7C3-C948C78B7255}"/>
            </a:ext>
          </a:extLst>
        </xdr:cNvPr>
        <xdr:cNvCxnSpPr/>
      </xdr:nvCxnSpPr>
      <xdr:spPr>
        <a:xfrm flipV="1">
          <a:off x="3987800" y="61544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62D96B5A-00F9-4ACE-BBD0-BAF2C48E8C68}"/>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6E31E604-B4C6-4DCB-8323-1C2337615C22}"/>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C95A066A-FB6B-4886-AE7E-4BE9BCB8C5B9}"/>
            </a:ext>
          </a:extLst>
        </xdr:cNvPr>
        <xdr:cNvCxnSpPr/>
      </xdr:nvCxnSpPr>
      <xdr:spPr>
        <a:xfrm flipV="1">
          <a:off x="3098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71287507-B39A-4E6A-8C7C-C326F92AB924}"/>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114CFE81-C257-453F-A42F-BD3756AB9F27}"/>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D11286BD-B645-4F92-ADB2-D7EFAEC9AEDF}"/>
            </a:ext>
          </a:extLst>
        </xdr:cNvPr>
        <xdr:cNvCxnSpPr/>
      </xdr:nvCxnSpPr>
      <xdr:spPr>
        <a:xfrm flipV="1">
          <a:off x="2209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4E05120-9F9A-42B6-A09B-4C5890147C0B}"/>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C88CED05-6C7A-4DED-95EC-5B09C7524EA5}"/>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DD3B2D6E-BAEB-4AD8-8435-CF1BA21AD5C7}"/>
            </a:ext>
          </a:extLst>
        </xdr:cNvPr>
        <xdr:cNvCxnSpPr/>
      </xdr:nvCxnSpPr>
      <xdr:spPr>
        <a:xfrm>
          <a:off x="1320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FA4D3ABF-AB31-4806-A9DC-A7C21354DAC5}"/>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ED954DC4-AAFF-441E-9E81-759ECE573C4D}"/>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61697486-736C-4186-8844-50C1DD8E82C1}"/>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AFE3F00C-E470-4130-9450-2B24C8EFD10F}"/>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E15FF49-0C6E-456F-93A8-8707D22AEB5F}"/>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EA7945DA-8E49-44C6-A528-D3C83A79365A}"/>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294FD593-11B9-4F9D-AFD7-8AA64F98668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8124B2D2-6E74-432F-8007-FFB1571B043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CD15EE3E-8E8C-4EFF-80D8-3B167DC1801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AD0F045D-F4F6-4408-AD35-6178F559C25B}"/>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B270799D-8C85-4036-90F9-F4FD85B03C22}"/>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B38550ED-422F-4E5F-8DAC-FF4AF92742D7}"/>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a:extLst>
            <a:ext uri="{FF2B5EF4-FFF2-40B4-BE49-F238E27FC236}">
              <a16:creationId xmlns:a16="http://schemas.microsoft.com/office/drawing/2014/main" id="{E429947B-CCFF-45AA-9C8A-E2F8057A31E3}"/>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6B83C0F7-634A-4DC3-95BA-C83C0D188CFF}"/>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EB9046D8-6B11-46F9-A516-B807B8CBB707}"/>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953A8EDC-7908-4FA9-99CD-CFF6394FBC9A}"/>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92" name="テキスト ボックス 91">
          <a:extLst>
            <a:ext uri="{FF2B5EF4-FFF2-40B4-BE49-F238E27FC236}">
              <a16:creationId xmlns:a16="http://schemas.microsoft.com/office/drawing/2014/main" id="{3BA17DF9-6052-4BBD-A753-FE1DEBAE726A}"/>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85A52921-E889-464B-B016-E64D34007466}"/>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BE6B35B2-658D-484C-ABF0-DFF7EEEF9905}"/>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AA2F7E89-A2EB-47E4-AFA8-F7A35D0B4824}"/>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88C6AC0A-4317-4C1B-AEEA-E4837FC0E28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74E5ABE7-AAAC-476E-8D76-9AF6CA4AB00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B96766F0-67B7-4E9E-A34C-C611AFB12A2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AFFB007A-6B56-4272-A8AA-2708BE7E90D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4F2FB9E9-9D55-4F08-A9D5-2FE06563F3DA}"/>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370D5D70-B6DD-41B0-B305-C39E9A0A606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76E98940-E0AC-4BD4-9344-F824E2656563}"/>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90CFBA34-33B3-42DC-BC44-66E82016E493}"/>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4C2E32FD-802C-4546-ABFB-76AA8F512437}"/>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717B6A8A-45B2-4582-AC38-FC7639ADD17B}"/>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一般財源等を充当した経常的な物件費は、原油価格高騰等の影響により</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百万円の増となり、経常収支比率が</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当町は、清掃センター包括運転管理業務、給食調理業務、図書館運営業務、観光宣伝業務、その他町営施設の管理業務を外部に委託しているため、類似団体内平均値と比較して高い状況にある。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これらの経費は主に施設の管理に関連するものであることから、今後は公共施設の在り方（存続か廃止か等）について検討することで、経費の節減を図りたい。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42182E81-2C38-4E21-9A48-F1B53E337CF2}"/>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661C6E77-C5A5-422C-A63B-D11851B4226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5B9D5D28-3804-467C-B39A-F474F3949D45}"/>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E4E28A7B-79F0-4064-80DD-3BDECB6A5B2D}"/>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CBB43F0D-B31B-4D68-98B6-8C1909B0873D}"/>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7714A9B8-FF55-4221-B530-DF2DE64E86D5}"/>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F1E6C8EF-5F18-45C4-954D-52EB9D08A73A}"/>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6FADB085-F300-453D-A7C7-7E6B87E20309}"/>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E4E53B9D-628F-42B0-8292-8B0C9B8B073F}"/>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5A8E55FD-5320-4856-B0F7-6C78D6526B4B}"/>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5CA75E76-7003-42C1-856E-F72817049589}"/>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55497806-DE75-4D2B-BCBE-E6393AB65BC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996A77DB-3BF7-44A5-BAD6-C62F823F6A4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7FA7A5AC-758C-4D96-BFB7-B415ED014B73}"/>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96DB0E40-2E60-468E-A4F1-C0FD5A190F5C}"/>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26E3BCA7-CA70-4493-B5F3-992E9092765D}"/>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5ACC5283-D481-44F9-87D3-E6640DB6F87F}"/>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2FC7857F-CBA9-40D0-B00E-774FDB3822BC}"/>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129286</xdr:rowOff>
    </xdr:from>
    <xdr:to>
      <xdr:col>82</xdr:col>
      <xdr:colOff>107950</xdr:colOff>
      <xdr:row>17</xdr:row>
      <xdr:rowOff>170434</xdr:rowOff>
    </xdr:to>
    <xdr:cxnSp macro="">
      <xdr:nvCxnSpPr>
        <xdr:cNvPr id="124" name="直線コネクタ 123">
          <a:extLst>
            <a:ext uri="{FF2B5EF4-FFF2-40B4-BE49-F238E27FC236}">
              <a16:creationId xmlns:a16="http://schemas.microsoft.com/office/drawing/2014/main" id="{51339937-3793-4829-B85E-F419AB24D10D}"/>
            </a:ext>
          </a:extLst>
        </xdr:cNvPr>
        <xdr:cNvCxnSpPr/>
      </xdr:nvCxnSpPr>
      <xdr:spPr>
        <a:xfrm>
          <a:off x="15671800" y="30439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E857EA0B-0F8A-496D-A3BE-CB46215FF926}"/>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54991F0A-D8C4-427D-9136-7C71D15B5971}"/>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129286</xdr:rowOff>
    </xdr:from>
    <xdr:to>
      <xdr:col>78</xdr:col>
      <xdr:colOff>69850</xdr:colOff>
      <xdr:row>17</xdr:row>
      <xdr:rowOff>143002</xdr:rowOff>
    </xdr:to>
    <xdr:cxnSp macro="">
      <xdr:nvCxnSpPr>
        <xdr:cNvPr id="127" name="直線コネクタ 126">
          <a:extLst>
            <a:ext uri="{FF2B5EF4-FFF2-40B4-BE49-F238E27FC236}">
              <a16:creationId xmlns:a16="http://schemas.microsoft.com/office/drawing/2014/main" id="{73F27EA5-7CD3-4F86-A4DE-4AB1066EE438}"/>
            </a:ext>
          </a:extLst>
        </xdr:cNvPr>
        <xdr:cNvCxnSpPr/>
      </xdr:nvCxnSpPr>
      <xdr:spPr>
        <a:xfrm flipV="1">
          <a:off x="14782800" y="3043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ED1ECA98-9986-43F2-B84D-91654523C682}"/>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A4AC2BB9-C076-429A-B113-C3AF15287CD7}"/>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170434</xdr:rowOff>
    </xdr:to>
    <xdr:cxnSp macro="">
      <xdr:nvCxnSpPr>
        <xdr:cNvPr id="130" name="直線コネクタ 129">
          <a:extLst>
            <a:ext uri="{FF2B5EF4-FFF2-40B4-BE49-F238E27FC236}">
              <a16:creationId xmlns:a16="http://schemas.microsoft.com/office/drawing/2014/main" id="{148D4115-EB40-4DA0-9AE7-2FBDBBB3D9BF}"/>
            </a:ext>
          </a:extLst>
        </xdr:cNvPr>
        <xdr:cNvCxnSpPr/>
      </xdr:nvCxnSpPr>
      <xdr:spPr>
        <a:xfrm flipV="1">
          <a:off x="13893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73CA8EB0-CC95-4A1F-BBBF-18BD0467F5DD}"/>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1DE798DB-40FC-4959-816F-5FD6CD287235}"/>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104140</xdr:rowOff>
    </xdr:to>
    <xdr:cxnSp macro="">
      <xdr:nvCxnSpPr>
        <xdr:cNvPr id="133" name="直線コネクタ 132">
          <a:extLst>
            <a:ext uri="{FF2B5EF4-FFF2-40B4-BE49-F238E27FC236}">
              <a16:creationId xmlns:a16="http://schemas.microsoft.com/office/drawing/2014/main" id="{FB188B4C-52C4-4BB6-945E-648701F99B0F}"/>
            </a:ext>
          </a:extLst>
        </xdr:cNvPr>
        <xdr:cNvCxnSpPr/>
      </xdr:nvCxnSpPr>
      <xdr:spPr>
        <a:xfrm flipV="1">
          <a:off x="13004800" y="30850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BADC57CB-A6F7-488D-9FCC-B8194F597D0B}"/>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DEC75740-2F7A-4F9F-96AD-0B0CFD4F11AD}"/>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C3263F5B-C0A2-45C6-99B0-DABCC68CD0FD}"/>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8401FA06-45E5-450E-8D45-E25485986EB8}"/>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93CEC5DB-9B4A-4C5E-9268-4A6DF248368F}"/>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490C87ED-DDC2-40B0-A265-14839377E804}"/>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4802CCCF-FF13-4589-86C0-1B0AE632266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D9E6516B-D668-49C9-A9E5-C1FA991AE714}"/>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563E2013-5B1B-4C5A-90D8-5FB1A883B35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3" name="楕円 142">
          <a:extLst>
            <a:ext uri="{FF2B5EF4-FFF2-40B4-BE49-F238E27FC236}">
              <a16:creationId xmlns:a16="http://schemas.microsoft.com/office/drawing/2014/main" id="{8626FE25-E1EC-4425-A49A-9349F1616075}"/>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4" name="物件費該当値テキスト">
          <a:extLst>
            <a:ext uri="{FF2B5EF4-FFF2-40B4-BE49-F238E27FC236}">
              <a16:creationId xmlns:a16="http://schemas.microsoft.com/office/drawing/2014/main" id="{5F8EC1A1-8F82-4921-8632-4DD43BBE2857}"/>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5" name="楕円 144">
          <a:extLst>
            <a:ext uri="{FF2B5EF4-FFF2-40B4-BE49-F238E27FC236}">
              <a16:creationId xmlns:a16="http://schemas.microsoft.com/office/drawing/2014/main" id="{70A0D0FD-C449-4877-AB7D-F04904AF5AEE}"/>
            </a:ext>
          </a:extLst>
        </xdr:cNvPr>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6" name="テキスト ボックス 145">
          <a:extLst>
            <a:ext uri="{FF2B5EF4-FFF2-40B4-BE49-F238E27FC236}">
              <a16:creationId xmlns:a16="http://schemas.microsoft.com/office/drawing/2014/main" id="{151F4C2F-E831-4E2F-B46D-1235F3876AC3}"/>
            </a:ext>
          </a:extLst>
        </xdr:cNvPr>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7" name="楕円 146">
          <a:extLst>
            <a:ext uri="{FF2B5EF4-FFF2-40B4-BE49-F238E27FC236}">
              <a16:creationId xmlns:a16="http://schemas.microsoft.com/office/drawing/2014/main" id="{CF385E71-388F-4CBB-8CCC-968D923025D1}"/>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8" name="テキスト ボックス 147">
          <a:extLst>
            <a:ext uri="{FF2B5EF4-FFF2-40B4-BE49-F238E27FC236}">
              <a16:creationId xmlns:a16="http://schemas.microsoft.com/office/drawing/2014/main" id="{2678970C-8690-43B4-9B09-28F526A4C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9" name="楕円 148">
          <a:extLst>
            <a:ext uri="{FF2B5EF4-FFF2-40B4-BE49-F238E27FC236}">
              <a16:creationId xmlns:a16="http://schemas.microsoft.com/office/drawing/2014/main" id="{4BF1E6A8-67AA-4153-8A86-7B2CE2E5CA84}"/>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4EF95340-E292-4425-BEA7-1E9265E3C1B7}"/>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1" name="楕円 150">
          <a:extLst>
            <a:ext uri="{FF2B5EF4-FFF2-40B4-BE49-F238E27FC236}">
              <a16:creationId xmlns:a16="http://schemas.microsoft.com/office/drawing/2014/main" id="{34D160A7-D9F6-4558-BB9B-28A98E1A9C82}"/>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2" name="テキスト ボックス 151">
          <a:extLst>
            <a:ext uri="{FF2B5EF4-FFF2-40B4-BE49-F238E27FC236}">
              <a16:creationId xmlns:a16="http://schemas.microsoft.com/office/drawing/2014/main" id="{E92F70DF-BB7C-4F5F-AFD3-B5FF210A5D3B}"/>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D5DD4F0E-46EB-441A-AD92-40F2D842BBEC}"/>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CDF3E17F-7432-43F4-A2EB-D4A5F010902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2A06E4C0-A780-4D92-A11A-6969147B3C3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99727509-AC87-4A1C-B83E-B390DC366DE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F761A7D9-F283-4A15-BA4F-64BC6299007B}"/>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73081716-DBED-4C12-B22B-0FF54D149055}"/>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B9FACE64-B746-4EAC-8D2B-AB546095C672}"/>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F7DA7A51-C18B-4FC8-833E-9C4F4639E45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5A884452-E0D5-4D8C-B0E6-B96EA0EE12A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E49C6659-AF78-4EDF-9DC5-8547050B1EBE}"/>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C685E5DB-44E0-4CBD-9620-B61C1121A42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扶助費総額は、前年度に比べ臨時的な給付金の支給額が減少したため、</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百万円の減となったが、一般財源等を充当した経常的な扶助費は前年度と比較して４百万円の減であったため、経常収支比率は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当町の高齢化率は県内でも高く、今後も上昇することが見込まれることから、現行の扶助費の内容、対象要件等を分析し、効果、必要性についての検討を続けたい。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E416D1AB-2E03-4C82-9514-4148CEA61192}"/>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F2F6854D-B115-40B9-8AD2-419F27634BE7}"/>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F291D5AE-47E1-4E41-BA0C-2F52D58833B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AEC58D6F-DB86-4CBC-A2AB-22FED7FF489A}"/>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AF78F738-17C6-4130-A61F-3ACFA80DBE79}"/>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A455BB4B-6683-4A23-8E51-4D8FB925745C}"/>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9C543E6F-E438-4A92-BD73-D15A1A1D95EE}"/>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709AAF-5DC4-41A7-96CB-0AAF2F8103A7}"/>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DF631554-A88E-4018-81F2-3F7FF93D8A7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7D5DA5F0-4E4A-4453-80F4-FFE775DB8EA4}"/>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817D50D5-EC60-4D0B-8B3E-03F2B7003134}"/>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2E811BA-90DD-4586-A50E-AFFFEB34D809}"/>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60422DD5-09FB-4210-88E5-275172BA4CCC}"/>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49631BB7-8C81-47EA-9428-FAC81B8A070A}"/>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84708125-2AC5-4D29-9FF2-439AFC873641}"/>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7CF8F455-423A-4091-93D9-FF604C0526DB}"/>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2189F083-9DEF-4B27-8F57-E776628E1A14}"/>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73E20C7F-FB2B-4272-A9BD-72F37D153684}"/>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FB3605E7-2465-4283-92EC-DB6A6B006A94}"/>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95242263-2A46-401C-8874-19571011ECAC}"/>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D8D16602-5911-439C-8527-2F4B3936FE2A}"/>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5" name="直線コネクタ 184">
          <a:extLst>
            <a:ext uri="{FF2B5EF4-FFF2-40B4-BE49-F238E27FC236}">
              <a16:creationId xmlns:a16="http://schemas.microsoft.com/office/drawing/2014/main" id="{22F06420-E550-457C-B190-ED4C5E5A21DA}"/>
            </a:ext>
          </a:extLst>
        </xdr:cNvPr>
        <xdr:cNvCxnSpPr/>
      </xdr:nvCxnSpPr>
      <xdr:spPr>
        <a:xfrm flipV="1">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B2993DFA-A21A-4641-914E-AC9E5B993588}"/>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6AE7ED22-759C-4249-8904-E8029152C185}"/>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50800</xdr:rowOff>
    </xdr:to>
    <xdr:cxnSp macro="">
      <xdr:nvCxnSpPr>
        <xdr:cNvPr id="188" name="直線コネクタ 187">
          <a:extLst>
            <a:ext uri="{FF2B5EF4-FFF2-40B4-BE49-F238E27FC236}">
              <a16:creationId xmlns:a16="http://schemas.microsoft.com/office/drawing/2014/main" id="{93D85E59-FAE4-4F87-ACFB-164A64236806}"/>
            </a:ext>
          </a:extLst>
        </xdr:cNvPr>
        <xdr:cNvCxnSpPr/>
      </xdr:nvCxnSpPr>
      <xdr:spPr>
        <a:xfrm flipV="1">
          <a:off x="3098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CA07B4B5-BACC-4B83-BFE5-03265200EE24}"/>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DE976541-7075-4576-BEF4-E34BEF2FAE5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91" name="直線コネクタ 190">
          <a:extLst>
            <a:ext uri="{FF2B5EF4-FFF2-40B4-BE49-F238E27FC236}">
              <a16:creationId xmlns:a16="http://schemas.microsoft.com/office/drawing/2014/main" id="{128F1C3B-A6DC-4378-9B19-BE5E4229FA3C}"/>
            </a:ext>
          </a:extLst>
        </xdr:cNvPr>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279E1061-4288-42E0-B0E5-94A0162320BA}"/>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1ACB9B79-64FA-4FFF-A132-971E431DA95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4" name="直線コネクタ 193">
          <a:extLst>
            <a:ext uri="{FF2B5EF4-FFF2-40B4-BE49-F238E27FC236}">
              <a16:creationId xmlns:a16="http://schemas.microsoft.com/office/drawing/2014/main" id="{1733D2B5-9173-4EB8-B473-B44956D7F31A}"/>
            </a:ext>
          </a:extLst>
        </xdr:cNvPr>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A9B20B45-EDEC-4F21-967E-E12CEF2E4102}"/>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5079A428-B82A-4836-A6B3-2A48BC8755D6}"/>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2F5870BE-AECF-43E2-B9D6-87CC92CD1263}"/>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2F8A63F0-B395-4722-B52F-4DCC01D8E951}"/>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BC3445D1-4C1D-4A0D-8427-A899D95101CE}"/>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4171C49B-5E3B-48A8-8C16-DAC3BBFC0E2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B9DB8C33-FBA6-4452-960B-92E68EBA4FD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86A15230-3515-4BD8-B67B-FCCC4053DEBC}"/>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F13223D2-ACCE-40B5-B5BC-CB40957C908A}"/>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4" name="楕円 203">
          <a:extLst>
            <a:ext uri="{FF2B5EF4-FFF2-40B4-BE49-F238E27FC236}">
              <a16:creationId xmlns:a16="http://schemas.microsoft.com/office/drawing/2014/main" id="{7E7DEC20-DFC8-47B3-81AE-77DDB5C3AEF9}"/>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5" name="扶助費該当値テキスト">
          <a:extLst>
            <a:ext uri="{FF2B5EF4-FFF2-40B4-BE49-F238E27FC236}">
              <a16:creationId xmlns:a16="http://schemas.microsoft.com/office/drawing/2014/main" id="{7AF384C1-E9FC-4AD7-B50C-C610277DCFAE}"/>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a:extLst>
            <a:ext uri="{FF2B5EF4-FFF2-40B4-BE49-F238E27FC236}">
              <a16:creationId xmlns:a16="http://schemas.microsoft.com/office/drawing/2014/main" id="{76482EDA-13E3-4991-A5DF-0FB51A862EED}"/>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7" name="テキスト ボックス 206">
          <a:extLst>
            <a:ext uri="{FF2B5EF4-FFF2-40B4-BE49-F238E27FC236}">
              <a16:creationId xmlns:a16="http://schemas.microsoft.com/office/drawing/2014/main" id="{FFC12C9B-BE64-42D4-AE50-00298D30D80F}"/>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8" name="楕円 207">
          <a:extLst>
            <a:ext uri="{FF2B5EF4-FFF2-40B4-BE49-F238E27FC236}">
              <a16:creationId xmlns:a16="http://schemas.microsoft.com/office/drawing/2014/main" id="{C7B81DAE-3D94-468F-A157-AEC1F5527894}"/>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9" name="テキスト ボックス 208">
          <a:extLst>
            <a:ext uri="{FF2B5EF4-FFF2-40B4-BE49-F238E27FC236}">
              <a16:creationId xmlns:a16="http://schemas.microsoft.com/office/drawing/2014/main" id="{0E993D2C-4779-46F9-AD3F-7E9C6D681C11}"/>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a:extLst>
            <a:ext uri="{FF2B5EF4-FFF2-40B4-BE49-F238E27FC236}">
              <a16:creationId xmlns:a16="http://schemas.microsoft.com/office/drawing/2014/main" id="{4C6CD1D5-ECDA-4BFD-8AA1-2CE2CD8E1C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1" name="テキスト ボックス 210">
          <a:extLst>
            <a:ext uri="{FF2B5EF4-FFF2-40B4-BE49-F238E27FC236}">
              <a16:creationId xmlns:a16="http://schemas.microsoft.com/office/drawing/2014/main" id="{5F7EAE8A-567B-4652-8F4A-E31027F5B088}"/>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a:extLst>
            <a:ext uri="{FF2B5EF4-FFF2-40B4-BE49-F238E27FC236}">
              <a16:creationId xmlns:a16="http://schemas.microsoft.com/office/drawing/2014/main" id="{C35C39B2-BC78-4C3B-BFD6-80DD24BB351B}"/>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3" name="テキスト ボックス 212">
          <a:extLst>
            <a:ext uri="{FF2B5EF4-FFF2-40B4-BE49-F238E27FC236}">
              <a16:creationId xmlns:a16="http://schemas.microsoft.com/office/drawing/2014/main" id="{86C84B0B-AC59-4634-92F4-F57A6B2461ED}"/>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BAA5C66A-784F-4F0B-BCE9-1E92122D3B0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E65E274A-82E0-4CFB-8539-8BD2D61105A3}"/>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FA224C57-0215-4A34-9F3F-19AB498A9D48}"/>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C32EBAB8-41A2-4077-881B-E674AD15FEB4}"/>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F7B982A3-443B-4139-B1ED-7948BB9DF1BB}"/>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E1CF8065-D21B-4B29-B0C7-D9371B466C9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9F45AA91-8BBF-4961-8DF5-CBB0F551339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8C7A22CB-C7BF-4E72-9EB9-5F4855C0082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A9427A4E-A639-4057-A8E1-3C28C811AF2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DBF2883F-DCD5-40AA-B1CB-BA55BAA61EF8}"/>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2D37CC3B-337F-48F1-8097-B8B60918131A}"/>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その他の経費の大半を占める繰出金について、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後期高齢者医療広域連合へ支払う療養給付費負担金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補助費等への計上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を改め、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繰出金として取り扱うこととしたこと等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百万円の増となった。このことにより、経常収支比率は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の大幅な上昇となったが、その要因を除くと大きな変動はなかった。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繰出金の主なものは介護保険特別会計への繰出金や、療養給付費負担金であることから、高齢化が進む当町においては、今後も経常収支比率が上昇することが見込まれる。上下水道の公営企業会計への繰出金については、料金改定等による自主財源の確保を検討するなどし、経費の縮減を図り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93B1E90C-57F5-4E54-99FD-40B837F6C0AA}"/>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5B138DAB-ACF7-481A-964F-1BA486342D0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E437ACD5-100C-4DB8-ACDA-272A15B3CAFC}"/>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918EAB1-002A-45D4-B1B9-53898E576275}"/>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825C09AA-0B02-4A18-A370-13CE85C0DDF1}"/>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FEAB5203-59DB-4F22-9901-4BC053CA69E6}"/>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A019507D-3C3B-473A-9146-09BD14A327CC}"/>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DEAD006F-2C94-4AB0-BCC2-5DB9140E5D1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C1772939-9121-4027-9315-FB443D9416A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2A429E86-228D-4417-A876-83B9522F4983}"/>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10364FA0-3F8D-4B7F-871C-F9086197969F}"/>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1F11FEEB-6F29-4D25-B813-026F6761C48A}"/>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6D10C4C3-B692-4F30-B606-02208C221D8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228DC352-A9E3-434C-A4EC-11F82AFD0F0A}"/>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C347D38D-7380-4573-846F-1BFCB24C6FC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3A7A9138-9846-4C4A-BABF-E955947F6C1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EF39AD71-926B-42FC-B362-017935D20D03}"/>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26221CA1-0E54-4E02-82E4-9885DAB1A46B}"/>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8A27B0DE-D94A-409A-B3D7-E3BCE71DEDFF}"/>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EBC53C14-EC84-4DD6-881C-F14B40FDC81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E45D47AA-875B-4897-80CB-8CB9238783D3}"/>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57</xdr:row>
      <xdr:rowOff>24130</xdr:rowOff>
    </xdr:to>
    <xdr:cxnSp macro="">
      <xdr:nvCxnSpPr>
        <xdr:cNvPr id="246" name="直線コネクタ 245">
          <a:extLst>
            <a:ext uri="{FF2B5EF4-FFF2-40B4-BE49-F238E27FC236}">
              <a16:creationId xmlns:a16="http://schemas.microsoft.com/office/drawing/2014/main" id="{C734ABDD-290A-4690-9873-DC72535BABE9}"/>
            </a:ext>
          </a:extLst>
        </xdr:cNvPr>
        <xdr:cNvCxnSpPr/>
      </xdr:nvCxnSpPr>
      <xdr:spPr>
        <a:xfrm>
          <a:off x="15671800" y="96291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4CFEDA06-AA50-4D0B-A6B4-C2A6D729E338}"/>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42E87C0-E93A-4775-BD9D-F7ABF5849406}"/>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88900</xdr:rowOff>
    </xdr:to>
    <xdr:cxnSp macro="">
      <xdr:nvCxnSpPr>
        <xdr:cNvPr id="249" name="直線コネクタ 248">
          <a:extLst>
            <a:ext uri="{FF2B5EF4-FFF2-40B4-BE49-F238E27FC236}">
              <a16:creationId xmlns:a16="http://schemas.microsoft.com/office/drawing/2014/main" id="{DF0C7CAD-CF23-4930-9CB2-BE92E1626C5E}"/>
            </a:ext>
          </a:extLst>
        </xdr:cNvPr>
        <xdr:cNvCxnSpPr/>
      </xdr:nvCxnSpPr>
      <xdr:spPr>
        <a:xfrm flipV="1">
          <a:off x="14782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E077185-1169-485A-A008-BEF82C0F554C}"/>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B3E2C849-AAD4-408B-AE3F-4573E66C100D}"/>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127000</xdr:rowOff>
    </xdr:to>
    <xdr:cxnSp macro="">
      <xdr:nvCxnSpPr>
        <xdr:cNvPr id="252" name="直線コネクタ 251">
          <a:extLst>
            <a:ext uri="{FF2B5EF4-FFF2-40B4-BE49-F238E27FC236}">
              <a16:creationId xmlns:a16="http://schemas.microsoft.com/office/drawing/2014/main" id="{A561C765-095C-4293-B845-097357EE918D}"/>
            </a:ext>
          </a:extLst>
        </xdr:cNvPr>
        <xdr:cNvCxnSpPr/>
      </xdr:nvCxnSpPr>
      <xdr:spPr>
        <a:xfrm flipV="1">
          <a:off x="13893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CA97DC0F-8911-43D2-A548-E75AE17D8E12}"/>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3085C7AE-57B7-4D6F-8D21-6080B463841B}"/>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56</xdr:row>
      <xdr:rowOff>127000</xdr:rowOff>
    </xdr:to>
    <xdr:cxnSp macro="">
      <xdr:nvCxnSpPr>
        <xdr:cNvPr id="255" name="直線コネクタ 254">
          <a:extLst>
            <a:ext uri="{FF2B5EF4-FFF2-40B4-BE49-F238E27FC236}">
              <a16:creationId xmlns:a16="http://schemas.microsoft.com/office/drawing/2014/main" id="{18765EE7-37DF-4A70-9103-52F3C3CDFA64}"/>
            </a:ext>
          </a:extLst>
        </xdr:cNvPr>
        <xdr:cNvCxnSpPr/>
      </xdr:nvCxnSpPr>
      <xdr:spPr>
        <a:xfrm>
          <a:off x="13004800" y="9453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721CE2CF-8C7F-49A5-A1F4-DCB3E7132A95}"/>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8843CE5E-18BA-4999-8789-AF32689CCDD6}"/>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DBBF4E32-59A1-4C93-9FE6-97B30B466639}"/>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A7F0133B-8640-4B2E-8723-1F7688453F97}"/>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BCE71291-3AC9-4614-A79B-26D576E66FED}"/>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BCE94113-4190-499C-BCDD-4F5826697651}"/>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CA1D0565-7CF6-4780-9E69-F2B273BD92B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3B21F87D-CD00-4DE5-8218-8BAAC693D84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C68ED2DF-5C6D-467C-8382-ED3B3347D06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5" name="楕円 264">
          <a:extLst>
            <a:ext uri="{FF2B5EF4-FFF2-40B4-BE49-F238E27FC236}">
              <a16:creationId xmlns:a16="http://schemas.microsoft.com/office/drawing/2014/main" id="{047066E4-6D29-4E6D-8760-DBAE1394CC24}"/>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6" name="その他該当値テキスト">
          <a:extLst>
            <a:ext uri="{FF2B5EF4-FFF2-40B4-BE49-F238E27FC236}">
              <a16:creationId xmlns:a16="http://schemas.microsoft.com/office/drawing/2014/main" id="{43BDADBE-C8F2-4AC3-A61F-C903154B2DCA}"/>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7" name="楕円 266">
          <a:extLst>
            <a:ext uri="{FF2B5EF4-FFF2-40B4-BE49-F238E27FC236}">
              <a16:creationId xmlns:a16="http://schemas.microsoft.com/office/drawing/2014/main" id="{A8EC614E-F2A0-4CE6-8D0F-1F62718454D7}"/>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68" name="テキスト ボックス 267">
          <a:extLst>
            <a:ext uri="{FF2B5EF4-FFF2-40B4-BE49-F238E27FC236}">
              <a16:creationId xmlns:a16="http://schemas.microsoft.com/office/drawing/2014/main" id="{4A3FF15A-1E3E-4A6A-B35E-30F6038A94B5}"/>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9" name="楕円 268">
          <a:extLst>
            <a:ext uri="{FF2B5EF4-FFF2-40B4-BE49-F238E27FC236}">
              <a16:creationId xmlns:a16="http://schemas.microsoft.com/office/drawing/2014/main" id="{A5B753DB-25C7-46AA-8E30-4A6D6946C95C}"/>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0" name="テキスト ボックス 269">
          <a:extLst>
            <a:ext uri="{FF2B5EF4-FFF2-40B4-BE49-F238E27FC236}">
              <a16:creationId xmlns:a16="http://schemas.microsoft.com/office/drawing/2014/main" id="{A96AF8BB-3F8B-40F8-A1B7-8BE3C867412E}"/>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1" name="楕円 270">
          <a:extLst>
            <a:ext uri="{FF2B5EF4-FFF2-40B4-BE49-F238E27FC236}">
              <a16:creationId xmlns:a16="http://schemas.microsoft.com/office/drawing/2014/main" id="{5C381D2E-2A10-4DF0-9E28-A45EA10A0117}"/>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2" name="テキスト ボックス 271">
          <a:extLst>
            <a:ext uri="{FF2B5EF4-FFF2-40B4-BE49-F238E27FC236}">
              <a16:creationId xmlns:a16="http://schemas.microsoft.com/office/drawing/2014/main" id="{DD330CB2-0F51-451C-BAD3-134556F22C36}"/>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3" name="楕円 272">
          <a:extLst>
            <a:ext uri="{FF2B5EF4-FFF2-40B4-BE49-F238E27FC236}">
              <a16:creationId xmlns:a16="http://schemas.microsoft.com/office/drawing/2014/main" id="{52606C3C-522D-4B8D-80A4-D40561287337}"/>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4" name="テキスト ボックス 273">
          <a:extLst>
            <a:ext uri="{FF2B5EF4-FFF2-40B4-BE49-F238E27FC236}">
              <a16:creationId xmlns:a16="http://schemas.microsoft.com/office/drawing/2014/main" id="{D016D30D-E9D0-49EC-A463-C93A18F4A255}"/>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17D26A3C-DF0F-469F-BF6A-59AA80EF899D}"/>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62ECB19B-D323-4111-A2E6-DBE35842733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4EFD5D56-9FD2-4404-B823-7099ABE03FF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9DA5C36F-F5E7-4765-8044-902F4958600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37BF56A1-F868-44C8-A2D4-D184A2B2370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2E38CE85-3AC7-40A4-80F3-8DDE88299A6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FFE51C8E-AF61-415C-9381-E0E76AD7794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E18C6D46-110E-41F9-85E9-1ECF06218BF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EA08E6B2-ACCD-4336-8078-319446976D4A}"/>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16F7E0C6-0F6F-4A9F-8B4A-1DBE789C7B0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62B6B7BB-C87D-4E44-BE39-2DD59E8CFD0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一般財源等を充当した経常的な補助費等は、後期高齢者医療広域連合へ支払う療養給付費負担金</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百万円について、補助費等への計上を改め、繰出金として取り扱うこととしたこと等により、</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百万円の減となった。このことにより、経常収支比率は</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％の大幅な低下となったが、その要因を除くと、微減である。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の大半が一部事務組合等の団体の運営に対するものであるから、大きな経費の縮減は見込めないが、町が自主的に行う補助事業については、定期的に見直しを行い、効果的な補助費等の支出に努めたい。</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737255FB-CFDF-4185-8958-16CE87D30BB2}"/>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9A071DBB-3A77-4B60-B198-C6129FC22907}"/>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949D51AD-DF48-4FEC-92AA-B3CDAA71F55A}"/>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D1B42A5C-9F74-4CB0-9F08-AB62D1A59239}"/>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BDBE09A1-F51C-49D2-9624-B73FE2ED9BFF}"/>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8D5699E0-8C5B-45C4-9952-FB3F7D40ABFD}"/>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639157D4-0B38-409D-B13F-E961E1695893}"/>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3B64558B-CE64-4E53-A1A5-07EEAA66F137}"/>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2AC80A5D-97DF-4BE0-9845-2D6A18EA807E}"/>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33FDEA9E-D627-4D56-9808-7590F3AF1762}"/>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A783D0DA-70B8-49D3-BF62-F213CC230159}"/>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1CE0128A-F3E4-46D2-AB42-D5365C82198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5ACE764-9A68-4B26-97B7-93C6AB9B903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928974FD-2BC3-4C92-8D24-7DF8838637CA}"/>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1227A7E3-D1AD-4261-B96E-5DF65249057D}"/>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DCD9357F-62D5-4E61-A3F9-86D1A887F64F}"/>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F6DC9F41-7E3D-4617-A153-99DCC2C3490D}"/>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C52BD4E1-244B-46A5-8F31-3765AFB0B7A6}"/>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133858</xdr:rowOff>
    </xdr:to>
    <xdr:cxnSp macro="">
      <xdr:nvCxnSpPr>
        <xdr:cNvPr id="304" name="直線コネクタ 303">
          <a:extLst>
            <a:ext uri="{FF2B5EF4-FFF2-40B4-BE49-F238E27FC236}">
              <a16:creationId xmlns:a16="http://schemas.microsoft.com/office/drawing/2014/main" id="{AB729FCF-CF17-4F2C-B4D0-7D2FBD668408}"/>
            </a:ext>
          </a:extLst>
        </xdr:cNvPr>
        <xdr:cNvCxnSpPr/>
      </xdr:nvCxnSpPr>
      <xdr:spPr>
        <a:xfrm flipV="1">
          <a:off x="15671800" y="630834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6063A17A-52F7-4455-841D-E27BE70976CC}"/>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6C2BE7F9-933E-4D40-B2DD-3C17F46B2FE4}"/>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30988</xdr:rowOff>
    </xdr:to>
    <xdr:cxnSp macro="">
      <xdr:nvCxnSpPr>
        <xdr:cNvPr id="307" name="直線コネクタ 306">
          <a:extLst>
            <a:ext uri="{FF2B5EF4-FFF2-40B4-BE49-F238E27FC236}">
              <a16:creationId xmlns:a16="http://schemas.microsoft.com/office/drawing/2014/main" id="{90E0B712-1C39-4BBC-A2FB-5CDCF042944A}"/>
            </a:ext>
          </a:extLst>
        </xdr:cNvPr>
        <xdr:cNvCxnSpPr/>
      </xdr:nvCxnSpPr>
      <xdr:spPr>
        <a:xfrm flipV="1">
          <a:off x="14782800" y="6477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9235D563-C68B-458E-962F-7EB88B423375}"/>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1D358356-D2F4-4733-B477-A88D617F6E25}"/>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30988</xdr:rowOff>
    </xdr:to>
    <xdr:cxnSp macro="">
      <xdr:nvCxnSpPr>
        <xdr:cNvPr id="310" name="直線コネクタ 309">
          <a:extLst>
            <a:ext uri="{FF2B5EF4-FFF2-40B4-BE49-F238E27FC236}">
              <a16:creationId xmlns:a16="http://schemas.microsoft.com/office/drawing/2014/main" id="{9695A5BA-5C5E-44B5-91A6-52279910A286}"/>
            </a:ext>
          </a:extLst>
        </xdr:cNvPr>
        <xdr:cNvCxnSpPr/>
      </xdr:nvCxnSpPr>
      <xdr:spPr>
        <a:xfrm>
          <a:off x="13893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3E34942-C6C9-4484-9AD7-3CBCB799D5DF}"/>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E8B4DDD4-574F-4B1C-A9C3-38DDBE27E368}"/>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40132</xdr:rowOff>
    </xdr:to>
    <xdr:cxnSp macro="">
      <xdr:nvCxnSpPr>
        <xdr:cNvPr id="313" name="直線コネクタ 312">
          <a:extLst>
            <a:ext uri="{FF2B5EF4-FFF2-40B4-BE49-F238E27FC236}">
              <a16:creationId xmlns:a16="http://schemas.microsoft.com/office/drawing/2014/main" id="{FE4CA94D-69C2-4795-AE4B-3EEB9F6188C0}"/>
            </a:ext>
          </a:extLst>
        </xdr:cNvPr>
        <xdr:cNvCxnSpPr/>
      </xdr:nvCxnSpPr>
      <xdr:spPr>
        <a:xfrm flipV="1">
          <a:off x="13004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1879301B-C648-44E1-B24B-83F74D01DC9F}"/>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F9EF6503-D6F5-423D-8B7A-0D4F215C1E3E}"/>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D9B1F828-6855-4C92-8ED1-60170F088088}"/>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E4F1A2A7-168A-4A71-8F86-B713EA887282}"/>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D58A0D13-5908-4926-8CE1-57E5D57B748C}"/>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1477AB54-32A8-4D6A-8B3E-8CA71B104F5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81FA16B4-6F8B-4D5F-9D84-5EE0D3F84CF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9AC7E29B-E29C-4470-A2C0-5A12F016056A}"/>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D84D4B6B-D4A3-405A-80E5-F839BE1766C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3" name="楕円 322">
          <a:extLst>
            <a:ext uri="{FF2B5EF4-FFF2-40B4-BE49-F238E27FC236}">
              <a16:creationId xmlns:a16="http://schemas.microsoft.com/office/drawing/2014/main" id="{A9E9D9E6-9163-4565-9953-E61BD4A4A178}"/>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4" name="補助費等該当値テキスト">
          <a:extLst>
            <a:ext uri="{FF2B5EF4-FFF2-40B4-BE49-F238E27FC236}">
              <a16:creationId xmlns:a16="http://schemas.microsoft.com/office/drawing/2014/main" id="{5271F974-B69D-40CE-A126-E0DCA207DB1D}"/>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5" name="楕円 324">
          <a:extLst>
            <a:ext uri="{FF2B5EF4-FFF2-40B4-BE49-F238E27FC236}">
              <a16:creationId xmlns:a16="http://schemas.microsoft.com/office/drawing/2014/main" id="{7FD2871E-D88E-4CF1-BEA5-4C58F886078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6" name="テキスト ボックス 325">
          <a:extLst>
            <a:ext uri="{FF2B5EF4-FFF2-40B4-BE49-F238E27FC236}">
              <a16:creationId xmlns:a16="http://schemas.microsoft.com/office/drawing/2014/main" id="{823F5AC8-C7EE-47E4-8673-C393E2B862C4}"/>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7" name="楕円 326">
          <a:extLst>
            <a:ext uri="{FF2B5EF4-FFF2-40B4-BE49-F238E27FC236}">
              <a16:creationId xmlns:a16="http://schemas.microsoft.com/office/drawing/2014/main" id="{34DED2B7-9A55-4E78-B891-BFCC643F2CE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8" name="テキスト ボックス 327">
          <a:extLst>
            <a:ext uri="{FF2B5EF4-FFF2-40B4-BE49-F238E27FC236}">
              <a16:creationId xmlns:a16="http://schemas.microsoft.com/office/drawing/2014/main" id="{5D387479-3D3F-4F78-BD5F-EE1221E81734}"/>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9" name="楕円 328">
          <a:extLst>
            <a:ext uri="{FF2B5EF4-FFF2-40B4-BE49-F238E27FC236}">
              <a16:creationId xmlns:a16="http://schemas.microsoft.com/office/drawing/2014/main" id="{E180C88B-BC2E-434D-A11B-55C032D59903}"/>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0" name="テキスト ボックス 329">
          <a:extLst>
            <a:ext uri="{FF2B5EF4-FFF2-40B4-BE49-F238E27FC236}">
              <a16:creationId xmlns:a16="http://schemas.microsoft.com/office/drawing/2014/main" id="{7F3855BA-9EB6-415B-82DD-0E1902A5098E}"/>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1" name="楕円 330">
          <a:extLst>
            <a:ext uri="{FF2B5EF4-FFF2-40B4-BE49-F238E27FC236}">
              <a16:creationId xmlns:a16="http://schemas.microsoft.com/office/drawing/2014/main" id="{A53C8A68-306A-4EF3-9BEC-12DE40F99056}"/>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2" name="テキスト ボックス 331">
          <a:extLst>
            <a:ext uri="{FF2B5EF4-FFF2-40B4-BE49-F238E27FC236}">
              <a16:creationId xmlns:a16="http://schemas.microsoft.com/office/drawing/2014/main" id="{01E7AA9A-1468-414C-BE25-6054B90DC649}"/>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7DB290D1-9126-4EE0-AAD8-0534A8541D8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8674CCB-BC3D-45C7-8993-DA786281AAB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1C4EFC43-B163-4F00-96F8-D4A8A110069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4327E6CA-753C-4A16-9538-35F33E4D7838}"/>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5B84F20E-34F0-4404-8CA8-B7105385FE47}"/>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D2A46130-B7E5-4504-A936-88144C2072A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F7671B76-FE9B-4F0C-BF60-3DAA559DA3B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EB6B7766-6898-48CF-862D-581716AEF422}"/>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33D9EA92-E7CB-47AA-92E7-BEE8C0B0EDE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16AB3542-E20A-47D9-882F-0CC7FEBD0FD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516E2DA3-7609-4F3A-B75D-D6B7CF363E22}"/>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一般財源等を充当した経常的な公債費は、平成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年度同意の過疎対策事業債</a:t>
          </a:r>
          <a:r>
            <a:rPr kumimoji="1" lang="en-US" altLang="ja-JP" sz="1100">
              <a:latin typeface="ＭＳ Ｐゴシック" panose="020B0600070205080204" pitchFamily="50" charset="-128"/>
              <a:ea typeface="ＭＳ Ｐゴシック" panose="020B0600070205080204" pitchFamily="50" charset="-128"/>
            </a:rPr>
            <a:t>470</a:t>
          </a:r>
          <a:r>
            <a:rPr kumimoji="1" lang="ja-JP" altLang="en-US" sz="1100">
              <a:latin typeface="ＭＳ Ｐゴシック" panose="020B0600070205080204" pitchFamily="50" charset="-128"/>
              <a:ea typeface="ＭＳ Ｐゴシック" panose="020B0600070205080204" pitchFamily="50" charset="-128"/>
            </a:rPr>
            <a:t>百万円及び平成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年度同意の臨時財政対策債</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百万円の元金償還が始まったこと等に伴い、</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百万円の増となったため、経常収支比率は</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の上昇となった。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債費が令和９年度まで５億円超で推移すること、広域ごみ処理施設の整備、旧病院棟の解体等の大型事業が予定されていることから、更なる数値の上昇が見込まれる。大型事業を行わない年度は、発行額＜償還額を基本方針とし、公債費の過度な上昇とならない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4110F96-F7BA-43B9-A167-0EE005BDA9C2}"/>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1CB4881D-0F78-4796-A635-CA0AC447761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1FAA367-2005-4C43-A512-2BBBEAE0EF73}"/>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225C244A-2780-4C3D-90F8-E0E67B2362CB}"/>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36EFD424-A873-4EFB-8D96-CE3EE3360D5C}"/>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DD409585-E50B-4A04-A59F-046E0906046A}"/>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15EE80A0-EE0D-4B22-99F7-4E8CE18DDA93}"/>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C8EF092C-0C88-4EDE-A5F0-4B7BD370BE12}"/>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403F24B7-EEE2-4607-AF8F-AD9AE4BC1C58}"/>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2D1EA07E-9F3F-498F-B461-C25A44DEE1CF}"/>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8B498B65-BA6E-45D0-8432-F77E18F6FE4F}"/>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5585EF6C-D13D-4C74-B8A4-D523B412357E}"/>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E1DAD2D3-1F0F-4871-BC28-131C1991533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7622A7A2-26DF-4809-9F5D-691254869CDE}"/>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13452F6C-5050-40DC-ADCD-767B6F40E82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5BA2A184-FFD1-4DFA-94B1-576A8683A71A}"/>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5A47B788-E5E8-4F04-ACA8-166D9392ED78}"/>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7D3630BF-E982-47EC-BDA1-966001EF0894}"/>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32D20C49-68D0-4E5C-920D-89B529A0DF3A}"/>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BC5C9620-4CA8-43E8-8DB7-F3FE40D2B872}"/>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43180</xdr:rowOff>
    </xdr:to>
    <xdr:cxnSp macro="">
      <xdr:nvCxnSpPr>
        <xdr:cNvPr id="364" name="直線コネクタ 363">
          <a:extLst>
            <a:ext uri="{FF2B5EF4-FFF2-40B4-BE49-F238E27FC236}">
              <a16:creationId xmlns:a16="http://schemas.microsoft.com/office/drawing/2014/main" id="{A54F4D56-76EE-456E-BBEB-CAB4A3FE862D}"/>
            </a:ext>
          </a:extLst>
        </xdr:cNvPr>
        <xdr:cNvCxnSpPr/>
      </xdr:nvCxnSpPr>
      <xdr:spPr>
        <a:xfrm>
          <a:off x="3987800" y="13012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57AA162E-3B61-477C-89B9-85D7D5B78FA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2FDB46F9-9213-4D1D-A21F-66EF44252FF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153670</xdr:rowOff>
    </xdr:to>
    <xdr:cxnSp macro="">
      <xdr:nvCxnSpPr>
        <xdr:cNvPr id="367" name="直線コネクタ 366">
          <a:extLst>
            <a:ext uri="{FF2B5EF4-FFF2-40B4-BE49-F238E27FC236}">
              <a16:creationId xmlns:a16="http://schemas.microsoft.com/office/drawing/2014/main" id="{B014AD17-9186-4D7B-A7F6-0F86A9E403BC}"/>
            </a:ext>
          </a:extLst>
        </xdr:cNvPr>
        <xdr:cNvCxnSpPr/>
      </xdr:nvCxnSpPr>
      <xdr:spPr>
        <a:xfrm>
          <a:off x="3098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B3D01EDB-B721-4E0B-A915-25D713B4CE7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D275C0CF-A96C-45A0-B683-875FBD03F0C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107950</xdr:rowOff>
    </xdr:to>
    <xdr:cxnSp macro="">
      <xdr:nvCxnSpPr>
        <xdr:cNvPr id="370" name="直線コネクタ 369">
          <a:extLst>
            <a:ext uri="{FF2B5EF4-FFF2-40B4-BE49-F238E27FC236}">
              <a16:creationId xmlns:a16="http://schemas.microsoft.com/office/drawing/2014/main" id="{96D6FD61-D43E-49B1-BA11-D53CC6BC003F}"/>
            </a:ext>
          </a:extLst>
        </xdr:cNvPr>
        <xdr:cNvCxnSpPr/>
      </xdr:nvCxnSpPr>
      <xdr:spPr>
        <a:xfrm>
          <a:off x="2209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2FC4CF8D-607F-43EF-9DD0-AD7BA1037A92}"/>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B8C6CD04-CC5F-427A-A653-1473AD829E43}"/>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127000</xdr:rowOff>
    </xdr:to>
    <xdr:cxnSp macro="">
      <xdr:nvCxnSpPr>
        <xdr:cNvPr id="373" name="直線コネクタ 372">
          <a:extLst>
            <a:ext uri="{FF2B5EF4-FFF2-40B4-BE49-F238E27FC236}">
              <a16:creationId xmlns:a16="http://schemas.microsoft.com/office/drawing/2014/main" id="{AC671173-2EED-4F03-90B0-E9973E59FE51}"/>
            </a:ext>
          </a:extLst>
        </xdr:cNvPr>
        <xdr:cNvCxnSpPr/>
      </xdr:nvCxnSpPr>
      <xdr:spPr>
        <a:xfrm flipV="1">
          <a:off x="1320800" y="12962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568A8015-5475-46A1-972F-9B71B10FA196}"/>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8EA6EEB4-7B6D-4F1E-9DEA-BBE810220953}"/>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F7554550-7589-48C7-A7AF-1B0A25A5C044}"/>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6E999CCC-ADC6-4642-986D-E2A15A2E0813}"/>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30382FB6-F157-448A-837C-2568FD78CC0B}"/>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B03782D-67CD-4FB2-A4DD-70F2CB98921B}"/>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81D9EA52-0F61-43A0-A5A9-502C8E667F27}"/>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F358875E-3392-4EAD-BE19-C98C7092E08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57062E29-883B-4E9F-B03F-56991C2CFE67}"/>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3" name="楕円 382">
          <a:extLst>
            <a:ext uri="{FF2B5EF4-FFF2-40B4-BE49-F238E27FC236}">
              <a16:creationId xmlns:a16="http://schemas.microsoft.com/office/drawing/2014/main" id="{2DB63E66-85A0-4464-A18D-6F4584D170E7}"/>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4" name="公債費該当値テキスト">
          <a:extLst>
            <a:ext uri="{FF2B5EF4-FFF2-40B4-BE49-F238E27FC236}">
              <a16:creationId xmlns:a16="http://schemas.microsoft.com/office/drawing/2014/main" id="{B39B30FB-F7DB-4757-AB8C-8D9C09E3E47B}"/>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85" name="楕円 384">
          <a:extLst>
            <a:ext uri="{FF2B5EF4-FFF2-40B4-BE49-F238E27FC236}">
              <a16:creationId xmlns:a16="http://schemas.microsoft.com/office/drawing/2014/main" id="{5979AF91-690A-40E5-A5CD-9F63FF51C34D}"/>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6" name="テキスト ボックス 385">
          <a:extLst>
            <a:ext uri="{FF2B5EF4-FFF2-40B4-BE49-F238E27FC236}">
              <a16:creationId xmlns:a16="http://schemas.microsoft.com/office/drawing/2014/main" id="{3D1CD5F6-DC43-4763-A73E-656B8B479B6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87" name="楕円 386">
          <a:extLst>
            <a:ext uri="{FF2B5EF4-FFF2-40B4-BE49-F238E27FC236}">
              <a16:creationId xmlns:a16="http://schemas.microsoft.com/office/drawing/2014/main" id="{F094B4B9-87F8-4172-934E-9C94732BF226}"/>
            </a:ext>
          </a:extLst>
        </xdr:cNvPr>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8" name="テキスト ボックス 387">
          <a:extLst>
            <a:ext uri="{FF2B5EF4-FFF2-40B4-BE49-F238E27FC236}">
              <a16:creationId xmlns:a16="http://schemas.microsoft.com/office/drawing/2014/main" id="{A9FE7F42-6F3D-414D-8D9D-92D6D2F8ECF9}"/>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9" name="楕円 388">
          <a:extLst>
            <a:ext uri="{FF2B5EF4-FFF2-40B4-BE49-F238E27FC236}">
              <a16:creationId xmlns:a16="http://schemas.microsoft.com/office/drawing/2014/main" id="{A05C3FB4-4592-4AC2-A5F9-C9198343739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90" name="テキスト ボックス 389">
          <a:extLst>
            <a:ext uri="{FF2B5EF4-FFF2-40B4-BE49-F238E27FC236}">
              <a16:creationId xmlns:a16="http://schemas.microsoft.com/office/drawing/2014/main" id="{8DED7485-5A99-4F3B-9B93-481EDA223DDF}"/>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1" name="楕円 390">
          <a:extLst>
            <a:ext uri="{FF2B5EF4-FFF2-40B4-BE49-F238E27FC236}">
              <a16:creationId xmlns:a16="http://schemas.microsoft.com/office/drawing/2014/main" id="{B0C22816-FDA6-4F40-A53F-926133C2EABD}"/>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2" name="テキスト ボックス 391">
          <a:extLst>
            <a:ext uri="{FF2B5EF4-FFF2-40B4-BE49-F238E27FC236}">
              <a16:creationId xmlns:a16="http://schemas.microsoft.com/office/drawing/2014/main" id="{8F5599CB-6811-4B21-9A13-70E189E710AA}"/>
            </a:ext>
          </a:extLst>
        </xdr:cNvPr>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16C15AD9-32F4-4A0F-BFA2-EE528132303C}"/>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4EC86EE0-7F57-4176-858A-BA4603D9622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CAB4025F-2BE5-4D7B-9D65-F616B2D60C41}"/>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7AD682C4-D4A6-4169-9448-79BACFA1966D}"/>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34060C40-E5F3-4A36-BFE6-C8F141F5A6F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AE9C18EB-B7FE-4A19-AC2A-CF6FDE60717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8BA23F0-08F4-42DC-9D3F-3F53C44257C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C18F6A94-DAB7-441C-ABE5-FEA6C11D652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86467FB4-6291-4754-96B3-97E3D3658E6A}"/>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4BD7AC5E-9EB5-4445-8325-E600009D633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28E34E08-1038-4740-AB04-9D2462844207}"/>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太陽光発電施設の稼働に伴う償却資産の増等により地方税が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ことにより、経常一般財源が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ことに加え、人件費の減少等により経常経費充当一般財源が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幅な改善となった。当年度は地方税が増加となったが、今後は、少子高齢化、生産年齢人口の減少の影響により、増加は見込めない。物価高騰等の影響により、施設の維持に係る経費についても増加していることから、使用料及び利用料の見直しを行い、税外収入の確保に努めつつ、施設そのものの在り方を検討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C982B920-43FA-4F28-80EA-A52D4C12ED3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A1496FC7-F48D-4B90-A7D6-565673CA5F88}"/>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BA89DF76-5662-43FC-8DD4-60B98C189B03}"/>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F1F228D3-DDAB-4DB6-896B-AF96B02854BE}"/>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55B89A1C-2BAC-48ED-94D4-C1CC1290D2E8}"/>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91148A66-5B63-407D-B4E2-194E0512D642}"/>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1A5B9CD6-6516-45A2-8BAD-4D80DD8573AA}"/>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E1A52DFE-5DFA-4C59-98CC-A767B284DDA7}"/>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4BF5683C-9F76-4686-8E54-9CCF3DCAE8AF}"/>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538EADCC-3746-48DB-A870-5EFF983DB086}"/>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F56D24AA-CACE-4407-B02F-103B5196183B}"/>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AEF5A0D8-67DA-4A2E-96BE-CA3ABE6C7578}"/>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84F97B18-6E4B-4086-91A7-7045CBB9C0D3}"/>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890B6B0C-41B9-4A92-8B4A-26A69BB3DD1D}"/>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FF37AA0F-C82F-4F0F-A995-A203B71FD01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26E57845-C5BD-4A45-BAC2-83C70F684F06}"/>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51E9BCC3-9997-4D82-A3B8-B18EF7F22ED5}"/>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8BA1490C-2394-4CB0-942D-46D666EF2432}"/>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AF21DF87-0631-43B9-87DF-CC4E40E16798}"/>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33F13163-10D7-43FA-A9E2-2893BC89A1E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A9AAAE6-65D9-49CA-BFD2-6A964E03E2E2}"/>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77</xdr:row>
      <xdr:rowOff>153670</xdr:rowOff>
    </xdr:to>
    <xdr:cxnSp macro="">
      <xdr:nvCxnSpPr>
        <xdr:cNvPr id="425" name="直線コネクタ 424">
          <a:extLst>
            <a:ext uri="{FF2B5EF4-FFF2-40B4-BE49-F238E27FC236}">
              <a16:creationId xmlns:a16="http://schemas.microsoft.com/office/drawing/2014/main" id="{0B7A98D3-178E-4B6B-A8A6-BE1EED8431A7}"/>
            </a:ext>
          </a:extLst>
        </xdr:cNvPr>
        <xdr:cNvCxnSpPr/>
      </xdr:nvCxnSpPr>
      <xdr:spPr>
        <a:xfrm flipV="1">
          <a:off x="15671800" y="132562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22690A8C-6050-473A-8C1D-9E0468D156EA}"/>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758C225F-CFF3-4D92-912E-198D36157FE1}"/>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78</xdr:row>
      <xdr:rowOff>104139</xdr:rowOff>
    </xdr:to>
    <xdr:cxnSp macro="">
      <xdr:nvCxnSpPr>
        <xdr:cNvPr id="428" name="直線コネクタ 427">
          <a:extLst>
            <a:ext uri="{FF2B5EF4-FFF2-40B4-BE49-F238E27FC236}">
              <a16:creationId xmlns:a16="http://schemas.microsoft.com/office/drawing/2014/main" id="{DC7CC5B5-D135-4A8C-8632-2F388BCA96CF}"/>
            </a:ext>
          </a:extLst>
        </xdr:cNvPr>
        <xdr:cNvCxnSpPr/>
      </xdr:nvCxnSpPr>
      <xdr:spPr>
        <a:xfrm flipV="1">
          <a:off x="14782800" y="133553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B2F08357-2956-40A8-8657-6AFBD3CF9486}"/>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8C329A80-6A57-4380-A896-90072DDE1EA4}"/>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127000</xdr:rowOff>
    </xdr:to>
    <xdr:cxnSp macro="">
      <xdr:nvCxnSpPr>
        <xdr:cNvPr id="431" name="直線コネクタ 430">
          <a:extLst>
            <a:ext uri="{FF2B5EF4-FFF2-40B4-BE49-F238E27FC236}">
              <a16:creationId xmlns:a16="http://schemas.microsoft.com/office/drawing/2014/main" id="{47AB90C7-E7C3-48D3-9BC5-F28CB09AAC8D}"/>
            </a:ext>
          </a:extLst>
        </xdr:cNvPr>
        <xdr:cNvCxnSpPr/>
      </xdr:nvCxnSpPr>
      <xdr:spPr>
        <a:xfrm flipV="1">
          <a:off x="13893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DF23C71-565F-491A-B2B4-6D13C9DF1C05}"/>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5D079DA1-4F77-46FB-9FDF-7371146071E5}"/>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92711</xdr:rowOff>
    </xdr:from>
    <xdr:to>
      <xdr:col>69</xdr:col>
      <xdr:colOff>92075</xdr:colOff>
      <xdr:row>78</xdr:row>
      <xdr:rowOff>127000</xdr:rowOff>
    </xdr:to>
    <xdr:cxnSp macro="">
      <xdr:nvCxnSpPr>
        <xdr:cNvPr id="434" name="直線コネクタ 433">
          <a:extLst>
            <a:ext uri="{FF2B5EF4-FFF2-40B4-BE49-F238E27FC236}">
              <a16:creationId xmlns:a16="http://schemas.microsoft.com/office/drawing/2014/main" id="{D04266C8-5996-4F20-B154-CB86001E71BC}"/>
            </a:ext>
          </a:extLst>
        </xdr:cNvPr>
        <xdr:cNvCxnSpPr/>
      </xdr:nvCxnSpPr>
      <xdr:spPr>
        <a:xfrm>
          <a:off x="13004800" y="13465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3A238B83-E463-465A-AEDF-4ADA617C152B}"/>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43ABBA36-7EE1-498E-BACC-DCAC6C0480CD}"/>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738FD320-369C-4C74-AB69-E304416182C1}"/>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C68BB244-858E-4B83-B054-8F64CFDD5A3D}"/>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69D572A-6CA2-48D4-A968-9408D1A771B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4D4B0DB6-E979-4B86-8E59-8584784D5A3F}"/>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B67DC3F8-374B-4916-B94A-1E44091FE0D5}"/>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E08556DF-9F17-447B-9E9B-2711CAD138E3}"/>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4B2936BC-FA4F-477E-9A1F-4376F8F499B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4" name="楕円 443">
          <a:extLst>
            <a:ext uri="{FF2B5EF4-FFF2-40B4-BE49-F238E27FC236}">
              <a16:creationId xmlns:a16="http://schemas.microsoft.com/office/drawing/2014/main" id="{18270006-4148-4AEE-BD70-45B2538DD31E}"/>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20338</xdr:rowOff>
    </xdr:from>
    <xdr:ext cx="762000" cy="259045"/>
    <xdr:sp macro="" textlink="">
      <xdr:nvSpPr>
        <xdr:cNvPr id="445" name="公債費以外該当値テキスト">
          <a:extLst>
            <a:ext uri="{FF2B5EF4-FFF2-40B4-BE49-F238E27FC236}">
              <a16:creationId xmlns:a16="http://schemas.microsoft.com/office/drawing/2014/main" id="{644E308C-6C3B-4590-BFF8-015AA56E9E98}"/>
            </a:ext>
          </a:extLst>
        </xdr:cNvPr>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46" name="楕円 445">
          <a:extLst>
            <a:ext uri="{FF2B5EF4-FFF2-40B4-BE49-F238E27FC236}">
              <a16:creationId xmlns:a16="http://schemas.microsoft.com/office/drawing/2014/main" id="{BF8C9283-B4FD-4FB7-AE3E-CD92CB39B4AE}"/>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47" name="テキスト ボックス 446">
          <a:extLst>
            <a:ext uri="{FF2B5EF4-FFF2-40B4-BE49-F238E27FC236}">
              <a16:creationId xmlns:a16="http://schemas.microsoft.com/office/drawing/2014/main" id="{BC6155B0-1EDF-4F49-832C-3EAB101F0B56}"/>
            </a:ext>
          </a:extLst>
        </xdr:cNvPr>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8" name="楕円 447">
          <a:extLst>
            <a:ext uri="{FF2B5EF4-FFF2-40B4-BE49-F238E27FC236}">
              <a16:creationId xmlns:a16="http://schemas.microsoft.com/office/drawing/2014/main" id="{EDE3A940-4F9B-4B5F-BD35-C7CE6D7AD91E}"/>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9" name="テキスト ボックス 448">
          <a:extLst>
            <a:ext uri="{FF2B5EF4-FFF2-40B4-BE49-F238E27FC236}">
              <a16:creationId xmlns:a16="http://schemas.microsoft.com/office/drawing/2014/main" id="{38772067-1623-4714-AC57-C1245B69557D}"/>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0" name="楕円 449">
          <a:extLst>
            <a:ext uri="{FF2B5EF4-FFF2-40B4-BE49-F238E27FC236}">
              <a16:creationId xmlns:a16="http://schemas.microsoft.com/office/drawing/2014/main" id="{30860836-CDFC-45CC-B31A-D2B4281F3938}"/>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1" name="テキスト ボックス 450">
          <a:extLst>
            <a:ext uri="{FF2B5EF4-FFF2-40B4-BE49-F238E27FC236}">
              <a16:creationId xmlns:a16="http://schemas.microsoft.com/office/drawing/2014/main" id="{EC3C9D08-9A2B-4DDD-B5CA-EC5595290B7E}"/>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2" name="楕円 451">
          <a:extLst>
            <a:ext uri="{FF2B5EF4-FFF2-40B4-BE49-F238E27FC236}">
              <a16:creationId xmlns:a16="http://schemas.microsoft.com/office/drawing/2014/main" id="{DBC14918-834E-4D04-85CE-3FFBD09C7C19}"/>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53" name="テキスト ボックス 452">
          <a:extLst>
            <a:ext uri="{FF2B5EF4-FFF2-40B4-BE49-F238E27FC236}">
              <a16:creationId xmlns:a16="http://schemas.microsoft.com/office/drawing/2014/main" id="{46B17423-5CEA-4D6B-875E-2676F88DBD0F}"/>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60843</xdr:rowOff>
    </xdr:from>
    <xdr:to>
      <xdr:col>29</xdr:col>
      <xdr:colOff>127000</xdr:colOff>
      <xdr:row>16</xdr:row>
      <xdr:rowOff>84252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1668"/>
          <a:ext cx="647700" cy="23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84252</xdr:rowOff>
    </xdr:from>
    <xdr:to>
      <xdr:col>26</xdr:col>
      <xdr:colOff>50800</xdr:colOff>
      <xdr:row>16</xdr:row>
      <xdr:rowOff>151879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5077"/>
          <a:ext cx="698500" cy="6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151879</xdr:rowOff>
    </xdr:from>
    <xdr:to>
      <xdr:col>22</xdr:col>
      <xdr:colOff>114300</xdr:colOff>
      <xdr:row>17</xdr:row>
      <xdr:rowOff>26439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42704"/>
          <a:ext cx="698500" cy="46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26439</xdr:rowOff>
    </xdr:from>
    <xdr:to>
      <xdr:col>18</xdr:col>
      <xdr:colOff>177800</xdr:colOff>
      <xdr:row>17</xdr:row>
      <xdr:rowOff>69035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8714"/>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10043</xdr:rowOff>
    </xdr:from>
    <xdr:to>
      <xdr:col>29</xdr:col>
      <xdr:colOff>177800</xdr:colOff>
      <xdr:row>16</xdr:row>
      <xdr:rowOff>111643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153570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33452</xdr:rowOff>
    </xdr:from>
    <xdr:to>
      <xdr:col>26</xdr:col>
      <xdr:colOff>101600</xdr:colOff>
      <xdr:row>16</xdr:row>
      <xdr:rowOff>135052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119829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1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101079</xdr:rowOff>
    </xdr:from>
    <xdr:to>
      <xdr:col>22</xdr:col>
      <xdr:colOff>165100</xdr:colOff>
      <xdr:row>17</xdr:row>
      <xdr:rowOff>31229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9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147089</xdr:rowOff>
    </xdr:from>
    <xdr:to>
      <xdr:col>19</xdr:col>
      <xdr:colOff>38100</xdr:colOff>
      <xdr:row>17</xdr:row>
      <xdr:rowOff>77239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62016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2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18235</xdr:rowOff>
    </xdr:from>
    <xdr:to>
      <xdr:col>15</xdr:col>
      <xdr:colOff>101600</xdr:colOff>
      <xdr:row>17</xdr:row>
      <xdr:rowOff>119835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104612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80708</xdr:rowOff>
    </xdr:from>
    <xdr:to>
      <xdr:col>29</xdr:col>
      <xdr:colOff>127000</xdr:colOff>
      <xdr:row>36</xdr:row>
      <xdr:rowOff>147999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33958"/>
          <a:ext cx="647700" cy="67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65485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147999</xdr:rowOff>
    </xdr:from>
    <xdr:to>
      <xdr:col>26</xdr:col>
      <xdr:colOff>50800</xdr:colOff>
      <xdr:row>37</xdr:row>
      <xdr:rowOff>66356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01249"/>
          <a:ext cx="698500" cy="8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66356</xdr:rowOff>
    </xdr:from>
    <xdr:to>
      <xdr:col>22</xdr:col>
      <xdr:colOff>114300</xdr:colOff>
      <xdr:row>37</xdr:row>
      <xdr:rowOff>93004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91056"/>
          <a:ext cx="6985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64119</xdr:rowOff>
    </xdr:from>
    <xdr:to>
      <xdr:col>18</xdr:col>
      <xdr:colOff>177800</xdr:colOff>
      <xdr:row>37</xdr:row>
      <xdr:rowOff>93004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88819"/>
          <a:ext cx="698500" cy="2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29908</xdr:rowOff>
    </xdr:from>
    <xdr:to>
      <xdr:col>29</xdr:col>
      <xdr:colOff>177800</xdr:colOff>
      <xdr:row>36</xdr:row>
      <xdr:rowOff>131508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83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217885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2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97199</xdr:rowOff>
    </xdr:from>
    <xdr:to>
      <xdr:col>26</xdr:col>
      <xdr:colOff>101600</xdr:colOff>
      <xdr:row>37</xdr:row>
      <xdr:rowOff>27349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50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12126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15556</xdr:rowOff>
    </xdr:from>
    <xdr:to>
      <xdr:col>22</xdr:col>
      <xdr:colOff>165100</xdr:colOff>
      <xdr:row>37</xdr:row>
      <xdr:rowOff>117156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4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101933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2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42204</xdr:rowOff>
    </xdr:from>
    <xdr:to>
      <xdr:col>19</xdr:col>
      <xdr:colOff>38100</xdr:colOff>
      <xdr:row>37</xdr:row>
      <xdr:rowOff>143804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6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128581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5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13319</xdr:rowOff>
    </xdr:from>
    <xdr:to>
      <xdr:col>15</xdr:col>
      <xdr:colOff>101600</xdr:colOff>
      <xdr:row>37</xdr:row>
      <xdr:rowOff>114919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3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99696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2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A6827C-F336-4CEE-B77D-B3745E338E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56C788E-09B2-412E-8171-95EF20EF14E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7C41782-F997-4052-8B52-F3BD6B5CD12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FDEF5E5-DF06-4F43-ADAB-D02BB04AD95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F4990A-7EBC-4964-B2F4-16FE5F6501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4796BD-A5FF-487B-B5CD-BF83C56ABC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5A1595-B035-41AF-9B31-9BA198EA3E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8BE2F3-3DA2-4CC6-9E83-C3F3371878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E2DBA47-5167-48B3-80AF-8C60E17767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660106E-C034-44C0-BB8D-706F25916E0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7,726
7,676
109.94
5,701,480
5,407,966
277,395
3,600,630
4,963,036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F10660-B34B-4813-BDE1-2420779FED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20A080-CC43-4C26-AC63-B1D4A5C559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C839FC-C018-4489-8521-C1314EE86F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6E0ABA-51D4-4F3B-8043-79C9A092F8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11EAB5-D0CF-4C52-9641-63CDC814AA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B4A8CCA-2443-4DFA-8853-2DB806E95E9A}"/>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55C8E3B-A58F-4980-84C8-140354495A4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FEDEB57-5DAD-42FA-8014-EB7E6469345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C3DB935-BE96-4794-839E-CD8CF4DC312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CA2007-AFE1-4AD7-9EA2-919097341C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BC0F241-37F7-4824-B8F8-B0F5B24E393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11EADD1-93EB-4D97-AF29-D6FAC053E61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8FBF97C-969C-4E7B-9C81-D31765DC90F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F6D0E48-AA53-4439-90B5-BB0F12E0BCF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9F1EF9-AEE4-481D-84A0-CA4A6F03B4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DB80F5B-C0AD-4EB9-A6A8-F94590C8395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415E4F-CF13-4E48-8D72-ECC4D75155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86D8254-B8B9-4A56-A164-B9E5889CD2F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38C89C9-B2BF-43FD-AF19-8F093482810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4D1EED3-AC37-45CA-8AC6-8652524A79B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9B2E883-8990-463B-A9E4-AFF1B904345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04400A2-8DBB-4A82-87D9-21B4A5F2897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CED5C0-D00F-4338-9428-7BD97EC5078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D528C4E-96E5-4A5C-A523-CA953D668B7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77475CC-EADD-4909-84DB-50626387371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7CC5769-CE0E-46DB-A5D4-A1236626FF0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A5C2DD3-B8C3-41B4-B74A-B346DA6A204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978DCE0-3292-4C8D-A21C-BA8C2977D26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945EA02-4FC5-4242-B09D-5FE93E100ED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C2352E2-7DBC-4833-B6F1-D72CBCC105D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9EB2125E-F448-48B6-87FF-7CA76C6FD807}"/>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817C809A-97C2-4330-9393-709AC2E1A49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252D5E9A-8CD1-4B33-A44E-4A31E692C47A}"/>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4C33D01-440B-4B1D-927F-EAB4D7BB25D6}"/>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81F9DE70-B222-4739-A2AD-3E946B0BA609}"/>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31E32736-1EE3-4D22-82CD-D97FA3319F93}"/>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1F4FDC69-F30A-4CBA-89D5-BA6BC9C6B74D}"/>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579BEAD-39EE-4C05-A7DD-80207F91132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4D2850CA-7692-4D92-85C2-B1524E0BBE55}"/>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E699C2F7-15CF-47C7-970F-3D0A2402540F}"/>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B602C6BB-D378-4E1D-A74A-EFDA5AF5FEAC}"/>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1030E94E-72F6-460A-B6C2-6B39974653C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3C47A3A4-1768-4A34-8602-F82C09AFEF8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E429B9B2-4A85-491A-8D8C-AF513BB110C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BEBE38AE-2D95-404B-9219-610C1861FCC3}"/>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4614EBB5-0718-41D3-868E-CECA487FB4C6}"/>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F68BE55E-03A3-4175-9D72-2B8DCF6E6472}"/>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4BFF2AEE-E938-4AC4-AE2A-C1F63A072ECE}"/>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2A1DF050-2208-4026-ABA5-9C63E1CADF5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3607</xdr:rowOff>
    </xdr:from>
    <xdr:to>
      <xdr:col>24</xdr:col>
      <xdr:colOff>63500</xdr:colOff>
      <xdr:row>36</xdr:row>
      <xdr:rowOff>32776</xdr:rowOff>
    </xdr:to>
    <xdr:cxnSp macro="">
      <xdr:nvCxnSpPr>
        <xdr:cNvPr id="61" name="直線コネクタ 60">
          <a:extLst>
            <a:ext uri="{FF2B5EF4-FFF2-40B4-BE49-F238E27FC236}">
              <a16:creationId xmlns:a16="http://schemas.microsoft.com/office/drawing/2014/main" id="{68C87D17-C827-4CEF-852F-905B150AC0A7}"/>
            </a:ext>
          </a:extLst>
        </xdr:cNvPr>
        <xdr:cNvCxnSpPr/>
      </xdr:nvCxnSpPr>
      <xdr:spPr>
        <a:xfrm>
          <a:off x="3797300" y="6175807"/>
          <a:ext cx="8382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940B306C-C22D-4A2C-873C-ECA550514FFB}"/>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2D1C49E2-A3FE-4316-81B1-FEA380944B03}"/>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3607</xdr:rowOff>
    </xdr:from>
    <xdr:to>
      <xdr:col>19</xdr:col>
      <xdr:colOff>177800</xdr:colOff>
      <xdr:row>36</xdr:row>
      <xdr:rowOff>90490</xdr:rowOff>
    </xdr:to>
    <xdr:cxnSp macro="">
      <xdr:nvCxnSpPr>
        <xdr:cNvPr id="64" name="直線コネクタ 63">
          <a:extLst>
            <a:ext uri="{FF2B5EF4-FFF2-40B4-BE49-F238E27FC236}">
              <a16:creationId xmlns:a16="http://schemas.microsoft.com/office/drawing/2014/main" id="{92CC1ED4-1C0F-4D13-9268-4281F7E66364}"/>
            </a:ext>
          </a:extLst>
        </xdr:cNvPr>
        <xdr:cNvCxnSpPr/>
      </xdr:nvCxnSpPr>
      <xdr:spPr>
        <a:xfrm flipV="1">
          <a:off x="2908300" y="6175807"/>
          <a:ext cx="889000" cy="8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50E8AA8-F277-47E6-A758-F4CFB8E7B475}"/>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33ADDECA-097B-46FF-8E7F-03B731A6FA56}"/>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90490</xdr:rowOff>
    </xdr:from>
    <xdr:to>
      <xdr:col>15</xdr:col>
      <xdr:colOff>50800</xdr:colOff>
      <xdr:row>36</xdr:row>
      <xdr:rowOff>166522</xdr:rowOff>
    </xdr:to>
    <xdr:cxnSp macro="">
      <xdr:nvCxnSpPr>
        <xdr:cNvPr id="67" name="直線コネクタ 66">
          <a:extLst>
            <a:ext uri="{FF2B5EF4-FFF2-40B4-BE49-F238E27FC236}">
              <a16:creationId xmlns:a16="http://schemas.microsoft.com/office/drawing/2014/main" id="{89F1D379-0E27-4601-A458-C8B5090389D9}"/>
            </a:ext>
          </a:extLst>
        </xdr:cNvPr>
        <xdr:cNvCxnSpPr/>
      </xdr:nvCxnSpPr>
      <xdr:spPr>
        <a:xfrm flipV="1">
          <a:off x="2019300" y="6262690"/>
          <a:ext cx="889000" cy="7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4CF09392-6360-4396-8B0E-B6124E24270F}"/>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C4079307-4AE9-4D86-9246-7A7B58D2B2FF}"/>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166522</xdr:rowOff>
    </xdr:from>
    <xdr:to>
      <xdr:col>10</xdr:col>
      <xdr:colOff>114300</xdr:colOff>
      <xdr:row>37</xdr:row>
      <xdr:rowOff>20866</xdr:rowOff>
    </xdr:to>
    <xdr:cxnSp macro="">
      <xdr:nvCxnSpPr>
        <xdr:cNvPr id="70" name="直線コネクタ 69">
          <a:extLst>
            <a:ext uri="{FF2B5EF4-FFF2-40B4-BE49-F238E27FC236}">
              <a16:creationId xmlns:a16="http://schemas.microsoft.com/office/drawing/2014/main" id="{40409E39-D477-45A5-A916-7A4952A693DE}"/>
            </a:ext>
          </a:extLst>
        </xdr:cNvPr>
        <xdr:cNvCxnSpPr/>
      </xdr:nvCxnSpPr>
      <xdr:spPr>
        <a:xfrm flipV="1">
          <a:off x="1130300" y="6338722"/>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11929408-241E-41D7-9AE9-415B5382DB1E}"/>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ADF8A38D-C489-455F-9082-7EC404F3F078}"/>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5080D3AA-3EA2-4903-94F1-65B0B0C768B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396EC1F5-6F63-4AF4-8E96-242528468B42}"/>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47F0A62-368D-41E5-BFA0-B56945E67EB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B640F5D-B0D3-43C2-B2B7-478A79451E6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7972123-C39D-4E9F-9CBC-1400DEDBDF5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D42F04F-EE25-4FDB-9912-A981AD4D69A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A2E43C2-7380-4333-801E-0BF0CC6539D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153426</xdr:rowOff>
    </xdr:from>
    <xdr:to>
      <xdr:col>24</xdr:col>
      <xdr:colOff>114300</xdr:colOff>
      <xdr:row>36</xdr:row>
      <xdr:rowOff>83576</xdr:rowOff>
    </xdr:to>
    <xdr:sp macro="" textlink="">
      <xdr:nvSpPr>
        <xdr:cNvPr id="80" name="楕円 79">
          <a:extLst>
            <a:ext uri="{FF2B5EF4-FFF2-40B4-BE49-F238E27FC236}">
              <a16:creationId xmlns:a16="http://schemas.microsoft.com/office/drawing/2014/main" id="{F6B39330-B093-4CB0-8466-D2F5544BDE26}"/>
            </a:ext>
          </a:extLst>
        </xdr:cNvPr>
        <xdr:cNvSpPr/>
      </xdr:nvSpPr>
      <xdr:spPr>
        <a:xfrm>
          <a:off x="4584700" y="61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131853</xdr:rowOff>
    </xdr:from>
    <xdr:ext cx="599010" cy="259045"/>
    <xdr:sp macro="" textlink="">
      <xdr:nvSpPr>
        <xdr:cNvPr id="81" name="人件費該当値テキスト">
          <a:extLst>
            <a:ext uri="{FF2B5EF4-FFF2-40B4-BE49-F238E27FC236}">
              <a16:creationId xmlns:a16="http://schemas.microsoft.com/office/drawing/2014/main" id="{F5E1972F-9AD0-49E9-8BAE-98E0FD2AC68D}"/>
            </a:ext>
          </a:extLst>
        </xdr:cNvPr>
        <xdr:cNvSpPr txBox="1"/>
      </xdr:nvSpPr>
      <xdr:spPr>
        <a:xfrm>
          <a:off x="4686300" y="613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124257</xdr:rowOff>
    </xdr:from>
    <xdr:to>
      <xdr:col>20</xdr:col>
      <xdr:colOff>38100</xdr:colOff>
      <xdr:row>36</xdr:row>
      <xdr:rowOff>54407</xdr:rowOff>
    </xdr:to>
    <xdr:sp macro="" textlink="">
      <xdr:nvSpPr>
        <xdr:cNvPr id="82" name="楕円 81">
          <a:extLst>
            <a:ext uri="{FF2B5EF4-FFF2-40B4-BE49-F238E27FC236}">
              <a16:creationId xmlns:a16="http://schemas.microsoft.com/office/drawing/2014/main" id="{6DD2DAB1-0C59-4922-837F-967ABDC5DE15}"/>
            </a:ext>
          </a:extLst>
        </xdr:cNvPr>
        <xdr:cNvSpPr/>
      </xdr:nvSpPr>
      <xdr:spPr>
        <a:xfrm>
          <a:off x="3746500" y="61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45534</xdr:rowOff>
    </xdr:from>
    <xdr:ext cx="599010" cy="259045"/>
    <xdr:sp macro="" textlink="">
      <xdr:nvSpPr>
        <xdr:cNvPr id="83" name="テキスト ボックス 82">
          <a:extLst>
            <a:ext uri="{FF2B5EF4-FFF2-40B4-BE49-F238E27FC236}">
              <a16:creationId xmlns:a16="http://schemas.microsoft.com/office/drawing/2014/main" id="{6E3B30E8-008B-44D6-80EE-53264DB5BB00}"/>
            </a:ext>
          </a:extLst>
        </xdr:cNvPr>
        <xdr:cNvSpPr txBox="1"/>
      </xdr:nvSpPr>
      <xdr:spPr>
        <a:xfrm>
          <a:off x="3497795" y="621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39690</xdr:rowOff>
    </xdr:from>
    <xdr:to>
      <xdr:col>15</xdr:col>
      <xdr:colOff>101600</xdr:colOff>
      <xdr:row>36</xdr:row>
      <xdr:rowOff>141290</xdr:rowOff>
    </xdr:to>
    <xdr:sp macro="" textlink="">
      <xdr:nvSpPr>
        <xdr:cNvPr id="84" name="楕円 83">
          <a:extLst>
            <a:ext uri="{FF2B5EF4-FFF2-40B4-BE49-F238E27FC236}">
              <a16:creationId xmlns:a16="http://schemas.microsoft.com/office/drawing/2014/main" id="{74F56101-E8AD-4F73-A0DF-1084168DC9AE}"/>
            </a:ext>
          </a:extLst>
        </xdr:cNvPr>
        <xdr:cNvSpPr/>
      </xdr:nvSpPr>
      <xdr:spPr>
        <a:xfrm>
          <a:off x="2857500" y="62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132417</xdr:rowOff>
    </xdr:from>
    <xdr:ext cx="599010" cy="259045"/>
    <xdr:sp macro="" textlink="">
      <xdr:nvSpPr>
        <xdr:cNvPr id="85" name="テキスト ボックス 84">
          <a:extLst>
            <a:ext uri="{FF2B5EF4-FFF2-40B4-BE49-F238E27FC236}">
              <a16:creationId xmlns:a16="http://schemas.microsoft.com/office/drawing/2014/main" id="{57364FB4-9D43-4F19-8BCD-052B0AD57ACE}"/>
            </a:ext>
          </a:extLst>
        </xdr:cNvPr>
        <xdr:cNvSpPr txBox="1"/>
      </xdr:nvSpPr>
      <xdr:spPr>
        <a:xfrm>
          <a:off x="2608795" y="630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115722</xdr:rowOff>
    </xdr:from>
    <xdr:to>
      <xdr:col>10</xdr:col>
      <xdr:colOff>165100</xdr:colOff>
      <xdr:row>37</xdr:row>
      <xdr:rowOff>45872</xdr:rowOff>
    </xdr:to>
    <xdr:sp macro="" textlink="">
      <xdr:nvSpPr>
        <xdr:cNvPr id="86" name="楕円 85">
          <a:extLst>
            <a:ext uri="{FF2B5EF4-FFF2-40B4-BE49-F238E27FC236}">
              <a16:creationId xmlns:a16="http://schemas.microsoft.com/office/drawing/2014/main" id="{B721BC18-2841-4627-A98A-824847AAA5FE}"/>
            </a:ext>
          </a:extLst>
        </xdr:cNvPr>
        <xdr:cNvSpPr/>
      </xdr:nvSpPr>
      <xdr:spPr>
        <a:xfrm>
          <a:off x="1968500" y="62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36999</xdr:rowOff>
    </xdr:from>
    <xdr:ext cx="599010" cy="259045"/>
    <xdr:sp macro="" textlink="">
      <xdr:nvSpPr>
        <xdr:cNvPr id="87" name="テキスト ボックス 86">
          <a:extLst>
            <a:ext uri="{FF2B5EF4-FFF2-40B4-BE49-F238E27FC236}">
              <a16:creationId xmlns:a16="http://schemas.microsoft.com/office/drawing/2014/main" id="{E17DEA6E-5FF5-4284-A9E0-FFF00384B059}"/>
            </a:ext>
          </a:extLst>
        </xdr:cNvPr>
        <xdr:cNvSpPr txBox="1"/>
      </xdr:nvSpPr>
      <xdr:spPr>
        <a:xfrm>
          <a:off x="1719795" y="63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141516</xdr:rowOff>
    </xdr:from>
    <xdr:to>
      <xdr:col>6</xdr:col>
      <xdr:colOff>38100</xdr:colOff>
      <xdr:row>37</xdr:row>
      <xdr:rowOff>71666</xdr:rowOff>
    </xdr:to>
    <xdr:sp macro="" textlink="">
      <xdr:nvSpPr>
        <xdr:cNvPr id="88" name="楕円 87">
          <a:extLst>
            <a:ext uri="{FF2B5EF4-FFF2-40B4-BE49-F238E27FC236}">
              <a16:creationId xmlns:a16="http://schemas.microsoft.com/office/drawing/2014/main" id="{75521689-1E5C-447B-B803-C909E4BD5C5E}"/>
            </a:ext>
          </a:extLst>
        </xdr:cNvPr>
        <xdr:cNvSpPr/>
      </xdr:nvSpPr>
      <xdr:spPr>
        <a:xfrm>
          <a:off x="1079500" y="6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62793</xdr:rowOff>
    </xdr:from>
    <xdr:ext cx="534377" cy="259045"/>
    <xdr:sp macro="" textlink="">
      <xdr:nvSpPr>
        <xdr:cNvPr id="89" name="テキスト ボックス 88">
          <a:extLst>
            <a:ext uri="{FF2B5EF4-FFF2-40B4-BE49-F238E27FC236}">
              <a16:creationId xmlns:a16="http://schemas.microsoft.com/office/drawing/2014/main" id="{359DEDD0-C1BC-4F5E-AD13-1EC3BA09070A}"/>
            </a:ext>
          </a:extLst>
        </xdr:cNvPr>
        <xdr:cNvSpPr txBox="1"/>
      </xdr:nvSpPr>
      <xdr:spPr>
        <a:xfrm>
          <a:off x="863111" y="64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2FD1A51F-63B7-41EF-85DB-84139AE8719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2FA48B6-0377-4214-8D71-F241F43961E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D04BDDA2-B6CC-4E84-AB3F-5D517B509FB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B767F57-17D2-4726-B8F7-16033429D06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1FE55E86-0F0D-485C-BBEC-3200807E504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C2615CE8-8F96-4381-BC2B-9E6EC853C80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8BBC8D9D-628E-4643-98BA-B80FC2B36C3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938F7B3-9D09-4A60-8C7E-06B7C94B2B1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C0AB94F8-9A85-409A-A130-AB37DFEA1A8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26F0B4C-E0DE-4045-AEB6-CD4F0F1CDD2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9C18C9D-0AA1-4A3D-8084-5FE3FB0A1469}"/>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5CBB8374-0C2B-4261-A14F-71F04343666A}"/>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8CFB344D-9146-40F5-9474-815B757355DB}"/>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3982BF9E-51EB-43C8-AC7B-2972B6E1A43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514BC69-37C6-49EA-AB30-7AA2B096F12E}"/>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D311A92F-17CE-41E6-95BC-6C92F7AE3C8F}"/>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B057E071-B872-4558-ADB3-B169F9760C91}"/>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4D9DA83A-93F8-43DE-B6F5-044014613482}"/>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EAEEDDCC-60A8-47FB-A86A-024521F6036F}"/>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2676319A-114F-4A7B-9AF2-97DCE6D6C56D}"/>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D63E140D-AC5F-446D-9A25-E85B67ABEDF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DDAFEE3B-DA2D-4EBC-B7DD-42BED8B2F5A6}"/>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F7520CE0-FA3C-4310-AB09-D6495BB7AC4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478F4D42-F00E-4CC5-9375-E56CABD68EC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44B2E72B-1AA9-4347-922D-FC9681391CF9}"/>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58694A9E-DE4A-4A89-A703-C00D7ACA3206}"/>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292B32A5-1921-4F05-81D9-DED88027B8C4}"/>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FF291FAA-C358-484D-A686-493284FE0F07}"/>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147859</xdr:rowOff>
    </xdr:from>
    <xdr:to>
      <xdr:col>24</xdr:col>
      <xdr:colOff>63500</xdr:colOff>
      <xdr:row>57</xdr:row>
      <xdr:rowOff>154199</xdr:rowOff>
    </xdr:to>
    <xdr:cxnSp macro="">
      <xdr:nvCxnSpPr>
        <xdr:cNvPr id="118" name="直線コネクタ 117">
          <a:extLst>
            <a:ext uri="{FF2B5EF4-FFF2-40B4-BE49-F238E27FC236}">
              <a16:creationId xmlns:a16="http://schemas.microsoft.com/office/drawing/2014/main" id="{75F179CF-D6CC-4850-9A16-14EB1876DB82}"/>
            </a:ext>
          </a:extLst>
        </xdr:cNvPr>
        <xdr:cNvCxnSpPr/>
      </xdr:nvCxnSpPr>
      <xdr:spPr>
        <a:xfrm flipV="1">
          <a:off x="3797300" y="9920509"/>
          <a:ext cx="8382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CD566D2B-4371-4F08-A1D4-1673434AA146}"/>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409B6976-1546-4A49-921B-20164B5FE812}"/>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154199</xdr:rowOff>
    </xdr:from>
    <xdr:to>
      <xdr:col>19</xdr:col>
      <xdr:colOff>177800</xdr:colOff>
      <xdr:row>57</xdr:row>
      <xdr:rowOff>164516</xdr:rowOff>
    </xdr:to>
    <xdr:cxnSp macro="">
      <xdr:nvCxnSpPr>
        <xdr:cNvPr id="121" name="直線コネクタ 120">
          <a:extLst>
            <a:ext uri="{FF2B5EF4-FFF2-40B4-BE49-F238E27FC236}">
              <a16:creationId xmlns:a16="http://schemas.microsoft.com/office/drawing/2014/main" id="{328C22A0-16D9-4130-B97D-DAA33846B06C}"/>
            </a:ext>
          </a:extLst>
        </xdr:cNvPr>
        <xdr:cNvCxnSpPr/>
      </xdr:nvCxnSpPr>
      <xdr:spPr>
        <a:xfrm flipV="1">
          <a:off x="2908300" y="9926849"/>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13325961-796C-4662-A58D-541EB707D73A}"/>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1522E33F-2589-409C-B804-FC1BBBC787C3}"/>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164516</xdr:rowOff>
    </xdr:from>
    <xdr:to>
      <xdr:col>15</xdr:col>
      <xdr:colOff>50800</xdr:colOff>
      <xdr:row>57</xdr:row>
      <xdr:rowOff>167444</xdr:rowOff>
    </xdr:to>
    <xdr:cxnSp macro="">
      <xdr:nvCxnSpPr>
        <xdr:cNvPr id="124" name="直線コネクタ 123">
          <a:extLst>
            <a:ext uri="{FF2B5EF4-FFF2-40B4-BE49-F238E27FC236}">
              <a16:creationId xmlns:a16="http://schemas.microsoft.com/office/drawing/2014/main" id="{4BC1C097-1DA9-4E39-96E7-F3A60A3AAAA2}"/>
            </a:ext>
          </a:extLst>
        </xdr:cNvPr>
        <xdr:cNvCxnSpPr/>
      </xdr:nvCxnSpPr>
      <xdr:spPr>
        <a:xfrm flipV="1">
          <a:off x="2019300" y="9937166"/>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2318166F-06B4-4DF5-A7AB-DA64C9ABDC6D}"/>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7D41B0DD-5DE4-4E4E-9923-31726EF48CDA}"/>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167444</xdr:rowOff>
    </xdr:from>
    <xdr:to>
      <xdr:col>10</xdr:col>
      <xdr:colOff>114300</xdr:colOff>
      <xdr:row>57</xdr:row>
      <xdr:rowOff>170251</xdr:rowOff>
    </xdr:to>
    <xdr:cxnSp macro="">
      <xdr:nvCxnSpPr>
        <xdr:cNvPr id="127" name="直線コネクタ 126">
          <a:extLst>
            <a:ext uri="{FF2B5EF4-FFF2-40B4-BE49-F238E27FC236}">
              <a16:creationId xmlns:a16="http://schemas.microsoft.com/office/drawing/2014/main" id="{9844D261-AE34-4485-A64D-9156F9A69375}"/>
            </a:ext>
          </a:extLst>
        </xdr:cNvPr>
        <xdr:cNvCxnSpPr/>
      </xdr:nvCxnSpPr>
      <xdr:spPr>
        <a:xfrm flipV="1">
          <a:off x="1130300" y="9940094"/>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B9047570-84C4-4BA8-8520-7F0831C85198}"/>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AADF9FBB-71E9-4D3A-A801-8E083B977D51}"/>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3C444692-E205-4127-B986-74C81CB7D8EB}"/>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C3A50995-74AB-47C8-944E-D3EDB7EA4325}"/>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42B965E5-9CF4-4663-B52C-C3030EAE26B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DBC5F2B-EFFE-4F74-BD46-C074AAF7C0C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E52519E-62DF-41AF-AFCE-648A20C2800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F66D671-BBA7-4558-807B-7889E449834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A7256D2-449F-44B0-9069-12009D5F4D9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97059</xdr:rowOff>
    </xdr:from>
    <xdr:to>
      <xdr:col>24</xdr:col>
      <xdr:colOff>114300</xdr:colOff>
      <xdr:row>58</xdr:row>
      <xdr:rowOff>27209</xdr:rowOff>
    </xdr:to>
    <xdr:sp macro="" textlink="">
      <xdr:nvSpPr>
        <xdr:cNvPr id="137" name="楕円 136">
          <a:extLst>
            <a:ext uri="{FF2B5EF4-FFF2-40B4-BE49-F238E27FC236}">
              <a16:creationId xmlns:a16="http://schemas.microsoft.com/office/drawing/2014/main" id="{91876028-55DE-475A-B6E7-1ED776DB62B6}"/>
            </a:ext>
          </a:extLst>
        </xdr:cNvPr>
        <xdr:cNvSpPr/>
      </xdr:nvSpPr>
      <xdr:spPr>
        <a:xfrm>
          <a:off x="4584700" y="98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75486</xdr:rowOff>
    </xdr:from>
    <xdr:ext cx="599010" cy="259045"/>
    <xdr:sp macro="" textlink="">
      <xdr:nvSpPr>
        <xdr:cNvPr id="138" name="物件費該当値テキスト">
          <a:extLst>
            <a:ext uri="{FF2B5EF4-FFF2-40B4-BE49-F238E27FC236}">
              <a16:creationId xmlns:a16="http://schemas.microsoft.com/office/drawing/2014/main" id="{80D928EF-F977-4156-B840-3D0681916683}"/>
            </a:ext>
          </a:extLst>
        </xdr:cNvPr>
        <xdr:cNvSpPr txBox="1"/>
      </xdr:nvSpPr>
      <xdr:spPr>
        <a:xfrm>
          <a:off x="4686300" y="984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103399</xdr:rowOff>
    </xdr:from>
    <xdr:to>
      <xdr:col>20</xdr:col>
      <xdr:colOff>38100</xdr:colOff>
      <xdr:row>58</xdr:row>
      <xdr:rowOff>33549</xdr:rowOff>
    </xdr:to>
    <xdr:sp macro="" textlink="">
      <xdr:nvSpPr>
        <xdr:cNvPr id="139" name="楕円 138">
          <a:extLst>
            <a:ext uri="{FF2B5EF4-FFF2-40B4-BE49-F238E27FC236}">
              <a16:creationId xmlns:a16="http://schemas.microsoft.com/office/drawing/2014/main" id="{F6C8A5F9-A169-4E01-BB91-484F34FAA613}"/>
            </a:ext>
          </a:extLst>
        </xdr:cNvPr>
        <xdr:cNvSpPr/>
      </xdr:nvSpPr>
      <xdr:spPr>
        <a:xfrm>
          <a:off x="3746500" y="98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24676</xdr:rowOff>
    </xdr:from>
    <xdr:ext cx="599010" cy="259045"/>
    <xdr:sp macro="" textlink="">
      <xdr:nvSpPr>
        <xdr:cNvPr id="140" name="テキスト ボックス 139">
          <a:extLst>
            <a:ext uri="{FF2B5EF4-FFF2-40B4-BE49-F238E27FC236}">
              <a16:creationId xmlns:a16="http://schemas.microsoft.com/office/drawing/2014/main" id="{336C3E56-A0EB-47B7-BC28-35A1F2905948}"/>
            </a:ext>
          </a:extLst>
        </xdr:cNvPr>
        <xdr:cNvSpPr txBox="1"/>
      </xdr:nvSpPr>
      <xdr:spPr>
        <a:xfrm>
          <a:off x="3497795" y="996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113716</xdr:rowOff>
    </xdr:from>
    <xdr:to>
      <xdr:col>15</xdr:col>
      <xdr:colOff>101600</xdr:colOff>
      <xdr:row>58</xdr:row>
      <xdr:rowOff>43866</xdr:rowOff>
    </xdr:to>
    <xdr:sp macro="" textlink="">
      <xdr:nvSpPr>
        <xdr:cNvPr id="141" name="楕円 140">
          <a:extLst>
            <a:ext uri="{FF2B5EF4-FFF2-40B4-BE49-F238E27FC236}">
              <a16:creationId xmlns:a16="http://schemas.microsoft.com/office/drawing/2014/main" id="{4105356A-37CB-4077-8A00-A7B69C2D58C1}"/>
            </a:ext>
          </a:extLst>
        </xdr:cNvPr>
        <xdr:cNvSpPr/>
      </xdr:nvSpPr>
      <xdr:spPr>
        <a:xfrm>
          <a:off x="2857500" y="98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34993</xdr:rowOff>
    </xdr:from>
    <xdr:ext cx="599010" cy="259045"/>
    <xdr:sp macro="" textlink="">
      <xdr:nvSpPr>
        <xdr:cNvPr id="142" name="テキスト ボックス 141">
          <a:extLst>
            <a:ext uri="{FF2B5EF4-FFF2-40B4-BE49-F238E27FC236}">
              <a16:creationId xmlns:a16="http://schemas.microsoft.com/office/drawing/2014/main" id="{99BB450E-DAEB-4EB7-8BA0-9ACEEFF0ACF8}"/>
            </a:ext>
          </a:extLst>
        </xdr:cNvPr>
        <xdr:cNvSpPr txBox="1"/>
      </xdr:nvSpPr>
      <xdr:spPr>
        <a:xfrm>
          <a:off x="2608795" y="997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116644</xdr:rowOff>
    </xdr:from>
    <xdr:to>
      <xdr:col>10</xdr:col>
      <xdr:colOff>165100</xdr:colOff>
      <xdr:row>58</xdr:row>
      <xdr:rowOff>46794</xdr:rowOff>
    </xdr:to>
    <xdr:sp macro="" textlink="">
      <xdr:nvSpPr>
        <xdr:cNvPr id="143" name="楕円 142">
          <a:extLst>
            <a:ext uri="{FF2B5EF4-FFF2-40B4-BE49-F238E27FC236}">
              <a16:creationId xmlns:a16="http://schemas.microsoft.com/office/drawing/2014/main" id="{9C9E96E8-A1A0-490E-8AA2-4B3A29CADC76}"/>
            </a:ext>
          </a:extLst>
        </xdr:cNvPr>
        <xdr:cNvSpPr/>
      </xdr:nvSpPr>
      <xdr:spPr>
        <a:xfrm>
          <a:off x="1968500" y="98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37921</xdr:rowOff>
    </xdr:from>
    <xdr:ext cx="599010" cy="259045"/>
    <xdr:sp macro="" textlink="">
      <xdr:nvSpPr>
        <xdr:cNvPr id="144" name="テキスト ボックス 143">
          <a:extLst>
            <a:ext uri="{FF2B5EF4-FFF2-40B4-BE49-F238E27FC236}">
              <a16:creationId xmlns:a16="http://schemas.microsoft.com/office/drawing/2014/main" id="{25D94CA8-508F-4338-9743-4164A9B503E7}"/>
            </a:ext>
          </a:extLst>
        </xdr:cNvPr>
        <xdr:cNvSpPr txBox="1"/>
      </xdr:nvSpPr>
      <xdr:spPr>
        <a:xfrm>
          <a:off x="1719795" y="998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119451</xdr:rowOff>
    </xdr:from>
    <xdr:to>
      <xdr:col>6</xdr:col>
      <xdr:colOff>38100</xdr:colOff>
      <xdr:row>58</xdr:row>
      <xdr:rowOff>49601</xdr:rowOff>
    </xdr:to>
    <xdr:sp macro="" textlink="">
      <xdr:nvSpPr>
        <xdr:cNvPr id="145" name="楕円 144">
          <a:extLst>
            <a:ext uri="{FF2B5EF4-FFF2-40B4-BE49-F238E27FC236}">
              <a16:creationId xmlns:a16="http://schemas.microsoft.com/office/drawing/2014/main" id="{92DC5A58-6E6A-4575-9D6D-CD40207780A5}"/>
            </a:ext>
          </a:extLst>
        </xdr:cNvPr>
        <xdr:cNvSpPr/>
      </xdr:nvSpPr>
      <xdr:spPr>
        <a:xfrm>
          <a:off x="1079500" y="989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40728</xdr:rowOff>
    </xdr:from>
    <xdr:ext cx="599010" cy="259045"/>
    <xdr:sp macro="" textlink="">
      <xdr:nvSpPr>
        <xdr:cNvPr id="146" name="テキスト ボックス 145">
          <a:extLst>
            <a:ext uri="{FF2B5EF4-FFF2-40B4-BE49-F238E27FC236}">
              <a16:creationId xmlns:a16="http://schemas.microsoft.com/office/drawing/2014/main" id="{A30454DA-429C-4635-A4F2-61F5CA59F51C}"/>
            </a:ext>
          </a:extLst>
        </xdr:cNvPr>
        <xdr:cNvSpPr txBox="1"/>
      </xdr:nvSpPr>
      <xdr:spPr>
        <a:xfrm>
          <a:off x="830795" y="998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2950DBBD-A647-4577-BC2D-55E16086770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A0051313-5A5D-4A30-BD25-66713FD13E6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CD0D842D-4FE7-4CD8-A94E-029A666C704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291412AC-2143-4A3E-84FF-60A566BBC91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73E08F16-9CCD-4F8D-B122-0D9C94A78F1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5598BE12-B761-42E7-9178-B426DF8D983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B11A206-4BAE-48EE-9772-CA5541EB5DF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117FFC0B-E042-44DB-AC10-AEEB6EC6F3D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C02FC738-E74B-4699-B327-014E7565710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51355D30-B524-4E84-ABCC-1A1B974F5AF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7825975A-99EF-4B51-83CA-9CB70D52778A}"/>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7B19D436-7093-489D-B57B-A69D7728526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418C7244-1969-4838-9013-51C315F3E9E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D437AEBE-C0A7-427E-9D8E-331333BF6F12}"/>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56DFFBA9-D359-4003-96A7-C5B3FCC95ADF}"/>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CC47DEF2-86EA-42C5-A3B9-525E85D22786}"/>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8FF77B20-3A90-4D1F-B631-61B138B71D0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1A5586F-B9D2-448A-9C8C-BDB2CE8E4289}"/>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EA11858A-020B-44C1-B2A9-3FB5FBB2E628}"/>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CA53D66E-04B7-4A96-BA95-6598B44BFD53}"/>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E85F62A6-2187-43A3-8F84-DF37D08F425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7F5C3A25-FEA5-4494-B193-D2CDE449ECF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F89F5D4E-7FF0-4E60-95E3-7E0C4144821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F8E106ED-D7CD-440F-9057-3BD21A0AF55E}"/>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D4CA7B8C-4E46-48E8-BD50-7F98EEE3BFD2}"/>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D8427751-16C2-4CBC-937A-9CCA5A0D51B7}"/>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AA0F3E1D-37D6-44FC-92D0-08117AA69139}"/>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B3D20D77-6CBB-47A6-AA14-A57CBC373DE5}"/>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73386</xdr:rowOff>
    </xdr:from>
    <xdr:to>
      <xdr:col>24</xdr:col>
      <xdr:colOff>63500</xdr:colOff>
      <xdr:row>78</xdr:row>
      <xdr:rowOff>92132</xdr:rowOff>
    </xdr:to>
    <xdr:cxnSp macro="">
      <xdr:nvCxnSpPr>
        <xdr:cNvPr id="175" name="直線コネクタ 174">
          <a:extLst>
            <a:ext uri="{FF2B5EF4-FFF2-40B4-BE49-F238E27FC236}">
              <a16:creationId xmlns:a16="http://schemas.microsoft.com/office/drawing/2014/main" id="{01900B98-E2DB-4681-83E0-C1312BB526AF}"/>
            </a:ext>
          </a:extLst>
        </xdr:cNvPr>
        <xdr:cNvCxnSpPr/>
      </xdr:nvCxnSpPr>
      <xdr:spPr>
        <a:xfrm>
          <a:off x="3797300" y="13446486"/>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4E6537B0-000F-450C-8182-B65A477DE90A}"/>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EB36FA67-7BDD-4432-85EE-1B460E71F618}"/>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73386</xdr:rowOff>
    </xdr:from>
    <xdr:to>
      <xdr:col>19</xdr:col>
      <xdr:colOff>177800</xdr:colOff>
      <xdr:row>78</xdr:row>
      <xdr:rowOff>151816</xdr:rowOff>
    </xdr:to>
    <xdr:cxnSp macro="">
      <xdr:nvCxnSpPr>
        <xdr:cNvPr id="178" name="直線コネクタ 177">
          <a:extLst>
            <a:ext uri="{FF2B5EF4-FFF2-40B4-BE49-F238E27FC236}">
              <a16:creationId xmlns:a16="http://schemas.microsoft.com/office/drawing/2014/main" id="{0193FB6D-5601-471F-BA72-480C32555333}"/>
            </a:ext>
          </a:extLst>
        </xdr:cNvPr>
        <xdr:cNvCxnSpPr/>
      </xdr:nvCxnSpPr>
      <xdr:spPr>
        <a:xfrm flipV="1">
          <a:off x="2908300" y="13446486"/>
          <a:ext cx="889000" cy="7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8B2C77F9-21FE-43EA-9D45-819B04A40D53}"/>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850672AE-55FA-4DF1-9563-C266E63B77AC}"/>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151816</xdr:rowOff>
    </xdr:from>
    <xdr:to>
      <xdr:col>15</xdr:col>
      <xdr:colOff>50800</xdr:colOff>
      <xdr:row>79</xdr:row>
      <xdr:rowOff>4978</xdr:rowOff>
    </xdr:to>
    <xdr:cxnSp macro="">
      <xdr:nvCxnSpPr>
        <xdr:cNvPr id="181" name="直線コネクタ 180">
          <a:extLst>
            <a:ext uri="{FF2B5EF4-FFF2-40B4-BE49-F238E27FC236}">
              <a16:creationId xmlns:a16="http://schemas.microsoft.com/office/drawing/2014/main" id="{26895532-DEF4-4211-9BAF-FC51650ADF27}"/>
            </a:ext>
          </a:extLst>
        </xdr:cNvPr>
        <xdr:cNvCxnSpPr/>
      </xdr:nvCxnSpPr>
      <xdr:spPr>
        <a:xfrm flipV="1">
          <a:off x="2019300" y="13524916"/>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418DA8DE-FEBC-46BE-A623-F59BB8286ED7}"/>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F6FBAB22-233A-486C-B356-65023CDE018A}"/>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162331</xdr:rowOff>
    </xdr:from>
    <xdr:to>
      <xdr:col>10</xdr:col>
      <xdr:colOff>114300</xdr:colOff>
      <xdr:row>79</xdr:row>
      <xdr:rowOff>4978</xdr:rowOff>
    </xdr:to>
    <xdr:cxnSp macro="">
      <xdr:nvCxnSpPr>
        <xdr:cNvPr id="184" name="直線コネクタ 183">
          <a:extLst>
            <a:ext uri="{FF2B5EF4-FFF2-40B4-BE49-F238E27FC236}">
              <a16:creationId xmlns:a16="http://schemas.microsoft.com/office/drawing/2014/main" id="{7FDFCBB8-00D0-4E6A-A421-50E06FDF65D3}"/>
            </a:ext>
          </a:extLst>
        </xdr:cNvPr>
        <xdr:cNvCxnSpPr/>
      </xdr:nvCxnSpPr>
      <xdr:spPr>
        <a:xfrm>
          <a:off x="1130300" y="1353543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5F9BC73E-E235-4B32-BD72-DE6D55BC697B}"/>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5296CBB8-33EC-48F8-A25A-350AFC00BAE2}"/>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C33527BE-0C04-46A6-A11E-511EEB55E395}"/>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A5933677-7FB0-481E-A639-221753D052F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2EC4726-FEEE-43E1-9FD7-8A17E89D10D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0C9224D-3263-4168-847D-C4EDAD9C9ED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8180D356-E3FC-4EA8-B004-93D677EF6B5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8AF70C2-0F24-4806-82FB-D2CCE6BF837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DEF8857-E7C5-4F41-A286-4D538885DCF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41332</xdr:rowOff>
    </xdr:from>
    <xdr:to>
      <xdr:col>24</xdr:col>
      <xdr:colOff>114300</xdr:colOff>
      <xdr:row>78</xdr:row>
      <xdr:rowOff>142932</xdr:rowOff>
    </xdr:to>
    <xdr:sp macro="" textlink="">
      <xdr:nvSpPr>
        <xdr:cNvPr id="194" name="楕円 193">
          <a:extLst>
            <a:ext uri="{FF2B5EF4-FFF2-40B4-BE49-F238E27FC236}">
              <a16:creationId xmlns:a16="http://schemas.microsoft.com/office/drawing/2014/main" id="{3D9808DA-5F6B-412E-8ACF-2DA48F146F93}"/>
            </a:ext>
          </a:extLst>
        </xdr:cNvPr>
        <xdr:cNvSpPr/>
      </xdr:nvSpPr>
      <xdr:spPr>
        <a:xfrm>
          <a:off x="45847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127709</xdr:rowOff>
    </xdr:from>
    <xdr:ext cx="469744" cy="259045"/>
    <xdr:sp macro="" textlink="">
      <xdr:nvSpPr>
        <xdr:cNvPr id="195" name="維持補修費該当値テキスト">
          <a:extLst>
            <a:ext uri="{FF2B5EF4-FFF2-40B4-BE49-F238E27FC236}">
              <a16:creationId xmlns:a16="http://schemas.microsoft.com/office/drawing/2014/main" id="{DC18F9BB-99F8-46F6-9177-AFF520DC83C0}"/>
            </a:ext>
          </a:extLst>
        </xdr:cNvPr>
        <xdr:cNvSpPr txBox="1"/>
      </xdr:nvSpPr>
      <xdr:spPr>
        <a:xfrm>
          <a:off x="4686300" y="133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22586</xdr:rowOff>
    </xdr:from>
    <xdr:to>
      <xdr:col>20</xdr:col>
      <xdr:colOff>38100</xdr:colOff>
      <xdr:row>78</xdr:row>
      <xdr:rowOff>124186</xdr:rowOff>
    </xdr:to>
    <xdr:sp macro="" textlink="">
      <xdr:nvSpPr>
        <xdr:cNvPr id="196" name="楕円 195">
          <a:extLst>
            <a:ext uri="{FF2B5EF4-FFF2-40B4-BE49-F238E27FC236}">
              <a16:creationId xmlns:a16="http://schemas.microsoft.com/office/drawing/2014/main" id="{4E5EABEF-6B20-4267-80A3-3878D8ED9E06}"/>
            </a:ext>
          </a:extLst>
        </xdr:cNvPr>
        <xdr:cNvSpPr/>
      </xdr:nvSpPr>
      <xdr:spPr>
        <a:xfrm>
          <a:off x="3746500" y="13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115313</xdr:rowOff>
    </xdr:from>
    <xdr:ext cx="469744" cy="259045"/>
    <xdr:sp macro="" textlink="">
      <xdr:nvSpPr>
        <xdr:cNvPr id="197" name="テキスト ボックス 196">
          <a:extLst>
            <a:ext uri="{FF2B5EF4-FFF2-40B4-BE49-F238E27FC236}">
              <a16:creationId xmlns:a16="http://schemas.microsoft.com/office/drawing/2014/main" id="{92D4759C-9147-4902-A87E-E5335CA98010}"/>
            </a:ext>
          </a:extLst>
        </xdr:cNvPr>
        <xdr:cNvSpPr txBox="1"/>
      </xdr:nvSpPr>
      <xdr:spPr>
        <a:xfrm>
          <a:off x="3562428" y="134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101016</xdr:rowOff>
    </xdr:from>
    <xdr:to>
      <xdr:col>15</xdr:col>
      <xdr:colOff>101600</xdr:colOff>
      <xdr:row>79</xdr:row>
      <xdr:rowOff>31166</xdr:rowOff>
    </xdr:to>
    <xdr:sp macro="" textlink="">
      <xdr:nvSpPr>
        <xdr:cNvPr id="198" name="楕円 197">
          <a:extLst>
            <a:ext uri="{FF2B5EF4-FFF2-40B4-BE49-F238E27FC236}">
              <a16:creationId xmlns:a16="http://schemas.microsoft.com/office/drawing/2014/main" id="{13427244-C1A7-4B5A-9F76-FA1E1509CD61}"/>
            </a:ext>
          </a:extLst>
        </xdr:cNvPr>
        <xdr:cNvSpPr/>
      </xdr:nvSpPr>
      <xdr:spPr>
        <a:xfrm>
          <a:off x="2857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22293</xdr:rowOff>
    </xdr:from>
    <xdr:ext cx="469744" cy="259045"/>
    <xdr:sp macro="" textlink="">
      <xdr:nvSpPr>
        <xdr:cNvPr id="199" name="テキスト ボックス 198">
          <a:extLst>
            <a:ext uri="{FF2B5EF4-FFF2-40B4-BE49-F238E27FC236}">
              <a16:creationId xmlns:a16="http://schemas.microsoft.com/office/drawing/2014/main" id="{EBE5515F-E444-432D-90F5-B29E4665551A}"/>
            </a:ext>
          </a:extLst>
        </xdr:cNvPr>
        <xdr:cNvSpPr txBox="1"/>
      </xdr:nvSpPr>
      <xdr:spPr>
        <a:xfrm>
          <a:off x="2673428"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125628</xdr:rowOff>
    </xdr:from>
    <xdr:to>
      <xdr:col>10</xdr:col>
      <xdr:colOff>165100</xdr:colOff>
      <xdr:row>79</xdr:row>
      <xdr:rowOff>55778</xdr:rowOff>
    </xdr:to>
    <xdr:sp macro="" textlink="">
      <xdr:nvSpPr>
        <xdr:cNvPr id="200" name="楕円 199">
          <a:extLst>
            <a:ext uri="{FF2B5EF4-FFF2-40B4-BE49-F238E27FC236}">
              <a16:creationId xmlns:a16="http://schemas.microsoft.com/office/drawing/2014/main" id="{53EFF416-793D-4E26-B50D-2196013D131D}"/>
            </a:ext>
          </a:extLst>
        </xdr:cNvPr>
        <xdr:cNvSpPr/>
      </xdr:nvSpPr>
      <xdr:spPr>
        <a:xfrm>
          <a:off x="1968500" y="134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46905</xdr:rowOff>
    </xdr:from>
    <xdr:ext cx="469744" cy="259045"/>
    <xdr:sp macro="" textlink="">
      <xdr:nvSpPr>
        <xdr:cNvPr id="201" name="テキスト ボックス 200">
          <a:extLst>
            <a:ext uri="{FF2B5EF4-FFF2-40B4-BE49-F238E27FC236}">
              <a16:creationId xmlns:a16="http://schemas.microsoft.com/office/drawing/2014/main" id="{B3C52653-73C8-4845-8B09-D37AE28133BE}"/>
            </a:ext>
          </a:extLst>
        </xdr:cNvPr>
        <xdr:cNvSpPr txBox="1"/>
      </xdr:nvSpPr>
      <xdr:spPr>
        <a:xfrm>
          <a:off x="1784428" y="135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111531</xdr:rowOff>
    </xdr:from>
    <xdr:to>
      <xdr:col>6</xdr:col>
      <xdr:colOff>38100</xdr:colOff>
      <xdr:row>79</xdr:row>
      <xdr:rowOff>41681</xdr:rowOff>
    </xdr:to>
    <xdr:sp macro="" textlink="">
      <xdr:nvSpPr>
        <xdr:cNvPr id="202" name="楕円 201">
          <a:extLst>
            <a:ext uri="{FF2B5EF4-FFF2-40B4-BE49-F238E27FC236}">
              <a16:creationId xmlns:a16="http://schemas.microsoft.com/office/drawing/2014/main" id="{3D20A45F-9FF6-4AE4-A93F-BFE7B0A7C029}"/>
            </a:ext>
          </a:extLst>
        </xdr:cNvPr>
        <xdr:cNvSpPr/>
      </xdr:nvSpPr>
      <xdr:spPr>
        <a:xfrm>
          <a:off x="1079500" y="134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32808</xdr:rowOff>
    </xdr:from>
    <xdr:ext cx="469744" cy="259045"/>
    <xdr:sp macro="" textlink="">
      <xdr:nvSpPr>
        <xdr:cNvPr id="203" name="テキスト ボックス 202">
          <a:extLst>
            <a:ext uri="{FF2B5EF4-FFF2-40B4-BE49-F238E27FC236}">
              <a16:creationId xmlns:a16="http://schemas.microsoft.com/office/drawing/2014/main" id="{88A5BEC4-10ED-4A5B-8885-2CCCF7C974D8}"/>
            </a:ext>
          </a:extLst>
        </xdr:cNvPr>
        <xdr:cNvSpPr txBox="1"/>
      </xdr:nvSpPr>
      <xdr:spPr>
        <a:xfrm>
          <a:off x="895428" y="1357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25DDCAEF-C25F-46D7-843C-F4DCC7FE092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7D2373D3-ADFD-4822-A4D3-A7EF164FE1C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46A46908-DE06-4F41-AE54-53D8A8777AC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2EA6D02F-DA6D-4E59-8A83-0EBADD9D016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2D6CC365-2688-46AB-B78D-601218DA9E6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9BACFBE1-C1C9-4B48-A206-8E9480E2C2D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5A8FE7DE-F4F7-4EF7-99C8-A2E5B14D418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4F4FA089-2064-42D6-9155-5F156ECDB7F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657CFE71-45F9-4574-B817-0163A39494D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68701D8A-FD61-4912-BFC1-B96F416E788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FB2BA207-2491-4EEB-A805-3D88C930EED6}"/>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8341BBD3-62BC-416C-A16B-786FC92B6E1B}"/>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27462588-ACA4-4A33-B632-B7D6E20D9608}"/>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6C455C6A-4D0D-415D-AD84-EA65AD0CBFD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6352F60F-8586-430A-84E3-71E2256EBAC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5DBFF445-8E18-46EA-96F5-081C0DB3F17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E665A2D9-64F4-4F79-AB9E-4243258A94CE}"/>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5078EE89-66F7-4012-BB63-56A597D66E2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F8402320-DF51-4BC9-B9E4-9A3AE32146F1}"/>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655320B8-4A50-4DA4-9FF9-63CDD9F29E5D}"/>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8ABE0F3-9CF7-4F95-98CE-C0A338983D8D}"/>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2AA0E111-2DCD-4D7A-AD51-063B571B96BE}"/>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6EFDED81-7E02-4E41-9E7B-7FF66F119AAB}"/>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B3A92A1F-EC81-4607-9368-83CEAD27920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6D9111A1-0C57-48EA-B9F1-AE738647C0C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FF0E5B81-3DB5-4469-9626-A30ED25B052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9703DAD9-66DF-4463-ACC2-B951BDAD0C63}"/>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763BE9E8-F50E-4298-A4E8-5BB531E50B66}"/>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BD09FAAF-724A-4B9F-AA17-164FCED91FF1}"/>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CFEB6D23-C422-492B-8FD6-D9B38F5E3EA8}"/>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644A0456-2323-48BA-ADF7-C0909B9D62E6}"/>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157096</xdr:rowOff>
    </xdr:from>
    <xdr:to>
      <xdr:col>24</xdr:col>
      <xdr:colOff>63500</xdr:colOff>
      <xdr:row>97</xdr:row>
      <xdr:rowOff>143379</xdr:rowOff>
    </xdr:to>
    <xdr:cxnSp macro="">
      <xdr:nvCxnSpPr>
        <xdr:cNvPr id="235" name="直線コネクタ 234">
          <a:extLst>
            <a:ext uri="{FF2B5EF4-FFF2-40B4-BE49-F238E27FC236}">
              <a16:creationId xmlns:a16="http://schemas.microsoft.com/office/drawing/2014/main" id="{98B50E28-2CEC-4153-8142-C48E6C8922A8}"/>
            </a:ext>
          </a:extLst>
        </xdr:cNvPr>
        <xdr:cNvCxnSpPr/>
      </xdr:nvCxnSpPr>
      <xdr:spPr>
        <a:xfrm>
          <a:off x="3797300" y="16616296"/>
          <a:ext cx="8382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E2510FEE-3B73-4097-BC5F-61D5D4A7B301}"/>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1B8E786B-8580-4A58-8A1C-45643052C07C}"/>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157096</xdr:rowOff>
    </xdr:from>
    <xdr:to>
      <xdr:col>19</xdr:col>
      <xdr:colOff>177800</xdr:colOff>
      <xdr:row>98</xdr:row>
      <xdr:rowOff>108240</xdr:rowOff>
    </xdr:to>
    <xdr:cxnSp macro="">
      <xdr:nvCxnSpPr>
        <xdr:cNvPr id="238" name="直線コネクタ 237">
          <a:extLst>
            <a:ext uri="{FF2B5EF4-FFF2-40B4-BE49-F238E27FC236}">
              <a16:creationId xmlns:a16="http://schemas.microsoft.com/office/drawing/2014/main" id="{2A3F6138-FCA5-42CF-9396-CE51E33A0BEE}"/>
            </a:ext>
          </a:extLst>
        </xdr:cNvPr>
        <xdr:cNvCxnSpPr/>
      </xdr:nvCxnSpPr>
      <xdr:spPr>
        <a:xfrm flipV="1">
          <a:off x="2908300" y="16616296"/>
          <a:ext cx="889000" cy="29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AC983B2A-EB4B-4836-BCDB-02347989E74E}"/>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17266F08-122B-48A4-B190-39967D29062C}"/>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93718</xdr:rowOff>
    </xdr:from>
    <xdr:to>
      <xdr:col>15</xdr:col>
      <xdr:colOff>50800</xdr:colOff>
      <xdr:row>98</xdr:row>
      <xdr:rowOff>108240</xdr:rowOff>
    </xdr:to>
    <xdr:cxnSp macro="">
      <xdr:nvCxnSpPr>
        <xdr:cNvPr id="241" name="直線コネクタ 240">
          <a:extLst>
            <a:ext uri="{FF2B5EF4-FFF2-40B4-BE49-F238E27FC236}">
              <a16:creationId xmlns:a16="http://schemas.microsoft.com/office/drawing/2014/main" id="{E0190AD6-23E3-438F-BBBB-7267955AE5A1}"/>
            </a:ext>
          </a:extLst>
        </xdr:cNvPr>
        <xdr:cNvCxnSpPr/>
      </xdr:nvCxnSpPr>
      <xdr:spPr>
        <a:xfrm>
          <a:off x="2019300" y="16895818"/>
          <a:ext cx="889000" cy="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CF27D578-3A79-4DC9-B0A6-2F5CC19CBF6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7FF1304F-D451-4AF6-BED4-7A56D6D71E2A}"/>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89309</xdr:rowOff>
    </xdr:from>
    <xdr:to>
      <xdr:col>10</xdr:col>
      <xdr:colOff>114300</xdr:colOff>
      <xdr:row>98</xdr:row>
      <xdr:rowOff>93718</xdr:rowOff>
    </xdr:to>
    <xdr:cxnSp macro="">
      <xdr:nvCxnSpPr>
        <xdr:cNvPr id="244" name="直線コネクタ 243">
          <a:extLst>
            <a:ext uri="{FF2B5EF4-FFF2-40B4-BE49-F238E27FC236}">
              <a16:creationId xmlns:a16="http://schemas.microsoft.com/office/drawing/2014/main" id="{CC55F8DB-46F7-44C1-ADFC-CF473D68FB06}"/>
            </a:ext>
          </a:extLst>
        </xdr:cNvPr>
        <xdr:cNvCxnSpPr/>
      </xdr:nvCxnSpPr>
      <xdr:spPr>
        <a:xfrm>
          <a:off x="1130300" y="16891409"/>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E103FCFF-FC12-4D5C-B64A-9D0E84A50371}"/>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C7E50C76-B902-423B-AEB7-6589637FED83}"/>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D8BE4962-9CB4-4240-8E47-659707EF45C8}"/>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3889448B-93C7-4887-A3E7-C30ADEE7909D}"/>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C5F690DE-AEA8-4D1A-8B77-963407010C6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9FE0035-371F-47E2-9B92-24C1B0DAACF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141D4669-01C0-44C7-9CE8-67AA645ACEF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E49E7E8-8150-40A6-A0C3-40E50E4EA46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14EDD0AB-2A97-4BD7-A504-9F139EE3D26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92579</xdr:rowOff>
    </xdr:from>
    <xdr:to>
      <xdr:col>24</xdr:col>
      <xdr:colOff>114300</xdr:colOff>
      <xdr:row>98</xdr:row>
      <xdr:rowOff>22729</xdr:rowOff>
    </xdr:to>
    <xdr:sp macro="" textlink="">
      <xdr:nvSpPr>
        <xdr:cNvPr id="254" name="楕円 253">
          <a:extLst>
            <a:ext uri="{FF2B5EF4-FFF2-40B4-BE49-F238E27FC236}">
              <a16:creationId xmlns:a16="http://schemas.microsoft.com/office/drawing/2014/main" id="{B53E37ED-7665-4CAD-8FF2-14C5D9A44F51}"/>
            </a:ext>
          </a:extLst>
        </xdr:cNvPr>
        <xdr:cNvSpPr/>
      </xdr:nvSpPr>
      <xdr:spPr>
        <a:xfrm>
          <a:off x="4584700" y="167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71006</xdr:rowOff>
    </xdr:from>
    <xdr:ext cx="534377" cy="259045"/>
    <xdr:sp macro="" textlink="">
      <xdr:nvSpPr>
        <xdr:cNvPr id="255" name="扶助費該当値テキスト">
          <a:extLst>
            <a:ext uri="{FF2B5EF4-FFF2-40B4-BE49-F238E27FC236}">
              <a16:creationId xmlns:a16="http://schemas.microsoft.com/office/drawing/2014/main" id="{5A9F3A48-66F7-4A12-AA46-7201A64386BD}"/>
            </a:ext>
          </a:extLst>
        </xdr:cNvPr>
        <xdr:cNvSpPr txBox="1"/>
      </xdr:nvSpPr>
      <xdr:spPr>
        <a:xfrm>
          <a:off x="4686300" y="167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106296</xdr:rowOff>
    </xdr:from>
    <xdr:to>
      <xdr:col>20</xdr:col>
      <xdr:colOff>38100</xdr:colOff>
      <xdr:row>97</xdr:row>
      <xdr:rowOff>36446</xdr:rowOff>
    </xdr:to>
    <xdr:sp macro="" textlink="">
      <xdr:nvSpPr>
        <xdr:cNvPr id="256" name="楕円 255">
          <a:extLst>
            <a:ext uri="{FF2B5EF4-FFF2-40B4-BE49-F238E27FC236}">
              <a16:creationId xmlns:a16="http://schemas.microsoft.com/office/drawing/2014/main" id="{908AD9C3-1A68-4034-B447-13069448C7C1}"/>
            </a:ext>
          </a:extLst>
        </xdr:cNvPr>
        <xdr:cNvSpPr/>
      </xdr:nvSpPr>
      <xdr:spPr>
        <a:xfrm>
          <a:off x="3746500" y="165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27573</xdr:rowOff>
    </xdr:from>
    <xdr:ext cx="534377" cy="259045"/>
    <xdr:sp macro="" textlink="">
      <xdr:nvSpPr>
        <xdr:cNvPr id="257" name="テキスト ボックス 256">
          <a:extLst>
            <a:ext uri="{FF2B5EF4-FFF2-40B4-BE49-F238E27FC236}">
              <a16:creationId xmlns:a16="http://schemas.microsoft.com/office/drawing/2014/main" id="{B5E120D0-B983-4C36-AF13-1DB138031776}"/>
            </a:ext>
          </a:extLst>
        </xdr:cNvPr>
        <xdr:cNvSpPr txBox="1"/>
      </xdr:nvSpPr>
      <xdr:spPr>
        <a:xfrm>
          <a:off x="3530111" y="1665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57440</xdr:rowOff>
    </xdr:from>
    <xdr:to>
      <xdr:col>15</xdr:col>
      <xdr:colOff>101600</xdr:colOff>
      <xdr:row>98</xdr:row>
      <xdr:rowOff>159040</xdr:rowOff>
    </xdr:to>
    <xdr:sp macro="" textlink="">
      <xdr:nvSpPr>
        <xdr:cNvPr id="258" name="楕円 257">
          <a:extLst>
            <a:ext uri="{FF2B5EF4-FFF2-40B4-BE49-F238E27FC236}">
              <a16:creationId xmlns:a16="http://schemas.microsoft.com/office/drawing/2014/main" id="{9E2E8423-FF83-4112-98CE-7D49D263FD8F}"/>
            </a:ext>
          </a:extLst>
        </xdr:cNvPr>
        <xdr:cNvSpPr/>
      </xdr:nvSpPr>
      <xdr:spPr>
        <a:xfrm>
          <a:off x="2857500" y="168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150167</xdr:rowOff>
    </xdr:from>
    <xdr:ext cx="534377" cy="259045"/>
    <xdr:sp macro="" textlink="">
      <xdr:nvSpPr>
        <xdr:cNvPr id="259" name="テキスト ボックス 258">
          <a:extLst>
            <a:ext uri="{FF2B5EF4-FFF2-40B4-BE49-F238E27FC236}">
              <a16:creationId xmlns:a16="http://schemas.microsoft.com/office/drawing/2014/main" id="{9B7A7A30-D7DC-4D03-9E02-29A3F4189393}"/>
            </a:ext>
          </a:extLst>
        </xdr:cNvPr>
        <xdr:cNvSpPr txBox="1"/>
      </xdr:nvSpPr>
      <xdr:spPr>
        <a:xfrm>
          <a:off x="2641111" y="1695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42918</xdr:rowOff>
    </xdr:from>
    <xdr:to>
      <xdr:col>10</xdr:col>
      <xdr:colOff>165100</xdr:colOff>
      <xdr:row>98</xdr:row>
      <xdr:rowOff>144518</xdr:rowOff>
    </xdr:to>
    <xdr:sp macro="" textlink="">
      <xdr:nvSpPr>
        <xdr:cNvPr id="260" name="楕円 259">
          <a:extLst>
            <a:ext uri="{FF2B5EF4-FFF2-40B4-BE49-F238E27FC236}">
              <a16:creationId xmlns:a16="http://schemas.microsoft.com/office/drawing/2014/main" id="{943D6457-BA91-4B7B-A76E-2DF2DC549499}"/>
            </a:ext>
          </a:extLst>
        </xdr:cNvPr>
        <xdr:cNvSpPr/>
      </xdr:nvSpPr>
      <xdr:spPr>
        <a:xfrm>
          <a:off x="1968500" y="168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135645</xdr:rowOff>
    </xdr:from>
    <xdr:ext cx="534377" cy="259045"/>
    <xdr:sp macro="" textlink="">
      <xdr:nvSpPr>
        <xdr:cNvPr id="261" name="テキスト ボックス 260">
          <a:extLst>
            <a:ext uri="{FF2B5EF4-FFF2-40B4-BE49-F238E27FC236}">
              <a16:creationId xmlns:a16="http://schemas.microsoft.com/office/drawing/2014/main" id="{FE071243-F30C-47BD-B3E5-84F88722F5D4}"/>
            </a:ext>
          </a:extLst>
        </xdr:cNvPr>
        <xdr:cNvSpPr txBox="1"/>
      </xdr:nvSpPr>
      <xdr:spPr>
        <a:xfrm>
          <a:off x="1752111" y="169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38509</xdr:rowOff>
    </xdr:from>
    <xdr:to>
      <xdr:col>6</xdr:col>
      <xdr:colOff>38100</xdr:colOff>
      <xdr:row>98</xdr:row>
      <xdr:rowOff>140109</xdr:rowOff>
    </xdr:to>
    <xdr:sp macro="" textlink="">
      <xdr:nvSpPr>
        <xdr:cNvPr id="262" name="楕円 261">
          <a:extLst>
            <a:ext uri="{FF2B5EF4-FFF2-40B4-BE49-F238E27FC236}">
              <a16:creationId xmlns:a16="http://schemas.microsoft.com/office/drawing/2014/main" id="{F82583D4-8E15-40A7-8314-4C78B1B5366A}"/>
            </a:ext>
          </a:extLst>
        </xdr:cNvPr>
        <xdr:cNvSpPr/>
      </xdr:nvSpPr>
      <xdr:spPr>
        <a:xfrm>
          <a:off x="1079500" y="168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131236</xdr:rowOff>
    </xdr:from>
    <xdr:ext cx="534377" cy="259045"/>
    <xdr:sp macro="" textlink="">
      <xdr:nvSpPr>
        <xdr:cNvPr id="263" name="テキスト ボックス 262">
          <a:extLst>
            <a:ext uri="{FF2B5EF4-FFF2-40B4-BE49-F238E27FC236}">
              <a16:creationId xmlns:a16="http://schemas.microsoft.com/office/drawing/2014/main" id="{9C16B452-2C67-4741-87D8-9C3A5824735D}"/>
            </a:ext>
          </a:extLst>
        </xdr:cNvPr>
        <xdr:cNvSpPr txBox="1"/>
      </xdr:nvSpPr>
      <xdr:spPr>
        <a:xfrm>
          <a:off x="863111" y="1693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A356A1CD-D5C1-45BB-9150-897EBBC82E2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E0A5E5CD-C1CC-438D-A3D5-CB002DCA3B0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B535A779-0BF5-4051-BF57-0DB3A72AEF9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45797724-7A67-4E1C-A252-68F165C23FD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9ACB2846-1D27-4C67-BB3E-13AC9920053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480D1028-D33D-4B53-BA2C-40D7C963969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B384C0A9-627C-4043-9815-2BE58634954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B1B46393-9CB3-455A-9B5C-5D7CD1C208B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5221738A-AEAF-4633-98B6-BD978001152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8136D338-2736-4B1D-9B4F-CDFFCBC3D68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8AEACECC-2444-414F-A801-F35EC57728AC}"/>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5EDE18DC-D9E4-4372-98C4-402961755229}"/>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645A08FC-CE3A-447A-8FAE-A2A12CD51B31}"/>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DA9FEE58-EF6A-43ED-B7D8-D1F94A84B55B}"/>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3FBC2AD6-6FE3-488D-A28C-0DE443AC2F26}"/>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B4DBDF9D-08E7-4EEA-A892-B7CC3537FD09}"/>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FFA8322C-936E-4DFB-A583-6AE7A29B0C9C}"/>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DD8F4B00-0E3C-4B23-A8E7-DF32C21291F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564FB1D9-50EC-4163-AAAA-2ABDCC346389}"/>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5C4E18C0-25F4-4022-B020-D3CB975CEDEE}"/>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14D0012F-1194-473E-8BFF-11B555821772}"/>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7E33A138-85CC-431F-BC88-DB690C8FF087}"/>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873ABFF3-CEED-40E7-BEC6-53B80BCA0BE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AC11A0D8-3CF0-496D-A1BF-94D3A91A746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4C444714-D82B-42C2-95B0-5B4CC3365E8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9B636224-A13F-46DD-A9BE-52AC3C1F672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94787B97-5B86-497D-B122-7BECCC19F192}"/>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44828CAF-07E0-45B5-8983-7B311332D726}"/>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3A648681-1571-477C-8244-3F9320566C18}"/>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C9149833-9483-457A-98F9-88CA405A5C5C}"/>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108395</xdr:rowOff>
    </xdr:from>
    <xdr:to>
      <xdr:col>55</xdr:col>
      <xdr:colOff>0</xdr:colOff>
      <xdr:row>37</xdr:row>
      <xdr:rowOff>33692</xdr:rowOff>
    </xdr:to>
    <xdr:cxnSp macro="">
      <xdr:nvCxnSpPr>
        <xdr:cNvPr id="294" name="直線コネクタ 293">
          <a:extLst>
            <a:ext uri="{FF2B5EF4-FFF2-40B4-BE49-F238E27FC236}">
              <a16:creationId xmlns:a16="http://schemas.microsoft.com/office/drawing/2014/main" id="{35A6B5F3-D7F7-4DA0-BAB4-663D8838DC86}"/>
            </a:ext>
          </a:extLst>
        </xdr:cNvPr>
        <xdr:cNvCxnSpPr/>
      </xdr:nvCxnSpPr>
      <xdr:spPr>
        <a:xfrm>
          <a:off x="9639300" y="6280595"/>
          <a:ext cx="838200" cy="9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9B757D7-4ED4-4114-ABC2-0AFCFB99E3F6}"/>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F3C3B85A-B9BB-465C-B05E-34666FDD82F8}"/>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15348</xdr:rowOff>
    </xdr:from>
    <xdr:to>
      <xdr:col>50</xdr:col>
      <xdr:colOff>114300</xdr:colOff>
      <xdr:row>36</xdr:row>
      <xdr:rowOff>108395</xdr:rowOff>
    </xdr:to>
    <xdr:cxnSp macro="">
      <xdr:nvCxnSpPr>
        <xdr:cNvPr id="297" name="直線コネクタ 296">
          <a:extLst>
            <a:ext uri="{FF2B5EF4-FFF2-40B4-BE49-F238E27FC236}">
              <a16:creationId xmlns:a16="http://schemas.microsoft.com/office/drawing/2014/main" id="{D7FBA675-5206-4FAE-9F10-142409A21428}"/>
            </a:ext>
          </a:extLst>
        </xdr:cNvPr>
        <xdr:cNvCxnSpPr/>
      </xdr:nvCxnSpPr>
      <xdr:spPr>
        <a:xfrm>
          <a:off x="8750300" y="6016098"/>
          <a:ext cx="889000" cy="2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4B1788B0-1E18-4462-BDCB-1E1CF0AA3C96}"/>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3BA41758-A62E-4C19-A917-7D88FF4EFFD4}"/>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15348</xdr:rowOff>
    </xdr:from>
    <xdr:to>
      <xdr:col>45</xdr:col>
      <xdr:colOff>177800</xdr:colOff>
      <xdr:row>37</xdr:row>
      <xdr:rowOff>62636</xdr:rowOff>
    </xdr:to>
    <xdr:cxnSp macro="">
      <xdr:nvCxnSpPr>
        <xdr:cNvPr id="300" name="直線コネクタ 299">
          <a:extLst>
            <a:ext uri="{FF2B5EF4-FFF2-40B4-BE49-F238E27FC236}">
              <a16:creationId xmlns:a16="http://schemas.microsoft.com/office/drawing/2014/main" id="{6018E97E-5B48-427E-943B-DDED7074F944}"/>
            </a:ext>
          </a:extLst>
        </xdr:cNvPr>
        <xdr:cNvCxnSpPr/>
      </xdr:nvCxnSpPr>
      <xdr:spPr>
        <a:xfrm flipV="1">
          <a:off x="7861300" y="6016098"/>
          <a:ext cx="889000" cy="39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BD8EA81D-426B-40D8-8057-475BDAF2D9C9}"/>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BF919B04-0E7B-401F-9E6A-3B1B7618EE6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62636</xdr:rowOff>
    </xdr:from>
    <xdr:to>
      <xdr:col>41</xdr:col>
      <xdr:colOff>50800</xdr:colOff>
      <xdr:row>37</xdr:row>
      <xdr:rowOff>72701</xdr:rowOff>
    </xdr:to>
    <xdr:cxnSp macro="">
      <xdr:nvCxnSpPr>
        <xdr:cNvPr id="303" name="直線コネクタ 302">
          <a:extLst>
            <a:ext uri="{FF2B5EF4-FFF2-40B4-BE49-F238E27FC236}">
              <a16:creationId xmlns:a16="http://schemas.microsoft.com/office/drawing/2014/main" id="{25A71BAB-857B-4FC1-B72E-558E0C92EBAE}"/>
            </a:ext>
          </a:extLst>
        </xdr:cNvPr>
        <xdr:cNvCxnSpPr/>
      </xdr:nvCxnSpPr>
      <xdr:spPr>
        <a:xfrm flipV="1">
          <a:off x="6972300" y="6406286"/>
          <a:ext cx="889000" cy="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FD80CB44-884B-49F9-9188-D53CFE36781A}"/>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90ABDAB2-93AB-4C88-8EB0-D71FF3641281}"/>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4FEA1541-F537-4BC1-B3AB-26E39B72C1B9}"/>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1197DCC1-2059-4185-A838-899870BEB6A6}"/>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2277361-6719-4E38-8975-BBEFBAEFCFC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8240672B-AC69-4C68-A608-A8E12A5FA0E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C17D8DE2-8BA1-4E16-80D8-A5AB2D6C145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6AF2721-D5AA-487E-93AC-6610D8ACAA4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3686E2D7-A050-4338-A2D3-0A1C6F2B83A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154342</xdr:rowOff>
    </xdr:from>
    <xdr:to>
      <xdr:col>55</xdr:col>
      <xdr:colOff>50800</xdr:colOff>
      <xdr:row>37</xdr:row>
      <xdr:rowOff>84492</xdr:rowOff>
    </xdr:to>
    <xdr:sp macro="" textlink="">
      <xdr:nvSpPr>
        <xdr:cNvPr id="313" name="楕円 312">
          <a:extLst>
            <a:ext uri="{FF2B5EF4-FFF2-40B4-BE49-F238E27FC236}">
              <a16:creationId xmlns:a16="http://schemas.microsoft.com/office/drawing/2014/main" id="{1582EA04-02AF-4497-A0B9-BE8F972F67E9}"/>
            </a:ext>
          </a:extLst>
        </xdr:cNvPr>
        <xdr:cNvSpPr/>
      </xdr:nvSpPr>
      <xdr:spPr>
        <a:xfrm>
          <a:off x="10426700" y="63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132769</xdr:rowOff>
    </xdr:from>
    <xdr:ext cx="599010" cy="259045"/>
    <xdr:sp macro="" textlink="">
      <xdr:nvSpPr>
        <xdr:cNvPr id="314" name="補助費等該当値テキスト">
          <a:extLst>
            <a:ext uri="{FF2B5EF4-FFF2-40B4-BE49-F238E27FC236}">
              <a16:creationId xmlns:a16="http://schemas.microsoft.com/office/drawing/2014/main" id="{B2C6D00B-EBC6-4C45-BDA2-5A13A0083124}"/>
            </a:ext>
          </a:extLst>
        </xdr:cNvPr>
        <xdr:cNvSpPr txBox="1"/>
      </xdr:nvSpPr>
      <xdr:spPr>
        <a:xfrm>
          <a:off x="10528300" y="630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57595</xdr:rowOff>
    </xdr:from>
    <xdr:to>
      <xdr:col>50</xdr:col>
      <xdr:colOff>165100</xdr:colOff>
      <xdr:row>36</xdr:row>
      <xdr:rowOff>159195</xdr:rowOff>
    </xdr:to>
    <xdr:sp macro="" textlink="">
      <xdr:nvSpPr>
        <xdr:cNvPr id="315" name="楕円 314">
          <a:extLst>
            <a:ext uri="{FF2B5EF4-FFF2-40B4-BE49-F238E27FC236}">
              <a16:creationId xmlns:a16="http://schemas.microsoft.com/office/drawing/2014/main" id="{CFC19773-BCE0-4808-A20A-D7930B66DB2C}"/>
            </a:ext>
          </a:extLst>
        </xdr:cNvPr>
        <xdr:cNvSpPr/>
      </xdr:nvSpPr>
      <xdr:spPr>
        <a:xfrm>
          <a:off x="9588500" y="62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4272</xdr:rowOff>
    </xdr:from>
    <xdr:ext cx="599010" cy="259045"/>
    <xdr:sp macro="" textlink="">
      <xdr:nvSpPr>
        <xdr:cNvPr id="316" name="テキスト ボックス 315">
          <a:extLst>
            <a:ext uri="{FF2B5EF4-FFF2-40B4-BE49-F238E27FC236}">
              <a16:creationId xmlns:a16="http://schemas.microsoft.com/office/drawing/2014/main" id="{C9BD66A4-BB9E-4B4D-9962-2E6265AD2F21}"/>
            </a:ext>
          </a:extLst>
        </xdr:cNvPr>
        <xdr:cNvSpPr txBox="1"/>
      </xdr:nvSpPr>
      <xdr:spPr>
        <a:xfrm>
          <a:off x="9339795" y="600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135998</xdr:rowOff>
    </xdr:from>
    <xdr:to>
      <xdr:col>46</xdr:col>
      <xdr:colOff>38100</xdr:colOff>
      <xdr:row>35</xdr:row>
      <xdr:rowOff>66148</xdr:rowOff>
    </xdr:to>
    <xdr:sp macro="" textlink="">
      <xdr:nvSpPr>
        <xdr:cNvPr id="317" name="楕円 316">
          <a:extLst>
            <a:ext uri="{FF2B5EF4-FFF2-40B4-BE49-F238E27FC236}">
              <a16:creationId xmlns:a16="http://schemas.microsoft.com/office/drawing/2014/main" id="{733DE4E5-7C26-4D6F-8540-C324A1EC849F}"/>
            </a:ext>
          </a:extLst>
        </xdr:cNvPr>
        <xdr:cNvSpPr/>
      </xdr:nvSpPr>
      <xdr:spPr>
        <a:xfrm>
          <a:off x="8699500" y="596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82675</xdr:rowOff>
    </xdr:from>
    <xdr:ext cx="599010" cy="259045"/>
    <xdr:sp macro="" textlink="">
      <xdr:nvSpPr>
        <xdr:cNvPr id="318" name="テキスト ボックス 317">
          <a:extLst>
            <a:ext uri="{FF2B5EF4-FFF2-40B4-BE49-F238E27FC236}">
              <a16:creationId xmlns:a16="http://schemas.microsoft.com/office/drawing/2014/main" id="{DC345404-AA29-4371-B5FA-FE312E9C418E}"/>
            </a:ext>
          </a:extLst>
        </xdr:cNvPr>
        <xdr:cNvSpPr txBox="1"/>
      </xdr:nvSpPr>
      <xdr:spPr>
        <a:xfrm>
          <a:off x="8450795" y="574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11836</xdr:rowOff>
    </xdr:from>
    <xdr:to>
      <xdr:col>41</xdr:col>
      <xdr:colOff>101600</xdr:colOff>
      <xdr:row>37</xdr:row>
      <xdr:rowOff>113436</xdr:rowOff>
    </xdr:to>
    <xdr:sp macro="" textlink="">
      <xdr:nvSpPr>
        <xdr:cNvPr id="319" name="楕円 318">
          <a:extLst>
            <a:ext uri="{FF2B5EF4-FFF2-40B4-BE49-F238E27FC236}">
              <a16:creationId xmlns:a16="http://schemas.microsoft.com/office/drawing/2014/main" id="{CCFDA477-E69B-418E-BC4E-B15A4A59ABC8}"/>
            </a:ext>
          </a:extLst>
        </xdr:cNvPr>
        <xdr:cNvSpPr/>
      </xdr:nvSpPr>
      <xdr:spPr>
        <a:xfrm>
          <a:off x="7810500" y="63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129963</xdr:rowOff>
    </xdr:from>
    <xdr:ext cx="599010" cy="259045"/>
    <xdr:sp macro="" textlink="">
      <xdr:nvSpPr>
        <xdr:cNvPr id="320" name="テキスト ボックス 319">
          <a:extLst>
            <a:ext uri="{FF2B5EF4-FFF2-40B4-BE49-F238E27FC236}">
              <a16:creationId xmlns:a16="http://schemas.microsoft.com/office/drawing/2014/main" id="{9B848AE4-EF10-43D5-B03E-99E27B24D7DE}"/>
            </a:ext>
          </a:extLst>
        </xdr:cNvPr>
        <xdr:cNvSpPr txBox="1"/>
      </xdr:nvSpPr>
      <xdr:spPr>
        <a:xfrm>
          <a:off x="7561795" y="613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21901</xdr:rowOff>
    </xdr:from>
    <xdr:to>
      <xdr:col>36</xdr:col>
      <xdr:colOff>165100</xdr:colOff>
      <xdr:row>37</xdr:row>
      <xdr:rowOff>123501</xdr:rowOff>
    </xdr:to>
    <xdr:sp macro="" textlink="">
      <xdr:nvSpPr>
        <xdr:cNvPr id="321" name="楕円 320">
          <a:extLst>
            <a:ext uri="{FF2B5EF4-FFF2-40B4-BE49-F238E27FC236}">
              <a16:creationId xmlns:a16="http://schemas.microsoft.com/office/drawing/2014/main" id="{DC9671A1-5587-4EB0-8919-74BC922C6C65}"/>
            </a:ext>
          </a:extLst>
        </xdr:cNvPr>
        <xdr:cNvSpPr/>
      </xdr:nvSpPr>
      <xdr:spPr>
        <a:xfrm>
          <a:off x="6921500" y="63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114628</xdr:rowOff>
    </xdr:from>
    <xdr:ext cx="599010" cy="259045"/>
    <xdr:sp macro="" textlink="">
      <xdr:nvSpPr>
        <xdr:cNvPr id="322" name="テキスト ボックス 321">
          <a:extLst>
            <a:ext uri="{FF2B5EF4-FFF2-40B4-BE49-F238E27FC236}">
              <a16:creationId xmlns:a16="http://schemas.microsoft.com/office/drawing/2014/main" id="{78D91325-AC13-4463-8AAB-B5F34E791778}"/>
            </a:ext>
          </a:extLst>
        </xdr:cNvPr>
        <xdr:cNvSpPr txBox="1"/>
      </xdr:nvSpPr>
      <xdr:spPr>
        <a:xfrm>
          <a:off x="6672795" y="645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66C7196D-FB4A-40A9-8AFB-F4D76FDA04B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AE15571C-26C2-4DB6-A988-E3D8830898B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7B7BDED5-E397-4BCF-A147-F0357D74B8C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D8C4B272-CAA5-48AD-BEFA-3FB1DA0B31A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D2B6B58-F6EB-4018-A07B-725E615E313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1B4A65E9-4E62-40E5-A04C-B7715290CD0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8C36263E-9A3C-44F2-AF68-3D296F5248D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67FC4793-5044-4027-8936-967E76E0F19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F9BFC250-EC4D-449F-804E-65227626BE8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B5AC96B1-E208-4346-A91A-907EFCC34D9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B08FB2FA-1A5D-42CB-9CDF-103B15F1432E}"/>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DC98AE58-A281-44DF-AB94-9B0DB38E88CD}"/>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9E6DA944-BE11-458D-968B-0E9F584C841A}"/>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3764900-0E04-430E-A5D5-DD9B46899D3A}"/>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E7EF6BA1-C114-4FD2-AE33-A632862316D1}"/>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DBEC5D74-BA85-4489-8326-30368445260B}"/>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9A580EF7-49E0-41FE-8396-E65CA1E3BE9B}"/>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7F41C47C-542A-48DF-A1C6-D78F5924E2C7}"/>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CE6E7979-D8AB-46BC-8E54-A3DB3B2EA49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3103CDF7-7973-4CF4-961A-F374ADD62C56}"/>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45085051-A825-42F0-AE54-D759DAC0902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7B91D5F6-3C7D-4487-89B2-2417E857975C}"/>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665BFA47-40D3-41C7-9064-49251F5C31B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162D86BA-35ED-41E2-9573-7410B653802A}"/>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34133112-54C4-4B55-954A-14AD0A00D78D}"/>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51A8DD1F-0EB4-47E4-8A52-DEAB797B1896}"/>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C1C7CCDA-E5DC-4C3A-ABDB-A2DECF67C481}"/>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7B5879C6-2EF0-4047-B8E7-726530884406}"/>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58944</xdr:rowOff>
    </xdr:from>
    <xdr:to>
      <xdr:col>55</xdr:col>
      <xdr:colOff>0</xdr:colOff>
      <xdr:row>58</xdr:row>
      <xdr:rowOff>126163</xdr:rowOff>
    </xdr:to>
    <xdr:cxnSp macro="">
      <xdr:nvCxnSpPr>
        <xdr:cNvPr id="351" name="直線コネクタ 350">
          <a:extLst>
            <a:ext uri="{FF2B5EF4-FFF2-40B4-BE49-F238E27FC236}">
              <a16:creationId xmlns:a16="http://schemas.microsoft.com/office/drawing/2014/main" id="{8BF6C1C9-2E28-48DA-A4E5-FD44984D34CD}"/>
            </a:ext>
          </a:extLst>
        </xdr:cNvPr>
        <xdr:cNvCxnSpPr/>
      </xdr:nvCxnSpPr>
      <xdr:spPr>
        <a:xfrm>
          <a:off x="9639300" y="10003044"/>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29F19C86-73DE-4037-A3E9-4E014461D092}"/>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16A6DB55-4983-4859-A8A7-35256BC17E16}"/>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57291</xdr:rowOff>
    </xdr:from>
    <xdr:to>
      <xdr:col>50</xdr:col>
      <xdr:colOff>114300</xdr:colOff>
      <xdr:row>58</xdr:row>
      <xdr:rowOff>58944</xdr:rowOff>
    </xdr:to>
    <xdr:cxnSp macro="">
      <xdr:nvCxnSpPr>
        <xdr:cNvPr id="354" name="直線コネクタ 353">
          <a:extLst>
            <a:ext uri="{FF2B5EF4-FFF2-40B4-BE49-F238E27FC236}">
              <a16:creationId xmlns:a16="http://schemas.microsoft.com/office/drawing/2014/main" id="{ECA59E3E-3470-4840-B894-A00CDBBB9CAD}"/>
            </a:ext>
          </a:extLst>
        </xdr:cNvPr>
        <xdr:cNvCxnSpPr/>
      </xdr:nvCxnSpPr>
      <xdr:spPr>
        <a:xfrm>
          <a:off x="8750300" y="10001391"/>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D1E6E390-7366-4FDA-B637-5864F3AD348D}"/>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1457FE60-23A7-48B3-A90C-03E2D7577AE6}"/>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57291</xdr:rowOff>
    </xdr:from>
    <xdr:to>
      <xdr:col>45</xdr:col>
      <xdr:colOff>177800</xdr:colOff>
      <xdr:row>58</xdr:row>
      <xdr:rowOff>90019</xdr:rowOff>
    </xdr:to>
    <xdr:cxnSp macro="">
      <xdr:nvCxnSpPr>
        <xdr:cNvPr id="357" name="直線コネクタ 356">
          <a:extLst>
            <a:ext uri="{FF2B5EF4-FFF2-40B4-BE49-F238E27FC236}">
              <a16:creationId xmlns:a16="http://schemas.microsoft.com/office/drawing/2014/main" id="{D8AC49DE-E13A-41D7-9FC3-D071421C1C9C}"/>
            </a:ext>
          </a:extLst>
        </xdr:cNvPr>
        <xdr:cNvCxnSpPr/>
      </xdr:nvCxnSpPr>
      <xdr:spPr>
        <a:xfrm flipV="1">
          <a:off x="7861300" y="10001391"/>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87D8E9E3-BF15-4469-8D2A-70618BBFFF09}"/>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BB5FEA4A-A195-4F8A-81F6-9C35DB5F9DDB}"/>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90019</xdr:rowOff>
    </xdr:from>
    <xdr:to>
      <xdr:col>41</xdr:col>
      <xdr:colOff>50800</xdr:colOff>
      <xdr:row>58</xdr:row>
      <xdr:rowOff>100267</xdr:rowOff>
    </xdr:to>
    <xdr:cxnSp macro="">
      <xdr:nvCxnSpPr>
        <xdr:cNvPr id="360" name="直線コネクタ 359">
          <a:extLst>
            <a:ext uri="{FF2B5EF4-FFF2-40B4-BE49-F238E27FC236}">
              <a16:creationId xmlns:a16="http://schemas.microsoft.com/office/drawing/2014/main" id="{509579B1-B763-4AA2-871E-54BCBA88667D}"/>
            </a:ext>
          </a:extLst>
        </xdr:cNvPr>
        <xdr:cNvCxnSpPr/>
      </xdr:nvCxnSpPr>
      <xdr:spPr>
        <a:xfrm flipV="1">
          <a:off x="6972300" y="10034119"/>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8D53FA08-66EB-4952-911A-85AE43568CDF}"/>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A6BE58F1-ADA4-42CF-B044-FF655D8D6867}"/>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2165DBEC-2429-4F09-A855-2B9958C7D42E}"/>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815CE5D4-C46D-4BF9-B7B3-F37AF67F6001}"/>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7281173-5526-4553-91A5-708322BE426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A2E6195-2FD3-4424-9EC1-18C42085F2E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E8EBD28-0C37-489F-806B-3CA6D216F11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24DEF2BB-F746-4E81-866D-F738AE2746C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26D65767-590F-418D-BAAE-B7E8E6C80FC3}"/>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75363</xdr:rowOff>
    </xdr:from>
    <xdr:to>
      <xdr:col>55</xdr:col>
      <xdr:colOff>50800</xdr:colOff>
      <xdr:row>59</xdr:row>
      <xdr:rowOff>5513</xdr:rowOff>
    </xdr:to>
    <xdr:sp macro="" textlink="">
      <xdr:nvSpPr>
        <xdr:cNvPr id="370" name="楕円 369">
          <a:extLst>
            <a:ext uri="{FF2B5EF4-FFF2-40B4-BE49-F238E27FC236}">
              <a16:creationId xmlns:a16="http://schemas.microsoft.com/office/drawing/2014/main" id="{D7C88238-F066-4977-AACD-F5A5F87BFA29}"/>
            </a:ext>
          </a:extLst>
        </xdr:cNvPr>
        <xdr:cNvSpPr/>
      </xdr:nvSpPr>
      <xdr:spPr>
        <a:xfrm>
          <a:off x="10426700" y="10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161740</xdr:rowOff>
    </xdr:from>
    <xdr:ext cx="534377" cy="259045"/>
    <xdr:sp macro="" textlink="">
      <xdr:nvSpPr>
        <xdr:cNvPr id="371" name="普通建設事業費該当値テキスト">
          <a:extLst>
            <a:ext uri="{FF2B5EF4-FFF2-40B4-BE49-F238E27FC236}">
              <a16:creationId xmlns:a16="http://schemas.microsoft.com/office/drawing/2014/main" id="{85DAE280-1353-4341-9880-267519A00F65}"/>
            </a:ext>
          </a:extLst>
        </xdr:cNvPr>
        <xdr:cNvSpPr txBox="1"/>
      </xdr:nvSpPr>
      <xdr:spPr>
        <a:xfrm>
          <a:off x="10528300" y="99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8144</xdr:rowOff>
    </xdr:from>
    <xdr:to>
      <xdr:col>50</xdr:col>
      <xdr:colOff>165100</xdr:colOff>
      <xdr:row>58</xdr:row>
      <xdr:rowOff>109744</xdr:rowOff>
    </xdr:to>
    <xdr:sp macro="" textlink="">
      <xdr:nvSpPr>
        <xdr:cNvPr id="372" name="楕円 371">
          <a:extLst>
            <a:ext uri="{FF2B5EF4-FFF2-40B4-BE49-F238E27FC236}">
              <a16:creationId xmlns:a16="http://schemas.microsoft.com/office/drawing/2014/main" id="{0BEA59EC-9DC7-4B14-B53E-DBB5FDC7695B}"/>
            </a:ext>
          </a:extLst>
        </xdr:cNvPr>
        <xdr:cNvSpPr/>
      </xdr:nvSpPr>
      <xdr:spPr>
        <a:xfrm>
          <a:off x="9588500" y="99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100871</xdr:rowOff>
    </xdr:from>
    <xdr:ext cx="599010" cy="259045"/>
    <xdr:sp macro="" textlink="">
      <xdr:nvSpPr>
        <xdr:cNvPr id="373" name="テキスト ボックス 372">
          <a:extLst>
            <a:ext uri="{FF2B5EF4-FFF2-40B4-BE49-F238E27FC236}">
              <a16:creationId xmlns:a16="http://schemas.microsoft.com/office/drawing/2014/main" id="{979F5B23-3F2B-4C59-BD80-145723A765BD}"/>
            </a:ext>
          </a:extLst>
        </xdr:cNvPr>
        <xdr:cNvSpPr txBox="1"/>
      </xdr:nvSpPr>
      <xdr:spPr>
        <a:xfrm>
          <a:off x="9339795" y="1004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6491</xdr:rowOff>
    </xdr:from>
    <xdr:to>
      <xdr:col>46</xdr:col>
      <xdr:colOff>38100</xdr:colOff>
      <xdr:row>58</xdr:row>
      <xdr:rowOff>108091</xdr:rowOff>
    </xdr:to>
    <xdr:sp macro="" textlink="">
      <xdr:nvSpPr>
        <xdr:cNvPr id="374" name="楕円 373">
          <a:extLst>
            <a:ext uri="{FF2B5EF4-FFF2-40B4-BE49-F238E27FC236}">
              <a16:creationId xmlns:a16="http://schemas.microsoft.com/office/drawing/2014/main" id="{315944A6-CE35-43F2-BD1A-1736A49A2830}"/>
            </a:ext>
          </a:extLst>
        </xdr:cNvPr>
        <xdr:cNvSpPr/>
      </xdr:nvSpPr>
      <xdr:spPr>
        <a:xfrm>
          <a:off x="8699500" y="99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99218</xdr:rowOff>
    </xdr:from>
    <xdr:ext cx="599010" cy="259045"/>
    <xdr:sp macro="" textlink="">
      <xdr:nvSpPr>
        <xdr:cNvPr id="375" name="テキスト ボックス 374">
          <a:extLst>
            <a:ext uri="{FF2B5EF4-FFF2-40B4-BE49-F238E27FC236}">
              <a16:creationId xmlns:a16="http://schemas.microsoft.com/office/drawing/2014/main" id="{38F3A8F7-F4F4-4B68-B2FE-BC7E2088EDB7}"/>
            </a:ext>
          </a:extLst>
        </xdr:cNvPr>
        <xdr:cNvSpPr txBox="1"/>
      </xdr:nvSpPr>
      <xdr:spPr>
        <a:xfrm>
          <a:off x="8450795" y="1004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39219</xdr:rowOff>
    </xdr:from>
    <xdr:to>
      <xdr:col>41</xdr:col>
      <xdr:colOff>101600</xdr:colOff>
      <xdr:row>58</xdr:row>
      <xdr:rowOff>140819</xdr:rowOff>
    </xdr:to>
    <xdr:sp macro="" textlink="">
      <xdr:nvSpPr>
        <xdr:cNvPr id="376" name="楕円 375">
          <a:extLst>
            <a:ext uri="{FF2B5EF4-FFF2-40B4-BE49-F238E27FC236}">
              <a16:creationId xmlns:a16="http://schemas.microsoft.com/office/drawing/2014/main" id="{0B8703B9-ACCE-43FE-AFF3-8B605292376A}"/>
            </a:ext>
          </a:extLst>
        </xdr:cNvPr>
        <xdr:cNvSpPr/>
      </xdr:nvSpPr>
      <xdr:spPr>
        <a:xfrm>
          <a:off x="7810500" y="998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131946</xdr:rowOff>
    </xdr:from>
    <xdr:ext cx="534377" cy="259045"/>
    <xdr:sp macro="" textlink="">
      <xdr:nvSpPr>
        <xdr:cNvPr id="377" name="テキスト ボックス 376">
          <a:extLst>
            <a:ext uri="{FF2B5EF4-FFF2-40B4-BE49-F238E27FC236}">
              <a16:creationId xmlns:a16="http://schemas.microsoft.com/office/drawing/2014/main" id="{11A9E5A1-6A88-456D-AA31-D2702345F524}"/>
            </a:ext>
          </a:extLst>
        </xdr:cNvPr>
        <xdr:cNvSpPr txBox="1"/>
      </xdr:nvSpPr>
      <xdr:spPr>
        <a:xfrm>
          <a:off x="7594111" y="100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49467</xdr:rowOff>
    </xdr:from>
    <xdr:to>
      <xdr:col>36</xdr:col>
      <xdr:colOff>165100</xdr:colOff>
      <xdr:row>58</xdr:row>
      <xdr:rowOff>151067</xdr:rowOff>
    </xdr:to>
    <xdr:sp macro="" textlink="">
      <xdr:nvSpPr>
        <xdr:cNvPr id="378" name="楕円 377">
          <a:extLst>
            <a:ext uri="{FF2B5EF4-FFF2-40B4-BE49-F238E27FC236}">
              <a16:creationId xmlns:a16="http://schemas.microsoft.com/office/drawing/2014/main" id="{13B110F6-D1FF-4552-B0F1-BD380718627C}"/>
            </a:ext>
          </a:extLst>
        </xdr:cNvPr>
        <xdr:cNvSpPr/>
      </xdr:nvSpPr>
      <xdr:spPr>
        <a:xfrm>
          <a:off x="6921500" y="99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142194</xdr:rowOff>
    </xdr:from>
    <xdr:ext cx="534377" cy="259045"/>
    <xdr:sp macro="" textlink="">
      <xdr:nvSpPr>
        <xdr:cNvPr id="379" name="テキスト ボックス 378">
          <a:extLst>
            <a:ext uri="{FF2B5EF4-FFF2-40B4-BE49-F238E27FC236}">
              <a16:creationId xmlns:a16="http://schemas.microsoft.com/office/drawing/2014/main" id="{6C0DF291-B725-4584-B68A-A93D301E4249}"/>
            </a:ext>
          </a:extLst>
        </xdr:cNvPr>
        <xdr:cNvSpPr txBox="1"/>
      </xdr:nvSpPr>
      <xdr:spPr>
        <a:xfrm>
          <a:off x="6705111" y="100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2C07FC5E-6F81-4559-B1DF-C531EBC6428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4E6AC728-26BF-460F-BA9A-D44E37A5CBF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A4808006-E5E9-40ED-AA7E-52CAA192A25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FC313479-281E-4967-932A-B5FFB1AB774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31AFA0AA-C4D0-4830-BB1A-E2C15273806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C9A999EA-055F-4793-9F00-76D327BFA6F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E81A82E-5522-449E-BA76-C401314C028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F35F079E-5229-4D86-96B0-4E42C7F3488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37A9C96D-87FD-4E87-882B-A4EB767495E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842A0260-1186-4F41-A730-DEF545D8B2B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1384207A-A56C-42A5-BE21-70D8BBE6565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2854C553-C916-4BAB-AA8E-421B5B540E4B}"/>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C0B0DDC7-1810-46E5-BA18-326A5101F726}"/>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CFE175E5-7AE9-4BFC-96FB-9D28A5AB4F03}"/>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FCF54856-AEDE-482E-96BD-D199F319AD97}"/>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FC5C7821-6970-4466-B1F2-DCE2DA7FF685}"/>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26B92EEB-A3B1-4701-9FD5-CD72A2935BA4}"/>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FE356ECF-2E67-407C-9121-1290CC9C0A11}"/>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172C076B-32B6-401A-AF7E-5D80D68595A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97E2EC65-0D56-46D0-8070-FB7EF64B3D78}"/>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E0F470F-EB85-4D58-90ED-C95B1A8B375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B257B4BF-1CE3-4E68-9BB4-5D417E337E8A}"/>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80EAE7ED-2E6C-4A96-B1B1-7163EA8BF81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47ACEC4C-A008-4A6B-B9CF-2273E1322BDB}"/>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B1E39440-22E9-49D8-87ED-34DA5B203DED}"/>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1D904588-963D-45D6-BE10-7E59E156B954}"/>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14601DA3-A9A1-4C00-9C75-3EE9ACE3FE76}"/>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6C9346F5-94A8-4F07-A0E2-1081ECC654B4}"/>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23727</xdr:rowOff>
    </xdr:from>
    <xdr:to>
      <xdr:col>55</xdr:col>
      <xdr:colOff>0</xdr:colOff>
      <xdr:row>79</xdr:row>
      <xdr:rowOff>28733</xdr:rowOff>
    </xdr:to>
    <xdr:cxnSp macro="">
      <xdr:nvCxnSpPr>
        <xdr:cNvPr id="408" name="直線コネクタ 407">
          <a:extLst>
            <a:ext uri="{FF2B5EF4-FFF2-40B4-BE49-F238E27FC236}">
              <a16:creationId xmlns:a16="http://schemas.microsoft.com/office/drawing/2014/main" id="{98514E9C-9ED3-4095-917A-E13301FBB32F}"/>
            </a:ext>
          </a:extLst>
        </xdr:cNvPr>
        <xdr:cNvCxnSpPr/>
      </xdr:nvCxnSpPr>
      <xdr:spPr>
        <a:xfrm flipV="1">
          <a:off x="9639300" y="13568277"/>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6FAADED6-2A60-4038-950B-B81769654DB6}"/>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1445AF71-6065-4428-82FE-26EADF9D2BAF}"/>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28733</xdr:rowOff>
    </xdr:from>
    <xdr:to>
      <xdr:col>50</xdr:col>
      <xdr:colOff>114300</xdr:colOff>
      <xdr:row>79</xdr:row>
      <xdr:rowOff>29387</xdr:rowOff>
    </xdr:to>
    <xdr:cxnSp macro="">
      <xdr:nvCxnSpPr>
        <xdr:cNvPr id="411" name="直線コネクタ 410">
          <a:extLst>
            <a:ext uri="{FF2B5EF4-FFF2-40B4-BE49-F238E27FC236}">
              <a16:creationId xmlns:a16="http://schemas.microsoft.com/office/drawing/2014/main" id="{308B7042-52A6-4778-930C-50DEAE4090EB}"/>
            </a:ext>
          </a:extLst>
        </xdr:cNvPr>
        <xdr:cNvCxnSpPr/>
      </xdr:nvCxnSpPr>
      <xdr:spPr>
        <a:xfrm flipV="1">
          <a:off x="8750300" y="1357328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48F7DE81-55ED-4715-AC4E-A30D1AD12E58}"/>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B69E96BA-FCFA-451B-ACDB-CBA5B3BC1855}"/>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29387</xdr:rowOff>
    </xdr:from>
    <xdr:to>
      <xdr:col>45</xdr:col>
      <xdr:colOff>177800</xdr:colOff>
      <xdr:row>79</xdr:row>
      <xdr:rowOff>31066</xdr:rowOff>
    </xdr:to>
    <xdr:cxnSp macro="">
      <xdr:nvCxnSpPr>
        <xdr:cNvPr id="414" name="直線コネクタ 413">
          <a:extLst>
            <a:ext uri="{FF2B5EF4-FFF2-40B4-BE49-F238E27FC236}">
              <a16:creationId xmlns:a16="http://schemas.microsoft.com/office/drawing/2014/main" id="{7A6E6F46-3282-46B8-9BAB-933FEB0C19CD}"/>
            </a:ext>
          </a:extLst>
        </xdr:cNvPr>
        <xdr:cNvCxnSpPr/>
      </xdr:nvCxnSpPr>
      <xdr:spPr>
        <a:xfrm flipV="1">
          <a:off x="7861300" y="13573937"/>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A1108B69-2A9B-4E70-BF1D-57CB45EFB34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854F7734-26A3-4381-A1BE-85747981B21A}"/>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162940</xdr:rowOff>
    </xdr:from>
    <xdr:to>
      <xdr:col>41</xdr:col>
      <xdr:colOff>50800</xdr:colOff>
      <xdr:row>79</xdr:row>
      <xdr:rowOff>31066</xdr:rowOff>
    </xdr:to>
    <xdr:cxnSp macro="">
      <xdr:nvCxnSpPr>
        <xdr:cNvPr id="417" name="直線コネクタ 416">
          <a:extLst>
            <a:ext uri="{FF2B5EF4-FFF2-40B4-BE49-F238E27FC236}">
              <a16:creationId xmlns:a16="http://schemas.microsoft.com/office/drawing/2014/main" id="{C9EC0715-387E-4A0D-8029-2A001E8DF0D7}"/>
            </a:ext>
          </a:extLst>
        </xdr:cNvPr>
        <xdr:cNvCxnSpPr/>
      </xdr:nvCxnSpPr>
      <xdr:spPr>
        <a:xfrm>
          <a:off x="6972300" y="13536040"/>
          <a:ext cx="889000" cy="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DDB3BF75-70E7-40F1-9CAA-6CDB6848BC67}"/>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B7018CCF-1603-4495-A4B9-FF99E7D2B25E}"/>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4C32FCE1-0844-413B-8F49-377BC6C3E1C4}"/>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2B730603-95AE-4891-A6E5-5CAA2DC55CBE}"/>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C83E8AAE-2BD8-4323-A421-3598D9A58A2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54D98F73-8D4B-492D-97E6-4C2C66B2A54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37F5F45C-2E8E-4EA4-8B83-A40744E062F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5DAE69B8-B852-40EE-A9D4-4E6F8A293BD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6F857881-59B0-4E3C-9778-FE75400BB36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144377</xdr:rowOff>
    </xdr:from>
    <xdr:to>
      <xdr:col>55</xdr:col>
      <xdr:colOff>50800</xdr:colOff>
      <xdr:row>79</xdr:row>
      <xdr:rowOff>74527</xdr:rowOff>
    </xdr:to>
    <xdr:sp macro="" textlink="">
      <xdr:nvSpPr>
        <xdr:cNvPr id="427" name="楕円 426">
          <a:extLst>
            <a:ext uri="{FF2B5EF4-FFF2-40B4-BE49-F238E27FC236}">
              <a16:creationId xmlns:a16="http://schemas.microsoft.com/office/drawing/2014/main" id="{AB1CFA3A-D2A6-4EBF-914B-A820B9B61CCF}"/>
            </a:ext>
          </a:extLst>
        </xdr:cNvPr>
        <xdr:cNvSpPr/>
      </xdr:nvSpPr>
      <xdr:spPr>
        <a:xfrm>
          <a:off x="10426700" y="135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F6CE9DE6-5615-4AC3-A769-39B1A49ABFCF}"/>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149383</xdr:rowOff>
    </xdr:from>
    <xdr:to>
      <xdr:col>50</xdr:col>
      <xdr:colOff>165100</xdr:colOff>
      <xdr:row>79</xdr:row>
      <xdr:rowOff>79533</xdr:rowOff>
    </xdr:to>
    <xdr:sp macro="" textlink="">
      <xdr:nvSpPr>
        <xdr:cNvPr id="429" name="楕円 428">
          <a:extLst>
            <a:ext uri="{FF2B5EF4-FFF2-40B4-BE49-F238E27FC236}">
              <a16:creationId xmlns:a16="http://schemas.microsoft.com/office/drawing/2014/main" id="{EE6C012C-0A54-49AB-820E-FAC8E58B0CA2}"/>
            </a:ext>
          </a:extLst>
        </xdr:cNvPr>
        <xdr:cNvSpPr/>
      </xdr:nvSpPr>
      <xdr:spPr>
        <a:xfrm>
          <a:off x="9588500" y="135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70660</xdr:rowOff>
    </xdr:from>
    <xdr:ext cx="534377" cy="259045"/>
    <xdr:sp macro="" textlink="">
      <xdr:nvSpPr>
        <xdr:cNvPr id="430" name="テキスト ボックス 429">
          <a:extLst>
            <a:ext uri="{FF2B5EF4-FFF2-40B4-BE49-F238E27FC236}">
              <a16:creationId xmlns:a16="http://schemas.microsoft.com/office/drawing/2014/main" id="{7C44238B-794F-4A13-B7A4-FB22EEA21526}"/>
            </a:ext>
          </a:extLst>
        </xdr:cNvPr>
        <xdr:cNvSpPr txBox="1"/>
      </xdr:nvSpPr>
      <xdr:spPr>
        <a:xfrm>
          <a:off x="9372111" y="136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150037</xdr:rowOff>
    </xdr:from>
    <xdr:to>
      <xdr:col>46</xdr:col>
      <xdr:colOff>38100</xdr:colOff>
      <xdr:row>79</xdr:row>
      <xdr:rowOff>80187</xdr:rowOff>
    </xdr:to>
    <xdr:sp macro="" textlink="">
      <xdr:nvSpPr>
        <xdr:cNvPr id="431" name="楕円 430">
          <a:extLst>
            <a:ext uri="{FF2B5EF4-FFF2-40B4-BE49-F238E27FC236}">
              <a16:creationId xmlns:a16="http://schemas.microsoft.com/office/drawing/2014/main" id="{9119A543-D86A-4FCB-B44B-34AC100AC973}"/>
            </a:ext>
          </a:extLst>
        </xdr:cNvPr>
        <xdr:cNvSpPr/>
      </xdr:nvSpPr>
      <xdr:spPr>
        <a:xfrm>
          <a:off x="8699500" y="135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71314</xdr:rowOff>
    </xdr:from>
    <xdr:ext cx="534377" cy="259045"/>
    <xdr:sp macro="" textlink="">
      <xdr:nvSpPr>
        <xdr:cNvPr id="432" name="テキスト ボックス 431">
          <a:extLst>
            <a:ext uri="{FF2B5EF4-FFF2-40B4-BE49-F238E27FC236}">
              <a16:creationId xmlns:a16="http://schemas.microsoft.com/office/drawing/2014/main" id="{22206120-8EDB-42EC-9919-06DA40E059AC}"/>
            </a:ext>
          </a:extLst>
        </xdr:cNvPr>
        <xdr:cNvSpPr txBox="1"/>
      </xdr:nvSpPr>
      <xdr:spPr>
        <a:xfrm>
          <a:off x="8483111" y="136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151716</xdr:rowOff>
    </xdr:from>
    <xdr:to>
      <xdr:col>41</xdr:col>
      <xdr:colOff>101600</xdr:colOff>
      <xdr:row>79</xdr:row>
      <xdr:rowOff>81866</xdr:rowOff>
    </xdr:to>
    <xdr:sp macro="" textlink="">
      <xdr:nvSpPr>
        <xdr:cNvPr id="433" name="楕円 432">
          <a:extLst>
            <a:ext uri="{FF2B5EF4-FFF2-40B4-BE49-F238E27FC236}">
              <a16:creationId xmlns:a16="http://schemas.microsoft.com/office/drawing/2014/main" id="{2DC6EF8A-EEA7-48F0-A486-F4A30CCD69CF}"/>
            </a:ext>
          </a:extLst>
        </xdr:cNvPr>
        <xdr:cNvSpPr/>
      </xdr:nvSpPr>
      <xdr:spPr>
        <a:xfrm>
          <a:off x="7810500" y="135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72993</xdr:rowOff>
    </xdr:from>
    <xdr:ext cx="534377" cy="259045"/>
    <xdr:sp macro="" textlink="">
      <xdr:nvSpPr>
        <xdr:cNvPr id="434" name="テキスト ボックス 433">
          <a:extLst>
            <a:ext uri="{FF2B5EF4-FFF2-40B4-BE49-F238E27FC236}">
              <a16:creationId xmlns:a16="http://schemas.microsoft.com/office/drawing/2014/main" id="{706D3A9E-3454-45A4-B11E-CD1F13E1B8BF}"/>
            </a:ext>
          </a:extLst>
        </xdr:cNvPr>
        <xdr:cNvSpPr txBox="1"/>
      </xdr:nvSpPr>
      <xdr:spPr>
        <a:xfrm>
          <a:off x="7594111" y="136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112140</xdr:rowOff>
    </xdr:from>
    <xdr:to>
      <xdr:col>36</xdr:col>
      <xdr:colOff>165100</xdr:colOff>
      <xdr:row>79</xdr:row>
      <xdr:rowOff>42290</xdr:rowOff>
    </xdr:to>
    <xdr:sp macro="" textlink="">
      <xdr:nvSpPr>
        <xdr:cNvPr id="435" name="楕円 434">
          <a:extLst>
            <a:ext uri="{FF2B5EF4-FFF2-40B4-BE49-F238E27FC236}">
              <a16:creationId xmlns:a16="http://schemas.microsoft.com/office/drawing/2014/main" id="{CBA570A9-676B-49E6-90CE-55711FAF8DD5}"/>
            </a:ext>
          </a:extLst>
        </xdr:cNvPr>
        <xdr:cNvSpPr/>
      </xdr:nvSpPr>
      <xdr:spPr>
        <a:xfrm>
          <a:off x="69215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58817</xdr:rowOff>
    </xdr:from>
    <xdr:ext cx="534377" cy="259045"/>
    <xdr:sp macro="" textlink="">
      <xdr:nvSpPr>
        <xdr:cNvPr id="436" name="テキスト ボックス 435">
          <a:extLst>
            <a:ext uri="{FF2B5EF4-FFF2-40B4-BE49-F238E27FC236}">
              <a16:creationId xmlns:a16="http://schemas.microsoft.com/office/drawing/2014/main" id="{03AB0713-6B57-41B4-B209-71B05291D676}"/>
            </a:ext>
          </a:extLst>
        </xdr:cNvPr>
        <xdr:cNvSpPr txBox="1"/>
      </xdr:nvSpPr>
      <xdr:spPr>
        <a:xfrm>
          <a:off x="6705111" y="1326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57638A58-B379-4947-8205-839F1978113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1D91C33B-C7CE-4A60-AD98-440FB782985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CEC1998B-F2EA-40A2-B622-E758BEFDE45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2C29C864-5C73-483B-BB6D-57D2DC82744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2865E5BA-470C-4FA2-8CB5-AA7C85F6FFF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D3814118-9D30-4715-9390-682D8BE0EB3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3642C9EF-3547-40BE-99BD-41C2C9F95FE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3EC19226-E5E5-4A85-99FE-ED533942CCE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BE5BB495-B1F6-4E6F-8847-EDED4449CC2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47EDC4C3-A519-4610-86A7-E7B6ACADD0A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A8326B71-0D74-4532-B893-0F4C9816D2B1}"/>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1E57A5C9-A5C0-42A2-8571-351D9ABFF6F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224C4CB1-9D1E-4088-8D84-262488F6FEB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DD5E65F9-F6A4-48B9-BE2B-447DB79214A9}"/>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ABEA01EE-B509-45E4-8E67-AA9F2D4E2B33}"/>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4E055F18-706C-413B-9B30-B4EC9529396F}"/>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FAB1A6B3-028A-40E5-8158-A47FC1A0E6D5}"/>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B190E7C0-190C-4A36-9DCC-3CBDB5BEA822}"/>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D0D124A7-DADE-4E26-8043-FCE62F0BFFC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92808A86-32BF-4E05-B4DB-64C438A8EE2D}"/>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1DFD660D-AF0B-47B5-A8A8-DF45FD91C41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1BD9BC6D-7627-4F0D-AC87-BA326D09711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46C0A734-D85E-40D6-BDB6-C64837748F2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2FAB7CAF-A3A1-4021-A730-D11634D75507}"/>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633C0262-835E-4D73-B475-F28EB53D4BA1}"/>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80D07D19-9BBB-4FB2-BD7D-C1F4C1625B0D}"/>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112C21AE-E4A5-45EE-8294-3DA67E039304}"/>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45096EF8-B2D5-4EBB-B575-88DEF92A0D18}"/>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29175</xdr:rowOff>
    </xdr:from>
    <xdr:to>
      <xdr:col>55</xdr:col>
      <xdr:colOff>0</xdr:colOff>
      <xdr:row>98</xdr:row>
      <xdr:rowOff>29252</xdr:rowOff>
    </xdr:to>
    <xdr:cxnSp macro="">
      <xdr:nvCxnSpPr>
        <xdr:cNvPr id="465" name="直線コネクタ 464">
          <a:extLst>
            <a:ext uri="{FF2B5EF4-FFF2-40B4-BE49-F238E27FC236}">
              <a16:creationId xmlns:a16="http://schemas.microsoft.com/office/drawing/2014/main" id="{146097FB-8A0B-4600-A2AE-1831C212E3B9}"/>
            </a:ext>
          </a:extLst>
        </xdr:cNvPr>
        <xdr:cNvCxnSpPr/>
      </xdr:nvCxnSpPr>
      <xdr:spPr>
        <a:xfrm>
          <a:off x="9639300" y="16659825"/>
          <a:ext cx="838200" cy="17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AE414189-859B-4C6F-A33F-D63575B7FD3B}"/>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A95264F5-BB5B-4D17-A965-99BD6EB8420C}"/>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146679</xdr:rowOff>
    </xdr:from>
    <xdr:to>
      <xdr:col>50</xdr:col>
      <xdr:colOff>114300</xdr:colOff>
      <xdr:row>97</xdr:row>
      <xdr:rowOff>29175</xdr:rowOff>
    </xdr:to>
    <xdr:cxnSp macro="">
      <xdr:nvCxnSpPr>
        <xdr:cNvPr id="468" name="直線コネクタ 467">
          <a:extLst>
            <a:ext uri="{FF2B5EF4-FFF2-40B4-BE49-F238E27FC236}">
              <a16:creationId xmlns:a16="http://schemas.microsoft.com/office/drawing/2014/main" id="{9AC35D03-2286-4E4F-B130-CC6F1B9CBD16}"/>
            </a:ext>
          </a:extLst>
        </xdr:cNvPr>
        <xdr:cNvCxnSpPr/>
      </xdr:nvCxnSpPr>
      <xdr:spPr>
        <a:xfrm>
          <a:off x="8750300" y="16605879"/>
          <a:ext cx="889000" cy="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EB0B0F4A-AA3C-46AE-970F-9F5A080160AB}"/>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9C80E6F0-2DA5-418D-8E2C-EF6F6506D99F}"/>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146679</xdr:rowOff>
    </xdr:from>
    <xdr:to>
      <xdr:col>45</xdr:col>
      <xdr:colOff>177800</xdr:colOff>
      <xdr:row>98</xdr:row>
      <xdr:rowOff>17292</xdr:rowOff>
    </xdr:to>
    <xdr:cxnSp macro="">
      <xdr:nvCxnSpPr>
        <xdr:cNvPr id="471" name="直線コネクタ 470">
          <a:extLst>
            <a:ext uri="{FF2B5EF4-FFF2-40B4-BE49-F238E27FC236}">
              <a16:creationId xmlns:a16="http://schemas.microsoft.com/office/drawing/2014/main" id="{18DEB48F-CEBE-4B4F-A43A-5A4356F77678}"/>
            </a:ext>
          </a:extLst>
        </xdr:cNvPr>
        <xdr:cNvCxnSpPr/>
      </xdr:nvCxnSpPr>
      <xdr:spPr>
        <a:xfrm flipV="1">
          <a:off x="7861300" y="16605879"/>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70766945-A41F-45AB-81F5-B04856AFCE6D}"/>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5C43FA8-3BEF-4F34-9AED-F6E86AC84AA8}"/>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17292</xdr:rowOff>
    </xdr:from>
    <xdr:to>
      <xdr:col>41</xdr:col>
      <xdr:colOff>50800</xdr:colOff>
      <xdr:row>98</xdr:row>
      <xdr:rowOff>44869</xdr:rowOff>
    </xdr:to>
    <xdr:cxnSp macro="">
      <xdr:nvCxnSpPr>
        <xdr:cNvPr id="474" name="直線コネクタ 473">
          <a:extLst>
            <a:ext uri="{FF2B5EF4-FFF2-40B4-BE49-F238E27FC236}">
              <a16:creationId xmlns:a16="http://schemas.microsoft.com/office/drawing/2014/main" id="{5C5E9CC0-1A4D-4C54-B324-A2641E9C0E70}"/>
            </a:ext>
          </a:extLst>
        </xdr:cNvPr>
        <xdr:cNvCxnSpPr/>
      </xdr:nvCxnSpPr>
      <xdr:spPr>
        <a:xfrm flipV="1">
          <a:off x="6972300" y="1681939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51E399A7-E7C2-40B5-A899-293B59B7B4E3}"/>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E8C14D23-7EDD-4E87-844B-2CC597734A77}"/>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EF72086C-AA48-4A6F-A3B7-2DB0624D8D3C}"/>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41751ADE-7594-4875-B610-829ACC0E4713}"/>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5B018DAC-8C94-4475-8508-88285EEB177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A343CB0-9B4F-4EBA-A4CF-1BC4276D922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237596CA-BE51-40A3-A8C6-AE193623EC8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AF40799F-A8D6-459C-8235-82E1D73D96F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C7EE3EB6-F662-4BB5-B456-32A999E8553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149902</xdr:rowOff>
    </xdr:from>
    <xdr:to>
      <xdr:col>55</xdr:col>
      <xdr:colOff>50800</xdr:colOff>
      <xdr:row>98</xdr:row>
      <xdr:rowOff>80052</xdr:rowOff>
    </xdr:to>
    <xdr:sp macro="" textlink="">
      <xdr:nvSpPr>
        <xdr:cNvPr id="484" name="楕円 483">
          <a:extLst>
            <a:ext uri="{FF2B5EF4-FFF2-40B4-BE49-F238E27FC236}">
              <a16:creationId xmlns:a16="http://schemas.microsoft.com/office/drawing/2014/main" id="{EB71C74B-0F45-477C-97C9-CDF5D89E5B00}"/>
            </a:ext>
          </a:extLst>
        </xdr:cNvPr>
        <xdr:cNvSpPr/>
      </xdr:nvSpPr>
      <xdr:spPr>
        <a:xfrm>
          <a:off x="10426700" y="167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128329</xdr:rowOff>
    </xdr:from>
    <xdr:ext cx="534377" cy="259045"/>
    <xdr:sp macro="" textlink="">
      <xdr:nvSpPr>
        <xdr:cNvPr id="485" name="普通建設事業費 （ うち更新整備　）該当値テキスト">
          <a:extLst>
            <a:ext uri="{FF2B5EF4-FFF2-40B4-BE49-F238E27FC236}">
              <a16:creationId xmlns:a16="http://schemas.microsoft.com/office/drawing/2014/main" id="{4C63F66F-2CB7-41FE-BE0B-1C1C6491496D}"/>
            </a:ext>
          </a:extLst>
        </xdr:cNvPr>
        <xdr:cNvSpPr txBox="1"/>
      </xdr:nvSpPr>
      <xdr:spPr>
        <a:xfrm>
          <a:off x="10528300" y="1675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149825</xdr:rowOff>
    </xdr:from>
    <xdr:to>
      <xdr:col>50</xdr:col>
      <xdr:colOff>165100</xdr:colOff>
      <xdr:row>97</xdr:row>
      <xdr:rowOff>79975</xdr:rowOff>
    </xdr:to>
    <xdr:sp macro="" textlink="">
      <xdr:nvSpPr>
        <xdr:cNvPr id="486" name="楕円 485">
          <a:extLst>
            <a:ext uri="{FF2B5EF4-FFF2-40B4-BE49-F238E27FC236}">
              <a16:creationId xmlns:a16="http://schemas.microsoft.com/office/drawing/2014/main" id="{698008C6-548B-49A0-9A9F-5E5423E7D872}"/>
            </a:ext>
          </a:extLst>
        </xdr:cNvPr>
        <xdr:cNvSpPr/>
      </xdr:nvSpPr>
      <xdr:spPr>
        <a:xfrm>
          <a:off x="9588500" y="1660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96502</xdr:rowOff>
    </xdr:from>
    <xdr:ext cx="534377" cy="259045"/>
    <xdr:sp macro="" textlink="">
      <xdr:nvSpPr>
        <xdr:cNvPr id="487" name="テキスト ボックス 486">
          <a:extLst>
            <a:ext uri="{FF2B5EF4-FFF2-40B4-BE49-F238E27FC236}">
              <a16:creationId xmlns:a16="http://schemas.microsoft.com/office/drawing/2014/main" id="{32611972-BA03-4E9C-B15E-C24B63EDB541}"/>
            </a:ext>
          </a:extLst>
        </xdr:cNvPr>
        <xdr:cNvSpPr txBox="1"/>
      </xdr:nvSpPr>
      <xdr:spPr>
        <a:xfrm>
          <a:off x="9372111" y="163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95879</xdr:rowOff>
    </xdr:from>
    <xdr:to>
      <xdr:col>46</xdr:col>
      <xdr:colOff>38100</xdr:colOff>
      <xdr:row>97</xdr:row>
      <xdr:rowOff>26029</xdr:rowOff>
    </xdr:to>
    <xdr:sp macro="" textlink="">
      <xdr:nvSpPr>
        <xdr:cNvPr id="488" name="楕円 487">
          <a:extLst>
            <a:ext uri="{FF2B5EF4-FFF2-40B4-BE49-F238E27FC236}">
              <a16:creationId xmlns:a16="http://schemas.microsoft.com/office/drawing/2014/main" id="{D5983715-E3EB-4DCC-8A63-7C21F53D7613}"/>
            </a:ext>
          </a:extLst>
        </xdr:cNvPr>
        <xdr:cNvSpPr/>
      </xdr:nvSpPr>
      <xdr:spPr>
        <a:xfrm>
          <a:off x="8699500" y="165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42556</xdr:rowOff>
    </xdr:from>
    <xdr:ext cx="599010" cy="259045"/>
    <xdr:sp macro="" textlink="">
      <xdr:nvSpPr>
        <xdr:cNvPr id="489" name="テキスト ボックス 488">
          <a:extLst>
            <a:ext uri="{FF2B5EF4-FFF2-40B4-BE49-F238E27FC236}">
              <a16:creationId xmlns:a16="http://schemas.microsoft.com/office/drawing/2014/main" id="{6BA70A14-6DAF-4649-99B7-FA541DB882FB}"/>
            </a:ext>
          </a:extLst>
        </xdr:cNvPr>
        <xdr:cNvSpPr txBox="1"/>
      </xdr:nvSpPr>
      <xdr:spPr>
        <a:xfrm>
          <a:off x="8450795" y="163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137942</xdr:rowOff>
    </xdr:from>
    <xdr:to>
      <xdr:col>41</xdr:col>
      <xdr:colOff>101600</xdr:colOff>
      <xdr:row>98</xdr:row>
      <xdr:rowOff>68092</xdr:rowOff>
    </xdr:to>
    <xdr:sp macro="" textlink="">
      <xdr:nvSpPr>
        <xdr:cNvPr id="490" name="楕円 489">
          <a:extLst>
            <a:ext uri="{FF2B5EF4-FFF2-40B4-BE49-F238E27FC236}">
              <a16:creationId xmlns:a16="http://schemas.microsoft.com/office/drawing/2014/main" id="{EAD97227-748F-4B15-A232-23C11D1789BB}"/>
            </a:ext>
          </a:extLst>
        </xdr:cNvPr>
        <xdr:cNvSpPr/>
      </xdr:nvSpPr>
      <xdr:spPr>
        <a:xfrm>
          <a:off x="7810500" y="167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59219</xdr:rowOff>
    </xdr:from>
    <xdr:ext cx="534377" cy="259045"/>
    <xdr:sp macro="" textlink="">
      <xdr:nvSpPr>
        <xdr:cNvPr id="491" name="テキスト ボックス 490">
          <a:extLst>
            <a:ext uri="{FF2B5EF4-FFF2-40B4-BE49-F238E27FC236}">
              <a16:creationId xmlns:a16="http://schemas.microsoft.com/office/drawing/2014/main" id="{B5B2DCE9-4A7F-4204-B5D2-20530D19846D}"/>
            </a:ext>
          </a:extLst>
        </xdr:cNvPr>
        <xdr:cNvSpPr txBox="1"/>
      </xdr:nvSpPr>
      <xdr:spPr>
        <a:xfrm>
          <a:off x="7594111" y="168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165519</xdr:rowOff>
    </xdr:from>
    <xdr:to>
      <xdr:col>36</xdr:col>
      <xdr:colOff>165100</xdr:colOff>
      <xdr:row>98</xdr:row>
      <xdr:rowOff>95669</xdr:rowOff>
    </xdr:to>
    <xdr:sp macro="" textlink="">
      <xdr:nvSpPr>
        <xdr:cNvPr id="492" name="楕円 491">
          <a:extLst>
            <a:ext uri="{FF2B5EF4-FFF2-40B4-BE49-F238E27FC236}">
              <a16:creationId xmlns:a16="http://schemas.microsoft.com/office/drawing/2014/main" id="{9AF6BBFE-5A16-4C37-96D4-25D9896D50E3}"/>
            </a:ext>
          </a:extLst>
        </xdr:cNvPr>
        <xdr:cNvSpPr/>
      </xdr:nvSpPr>
      <xdr:spPr>
        <a:xfrm>
          <a:off x="6921500" y="167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86796</xdr:rowOff>
    </xdr:from>
    <xdr:ext cx="534377" cy="259045"/>
    <xdr:sp macro="" textlink="">
      <xdr:nvSpPr>
        <xdr:cNvPr id="493" name="テキスト ボックス 492">
          <a:extLst>
            <a:ext uri="{FF2B5EF4-FFF2-40B4-BE49-F238E27FC236}">
              <a16:creationId xmlns:a16="http://schemas.microsoft.com/office/drawing/2014/main" id="{682968E0-702D-46E0-8884-925CD247E5C2}"/>
            </a:ext>
          </a:extLst>
        </xdr:cNvPr>
        <xdr:cNvSpPr txBox="1"/>
      </xdr:nvSpPr>
      <xdr:spPr>
        <a:xfrm>
          <a:off x="6705111" y="1688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B9DCB8AB-97F4-4609-8C68-C5B06472CF6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6EA963BC-9CB2-44D9-B0FD-27E27945DE0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F7B8820E-7CD0-4FF7-B8CF-F2AEF43D577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79306003-9DF9-4FA3-8988-DD58CFE1A94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3B2119EE-8EB4-42AC-B404-0C79D89846D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2CF9FF4B-1410-4972-8970-AF0433B8D88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98DAA056-6E7A-4E63-A7DD-6D1545DD3B3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44E699CB-483C-4A79-B6DA-39C77288ACB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DDB5CA96-E2EB-44BA-AD8D-337D753A822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7A5285E2-528D-4400-B48E-E481FDB3486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F1DD6ED8-56D6-48D6-B06C-3E72EAF63401}"/>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64779D9A-69AE-4E0C-AB40-503DA0EA70A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D3497C53-46A2-4262-8F1A-B71D2E8F73C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C18776B9-BA8A-4173-A937-C0D463E209F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1F3E9099-6BD6-4F13-A740-9CB5D19BE863}"/>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A4666137-13EF-495D-AF6C-3D909F1AE37D}"/>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FFFE1342-6DFB-43BE-B8A1-99BAC594E471}"/>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1865EFF4-318F-45BD-A9FE-B9E462C1B326}"/>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B0DF9FA3-FC6E-42E8-8E1C-10449A2B7BFA}"/>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758E4A1D-6AC6-4B6C-B3FC-3AEAE55FAB1A}"/>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93819267-20A9-4023-9236-088FC273893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CA472153-44A0-4834-8C92-C9D71856EF8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822E5559-910F-4A53-94B7-77639269A11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742C65F0-5FB0-4BB7-8AB3-1855AF9E458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82362DC3-51F1-4E18-B04B-376F5423245F}"/>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17245FDE-E889-40E0-92C0-B6DD673450F3}"/>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4FC10171-B794-4C8D-B887-E4AEA25161F8}"/>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B723383C-C83F-4914-86CC-A3260E80D436}"/>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36906</xdr:rowOff>
    </xdr:from>
    <xdr:to>
      <xdr:col>85</xdr:col>
      <xdr:colOff>127000</xdr:colOff>
      <xdr:row>39</xdr:row>
      <xdr:rowOff>37988</xdr:rowOff>
    </xdr:to>
    <xdr:cxnSp macro="">
      <xdr:nvCxnSpPr>
        <xdr:cNvPr id="522" name="直線コネクタ 521">
          <a:extLst>
            <a:ext uri="{FF2B5EF4-FFF2-40B4-BE49-F238E27FC236}">
              <a16:creationId xmlns:a16="http://schemas.microsoft.com/office/drawing/2014/main" id="{A66BBF4C-97A0-4948-876D-D3774E1DFD33}"/>
            </a:ext>
          </a:extLst>
        </xdr:cNvPr>
        <xdr:cNvCxnSpPr/>
      </xdr:nvCxnSpPr>
      <xdr:spPr>
        <a:xfrm flipV="1">
          <a:off x="15481300" y="6723456"/>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10767461-492A-437A-9248-C3F7DDCF2799}"/>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470A6C15-CB91-4367-975C-88F8183D3DD8}"/>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168374</xdr:rowOff>
    </xdr:from>
    <xdr:to>
      <xdr:col>81</xdr:col>
      <xdr:colOff>50800</xdr:colOff>
      <xdr:row>39</xdr:row>
      <xdr:rowOff>37988</xdr:rowOff>
    </xdr:to>
    <xdr:cxnSp macro="">
      <xdr:nvCxnSpPr>
        <xdr:cNvPr id="525" name="直線コネクタ 524">
          <a:extLst>
            <a:ext uri="{FF2B5EF4-FFF2-40B4-BE49-F238E27FC236}">
              <a16:creationId xmlns:a16="http://schemas.microsoft.com/office/drawing/2014/main" id="{CE50C7EA-9005-4D87-916D-097731ADB28C}"/>
            </a:ext>
          </a:extLst>
        </xdr:cNvPr>
        <xdr:cNvCxnSpPr/>
      </xdr:nvCxnSpPr>
      <xdr:spPr>
        <a:xfrm>
          <a:off x="14592300" y="6683474"/>
          <a:ext cx="889000" cy="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C2EFB204-45B3-40DA-BAC8-331A5F3FD953}"/>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E82014AE-2FF6-4B4C-86DC-EF51DF9B0BEC}"/>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146459</xdr:rowOff>
    </xdr:from>
    <xdr:to>
      <xdr:col>76</xdr:col>
      <xdr:colOff>114300</xdr:colOff>
      <xdr:row>38</xdr:row>
      <xdr:rowOff>168374</xdr:rowOff>
    </xdr:to>
    <xdr:cxnSp macro="">
      <xdr:nvCxnSpPr>
        <xdr:cNvPr id="528" name="直線コネクタ 527">
          <a:extLst>
            <a:ext uri="{FF2B5EF4-FFF2-40B4-BE49-F238E27FC236}">
              <a16:creationId xmlns:a16="http://schemas.microsoft.com/office/drawing/2014/main" id="{7CEF97D4-E10C-4974-BFA0-DC0F64A61EBA}"/>
            </a:ext>
          </a:extLst>
        </xdr:cNvPr>
        <xdr:cNvCxnSpPr/>
      </xdr:nvCxnSpPr>
      <xdr:spPr>
        <a:xfrm>
          <a:off x="13703300" y="6661559"/>
          <a:ext cx="8890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3A2F9C61-DE0A-4207-AD37-7D909190686C}"/>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9BE5D354-9F7C-4AF1-A209-12F61B2155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146459</xdr:rowOff>
    </xdr:from>
    <xdr:to>
      <xdr:col>71</xdr:col>
      <xdr:colOff>177800</xdr:colOff>
      <xdr:row>38</xdr:row>
      <xdr:rowOff>159893</xdr:rowOff>
    </xdr:to>
    <xdr:cxnSp macro="">
      <xdr:nvCxnSpPr>
        <xdr:cNvPr id="531" name="直線コネクタ 530">
          <a:extLst>
            <a:ext uri="{FF2B5EF4-FFF2-40B4-BE49-F238E27FC236}">
              <a16:creationId xmlns:a16="http://schemas.microsoft.com/office/drawing/2014/main" id="{3FA59F40-93B4-409E-9E53-CC5D5E7C2790}"/>
            </a:ext>
          </a:extLst>
        </xdr:cNvPr>
        <xdr:cNvCxnSpPr/>
      </xdr:nvCxnSpPr>
      <xdr:spPr>
        <a:xfrm flipV="1">
          <a:off x="12814300" y="6661559"/>
          <a:ext cx="889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93138FBC-BE93-4F9D-AC54-9CCAF2E35987}"/>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4E6EF66-1D90-45A6-B470-4DFD006CADA2}"/>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A5A3DEA6-8275-41EB-85B4-0A0CA0DA3D38}"/>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A0D06DCD-4C16-4414-B930-95FE5F972235}"/>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7805985F-5595-4C51-8E40-31BCA14A2B1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3FB9CA12-8D48-4FBB-A3AD-9928ED05458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B1A725E9-859E-41A4-A849-4D893BABEC7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4EDF9404-6A11-4067-ABFD-B5CE2E775F1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EC9F3055-562E-48A2-918A-CEB8EC28AA8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157556</xdr:rowOff>
    </xdr:from>
    <xdr:to>
      <xdr:col>85</xdr:col>
      <xdr:colOff>177800</xdr:colOff>
      <xdr:row>39</xdr:row>
      <xdr:rowOff>87706</xdr:rowOff>
    </xdr:to>
    <xdr:sp macro="" textlink="">
      <xdr:nvSpPr>
        <xdr:cNvPr id="541" name="楕円 540">
          <a:extLst>
            <a:ext uri="{FF2B5EF4-FFF2-40B4-BE49-F238E27FC236}">
              <a16:creationId xmlns:a16="http://schemas.microsoft.com/office/drawing/2014/main" id="{56C5C332-7506-4E41-978D-356162E89006}"/>
            </a:ext>
          </a:extLst>
        </xdr:cNvPr>
        <xdr:cNvSpPr/>
      </xdr:nvSpPr>
      <xdr:spPr>
        <a:xfrm>
          <a:off x="16268700" y="66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2281C70C-1557-4E6F-B225-0D00EB764537}"/>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158638</xdr:rowOff>
    </xdr:from>
    <xdr:to>
      <xdr:col>81</xdr:col>
      <xdr:colOff>101600</xdr:colOff>
      <xdr:row>39</xdr:row>
      <xdr:rowOff>88788</xdr:rowOff>
    </xdr:to>
    <xdr:sp macro="" textlink="">
      <xdr:nvSpPr>
        <xdr:cNvPr id="543" name="楕円 542">
          <a:extLst>
            <a:ext uri="{FF2B5EF4-FFF2-40B4-BE49-F238E27FC236}">
              <a16:creationId xmlns:a16="http://schemas.microsoft.com/office/drawing/2014/main" id="{05B83AF8-F96A-4A74-B5B3-B78EEB35B94E}"/>
            </a:ext>
          </a:extLst>
        </xdr:cNvPr>
        <xdr:cNvSpPr/>
      </xdr:nvSpPr>
      <xdr:spPr>
        <a:xfrm>
          <a:off x="15430500" y="66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79915</xdr:rowOff>
    </xdr:from>
    <xdr:ext cx="378565" cy="259045"/>
    <xdr:sp macro="" textlink="">
      <xdr:nvSpPr>
        <xdr:cNvPr id="544" name="テキスト ボックス 543">
          <a:extLst>
            <a:ext uri="{FF2B5EF4-FFF2-40B4-BE49-F238E27FC236}">
              <a16:creationId xmlns:a16="http://schemas.microsoft.com/office/drawing/2014/main" id="{7F328E01-1C5E-41AC-9F4D-3D35548F008E}"/>
            </a:ext>
          </a:extLst>
        </xdr:cNvPr>
        <xdr:cNvSpPr txBox="1"/>
      </xdr:nvSpPr>
      <xdr:spPr>
        <a:xfrm>
          <a:off x="15292017" y="6766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117574</xdr:rowOff>
    </xdr:from>
    <xdr:to>
      <xdr:col>76</xdr:col>
      <xdr:colOff>165100</xdr:colOff>
      <xdr:row>39</xdr:row>
      <xdr:rowOff>47724</xdr:rowOff>
    </xdr:to>
    <xdr:sp macro="" textlink="">
      <xdr:nvSpPr>
        <xdr:cNvPr id="545" name="楕円 544">
          <a:extLst>
            <a:ext uri="{FF2B5EF4-FFF2-40B4-BE49-F238E27FC236}">
              <a16:creationId xmlns:a16="http://schemas.microsoft.com/office/drawing/2014/main" id="{E6BFB7E6-7F2A-473D-B679-C607C394C73B}"/>
            </a:ext>
          </a:extLst>
        </xdr:cNvPr>
        <xdr:cNvSpPr/>
      </xdr:nvSpPr>
      <xdr:spPr>
        <a:xfrm>
          <a:off x="14541500" y="663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38851</xdr:rowOff>
    </xdr:from>
    <xdr:ext cx="469744" cy="259045"/>
    <xdr:sp macro="" textlink="">
      <xdr:nvSpPr>
        <xdr:cNvPr id="546" name="テキスト ボックス 545">
          <a:extLst>
            <a:ext uri="{FF2B5EF4-FFF2-40B4-BE49-F238E27FC236}">
              <a16:creationId xmlns:a16="http://schemas.microsoft.com/office/drawing/2014/main" id="{70E72A92-DE44-4C90-B9E7-2F7D894166D3}"/>
            </a:ext>
          </a:extLst>
        </xdr:cNvPr>
        <xdr:cNvSpPr txBox="1"/>
      </xdr:nvSpPr>
      <xdr:spPr>
        <a:xfrm>
          <a:off x="14357428" y="672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95659</xdr:rowOff>
    </xdr:from>
    <xdr:to>
      <xdr:col>72</xdr:col>
      <xdr:colOff>38100</xdr:colOff>
      <xdr:row>39</xdr:row>
      <xdr:rowOff>25809</xdr:rowOff>
    </xdr:to>
    <xdr:sp macro="" textlink="">
      <xdr:nvSpPr>
        <xdr:cNvPr id="547" name="楕円 546">
          <a:extLst>
            <a:ext uri="{FF2B5EF4-FFF2-40B4-BE49-F238E27FC236}">
              <a16:creationId xmlns:a16="http://schemas.microsoft.com/office/drawing/2014/main" id="{FF7B6F6D-4E33-4FBB-931A-240BF9E491CA}"/>
            </a:ext>
          </a:extLst>
        </xdr:cNvPr>
        <xdr:cNvSpPr/>
      </xdr:nvSpPr>
      <xdr:spPr>
        <a:xfrm>
          <a:off x="13652500" y="66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16936</xdr:rowOff>
    </xdr:from>
    <xdr:ext cx="469744" cy="259045"/>
    <xdr:sp macro="" textlink="">
      <xdr:nvSpPr>
        <xdr:cNvPr id="548" name="テキスト ボックス 547">
          <a:extLst>
            <a:ext uri="{FF2B5EF4-FFF2-40B4-BE49-F238E27FC236}">
              <a16:creationId xmlns:a16="http://schemas.microsoft.com/office/drawing/2014/main" id="{A88AF018-B4E4-4B4A-B919-D1C06511FEA4}"/>
            </a:ext>
          </a:extLst>
        </xdr:cNvPr>
        <xdr:cNvSpPr txBox="1"/>
      </xdr:nvSpPr>
      <xdr:spPr>
        <a:xfrm>
          <a:off x="13468428" y="670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109093</xdr:rowOff>
    </xdr:from>
    <xdr:to>
      <xdr:col>67</xdr:col>
      <xdr:colOff>101600</xdr:colOff>
      <xdr:row>39</xdr:row>
      <xdr:rowOff>39243</xdr:rowOff>
    </xdr:to>
    <xdr:sp macro="" textlink="">
      <xdr:nvSpPr>
        <xdr:cNvPr id="549" name="楕円 548">
          <a:extLst>
            <a:ext uri="{FF2B5EF4-FFF2-40B4-BE49-F238E27FC236}">
              <a16:creationId xmlns:a16="http://schemas.microsoft.com/office/drawing/2014/main" id="{6BD0CBF8-86F0-44E2-A486-B8AE7F8DB5C7}"/>
            </a:ext>
          </a:extLst>
        </xdr:cNvPr>
        <xdr:cNvSpPr/>
      </xdr:nvSpPr>
      <xdr:spPr>
        <a:xfrm>
          <a:off x="12763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30370</xdr:rowOff>
    </xdr:from>
    <xdr:ext cx="469744" cy="259045"/>
    <xdr:sp macro="" textlink="">
      <xdr:nvSpPr>
        <xdr:cNvPr id="550" name="テキスト ボックス 549">
          <a:extLst>
            <a:ext uri="{FF2B5EF4-FFF2-40B4-BE49-F238E27FC236}">
              <a16:creationId xmlns:a16="http://schemas.microsoft.com/office/drawing/2014/main" id="{68BED1B2-B469-4789-BE3C-17E907283DA6}"/>
            </a:ext>
          </a:extLst>
        </xdr:cNvPr>
        <xdr:cNvSpPr txBox="1"/>
      </xdr:nvSpPr>
      <xdr:spPr>
        <a:xfrm>
          <a:off x="12579428"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B808FD98-B0F0-4A9B-B76D-1F18719AC49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EEC0E037-B936-4B62-8EB8-D0531DC7F88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A91DDA68-49B6-406A-9D68-B3E0C44DC7C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759CC682-CB1E-4333-ABFF-14E1CAEA970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1D689F38-157C-4E5C-9377-8D8AC4249D4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729351F2-38E7-4EB0-A6D5-9E6022D77BD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4E763B4-6242-4096-886A-2D4D3769402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94C32170-F472-4892-80FF-F6852878DEDA}"/>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CAFE41BB-393D-4D56-A803-10459FFC740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AA72FF7A-D261-4ADA-A3F2-2ECB46F39EB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8A6F09EA-9A70-4C18-8645-9F43FDA1941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82B976B5-5D7A-46E0-8F50-96EFD5A39BE5}"/>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A12B76C4-08F5-473A-B093-6F506C03456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9B0B2BAC-E998-46B3-B9CA-9DEE5A69B66B}"/>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29BEC411-C10A-4795-8532-A072D759C29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F73D17A8-F0CE-43D4-951C-89F64546AD28}"/>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ABD7A647-EB56-429A-929A-666CE9970823}"/>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C03A385C-D35D-4863-8FEF-9335A2CBB2B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5159B965-7B9A-474F-9ACE-19A6756B7427}"/>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27706FDA-7321-4BC6-AC0E-584927A9441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EF478445-73BB-4348-B2DF-841C998B4463}"/>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613ACD45-5621-4346-8414-801111732073}"/>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2560450F-B491-4ACA-9A98-D6525913772C}"/>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6C333D53-57DD-4C63-BDFD-F1FBCA238392}"/>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524546C3-BFE4-49CC-8905-41124635F269}"/>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20C0A902-FF91-4FDE-9343-66DE4AFC3225}"/>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100DDD89-B0B0-4052-BDE2-BA61D666E718}"/>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CA2404C8-71AF-4985-8A12-F36648C30B17}"/>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A44BC52B-833C-429E-A125-34CF1E3A7924}"/>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A540D226-F142-4366-ACCB-4FDFF01D8274}"/>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5CBC17F7-A698-48C8-A4A5-E76FB3F1E611}"/>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CED204A-A2A0-4286-91D5-7CB874F83D6A}"/>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5AC0996F-45B3-43DB-94DE-8364B5CF77FA}"/>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EEBCBB27-85E8-430E-8867-FFC712BF7652}"/>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CAAD576A-B56F-457D-8AD0-1DF52423161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10989DA8-BFF8-4CF1-BFD4-21DF56A9145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99ED1723-1DBB-49F4-84AC-8AAFCD3896F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20DC1552-9E1B-4D13-8ABF-5B8EBD94DFD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7A1428C-6092-4529-9B6B-474E68FCB01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EA737D9F-23B8-48D9-85CF-08305D67FAC4}"/>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2077613C-DF6B-481A-A2CD-554B53EF005B}"/>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4B6E5D1A-96E0-4101-8FE8-A1079B331CF4}"/>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E2F24B81-232B-4781-8291-31AEA840FFD9}"/>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BA1F9465-EFA4-422D-8CFC-1D71078962B3}"/>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F24072F2-3B49-4DF6-8EFD-065CDE11962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E567746B-8A81-4D1F-9562-27A187211C3D}"/>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EB6C1882-EA47-4357-9C81-5D5A2D7E7066}"/>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B2B0FF83-0BEC-403D-960F-BE48BDCE1564}"/>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400F337A-28A8-4BAF-A6B4-A9F21347B096}"/>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4F91D25E-2E91-4C5C-9A76-B9AE7FC1447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B4614E73-3AA5-46C5-B52A-3F52D49C2B7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C4911EFC-966B-4605-8C56-8B9B2260FEB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C59C85AF-4F1C-4AFF-8427-44267B5BB94D}"/>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BAE354EA-497E-4A33-9C8F-6B724E20916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DABE1E9C-7C16-4311-AC52-5785BD6E71B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37E087E2-0607-4762-8733-1C6F96C3D22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88F3B897-1604-4134-8F79-688EE245A21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53888723-7B64-4B73-97A9-E77C400BB5E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C34758AF-BB16-4868-A394-20E47467476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B0782FBA-BC94-49F8-BA0D-F363150B548D}"/>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25ED0FF0-F303-4DBD-AE74-22ED59368DE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18E5F76A-47C3-40FA-BAFB-BF2CDC2FAD1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5D1946EF-925D-42AC-B5E3-C838FF0B16CE}"/>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5E88BC7F-BE52-418C-9D2E-B4C39EB33148}"/>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BCEC0382-AB38-4A28-9C23-58588B204489}"/>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28C1F3B8-CDDC-4CA5-9011-C00F21C1CE65}"/>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E1ECB3C8-AB24-459E-B298-2CCB53291A64}"/>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AAB1612E-087E-47CB-B546-A5413FFAD6D9}"/>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35F2696C-CB82-49AD-A605-B1B85AB58D7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CDFD6078-8417-4ED0-A1DC-D73A71224DA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2FAF0C8C-DB21-44D6-8488-2BF2970AE9B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6A843834-E30B-4B64-B5CE-D0E96717B43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5DCBBFEE-3B9E-4FD5-9A93-F74A8A3178A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2471DF4D-74F4-4A41-8090-76A0ED588E71}"/>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239ED9D9-DE88-4118-AEFD-91BDE669C25B}"/>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2C419F38-50A5-485A-94B4-43266A3D38D4}"/>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EAA69042-2614-4364-A3A9-AEB466A2BF1E}"/>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123230</xdr:rowOff>
    </xdr:from>
    <xdr:to>
      <xdr:col>85</xdr:col>
      <xdr:colOff>127000</xdr:colOff>
      <xdr:row>77</xdr:row>
      <xdr:rowOff>160031</xdr:rowOff>
    </xdr:to>
    <xdr:cxnSp macro="">
      <xdr:nvCxnSpPr>
        <xdr:cNvPr id="628" name="直線コネクタ 627">
          <a:extLst>
            <a:ext uri="{FF2B5EF4-FFF2-40B4-BE49-F238E27FC236}">
              <a16:creationId xmlns:a16="http://schemas.microsoft.com/office/drawing/2014/main" id="{92E82D04-9118-415F-AA07-3B244977E4D8}"/>
            </a:ext>
          </a:extLst>
        </xdr:cNvPr>
        <xdr:cNvCxnSpPr/>
      </xdr:nvCxnSpPr>
      <xdr:spPr>
        <a:xfrm flipV="1">
          <a:off x="15481300" y="13324880"/>
          <a:ext cx="838200" cy="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CA239306-E4ED-41A2-AFE6-21157DF5DD22}"/>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A19A7B6C-523A-4BE8-9DB3-F24658A1C55C}"/>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160031</xdr:rowOff>
    </xdr:from>
    <xdr:to>
      <xdr:col>81</xdr:col>
      <xdr:colOff>50800</xdr:colOff>
      <xdr:row>78</xdr:row>
      <xdr:rowOff>25191</xdr:rowOff>
    </xdr:to>
    <xdr:cxnSp macro="">
      <xdr:nvCxnSpPr>
        <xdr:cNvPr id="631" name="直線コネクタ 630">
          <a:extLst>
            <a:ext uri="{FF2B5EF4-FFF2-40B4-BE49-F238E27FC236}">
              <a16:creationId xmlns:a16="http://schemas.microsoft.com/office/drawing/2014/main" id="{AE7A23F9-2F99-4165-A22B-370440E9B115}"/>
            </a:ext>
          </a:extLst>
        </xdr:cNvPr>
        <xdr:cNvCxnSpPr/>
      </xdr:nvCxnSpPr>
      <xdr:spPr>
        <a:xfrm flipV="1">
          <a:off x="14592300" y="13361681"/>
          <a:ext cx="8890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1D1B9404-3C02-47BB-AE46-4F405680302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EF333EC7-F25C-4AF8-8C23-AC12CE3FCF44}"/>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25191</xdr:rowOff>
    </xdr:from>
    <xdr:to>
      <xdr:col>76</xdr:col>
      <xdr:colOff>114300</xdr:colOff>
      <xdr:row>78</xdr:row>
      <xdr:rowOff>43616</xdr:rowOff>
    </xdr:to>
    <xdr:cxnSp macro="">
      <xdr:nvCxnSpPr>
        <xdr:cNvPr id="634" name="直線コネクタ 633">
          <a:extLst>
            <a:ext uri="{FF2B5EF4-FFF2-40B4-BE49-F238E27FC236}">
              <a16:creationId xmlns:a16="http://schemas.microsoft.com/office/drawing/2014/main" id="{A49CE7B0-B2F0-4753-B934-5A75C463C53E}"/>
            </a:ext>
          </a:extLst>
        </xdr:cNvPr>
        <xdr:cNvCxnSpPr/>
      </xdr:nvCxnSpPr>
      <xdr:spPr>
        <a:xfrm flipV="1">
          <a:off x="13703300" y="13398291"/>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C3DADBDA-405A-4100-A51F-BEA4CEE6B261}"/>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4B84B6BD-D189-45E6-B6CE-703F4573501F}"/>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35764</xdr:rowOff>
    </xdr:from>
    <xdr:to>
      <xdr:col>71</xdr:col>
      <xdr:colOff>177800</xdr:colOff>
      <xdr:row>78</xdr:row>
      <xdr:rowOff>43616</xdr:rowOff>
    </xdr:to>
    <xdr:cxnSp macro="">
      <xdr:nvCxnSpPr>
        <xdr:cNvPr id="637" name="直線コネクタ 636">
          <a:extLst>
            <a:ext uri="{FF2B5EF4-FFF2-40B4-BE49-F238E27FC236}">
              <a16:creationId xmlns:a16="http://schemas.microsoft.com/office/drawing/2014/main" id="{86E74022-CE5A-4C99-A69D-1153B62FC431}"/>
            </a:ext>
          </a:extLst>
        </xdr:cNvPr>
        <xdr:cNvCxnSpPr/>
      </xdr:nvCxnSpPr>
      <xdr:spPr>
        <a:xfrm>
          <a:off x="12814300" y="13408864"/>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1BA2802F-59C3-4313-B79E-459C4BC3A87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EA072CC9-BAD6-4806-A0F5-E714B7BF8A8E}"/>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27D97A0D-DE78-4AA7-A5B8-ACD3BF65DFD8}"/>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7DAC3E2E-AD30-4CAF-A78B-2B9341AE2B8E}"/>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66A948AB-B48C-4983-A60B-CB27760369D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277FF61F-FBAD-485B-8005-2B081128CE7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DC020B27-D5D0-4388-AF73-36DC22EC346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A668E913-35D3-420A-AC78-71D886EA9F6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A8CCFC8-A01E-4D4E-BA66-9AC3222DB74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72430</xdr:rowOff>
    </xdr:from>
    <xdr:to>
      <xdr:col>85</xdr:col>
      <xdr:colOff>177800</xdr:colOff>
      <xdr:row>78</xdr:row>
      <xdr:rowOff>2580</xdr:rowOff>
    </xdr:to>
    <xdr:sp macro="" textlink="">
      <xdr:nvSpPr>
        <xdr:cNvPr id="647" name="楕円 646">
          <a:extLst>
            <a:ext uri="{FF2B5EF4-FFF2-40B4-BE49-F238E27FC236}">
              <a16:creationId xmlns:a16="http://schemas.microsoft.com/office/drawing/2014/main" id="{92D723B4-7C31-42C7-B1E8-A2968215C336}"/>
            </a:ext>
          </a:extLst>
        </xdr:cNvPr>
        <xdr:cNvSpPr/>
      </xdr:nvSpPr>
      <xdr:spPr>
        <a:xfrm>
          <a:off x="16268700" y="132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50857</xdr:rowOff>
    </xdr:from>
    <xdr:ext cx="534377" cy="259045"/>
    <xdr:sp macro="" textlink="">
      <xdr:nvSpPr>
        <xdr:cNvPr id="648" name="公債費該当値テキスト">
          <a:extLst>
            <a:ext uri="{FF2B5EF4-FFF2-40B4-BE49-F238E27FC236}">
              <a16:creationId xmlns:a16="http://schemas.microsoft.com/office/drawing/2014/main" id="{E0088467-287C-40B1-A1E2-574B5F7DA22B}"/>
            </a:ext>
          </a:extLst>
        </xdr:cNvPr>
        <xdr:cNvSpPr txBox="1"/>
      </xdr:nvSpPr>
      <xdr:spPr>
        <a:xfrm>
          <a:off x="16370300" y="132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109231</xdr:rowOff>
    </xdr:from>
    <xdr:to>
      <xdr:col>81</xdr:col>
      <xdr:colOff>101600</xdr:colOff>
      <xdr:row>78</xdr:row>
      <xdr:rowOff>39381</xdr:rowOff>
    </xdr:to>
    <xdr:sp macro="" textlink="">
      <xdr:nvSpPr>
        <xdr:cNvPr id="649" name="楕円 648">
          <a:extLst>
            <a:ext uri="{FF2B5EF4-FFF2-40B4-BE49-F238E27FC236}">
              <a16:creationId xmlns:a16="http://schemas.microsoft.com/office/drawing/2014/main" id="{DFABFBF7-0205-424D-B311-7AEB5546F1AD}"/>
            </a:ext>
          </a:extLst>
        </xdr:cNvPr>
        <xdr:cNvSpPr/>
      </xdr:nvSpPr>
      <xdr:spPr>
        <a:xfrm>
          <a:off x="15430500" y="133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30508</xdr:rowOff>
    </xdr:from>
    <xdr:ext cx="534377" cy="259045"/>
    <xdr:sp macro="" textlink="">
      <xdr:nvSpPr>
        <xdr:cNvPr id="650" name="テキスト ボックス 649">
          <a:extLst>
            <a:ext uri="{FF2B5EF4-FFF2-40B4-BE49-F238E27FC236}">
              <a16:creationId xmlns:a16="http://schemas.microsoft.com/office/drawing/2014/main" id="{7EDC5285-785A-42FB-9F8F-94EF186510F1}"/>
            </a:ext>
          </a:extLst>
        </xdr:cNvPr>
        <xdr:cNvSpPr txBox="1"/>
      </xdr:nvSpPr>
      <xdr:spPr>
        <a:xfrm>
          <a:off x="15214111" y="134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145841</xdr:rowOff>
    </xdr:from>
    <xdr:to>
      <xdr:col>76</xdr:col>
      <xdr:colOff>165100</xdr:colOff>
      <xdr:row>78</xdr:row>
      <xdr:rowOff>75991</xdr:rowOff>
    </xdr:to>
    <xdr:sp macro="" textlink="">
      <xdr:nvSpPr>
        <xdr:cNvPr id="651" name="楕円 650">
          <a:extLst>
            <a:ext uri="{FF2B5EF4-FFF2-40B4-BE49-F238E27FC236}">
              <a16:creationId xmlns:a16="http://schemas.microsoft.com/office/drawing/2014/main" id="{DBF4D126-7BEE-441E-ACB3-B0FF7F576376}"/>
            </a:ext>
          </a:extLst>
        </xdr:cNvPr>
        <xdr:cNvSpPr/>
      </xdr:nvSpPr>
      <xdr:spPr>
        <a:xfrm>
          <a:off x="14541500" y="133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67118</xdr:rowOff>
    </xdr:from>
    <xdr:ext cx="534377" cy="259045"/>
    <xdr:sp macro="" textlink="">
      <xdr:nvSpPr>
        <xdr:cNvPr id="652" name="テキスト ボックス 651">
          <a:extLst>
            <a:ext uri="{FF2B5EF4-FFF2-40B4-BE49-F238E27FC236}">
              <a16:creationId xmlns:a16="http://schemas.microsoft.com/office/drawing/2014/main" id="{AD73A116-2ECF-44DF-A7F0-108A8CA0BF1E}"/>
            </a:ext>
          </a:extLst>
        </xdr:cNvPr>
        <xdr:cNvSpPr txBox="1"/>
      </xdr:nvSpPr>
      <xdr:spPr>
        <a:xfrm>
          <a:off x="14325111" y="134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164266</xdr:rowOff>
    </xdr:from>
    <xdr:to>
      <xdr:col>72</xdr:col>
      <xdr:colOff>38100</xdr:colOff>
      <xdr:row>78</xdr:row>
      <xdr:rowOff>94416</xdr:rowOff>
    </xdr:to>
    <xdr:sp macro="" textlink="">
      <xdr:nvSpPr>
        <xdr:cNvPr id="653" name="楕円 652">
          <a:extLst>
            <a:ext uri="{FF2B5EF4-FFF2-40B4-BE49-F238E27FC236}">
              <a16:creationId xmlns:a16="http://schemas.microsoft.com/office/drawing/2014/main" id="{A878EC19-29AD-4775-9394-BFD3205E4E87}"/>
            </a:ext>
          </a:extLst>
        </xdr:cNvPr>
        <xdr:cNvSpPr/>
      </xdr:nvSpPr>
      <xdr:spPr>
        <a:xfrm>
          <a:off x="13652500" y="133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85543</xdr:rowOff>
    </xdr:from>
    <xdr:ext cx="534377" cy="259045"/>
    <xdr:sp macro="" textlink="">
      <xdr:nvSpPr>
        <xdr:cNvPr id="654" name="テキスト ボックス 653">
          <a:extLst>
            <a:ext uri="{FF2B5EF4-FFF2-40B4-BE49-F238E27FC236}">
              <a16:creationId xmlns:a16="http://schemas.microsoft.com/office/drawing/2014/main" id="{E5495777-DEA9-4B3F-8B68-4EEB74C24E0F}"/>
            </a:ext>
          </a:extLst>
        </xdr:cNvPr>
        <xdr:cNvSpPr txBox="1"/>
      </xdr:nvSpPr>
      <xdr:spPr>
        <a:xfrm>
          <a:off x="13436111" y="1345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156414</xdr:rowOff>
    </xdr:from>
    <xdr:to>
      <xdr:col>67</xdr:col>
      <xdr:colOff>101600</xdr:colOff>
      <xdr:row>78</xdr:row>
      <xdr:rowOff>86564</xdr:rowOff>
    </xdr:to>
    <xdr:sp macro="" textlink="">
      <xdr:nvSpPr>
        <xdr:cNvPr id="655" name="楕円 654">
          <a:extLst>
            <a:ext uri="{FF2B5EF4-FFF2-40B4-BE49-F238E27FC236}">
              <a16:creationId xmlns:a16="http://schemas.microsoft.com/office/drawing/2014/main" id="{3F77C46F-349D-4F71-9157-9CD7B93E286B}"/>
            </a:ext>
          </a:extLst>
        </xdr:cNvPr>
        <xdr:cNvSpPr/>
      </xdr:nvSpPr>
      <xdr:spPr>
        <a:xfrm>
          <a:off x="12763500" y="133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77691</xdr:rowOff>
    </xdr:from>
    <xdr:ext cx="534377" cy="259045"/>
    <xdr:sp macro="" textlink="">
      <xdr:nvSpPr>
        <xdr:cNvPr id="656" name="テキスト ボックス 655">
          <a:extLst>
            <a:ext uri="{FF2B5EF4-FFF2-40B4-BE49-F238E27FC236}">
              <a16:creationId xmlns:a16="http://schemas.microsoft.com/office/drawing/2014/main" id="{907D3DF1-62CF-4F1A-9218-64022AAB767A}"/>
            </a:ext>
          </a:extLst>
        </xdr:cNvPr>
        <xdr:cNvSpPr txBox="1"/>
      </xdr:nvSpPr>
      <xdr:spPr>
        <a:xfrm>
          <a:off x="12547111" y="134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C81FCAD0-B3D1-4EE6-81F5-8DDED1A93EF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9E87F0B2-E4E0-4D41-9885-5BA519EBCA8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9B5B0BC9-2F6A-41FC-BAD3-2179CE90C1D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37ED534A-9360-4510-8361-30FD3BE44D8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7CA18AA0-DAE0-4F70-90DC-0A03B0484DE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AD7F2A36-E06B-4E50-A1F4-F7C6ACCF159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FF85A487-DB2C-481D-8352-260BF32F2D6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F0468D12-104C-4C7A-9F8F-FFD214D9CAE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E942CA7B-EAD4-46E9-80AF-4099D1A1B24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36E8CCBC-A2F9-4C23-ABFE-688938018A4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2788CF37-19D0-4EFD-A78F-05DA5748AEC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6F5868F4-0087-4D98-9D79-BE74FEA4051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721C014B-9EDD-412C-8396-95FABF67CF1D}"/>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2CF8079C-843C-46FF-8109-DF09037546A7}"/>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28A4947F-7F0D-468C-8122-E3DAEC80BED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60B4F8D0-0FD4-4E29-AAF7-C4E18FB5804A}"/>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A7C4F522-2831-4014-ABAC-8A1D116B8E2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FDAE983D-A331-46AC-89E0-5AA9044686EF}"/>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FFB146BC-BF3F-452F-AE52-7B9B820869D6}"/>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550FF064-C7A9-4537-A8B9-5EAFC5454F05}"/>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FE970A6B-7EF4-48F4-8FFA-FED669D79CE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A0198286-B7E7-4600-A951-C11ABB4E5ED9}"/>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AB66B55A-7683-4146-B7EC-C46C94E88F3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95912C75-4528-4A22-A29C-EEC3F3DD33A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47AE651C-F986-4D95-9B62-7D4AB144818B}"/>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DBE3D4D6-11E4-45BC-98F1-064653BD5C9E}"/>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2289FFF4-D3B6-4D6E-9BF2-91352AE59C0B}"/>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818ED853-EC11-484C-BDC9-CB9FBFB05E72}"/>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143512</xdr:rowOff>
    </xdr:from>
    <xdr:to>
      <xdr:col>85</xdr:col>
      <xdr:colOff>127000</xdr:colOff>
      <xdr:row>98</xdr:row>
      <xdr:rowOff>158358</xdr:rowOff>
    </xdr:to>
    <xdr:cxnSp macro="">
      <xdr:nvCxnSpPr>
        <xdr:cNvPr id="685" name="直線コネクタ 684">
          <a:extLst>
            <a:ext uri="{FF2B5EF4-FFF2-40B4-BE49-F238E27FC236}">
              <a16:creationId xmlns:a16="http://schemas.microsoft.com/office/drawing/2014/main" id="{9A2F9F1E-D227-4DFB-A467-A28652241AE9}"/>
            </a:ext>
          </a:extLst>
        </xdr:cNvPr>
        <xdr:cNvCxnSpPr/>
      </xdr:nvCxnSpPr>
      <xdr:spPr>
        <a:xfrm>
          <a:off x="15481300" y="16945612"/>
          <a:ext cx="8382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2203B80E-DEF8-4F75-9F12-F102AC5D6CEA}"/>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333534F6-7659-4E3E-A5B1-F273B9EB44E1}"/>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143512</xdr:rowOff>
    </xdr:from>
    <xdr:to>
      <xdr:col>81</xdr:col>
      <xdr:colOff>50800</xdr:colOff>
      <xdr:row>99</xdr:row>
      <xdr:rowOff>13860</xdr:rowOff>
    </xdr:to>
    <xdr:cxnSp macro="">
      <xdr:nvCxnSpPr>
        <xdr:cNvPr id="688" name="直線コネクタ 687">
          <a:extLst>
            <a:ext uri="{FF2B5EF4-FFF2-40B4-BE49-F238E27FC236}">
              <a16:creationId xmlns:a16="http://schemas.microsoft.com/office/drawing/2014/main" id="{77EEE55E-BF96-48CF-BB03-CD9785F8EA16}"/>
            </a:ext>
          </a:extLst>
        </xdr:cNvPr>
        <xdr:cNvCxnSpPr/>
      </xdr:nvCxnSpPr>
      <xdr:spPr>
        <a:xfrm flipV="1">
          <a:off x="14592300" y="16945612"/>
          <a:ext cx="889000" cy="4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EEF8F54B-02A4-4D6C-888C-53D8D6BCFBBB}"/>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E3ED684F-BA60-4BC4-8CEB-D4F1CD3C73E2}"/>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13860</xdr:rowOff>
    </xdr:from>
    <xdr:to>
      <xdr:col>76</xdr:col>
      <xdr:colOff>114300</xdr:colOff>
      <xdr:row>99</xdr:row>
      <xdr:rowOff>40596</xdr:rowOff>
    </xdr:to>
    <xdr:cxnSp macro="">
      <xdr:nvCxnSpPr>
        <xdr:cNvPr id="691" name="直線コネクタ 690">
          <a:extLst>
            <a:ext uri="{FF2B5EF4-FFF2-40B4-BE49-F238E27FC236}">
              <a16:creationId xmlns:a16="http://schemas.microsoft.com/office/drawing/2014/main" id="{9790BEA1-3EB5-405C-A8CA-A90B7AC45BC7}"/>
            </a:ext>
          </a:extLst>
        </xdr:cNvPr>
        <xdr:cNvCxnSpPr/>
      </xdr:nvCxnSpPr>
      <xdr:spPr>
        <a:xfrm flipV="1">
          <a:off x="13703300" y="16987410"/>
          <a:ext cx="8890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61819977-2F82-4517-A29F-ECB72AA9F95F}"/>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81B04147-2D1B-471B-8442-75071D08130B}"/>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152921</xdr:rowOff>
    </xdr:from>
    <xdr:to>
      <xdr:col>71</xdr:col>
      <xdr:colOff>177800</xdr:colOff>
      <xdr:row>99</xdr:row>
      <xdr:rowOff>40596</xdr:rowOff>
    </xdr:to>
    <xdr:cxnSp macro="">
      <xdr:nvCxnSpPr>
        <xdr:cNvPr id="694" name="直線コネクタ 693">
          <a:extLst>
            <a:ext uri="{FF2B5EF4-FFF2-40B4-BE49-F238E27FC236}">
              <a16:creationId xmlns:a16="http://schemas.microsoft.com/office/drawing/2014/main" id="{851201C1-7E1F-425D-89F6-F46E35A0546A}"/>
            </a:ext>
          </a:extLst>
        </xdr:cNvPr>
        <xdr:cNvCxnSpPr/>
      </xdr:nvCxnSpPr>
      <xdr:spPr>
        <a:xfrm>
          <a:off x="12814300" y="16955021"/>
          <a:ext cx="8890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9F77294-9FA5-4579-B446-A9267DE5EBBB}"/>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2B33C4F9-5006-44BA-884A-62D83AD1CC9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71C73C1C-F2D9-4CB8-8FD1-98A314792D56}"/>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4D9E594C-B01F-4B89-B4ED-628F335FE076}"/>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4F4DD517-C0B4-494F-B564-00648A034E5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3DABAB2A-D78D-4F4E-88E5-03F2B7AE5EA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3C7F259-C6B5-4EB5-B478-C594FBABC1D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FFCC69BF-8DA7-4F4A-B830-49C5F7110F2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D5E80CE2-C87F-4ED9-92F7-39E52BFF514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107558</xdr:rowOff>
    </xdr:from>
    <xdr:to>
      <xdr:col>85</xdr:col>
      <xdr:colOff>177800</xdr:colOff>
      <xdr:row>99</xdr:row>
      <xdr:rowOff>37708</xdr:rowOff>
    </xdr:to>
    <xdr:sp macro="" textlink="">
      <xdr:nvSpPr>
        <xdr:cNvPr id="704" name="楕円 703">
          <a:extLst>
            <a:ext uri="{FF2B5EF4-FFF2-40B4-BE49-F238E27FC236}">
              <a16:creationId xmlns:a16="http://schemas.microsoft.com/office/drawing/2014/main" id="{1B305282-9258-401B-81AD-D1ED54C56F33}"/>
            </a:ext>
          </a:extLst>
        </xdr:cNvPr>
        <xdr:cNvSpPr/>
      </xdr:nvSpPr>
      <xdr:spPr>
        <a:xfrm>
          <a:off x="16268700" y="169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22485</xdr:rowOff>
    </xdr:from>
    <xdr:ext cx="534377" cy="259045"/>
    <xdr:sp macro="" textlink="">
      <xdr:nvSpPr>
        <xdr:cNvPr id="705" name="積立金該当値テキスト">
          <a:extLst>
            <a:ext uri="{FF2B5EF4-FFF2-40B4-BE49-F238E27FC236}">
              <a16:creationId xmlns:a16="http://schemas.microsoft.com/office/drawing/2014/main" id="{C870E3D3-3D1B-4F0E-A40C-8A6FEA44C528}"/>
            </a:ext>
          </a:extLst>
        </xdr:cNvPr>
        <xdr:cNvSpPr txBox="1"/>
      </xdr:nvSpPr>
      <xdr:spPr>
        <a:xfrm>
          <a:off x="16370300" y="168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92712</xdr:rowOff>
    </xdr:from>
    <xdr:to>
      <xdr:col>81</xdr:col>
      <xdr:colOff>101600</xdr:colOff>
      <xdr:row>99</xdr:row>
      <xdr:rowOff>22862</xdr:rowOff>
    </xdr:to>
    <xdr:sp macro="" textlink="">
      <xdr:nvSpPr>
        <xdr:cNvPr id="706" name="楕円 705">
          <a:extLst>
            <a:ext uri="{FF2B5EF4-FFF2-40B4-BE49-F238E27FC236}">
              <a16:creationId xmlns:a16="http://schemas.microsoft.com/office/drawing/2014/main" id="{E7D8B571-D90B-4D58-9F44-C36833813771}"/>
            </a:ext>
          </a:extLst>
        </xdr:cNvPr>
        <xdr:cNvSpPr/>
      </xdr:nvSpPr>
      <xdr:spPr>
        <a:xfrm>
          <a:off x="15430500" y="168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13989</xdr:rowOff>
    </xdr:from>
    <xdr:ext cx="534377" cy="259045"/>
    <xdr:sp macro="" textlink="">
      <xdr:nvSpPr>
        <xdr:cNvPr id="707" name="テキスト ボックス 706">
          <a:extLst>
            <a:ext uri="{FF2B5EF4-FFF2-40B4-BE49-F238E27FC236}">
              <a16:creationId xmlns:a16="http://schemas.microsoft.com/office/drawing/2014/main" id="{D37A5B46-DAF7-4A23-BC73-4066017A5767}"/>
            </a:ext>
          </a:extLst>
        </xdr:cNvPr>
        <xdr:cNvSpPr txBox="1"/>
      </xdr:nvSpPr>
      <xdr:spPr>
        <a:xfrm>
          <a:off x="15214111" y="169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134510</xdr:rowOff>
    </xdr:from>
    <xdr:to>
      <xdr:col>76</xdr:col>
      <xdr:colOff>165100</xdr:colOff>
      <xdr:row>99</xdr:row>
      <xdr:rowOff>64660</xdr:rowOff>
    </xdr:to>
    <xdr:sp macro="" textlink="">
      <xdr:nvSpPr>
        <xdr:cNvPr id="708" name="楕円 707">
          <a:extLst>
            <a:ext uri="{FF2B5EF4-FFF2-40B4-BE49-F238E27FC236}">
              <a16:creationId xmlns:a16="http://schemas.microsoft.com/office/drawing/2014/main" id="{BE5F57EC-D8B0-4588-89B1-AA58878D730F}"/>
            </a:ext>
          </a:extLst>
        </xdr:cNvPr>
        <xdr:cNvSpPr/>
      </xdr:nvSpPr>
      <xdr:spPr>
        <a:xfrm>
          <a:off x="14541500" y="1693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55787</xdr:rowOff>
    </xdr:from>
    <xdr:ext cx="534377" cy="259045"/>
    <xdr:sp macro="" textlink="">
      <xdr:nvSpPr>
        <xdr:cNvPr id="709" name="テキスト ボックス 708">
          <a:extLst>
            <a:ext uri="{FF2B5EF4-FFF2-40B4-BE49-F238E27FC236}">
              <a16:creationId xmlns:a16="http://schemas.microsoft.com/office/drawing/2014/main" id="{C7ABA579-B82A-4334-AD97-956B0045DAEA}"/>
            </a:ext>
          </a:extLst>
        </xdr:cNvPr>
        <xdr:cNvSpPr txBox="1"/>
      </xdr:nvSpPr>
      <xdr:spPr>
        <a:xfrm>
          <a:off x="14325111" y="1702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161246</xdr:rowOff>
    </xdr:from>
    <xdr:to>
      <xdr:col>72</xdr:col>
      <xdr:colOff>38100</xdr:colOff>
      <xdr:row>99</xdr:row>
      <xdr:rowOff>91396</xdr:rowOff>
    </xdr:to>
    <xdr:sp macro="" textlink="">
      <xdr:nvSpPr>
        <xdr:cNvPr id="710" name="楕円 709">
          <a:extLst>
            <a:ext uri="{FF2B5EF4-FFF2-40B4-BE49-F238E27FC236}">
              <a16:creationId xmlns:a16="http://schemas.microsoft.com/office/drawing/2014/main" id="{48522ADF-31C4-455D-958D-9F64367A7F70}"/>
            </a:ext>
          </a:extLst>
        </xdr:cNvPr>
        <xdr:cNvSpPr/>
      </xdr:nvSpPr>
      <xdr:spPr>
        <a:xfrm>
          <a:off x="13652500" y="169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82523</xdr:rowOff>
    </xdr:from>
    <xdr:ext cx="469744" cy="259045"/>
    <xdr:sp macro="" textlink="">
      <xdr:nvSpPr>
        <xdr:cNvPr id="711" name="テキスト ボックス 710">
          <a:extLst>
            <a:ext uri="{FF2B5EF4-FFF2-40B4-BE49-F238E27FC236}">
              <a16:creationId xmlns:a16="http://schemas.microsoft.com/office/drawing/2014/main" id="{64BF4356-620A-40D4-9D98-88419FDFF012}"/>
            </a:ext>
          </a:extLst>
        </xdr:cNvPr>
        <xdr:cNvSpPr txBox="1"/>
      </xdr:nvSpPr>
      <xdr:spPr>
        <a:xfrm>
          <a:off x="13468428" y="170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102121</xdr:rowOff>
    </xdr:from>
    <xdr:to>
      <xdr:col>67</xdr:col>
      <xdr:colOff>101600</xdr:colOff>
      <xdr:row>99</xdr:row>
      <xdr:rowOff>32271</xdr:rowOff>
    </xdr:to>
    <xdr:sp macro="" textlink="">
      <xdr:nvSpPr>
        <xdr:cNvPr id="712" name="楕円 711">
          <a:extLst>
            <a:ext uri="{FF2B5EF4-FFF2-40B4-BE49-F238E27FC236}">
              <a16:creationId xmlns:a16="http://schemas.microsoft.com/office/drawing/2014/main" id="{A14E5675-A714-4DC8-8DB9-D7152AFBBD4C}"/>
            </a:ext>
          </a:extLst>
        </xdr:cNvPr>
        <xdr:cNvSpPr/>
      </xdr:nvSpPr>
      <xdr:spPr>
        <a:xfrm>
          <a:off x="12763500" y="169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23398</xdr:rowOff>
    </xdr:from>
    <xdr:ext cx="534377" cy="259045"/>
    <xdr:sp macro="" textlink="">
      <xdr:nvSpPr>
        <xdr:cNvPr id="713" name="テキスト ボックス 712">
          <a:extLst>
            <a:ext uri="{FF2B5EF4-FFF2-40B4-BE49-F238E27FC236}">
              <a16:creationId xmlns:a16="http://schemas.microsoft.com/office/drawing/2014/main" id="{BA317D01-BA7E-458E-A80C-AB04C30089B7}"/>
            </a:ext>
          </a:extLst>
        </xdr:cNvPr>
        <xdr:cNvSpPr txBox="1"/>
      </xdr:nvSpPr>
      <xdr:spPr>
        <a:xfrm>
          <a:off x="12547111" y="169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320D976E-DBD5-4F25-A6AE-919A9285337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433E391D-95AA-455D-8E4A-E32A24BD887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4DEA297E-FAC5-4C91-9990-6E7C4C9DE55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81FC75EB-7A22-4B5F-8BBB-C93782CA220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E353FACF-04BC-4A73-97C7-D98A3CC8D59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30012D5F-07EB-4E25-AA5D-288359EF483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7136BEA8-ECF7-4082-AB3B-2DC00554EA0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BDDE4350-1F44-44FA-ADB1-9302449BDCA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8DC8BCDC-C078-4CAE-B646-102E7C6881C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C9633D1A-C275-44D9-875C-DE206377568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E810C669-5197-4C5D-B689-7BED2F2DBCFB}"/>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9DAD43CE-F0B5-476F-B758-F6210FD370ED}"/>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33F07053-6307-498E-95C8-ECDD94046C0C}"/>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F9DA8631-35CC-43C9-B9AB-5AC42228B86E}"/>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DE4AD1E2-5A06-4F8A-AB8D-513B7F12F82E}"/>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2C28FD4C-7F05-4369-AC93-021B4B5A6DA8}"/>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AAB63197-629E-4BB8-9005-19D2F6D137F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595BDB99-DD8E-4E3F-8FCF-C7B4004E5D2E}"/>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9704C2EE-3F3D-4164-BD04-425EE6261F0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C7DB4936-96FB-41E3-ADFF-A9AD0BF8649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D00A6D78-A99B-4264-812A-ADDE1C5488B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E00F29E3-CB4B-4AD6-ADC8-AAA78CFEDB2C}"/>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E2BDDA25-35FF-4638-94A2-8BB7B4DC748F}"/>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90303277-313D-4276-99C4-3E362BC755DA}"/>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31A4DCB8-676F-4E26-81F2-BF045A77435E}"/>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34C35005-55A3-4C98-9387-5B37C02BA189}"/>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46774</xdr:rowOff>
    </xdr:from>
    <xdr:to>
      <xdr:col>116</xdr:col>
      <xdr:colOff>63500</xdr:colOff>
      <xdr:row>38</xdr:row>
      <xdr:rowOff>73932</xdr:rowOff>
    </xdr:to>
    <xdr:cxnSp macro="">
      <xdr:nvCxnSpPr>
        <xdr:cNvPr id="740" name="直線コネクタ 739">
          <a:extLst>
            <a:ext uri="{FF2B5EF4-FFF2-40B4-BE49-F238E27FC236}">
              <a16:creationId xmlns:a16="http://schemas.microsoft.com/office/drawing/2014/main" id="{2888936B-3BBF-42CD-8A96-3E6CF1D0438D}"/>
            </a:ext>
          </a:extLst>
        </xdr:cNvPr>
        <xdr:cNvCxnSpPr/>
      </xdr:nvCxnSpPr>
      <xdr:spPr>
        <a:xfrm flipV="1">
          <a:off x="21323300" y="6561874"/>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a:extLst>
            <a:ext uri="{FF2B5EF4-FFF2-40B4-BE49-F238E27FC236}">
              <a16:creationId xmlns:a16="http://schemas.microsoft.com/office/drawing/2014/main" id="{C3E9F6AC-BECD-46B9-8429-6893078646D9}"/>
            </a:ext>
          </a:extLst>
        </xdr:cNvPr>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F1DD7C35-4D11-4CD4-827C-1D06ECA33963}"/>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73932</xdr:rowOff>
    </xdr:from>
    <xdr:to>
      <xdr:col>111</xdr:col>
      <xdr:colOff>177800</xdr:colOff>
      <xdr:row>38</xdr:row>
      <xdr:rowOff>87716</xdr:rowOff>
    </xdr:to>
    <xdr:cxnSp macro="">
      <xdr:nvCxnSpPr>
        <xdr:cNvPr id="743" name="直線コネクタ 742">
          <a:extLst>
            <a:ext uri="{FF2B5EF4-FFF2-40B4-BE49-F238E27FC236}">
              <a16:creationId xmlns:a16="http://schemas.microsoft.com/office/drawing/2014/main" id="{0618F15E-5117-4799-8A16-4F99EE9C92BA}"/>
            </a:ext>
          </a:extLst>
        </xdr:cNvPr>
        <xdr:cNvCxnSpPr/>
      </xdr:nvCxnSpPr>
      <xdr:spPr>
        <a:xfrm flipV="1">
          <a:off x="20434300" y="6589032"/>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DC42D011-7068-4DCC-880C-DA36DD52AA8F}"/>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a:extLst>
            <a:ext uri="{FF2B5EF4-FFF2-40B4-BE49-F238E27FC236}">
              <a16:creationId xmlns:a16="http://schemas.microsoft.com/office/drawing/2014/main" id="{BC4DA293-04C6-4F1C-9E48-5EBE99642195}"/>
            </a:ext>
          </a:extLst>
        </xdr:cNvPr>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87716</xdr:rowOff>
    </xdr:from>
    <xdr:to>
      <xdr:col>107</xdr:col>
      <xdr:colOff>50800</xdr:colOff>
      <xdr:row>38</xdr:row>
      <xdr:rowOff>106279</xdr:rowOff>
    </xdr:to>
    <xdr:cxnSp macro="">
      <xdr:nvCxnSpPr>
        <xdr:cNvPr id="746" name="直線コネクタ 745">
          <a:extLst>
            <a:ext uri="{FF2B5EF4-FFF2-40B4-BE49-F238E27FC236}">
              <a16:creationId xmlns:a16="http://schemas.microsoft.com/office/drawing/2014/main" id="{28B9BEB9-AD7D-4842-AD94-D5789D280ECE}"/>
            </a:ext>
          </a:extLst>
        </xdr:cNvPr>
        <xdr:cNvCxnSpPr/>
      </xdr:nvCxnSpPr>
      <xdr:spPr>
        <a:xfrm flipV="1">
          <a:off x="19545300" y="6602816"/>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FAA79BF-323D-4999-A434-3BDBE1A3B585}"/>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a:extLst>
            <a:ext uri="{FF2B5EF4-FFF2-40B4-BE49-F238E27FC236}">
              <a16:creationId xmlns:a16="http://schemas.microsoft.com/office/drawing/2014/main" id="{F026E55B-ED5E-4AB5-B28F-6B98A60C24C1}"/>
            </a:ext>
          </a:extLst>
        </xdr:cNvPr>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106279</xdr:rowOff>
    </xdr:from>
    <xdr:to>
      <xdr:col>102</xdr:col>
      <xdr:colOff>114300</xdr:colOff>
      <xdr:row>38</xdr:row>
      <xdr:rowOff>108839</xdr:rowOff>
    </xdr:to>
    <xdr:cxnSp macro="">
      <xdr:nvCxnSpPr>
        <xdr:cNvPr id="749" name="直線コネクタ 748">
          <a:extLst>
            <a:ext uri="{FF2B5EF4-FFF2-40B4-BE49-F238E27FC236}">
              <a16:creationId xmlns:a16="http://schemas.microsoft.com/office/drawing/2014/main" id="{EE0C6BB6-C98A-4015-8804-DEAE02F5DE5A}"/>
            </a:ext>
          </a:extLst>
        </xdr:cNvPr>
        <xdr:cNvCxnSpPr/>
      </xdr:nvCxnSpPr>
      <xdr:spPr>
        <a:xfrm flipV="1">
          <a:off x="18656300" y="6621379"/>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47476576-69FD-4E78-9037-BBD282D469DC}"/>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148320</xdr:rowOff>
    </xdr:from>
    <xdr:ext cx="469744" cy="259045"/>
    <xdr:sp macro="" textlink="">
      <xdr:nvSpPr>
        <xdr:cNvPr id="751" name="テキスト ボックス 750">
          <a:extLst>
            <a:ext uri="{FF2B5EF4-FFF2-40B4-BE49-F238E27FC236}">
              <a16:creationId xmlns:a16="http://schemas.microsoft.com/office/drawing/2014/main" id="{3778D047-B104-4A99-8E2E-B4DF536F0063}"/>
            </a:ext>
          </a:extLst>
        </xdr:cNvPr>
        <xdr:cNvSpPr txBox="1"/>
      </xdr:nvSpPr>
      <xdr:spPr>
        <a:xfrm>
          <a:off x="19310428" y="66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A481F0D7-2778-496C-BD6B-57E6DE37A849}"/>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FE21975C-CAD0-4D8F-867B-10F1C74F1B85}"/>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CBAAE760-CB96-4A8E-859C-BFC5BC5882A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F1C8116-FAB0-4B5B-921C-E1F31174A34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406122A8-9F71-482B-8BFA-9B34F5D662A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17FD54DD-181F-402A-AA3E-72769D10B5C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C2D9F2C-0BCA-46DF-8195-912C829B9E3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167424</xdr:rowOff>
    </xdr:from>
    <xdr:to>
      <xdr:col>116</xdr:col>
      <xdr:colOff>114300</xdr:colOff>
      <xdr:row>38</xdr:row>
      <xdr:rowOff>97574</xdr:rowOff>
    </xdr:to>
    <xdr:sp macro="" textlink="">
      <xdr:nvSpPr>
        <xdr:cNvPr id="759" name="楕円 758">
          <a:extLst>
            <a:ext uri="{FF2B5EF4-FFF2-40B4-BE49-F238E27FC236}">
              <a16:creationId xmlns:a16="http://schemas.microsoft.com/office/drawing/2014/main" id="{CF495BEF-8E1E-48A4-A87E-87470BDF4C16}"/>
            </a:ext>
          </a:extLst>
        </xdr:cNvPr>
        <xdr:cNvSpPr/>
      </xdr:nvSpPr>
      <xdr:spPr>
        <a:xfrm>
          <a:off x="221107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126801</xdr:rowOff>
    </xdr:from>
    <xdr:ext cx="469744" cy="259045"/>
    <xdr:sp macro="" textlink="">
      <xdr:nvSpPr>
        <xdr:cNvPr id="760" name="投資及び出資金該当値テキスト">
          <a:extLst>
            <a:ext uri="{FF2B5EF4-FFF2-40B4-BE49-F238E27FC236}">
              <a16:creationId xmlns:a16="http://schemas.microsoft.com/office/drawing/2014/main" id="{8AF84D1E-E128-44BC-A76D-BAF604A9119B}"/>
            </a:ext>
          </a:extLst>
        </xdr:cNvPr>
        <xdr:cNvSpPr txBox="1"/>
      </xdr:nvSpPr>
      <xdr:spPr>
        <a:xfrm>
          <a:off x="22212300" y="62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23132</xdr:rowOff>
    </xdr:from>
    <xdr:to>
      <xdr:col>112</xdr:col>
      <xdr:colOff>38100</xdr:colOff>
      <xdr:row>38</xdr:row>
      <xdr:rowOff>124732</xdr:rowOff>
    </xdr:to>
    <xdr:sp macro="" textlink="">
      <xdr:nvSpPr>
        <xdr:cNvPr id="761" name="楕円 760">
          <a:extLst>
            <a:ext uri="{FF2B5EF4-FFF2-40B4-BE49-F238E27FC236}">
              <a16:creationId xmlns:a16="http://schemas.microsoft.com/office/drawing/2014/main" id="{421A1844-9FC3-4303-8017-7950BC24E4A5}"/>
            </a:ext>
          </a:extLst>
        </xdr:cNvPr>
        <xdr:cNvSpPr/>
      </xdr:nvSpPr>
      <xdr:spPr>
        <a:xfrm>
          <a:off x="21272500" y="65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141259</xdr:rowOff>
    </xdr:from>
    <xdr:ext cx="469744" cy="259045"/>
    <xdr:sp macro="" textlink="">
      <xdr:nvSpPr>
        <xdr:cNvPr id="762" name="テキスト ボックス 761">
          <a:extLst>
            <a:ext uri="{FF2B5EF4-FFF2-40B4-BE49-F238E27FC236}">
              <a16:creationId xmlns:a16="http://schemas.microsoft.com/office/drawing/2014/main" id="{ED0128DD-1E06-406E-87B2-8CEAFAC628D6}"/>
            </a:ext>
          </a:extLst>
        </xdr:cNvPr>
        <xdr:cNvSpPr txBox="1"/>
      </xdr:nvSpPr>
      <xdr:spPr>
        <a:xfrm>
          <a:off x="21088428" y="631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36916</xdr:rowOff>
    </xdr:from>
    <xdr:to>
      <xdr:col>107</xdr:col>
      <xdr:colOff>101600</xdr:colOff>
      <xdr:row>38</xdr:row>
      <xdr:rowOff>138516</xdr:rowOff>
    </xdr:to>
    <xdr:sp macro="" textlink="">
      <xdr:nvSpPr>
        <xdr:cNvPr id="763" name="楕円 762">
          <a:extLst>
            <a:ext uri="{FF2B5EF4-FFF2-40B4-BE49-F238E27FC236}">
              <a16:creationId xmlns:a16="http://schemas.microsoft.com/office/drawing/2014/main" id="{B8240D04-6C8C-470F-9A12-1E04930217C1}"/>
            </a:ext>
          </a:extLst>
        </xdr:cNvPr>
        <xdr:cNvSpPr/>
      </xdr:nvSpPr>
      <xdr:spPr>
        <a:xfrm>
          <a:off x="20383500" y="65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155043</xdr:rowOff>
    </xdr:from>
    <xdr:ext cx="469744" cy="259045"/>
    <xdr:sp macro="" textlink="">
      <xdr:nvSpPr>
        <xdr:cNvPr id="764" name="テキスト ボックス 763">
          <a:extLst>
            <a:ext uri="{FF2B5EF4-FFF2-40B4-BE49-F238E27FC236}">
              <a16:creationId xmlns:a16="http://schemas.microsoft.com/office/drawing/2014/main" id="{A0C5D487-3547-4483-A87F-DC16B6EEA6CE}"/>
            </a:ext>
          </a:extLst>
        </xdr:cNvPr>
        <xdr:cNvSpPr txBox="1"/>
      </xdr:nvSpPr>
      <xdr:spPr>
        <a:xfrm>
          <a:off x="20199428" y="632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55479</xdr:rowOff>
    </xdr:from>
    <xdr:to>
      <xdr:col>102</xdr:col>
      <xdr:colOff>165100</xdr:colOff>
      <xdr:row>38</xdr:row>
      <xdr:rowOff>157079</xdr:rowOff>
    </xdr:to>
    <xdr:sp macro="" textlink="">
      <xdr:nvSpPr>
        <xdr:cNvPr id="765" name="楕円 764">
          <a:extLst>
            <a:ext uri="{FF2B5EF4-FFF2-40B4-BE49-F238E27FC236}">
              <a16:creationId xmlns:a16="http://schemas.microsoft.com/office/drawing/2014/main" id="{A482A0F0-EB8A-4FE6-ACAE-86D74D9BB22D}"/>
            </a:ext>
          </a:extLst>
        </xdr:cNvPr>
        <xdr:cNvSpPr/>
      </xdr:nvSpPr>
      <xdr:spPr>
        <a:xfrm>
          <a:off x="19494500" y="65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2156</xdr:rowOff>
    </xdr:from>
    <xdr:ext cx="469744" cy="259045"/>
    <xdr:sp macro="" textlink="">
      <xdr:nvSpPr>
        <xdr:cNvPr id="766" name="テキスト ボックス 765">
          <a:extLst>
            <a:ext uri="{FF2B5EF4-FFF2-40B4-BE49-F238E27FC236}">
              <a16:creationId xmlns:a16="http://schemas.microsoft.com/office/drawing/2014/main" id="{33726E34-8F06-437E-BD1E-E4C52016F4D4}"/>
            </a:ext>
          </a:extLst>
        </xdr:cNvPr>
        <xdr:cNvSpPr txBox="1"/>
      </xdr:nvSpPr>
      <xdr:spPr>
        <a:xfrm>
          <a:off x="19310428" y="63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58039</xdr:rowOff>
    </xdr:from>
    <xdr:to>
      <xdr:col>98</xdr:col>
      <xdr:colOff>38100</xdr:colOff>
      <xdr:row>38</xdr:row>
      <xdr:rowOff>159639</xdr:rowOff>
    </xdr:to>
    <xdr:sp macro="" textlink="">
      <xdr:nvSpPr>
        <xdr:cNvPr id="767" name="楕円 766">
          <a:extLst>
            <a:ext uri="{FF2B5EF4-FFF2-40B4-BE49-F238E27FC236}">
              <a16:creationId xmlns:a16="http://schemas.microsoft.com/office/drawing/2014/main" id="{6647B841-2AB3-4DB0-B94C-2B9707D4C150}"/>
            </a:ext>
          </a:extLst>
        </xdr:cNvPr>
        <xdr:cNvSpPr/>
      </xdr:nvSpPr>
      <xdr:spPr>
        <a:xfrm>
          <a:off x="18605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150766</xdr:rowOff>
    </xdr:from>
    <xdr:ext cx="469744" cy="259045"/>
    <xdr:sp macro="" textlink="">
      <xdr:nvSpPr>
        <xdr:cNvPr id="768" name="テキスト ボックス 767">
          <a:extLst>
            <a:ext uri="{FF2B5EF4-FFF2-40B4-BE49-F238E27FC236}">
              <a16:creationId xmlns:a16="http://schemas.microsoft.com/office/drawing/2014/main" id="{63B4AB48-0BD2-4123-87B4-EA537736FC5F}"/>
            </a:ext>
          </a:extLst>
        </xdr:cNvPr>
        <xdr:cNvSpPr txBox="1"/>
      </xdr:nvSpPr>
      <xdr:spPr>
        <a:xfrm>
          <a:off x="18421428"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F0498C10-08B2-41D2-AA52-8AF392F4A6F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796015A3-6432-45B8-8DCB-84B71632C32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26115175-FD0B-4911-9809-F26D9F48ED2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329CF427-1173-4F75-8B3C-2D4C9C33ADF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AE0D2F42-BCB4-44A6-BCC3-949FC08B9FB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BF307AF8-8B37-47B2-B08F-E364DFC2CB7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DD84EA33-3F88-43F9-8D18-2AC103276BB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5DD4D1A8-D033-43CF-84BC-7E9651C5B4C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BDEAE535-D2EB-44FC-95C6-36C791C7627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B7258AA7-20F7-4015-9284-003FA4F7224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969DBBDE-9FDC-4F6F-AC2C-BF57F247FB8B}"/>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E6B18D6A-3F8C-42E3-B0EC-5922EAAD2E9C}"/>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9C281976-4CBE-4EF2-B9F4-CAE0FDFB3A52}"/>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CF4A2642-958B-4D4D-9F88-211A428400B5}"/>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9D2C1DF8-E2FF-4B9F-AE44-596EE794BDA5}"/>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F4E19E19-E133-4E37-A17F-BD1A3ED5F2F9}"/>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87F7BAF2-F932-47D0-93C2-B7593E2A5FEE}"/>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68319273-CBF8-497A-AB35-F7672D344484}"/>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6ED87BBE-567D-4B6A-A70C-8BD5A45FBE6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8CA50319-24A1-42FA-868F-95DE3852186E}"/>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1B695A68-70DC-468B-AA83-E732F581F54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FEB8DD1B-5252-4782-8FB8-DDAF357D1F59}"/>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E0E53130-0BAF-45DF-8029-425D3660421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D969D46D-C9B8-495A-8EC7-40FEAA72E16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1CD490B6-DC88-4D88-8633-EB640CBEA8EE}"/>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C008DBA4-091E-430B-BE98-01E0F368F9B3}"/>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8EE887FC-B4AB-4E6F-B2E1-A911F353DDF5}"/>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EADAB94E-EF00-4575-A8C0-EEC454870533}"/>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3CF23038-463D-45AA-BBAB-FE81E4845173}"/>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AE9D32B5-5E88-4578-9140-BE070E2E988E}"/>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96DDA4A3-462F-472A-98B7-4776BBD0644E}"/>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2FC30CB9-E31F-437E-8737-964668CCE03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9A64F671-5DCB-4E8D-B7B4-B710C4B7D57C}"/>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48554609-7FFC-4425-8584-D28EB31A71E2}"/>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8C946F06-EEE0-4627-8012-F933356814F5}"/>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3622740A-02FE-41AD-971D-FAF8240F302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8EDDCBBA-24DC-4F01-BEC5-9101076E9E02}"/>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B68BB1A2-C49A-45AA-916F-380CD549AE77}"/>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61BBCCA1-8A0D-49D3-B034-AD62E645F87E}"/>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22555523-130A-48BB-A231-4A2941C153F9}"/>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FBA1AEE4-D7B0-432C-8600-B8F84808352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471357C6-E007-4C45-BE7A-5E1E63CCF9E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2808E1AC-7282-45C8-B923-F4E3B0DF9E6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E7143B3-BE86-4E73-83F0-F6B2BE7357D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F659D83-7FD2-471B-819D-6A88F7A1139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8F8C8022-0DA3-42F4-91EC-9FEA7AC39898}"/>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6A7B1C9-E1BB-48D6-B65A-9E834AE468A2}"/>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7BF90E30-18AB-45D6-89DB-E2A4EC418B15}"/>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34DDCB39-A422-4251-8187-76D464CA6B84}"/>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4E4BFBD5-7F30-4500-86D6-6FB9EB95E131}"/>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C3CD9089-47D6-42AD-83FE-B544C05A4A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E0979A3B-A5C5-478F-99FF-090CF7337F99}"/>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30914B90-3EF6-4306-BA1C-90AB49ED8505}"/>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557B0E85-5C81-4693-80E0-0F4C076B3725}"/>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E986E5E7-2A96-4C1B-8465-97C4EDF670A4}"/>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FE316693-4A4C-4C5E-954C-B716AEB803F7}"/>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6FA7D6AA-9316-4723-BE0B-56C785740226}"/>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6AF02F47-9D42-4822-AEA6-E2B16EB2F89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19A06244-A9E9-4EDA-9B21-E6FFACA9517A}"/>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6401007-F8B7-4D2F-AB8E-516EF527829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C454076A-ECB5-4CDC-92A0-11FDF8E8164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F6910FFF-20C6-41B8-95BF-99578D2951B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10FAB5D7-B92E-440A-B01C-604D8089940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364755BD-DED7-4411-9214-79275E58F306}"/>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6A57E6CD-B7A5-49CD-8CF3-2D300075B92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85A04006-17C7-4EAE-9F6A-5F59DDF6FD16}"/>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2A2DFF20-44BC-4C0C-B1B5-C203C5817D1E}"/>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B6A100D1-EEBF-4D44-843B-F3ED35257882}"/>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20904727-D67E-4CAA-92C4-6E270086A65B}"/>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470EBFAD-7CFE-4E02-9EAD-776DE4C05EFC}"/>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C9E9BF13-75AA-4898-8DE4-5E5173606E49}"/>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825866BF-CC63-49AC-A445-24FF58299442}"/>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9DA69957-BAA8-4EEF-8D05-8CB548A8E293}"/>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659F5594-3816-4BBF-9369-882DFE23FE8E}"/>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15256EDB-358A-4CF1-AB3D-1E57B1E8CA11}"/>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B54DC871-C8C2-4655-9A9F-D9DB3F9F6479}"/>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22E6607-5D8E-40BF-942B-6843129A225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CC1DBB6F-06BA-431F-B8D0-67F478572AD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B5C1670E-10B5-42E1-BD20-3403507D4AA1}"/>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9B15DB60-16AC-4459-9A07-0C89662F0F56}"/>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9E43EE8-CF22-46D0-A8E2-5DBC94FB8331}"/>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2C9F090C-2D04-4E69-91F7-9B25ECA65D72}"/>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724A369-4E8E-45E5-8F0C-409DB0D8B041}"/>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87516</xdr:rowOff>
    </xdr:from>
    <xdr:to>
      <xdr:col>116</xdr:col>
      <xdr:colOff>63500</xdr:colOff>
      <xdr:row>74</xdr:row>
      <xdr:rowOff>37541</xdr:rowOff>
    </xdr:to>
    <xdr:cxnSp macro="">
      <xdr:nvCxnSpPr>
        <xdr:cNvPr id="852" name="直線コネクタ 851">
          <a:extLst>
            <a:ext uri="{FF2B5EF4-FFF2-40B4-BE49-F238E27FC236}">
              <a16:creationId xmlns:a16="http://schemas.microsoft.com/office/drawing/2014/main" id="{8E39E23C-447E-49FB-8052-592B0316C438}"/>
            </a:ext>
          </a:extLst>
        </xdr:cNvPr>
        <xdr:cNvCxnSpPr/>
      </xdr:nvCxnSpPr>
      <xdr:spPr>
        <a:xfrm flipV="1">
          <a:off x="21323300" y="12431916"/>
          <a:ext cx="838200" cy="29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BB2761C-3EAB-4F7B-B601-39637D576FDE}"/>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D5D79621-8F9E-480B-9922-2807BFAA68E8}"/>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29921</xdr:rowOff>
    </xdr:from>
    <xdr:to>
      <xdr:col>111</xdr:col>
      <xdr:colOff>177800</xdr:colOff>
      <xdr:row>74</xdr:row>
      <xdr:rowOff>37541</xdr:rowOff>
    </xdr:to>
    <xdr:cxnSp macro="">
      <xdr:nvCxnSpPr>
        <xdr:cNvPr id="855" name="直線コネクタ 854">
          <a:extLst>
            <a:ext uri="{FF2B5EF4-FFF2-40B4-BE49-F238E27FC236}">
              <a16:creationId xmlns:a16="http://schemas.microsoft.com/office/drawing/2014/main" id="{AABAF9C0-B07A-419E-AEE2-2A5F8E6C11BD}"/>
            </a:ext>
          </a:extLst>
        </xdr:cNvPr>
        <xdr:cNvCxnSpPr/>
      </xdr:nvCxnSpPr>
      <xdr:spPr>
        <a:xfrm>
          <a:off x="20434300" y="1271722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F1CCEE80-ECE8-482A-99B6-EA4B663EC1AB}"/>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AC9E7FE6-7B07-49DB-ADEA-4D05AAC2676C}"/>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29921</xdr:rowOff>
    </xdr:from>
    <xdr:to>
      <xdr:col>107</xdr:col>
      <xdr:colOff>50800</xdr:colOff>
      <xdr:row>74</xdr:row>
      <xdr:rowOff>86703</xdr:rowOff>
    </xdr:to>
    <xdr:cxnSp macro="">
      <xdr:nvCxnSpPr>
        <xdr:cNvPr id="858" name="直線コネクタ 857">
          <a:extLst>
            <a:ext uri="{FF2B5EF4-FFF2-40B4-BE49-F238E27FC236}">
              <a16:creationId xmlns:a16="http://schemas.microsoft.com/office/drawing/2014/main" id="{BD69FA7E-38B8-4462-A885-02E99F722BF8}"/>
            </a:ext>
          </a:extLst>
        </xdr:cNvPr>
        <xdr:cNvCxnSpPr/>
      </xdr:nvCxnSpPr>
      <xdr:spPr>
        <a:xfrm flipV="1">
          <a:off x="19545300" y="12717221"/>
          <a:ext cx="889000" cy="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2902DF77-2D38-4BBA-B371-DABD4112460A}"/>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AE9A1CB7-2F23-4C4C-9DA5-0CA00FD49FF7}"/>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86703</xdr:rowOff>
    </xdr:from>
    <xdr:to>
      <xdr:col>102</xdr:col>
      <xdr:colOff>114300</xdr:colOff>
      <xdr:row>74</xdr:row>
      <xdr:rowOff>116192</xdr:rowOff>
    </xdr:to>
    <xdr:cxnSp macro="">
      <xdr:nvCxnSpPr>
        <xdr:cNvPr id="861" name="直線コネクタ 860">
          <a:extLst>
            <a:ext uri="{FF2B5EF4-FFF2-40B4-BE49-F238E27FC236}">
              <a16:creationId xmlns:a16="http://schemas.microsoft.com/office/drawing/2014/main" id="{C9E284DB-4E02-4E09-B480-BB9104DCD3B6}"/>
            </a:ext>
          </a:extLst>
        </xdr:cNvPr>
        <xdr:cNvCxnSpPr/>
      </xdr:nvCxnSpPr>
      <xdr:spPr>
        <a:xfrm flipV="1">
          <a:off x="18656300" y="12774003"/>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A2D57492-4594-4EB1-8E80-9BBFDD6881CC}"/>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A378B350-38DA-48CF-AEAE-96BF2518543F}"/>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893BAE6F-239D-4AB9-9B00-D11947182287}"/>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9B477B5F-D0ED-4AF4-9F13-D22D20C83579}"/>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FA63C89C-2FFC-4E1A-8AFF-E46D3ACDF3C2}"/>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FEA27008-012A-4ACE-8998-08D52CA2D61D}"/>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B41929C1-7372-4121-8E3B-74B044FCBD4D}"/>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9D6D7C24-893A-4DA8-9FFD-F59EB6AD471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E5612BF2-DF36-4DB6-9762-AB52A3EFF16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36716</xdr:rowOff>
    </xdr:from>
    <xdr:to>
      <xdr:col>116</xdr:col>
      <xdr:colOff>114300</xdr:colOff>
      <xdr:row>72</xdr:row>
      <xdr:rowOff>138316</xdr:rowOff>
    </xdr:to>
    <xdr:sp macro="" textlink="">
      <xdr:nvSpPr>
        <xdr:cNvPr id="871" name="楕円 870">
          <a:extLst>
            <a:ext uri="{FF2B5EF4-FFF2-40B4-BE49-F238E27FC236}">
              <a16:creationId xmlns:a16="http://schemas.microsoft.com/office/drawing/2014/main" id="{7A04C811-76DF-487A-864C-B676A325AB8E}"/>
            </a:ext>
          </a:extLst>
        </xdr:cNvPr>
        <xdr:cNvSpPr/>
      </xdr:nvSpPr>
      <xdr:spPr>
        <a:xfrm>
          <a:off x="22110700" y="123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59593</xdr:rowOff>
    </xdr:from>
    <xdr:ext cx="534377" cy="259045"/>
    <xdr:sp macro="" textlink="">
      <xdr:nvSpPr>
        <xdr:cNvPr id="872" name="繰出金該当値テキスト">
          <a:extLst>
            <a:ext uri="{FF2B5EF4-FFF2-40B4-BE49-F238E27FC236}">
              <a16:creationId xmlns:a16="http://schemas.microsoft.com/office/drawing/2014/main" id="{23530DEA-3CBD-4547-879A-DF606EFE28E8}"/>
            </a:ext>
          </a:extLst>
        </xdr:cNvPr>
        <xdr:cNvSpPr txBox="1"/>
      </xdr:nvSpPr>
      <xdr:spPr>
        <a:xfrm>
          <a:off x="22212300" y="122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158191</xdr:rowOff>
    </xdr:from>
    <xdr:to>
      <xdr:col>112</xdr:col>
      <xdr:colOff>38100</xdr:colOff>
      <xdr:row>74</xdr:row>
      <xdr:rowOff>88341</xdr:rowOff>
    </xdr:to>
    <xdr:sp macro="" textlink="">
      <xdr:nvSpPr>
        <xdr:cNvPr id="873" name="楕円 872">
          <a:extLst>
            <a:ext uri="{FF2B5EF4-FFF2-40B4-BE49-F238E27FC236}">
              <a16:creationId xmlns:a16="http://schemas.microsoft.com/office/drawing/2014/main" id="{8A9AA59C-EF8D-43E2-BB0B-A74F5BA17DE4}"/>
            </a:ext>
          </a:extLst>
        </xdr:cNvPr>
        <xdr:cNvSpPr/>
      </xdr:nvSpPr>
      <xdr:spPr>
        <a:xfrm>
          <a:off x="21272500" y="126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79468</xdr:rowOff>
    </xdr:from>
    <xdr:ext cx="534377" cy="259045"/>
    <xdr:sp macro="" textlink="">
      <xdr:nvSpPr>
        <xdr:cNvPr id="874" name="テキスト ボックス 873">
          <a:extLst>
            <a:ext uri="{FF2B5EF4-FFF2-40B4-BE49-F238E27FC236}">
              <a16:creationId xmlns:a16="http://schemas.microsoft.com/office/drawing/2014/main" id="{1DC5D6B4-0CED-43D0-AB83-227659696202}"/>
            </a:ext>
          </a:extLst>
        </xdr:cNvPr>
        <xdr:cNvSpPr txBox="1"/>
      </xdr:nvSpPr>
      <xdr:spPr>
        <a:xfrm>
          <a:off x="21056111" y="127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150571</xdr:rowOff>
    </xdr:from>
    <xdr:to>
      <xdr:col>107</xdr:col>
      <xdr:colOff>101600</xdr:colOff>
      <xdr:row>74</xdr:row>
      <xdr:rowOff>80721</xdr:rowOff>
    </xdr:to>
    <xdr:sp macro="" textlink="">
      <xdr:nvSpPr>
        <xdr:cNvPr id="875" name="楕円 874">
          <a:extLst>
            <a:ext uri="{FF2B5EF4-FFF2-40B4-BE49-F238E27FC236}">
              <a16:creationId xmlns:a16="http://schemas.microsoft.com/office/drawing/2014/main" id="{06562A02-9C75-44D2-896B-CE6346766BF6}"/>
            </a:ext>
          </a:extLst>
        </xdr:cNvPr>
        <xdr:cNvSpPr/>
      </xdr:nvSpPr>
      <xdr:spPr>
        <a:xfrm>
          <a:off x="20383500" y="126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71848</xdr:rowOff>
    </xdr:from>
    <xdr:ext cx="534377" cy="259045"/>
    <xdr:sp macro="" textlink="">
      <xdr:nvSpPr>
        <xdr:cNvPr id="876" name="テキスト ボックス 875">
          <a:extLst>
            <a:ext uri="{FF2B5EF4-FFF2-40B4-BE49-F238E27FC236}">
              <a16:creationId xmlns:a16="http://schemas.microsoft.com/office/drawing/2014/main" id="{9A48B9EB-0ABC-4CD9-8CAD-B7BE03FBFD49}"/>
            </a:ext>
          </a:extLst>
        </xdr:cNvPr>
        <xdr:cNvSpPr txBox="1"/>
      </xdr:nvSpPr>
      <xdr:spPr>
        <a:xfrm>
          <a:off x="20167111" y="127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35903</xdr:rowOff>
    </xdr:from>
    <xdr:to>
      <xdr:col>102</xdr:col>
      <xdr:colOff>165100</xdr:colOff>
      <xdr:row>74</xdr:row>
      <xdr:rowOff>137503</xdr:rowOff>
    </xdr:to>
    <xdr:sp macro="" textlink="">
      <xdr:nvSpPr>
        <xdr:cNvPr id="877" name="楕円 876">
          <a:extLst>
            <a:ext uri="{FF2B5EF4-FFF2-40B4-BE49-F238E27FC236}">
              <a16:creationId xmlns:a16="http://schemas.microsoft.com/office/drawing/2014/main" id="{30A4D8CB-3FDF-45B5-AA0F-856EEA3E36FC}"/>
            </a:ext>
          </a:extLst>
        </xdr:cNvPr>
        <xdr:cNvSpPr/>
      </xdr:nvSpPr>
      <xdr:spPr>
        <a:xfrm>
          <a:off x="19494500" y="127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128630</xdr:rowOff>
    </xdr:from>
    <xdr:ext cx="534377" cy="259045"/>
    <xdr:sp macro="" textlink="">
      <xdr:nvSpPr>
        <xdr:cNvPr id="878" name="テキスト ボックス 877">
          <a:extLst>
            <a:ext uri="{FF2B5EF4-FFF2-40B4-BE49-F238E27FC236}">
              <a16:creationId xmlns:a16="http://schemas.microsoft.com/office/drawing/2014/main" id="{F1CA8C90-ACAA-4D47-A32F-50F5C1FAE802}"/>
            </a:ext>
          </a:extLst>
        </xdr:cNvPr>
        <xdr:cNvSpPr txBox="1"/>
      </xdr:nvSpPr>
      <xdr:spPr>
        <a:xfrm>
          <a:off x="19278111" y="128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65392</xdr:rowOff>
    </xdr:from>
    <xdr:to>
      <xdr:col>98</xdr:col>
      <xdr:colOff>38100</xdr:colOff>
      <xdr:row>74</xdr:row>
      <xdr:rowOff>166992</xdr:rowOff>
    </xdr:to>
    <xdr:sp macro="" textlink="">
      <xdr:nvSpPr>
        <xdr:cNvPr id="879" name="楕円 878">
          <a:extLst>
            <a:ext uri="{FF2B5EF4-FFF2-40B4-BE49-F238E27FC236}">
              <a16:creationId xmlns:a16="http://schemas.microsoft.com/office/drawing/2014/main" id="{C94CDA4A-241D-4E90-BE4C-FC5DD994F568}"/>
            </a:ext>
          </a:extLst>
        </xdr:cNvPr>
        <xdr:cNvSpPr/>
      </xdr:nvSpPr>
      <xdr:spPr>
        <a:xfrm>
          <a:off x="18605500" y="127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158119</xdr:rowOff>
    </xdr:from>
    <xdr:ext cx="534377" cy="259045"/>
    <xdr:sp macro="" textlink="">
      <xdr:nvSpPr>
        <xdr:cNvPr id="880" name="テキスト ボックス 879">
          <a:extLst>
            <a:ext uri="{FF2B5EF4-FFF2-40B4-BE49-F238E27FC236}">
              <a16:creationId xmlns:a16="http://schemas.microsoft.com/office/drawing/2014/main" id="{046E6476-AD69-4847-AF2B-60DC49AF2164}"/>
            </a:ext>
          </a:extLst>
        </xdr:cNvPr>
        <xdr:cNvSpPr txBox="1"/>
      </xdr:nvSpPr>
      <xdr:spPr>
        <a:xfrm>
          <a:off x="18389111" y="128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B279DF39-5F0B-4E96-8677-7F039FC19591}"/>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F7F7FB34-2E81-4FC5-8EAD-B8D8158EA9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3E816F5-34DE-4608-881B-4CDA72B644DA}"/>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4B16FC43-67A7-44AE-8227-FD0C623D0CE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2B1EE3F6-453F-447C-9C9F-F68F9E6982B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D80530B7-FB25-4978-B09C-FD454F793B2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49CB7939-ECB1-4DB9-94EA-E6B859AEDEEA}"/>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E0CD427-CC25-4AF2-A203-E8CB3BF66FE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1ABC4B15-C872-4DFF-89CE-D14815050FAA}"/>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2C981659-67E5-4465-9E65-EB7371EA6E93}"/>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6037E43C-413E-47B7-898D-4575F839273A}"/>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DF1C1C6F-0962-4A08-A15F-DABDD6145F9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2F6B3C2C-A3C3-42A5-924A-58C66AC42B3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25668721-0266-4037-97E4-3C9913DD65B8}"/>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B9749F32-534C-47FE-AB4F-8D377583D9FE}"/>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470729B6-04C5-4C23-9B69-BA1F8F315B29}"/>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2ADD6731-7ABD-43D9-97AA-91586C226DBF}"/>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6BA12CA5-E7FE-4D67-BB29-12C0D8FAA48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3631B9E3-654E-46B5-A388-900563F281A3}"/>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E6CCC1E1-1E8E-4AB0-81DA-4B8B3C8340D1}"/>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F457F4D4-2388-420C-AD97-1A6C29F6728D}"/>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1618499C-F821-44B1-A7F4-C622E52B87CE}"/>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39BB6C52-3F45-4E92-AABC-82C6AB7DF84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9C5B393A-F360-4941-BA68-C67429B5B915}"/>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D31236B7-A482-4C28-BCAB-876045F37448}"/>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1E1B9980-EB33-4B87-B1E8-487A3650ABE4}"/>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821ABAB4-07E4-42CF-93D0-433E16F3A7A3}"/>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D15B5CB-2C11-454C-88CE-0667E831579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3DB1CBF5-C7BC-4556-9BDF-758B934E970F}"/>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54A381B6-20D9-45CF-B91A-E78D13F314EB}"/>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5AA36B64-532B-4ECA-B666-619A7A1F5AE9}"/>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D7D302E-7980-4855-B5DA-8296FE898D42}"/>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9D4B4DBB-0768-4DEA-A930-28E0BF78CABC}"/>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F6116F55-8991-412D-9290-F8566768A79F}"/>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EF542992-538A-4B3B-9787-B007A1FE6A6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9F9B50B2-40C5-49C9-9905-DB89944F7BD5}"/>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BC73EF5D-38A1-478C-A6B5-71BAF59CD14F}"/>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D9532DCC-32C3-40DB-BC94-A184B80E007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C03F6A7C-C6FF-405C-8851-BE9F275AE356}"/>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52204452-FE83-48EE-B299-1F89262B1328}"/>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B1ADE621-F293-42F4-8598-C0962E7ED5E1}"/>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6333D48C-188C-48B1-AA3B-F78BEB6FC4F6}"/>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DEE0D592-31FA-40E1-815B-56F80CCC8FB9}"/>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C8F998C4-EC80-4ECB-9EB7-F731D853759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E041453D-C9FD-4FD8-A495-38E3D3B2419C}"/>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9AA3BE57-880B-4460-AB82-6F331B007FC6}"/>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47AF416-E537-4AA8-BF9D-5A682CB41EF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B97FAA27-0F36-4DA7-88D3-E82E1BC5FC6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CC35E432-554C-4E62-9F68-AA79BF1BE98F}"/>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76BB56CF-1D36-483A-8731-55F599AE27E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67C6DD70-FA86-471E-96B4-C6E2A94F275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D0E5A218-3BE2-4901-9822-024936C4727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住民一人当たりのコスト（性質別）では、投資及び出資金、繰出金を除いては、類似団体内平均値を下回っている。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人件費は、類似団体内平均と比較して低い数値であるが、認定こども園の１園化に伴う職員数削減や、公共施設の管理業務を外部委託していることが要因であると考えられる。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前年度に比べ大幅な減少となったが、療養給付費負担金の性質を補助費等から繰出金に改めたためであり、繰出金については大幅な増加となっている。これにより、繰出金の住民一人当たりのコストは、類似団体内平均値を大きく上回ることとなった。繰出金が類似団体内平均値を大きく上回っている要因については、公共下水道事業会計、漁業集落排水事業会計への繰出金が多額であることが考えられる。今後、公共下水道事業会計、漁業集落排水事業会計については、法適用の公営企業会計へ移行することから、経営状況の分析により、料金改定、費用の平準化を図り、一般会計の負担とならない運営方法を検討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普通建設事業費については、前年度に比べ大幅な減少となったが、これは前年度のインフラ施設の長寿命化に伴う事業が終了したためである。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7,726
7,676
109.94
5,701,480
5,407,966
277,395
3,600,630
4,963,036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117411</xdr:rowOff>
    </xdr:from>
    <xdr:to>
      <xdr:col>24</xdr:col>
      <xdr:colOff>63500</xdr:colOff>
      <xdr:row>37</xdr:row>
      <xdr:rowOff>123508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61061"/>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123508</xdr:rowOff>
    </xdr:from>
    <xdr:to>
      <xdr:col>19</xdr:col>
      <xdr:colOff>177800</xdr:colOff>
      <xdr:row>37</xdr:row>
      <xdr:rowOff>136461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67158"/>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136461</xdr:rowOff>
    </xdr:from>
    <xdr:to>
      <xdr:col>15</xdr:col>
      <xdr:colOff>50800</xdr:colOff>
      <xdr:row>37</xdr:row>
      <xdr:rowOff>141224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8011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141224</xdr:rowOff>
    </xdr:from>
    <xdr:to>
      <xdr:col>10</xdr:col>
      <xdr:colOff>114300</xdr:colOff>
      <xdr:row>38</xdr:row>
      <xdr:rowOff>6921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84874"/>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66611</xdr:rowOff>
    </xdr:from>
    <xdr:to>
      <xdr:col>24</xdr:col>
      <xdr:colOff>114300</xdr:colOff>
      <xdr:row>37</xdr:row>
      <xdr:rowOff>168211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45038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72708</xdr:rowOff>
    </xdr:from>
    <xdr:to>
      <xdr:col>20</xdr:col>
      <xdr:colOff>38100</xdr:colOff>
      <xdr:row>38</xdr:row>
      <xdr:rowOff>2857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6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165434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85661</xdr:rowOff>
    </xdr:from>
    <xdr:to>
      <xdr:col>15</xdr:col>
      <xdr:colOff>101600</xdr:colOff>
      <xdr:row>38</xdr:row>
      <xdr:rowOff>15811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6938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90424</xdr:rowOff>
    </xdr:from>
    <xdr:to>
      <xdr:col>10</xdr:col>
      <xdr:colOff>165100</xdr:colOff>
      <xdr:row>38</xdr:row>
      <xdr:rowOff>20574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11701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127572</xdr:rowOff>
    </xdr:from>
    <xdr:to>
      <xdr:col>6</xdr:col>
      <xdr:colOff>38100</xdr:colOff>
      <xdr:row>38</xdr:row>
      <xdr:rowOff>57722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48848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90627</xdr:rowOff>
    </xdr:from>
    <xdr:to>
      <xdr:col>24</xdr:col>
      <xdr:colOff>63500</xdr:colOff>
      <xdr:row>58</xdr:row>
      <xdr:rowOff>106812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34727"/>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51250</xdr:rowOff>
    </xdr:from>
    <xdr:to>
      <xdr:col>19</xdr:col>
      <xdr:colOff>177800</xdr:colOff>
      <xdr:row>58</xdr:row>
      <xdr:rowOff>90627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95350"/>
          <a:ext cx="889000" cy="3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51250</xdr:rowOff>
    </xdr:from>
    <xdr:to>
      <xdr:col>15</xdr:col>
      <xdr:colOff>50800</xdr:colOff>
      <xdr:row>58</xdr:row>
      <xdr:rowOff>113937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95350"/>
          <a:ext cx="889000" cy="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80845</xdr:rowOff>
    </xdr:from>
    <xdr:to>
      <xdr:col>10</xdr:col>
      <xdr:colOff>114300</xdr:colOff>
      <xdr:row>58</xdr:row>
      <xdr:rowOff>113937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24945"/>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56012</xdr:rowOff>
    </xdr:from>
    <xdr:to>
      <xdr:col>24</xdr:col>
      <xdr:colOff>114300</xdr:colOff>
      <xdr:row>58</xdr:row>
      <xdr:rowOff>157612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142389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39827</xdr:rowOff>
    </xdr:from>
    <xdr:to>
      <xdr:col>20</xdr:col>
      <xdr:colOff>38100</xdr:colOff>
      <xdr:row>58</xdr:row>
      <xdr:rowOff>141427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132554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7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450</xdr:rowOff>
    </xdr:from>
    <xdr:to>
      <xdr:col>15</xdr:col>
      <xdr:colOff>101600</xdr:colOff>
      <xdr:row>58</xdr:row>
      <xdr:rowOff>102050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93177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3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63137</xdr:rowOff>
    </xdr:from>
    <xdr:to>
      <xdr:col>10</xdr:col>
      <xdr:colOff>165100</xdr:colOff>
      <xdr:row>58</xdr:row>
      <xdr:rowOff>164737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155864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30045</xdr:rowOff>
    </xdr:from>
    <xdr:to>
      <xdr:col>6</xdr:col>
      <xdr:colOff>38100</xdr:colOff>
      <xdr:row>58</xdr:row>
      <xdr:rowOff>131645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148172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4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120720</xdr:rowOff>
    </xdr:from>
    <xdr:to>
      <xdr:col>24</xdr:col>
      <xdr:colOff>63500</xdr:colOff>
      <xdr:row>77</xdr:row>
      <xdr:rowOff>61492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50920"/>
          <a:ext cx="838200" cy="1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120720</xdr:rowOff>
    </xdr:from>
    <xdr:to>
      <xdr:col>19</xdr:col>
      <xdr:colOff>177800</xdr:colOff>
      <xdr:row>76</xdr:row>
      <xdr:rowOff>149073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50920"/>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149073</xdr:rowOff>
    </xdr:from>
    <xdr:to>
      <xdr:col>15</xdr:col>
      <xdr:colOff>50800</xdr:colOff>
      <xdr:row>78</xdr:row>
      <xdr:rowOff>12050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79273"/>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12050</xdr:rowOff>
    </xdr:from>
    <xdr:to>
      <xdr:col>10</xdr:col>
      <xdr:colOff>114300</xdr:colOff>
      <xdr:row>78</xdr:row>
      <xdr:rowOff>64119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5150"/>
          <a:ext cx="889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10692</xdr:rowOff>
    </xdr:from>
    <xdr:to>
      <xdr:col>24</xdr:col>
      <xdr:colOff>114300</xdr:colOff>
      <xdr:row>77</xdr:row>
      <xdr:rowOff>112292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160569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69920</xdr:rowOff>
    </xdr:from>
    <xdr:to>
      <xdr:col>20</xdr:col>
      <xdr:colOff>38100</xdr:colOff>
      <xdr:row>77</xdr:row>
      <xdr:rowOff>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162647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98273</xdr:rowOff>
    </xdr:from>
    <xdr:to>
      <xdr:col>15</xdr:col>
      <xdr:colOff>101600</xdr:colOff>
      <xdr:row>77</xdr:row>
      <xdr:rowOff>28423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19550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2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132700</xdr:rowOff>
    </xdr:from>
    <xdr:to>
      <xdr:col>10</xdr:col>
      <xdr:colOff>165100</xdr:colOff>
      <xdr:row>78</xdr:row>
      <xdr:rowOff>62850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53977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13319</xdr:rowOff>
    </xdr:from>
    <xdr:to>
      <xdr:col>6</xdr:col>
      <xdr:colOff>38100</xdr:colOff>
      <xdr:row>78</xdr:row>
      <xdr:rowOff>114919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106046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114395</xdr:rowOff>
    </xdr:from>
    <xdr:to>
      <xdr:col>24</xdr:col>
      <xdr:colOff>63500</xdr:colOff>
      <xdr:row>98</xdr:row>
      <xdr:rowOff>119599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6495"/>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119599</xdr:rowOff>
    </xdr:from>
    <xdr:to>
      <xdr:col>19</xdr:col>
      <xdr:colOff>177800</xdr:colOff>
      <xdr:row>98</xdr:row>
      <xdr:rowOff>135888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1699"/>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122940</xdr:rowOff>
    </xdr:from>
    <xdr:to>
      <xdr:col>15</xdr:col>
      <xdr:colOff>50800</xdr:colOff>
      <xdr:row>98</xdr:row>
      <xdr:rowOff>135888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25040"/>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122940</xdr:rowOff>
    </xdr:from>
    <xdr:to>
      <xdr:col>10</xdr:col>
      <xdr:colOff>114300</xdr:colOff>
      <xdr:row>98</xdr:row>
      <xdr:rowOff>133339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5040"/>
          <a:ext cx="8890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63595</xdr:rowOff>
    </xdr:from>
    <xdr:to>
      <xdr:col>24</xdr:col>
      <xdr:colOff>114300</xdr:colOff>
      <xdr:row>98</xdr:row>
      <xdr:rowOff>165195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68799</xdr:rowOff>
    </xdr:from>
    <xdr:to>
      <xdr:col>20</xdr:col>
      <xdr:colOff>38100</xdr:colOff>
      <xdr:row>98</xdr:row>
      <xdr:rowOff>170399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161526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85088</xdr:rowOff>
    </xdr:from>
    <xdr:to>
      <xdr:col>15</xdr:col>
      <xdr:colOff>101600</xdr:colOff>
      <xdr:row>99</xdr:row>
      <xdr:rowOff>15238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72140</xdr:rowOff>
    </xdr:from>
    <xdr:to>
      <xdr:col>10</xdr:col>
      <xdr:colOff>165100</xdr:colOff>
      <xdr:row>99</xdr:row>
      <xdr:rowOff>2290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18817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4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82539</xdr:rowOff>
    </xdr:from>
    <xdr:to>
      <xdr:col>6</xdr:col>
      <xdr:colOff>38100</xdr:colOff>
      <xdr:row>99</xdr:row>
      <xdr:rowOff>12689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3816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93408</xdr:rowOff>
    </xdr:from>
    <xdr:to>
      <xdr:col>55</xdr:col>
      <xdr:colOff>0</xdr:colOff>
      <xdr:row>58</xdr:row>
      <xdr:rowOff>138286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37508"/>
          <a:ext cx="838200" cy="4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93408</xdr:rowOff>
    </xdr:from>
    <xdr:to>
      <xdr:col>50</xdr:col>
      <xdr:colOff>114300</xdr:colOff>
      <xdr:row>58</xdr:row>
      <xdr:rowOff>124993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37508"/>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124993</xdr:rowOff>
    </xdr:from>
    <xdr:to>
      <xdr:col>45</xdr:col>
      <xdr:colOff>177800</xdr:colOff>
      <xdr:row>58</xdr:row>
      <xdr:rowOff>156552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69093"/>
          <a:ext cx="8890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156552</xdr:rowOff>
    </xdr:from>
    <xdr:to>
      <xdr:col>41</xdr:col>
      <xdr:colOff>50800</xdr:colOff>
      <xdr:row>58</xdr:row>
      <xdr:rowOff>162168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00652"/>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87486</xdr:rowOff>
    </xdr:from>
    <xdr:to>
      <xdr:col>55</xdr:col>
      <xdr:colOff>50800</xdr:colOff>
      <xdr:row>59</xdr:row>
      <xdr:rowOff>17636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2413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42608</xdr:rowOff>
    </xdr:from>
    <xdr:to>
      <xdr:col>50</xdr:col>
      <xdr:colOff>165100</xdr:colOff>
      <xdr:row>58</xdr:row>
      <xdr:rowOff>144208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135335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74193</xdr:rowOff>
    </xdr:from>
    <xdr:to>
      <xdr:col>46</xdr:col>
      <xdr:colOff>38100</xdr:colOff>
      <xdr:row>59</xdr:row>
      <xdr:rowOff>4343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166920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1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105752</xdr:rowOff>
    </xdr:from>
    <xdr:to>
      <xdr:col>41</xdr:col>
      <xdr:colOff>101600</xdr:colOff>
      <xdr:row>59</xdr:row>
      <xdr:rowOff>35902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27029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111368</xdr:rowOff>
    </xdr:from>
    <xdr:to>
      <xdr:col>36</xdr:col>
      <xdr:colOff>165100</xdr:colOff>
      <xdr:row>59</xdr:row>
      <xdr:rowOff>41518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32645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4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160506</xdr:rowOff>
    </xdr:from>
    <xdr:to>
      <xdr:col>55</xdr:col>
      <xdr:colOff>0</xdr:colOff>
      <xdr:row>78</xdr:row>
      <xdr:rowOff>25476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62156"/>
          <a:ext cx="838200" cy="3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160506</xdr:rowOff>
    </xdr:from>
    <xdr:to>
      <xdr:col>50</xdr:col>
      <xdr:colOff>114300</xdr:colOff>
      <xdr:row>78</xdr:row>
      <xdr:rowOff>9756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62156"/>
          <a:ext cx="889000" cy="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9756</xdr:rowOff>
    </xdr:from>
    <xdr:to>
      <xdr:col>45</xdr:col>
      <xdr:colOff>177800</xdr:colOff>
      <xdr:row>78</xdr:row>
      <xdr:rowOff>124048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82856"/>
          <a:ext cx="889000" cy="1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124048</xdr:rowOff>
    </xdr:from>
    <xdr:to>
      <xdr:col>41</xdr:col>
      <xdr:colOff>50800</xdr:colOff>
      <xdr:row>78</xdr:row>
      <xdr:rowOff>143602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97148"/>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146126</xdr:rowOff>
    </xdr:from>
    <xdr:to>
      <xdr:col>55</xdr:col>
      <xdr:colOff>50800</xdr:colOff>
      <xdr:row>78</xdr:row>
      <xdr:rowOff>76276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169003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109706</xdr:rowOff>
    </xdr:from>
    <xdr:to>
      <xdr:col>50</xdr:col>
      <xdr:colOff>165100</xdr:colOff>
      <xdr:row>78</xdr:row>
      <xdr:rowOff>39856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56383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130406</xdr:rowOff>
    </xdr:from>
    <xdr:to>
      <xdr:col>46</xdr:col>
      <xdr:colOff>38100</xdr:colOff>
      <xdr:row>78</xdr:row>
      <xdr:rowOff>60556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77083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73248</xdr:rowOff>
    </xdr:from>
    <xdr:to>
      <xdr:col>41</xdr:col>
      <xdr:colOff>101600</xdr:colOff>
      <xdr:row>79</xdr:row>
      <xdr:rowOff>3398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165975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3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92802</xdr:rowOff>
    </xdr:from>
    <xdr:to>
      <xdr:col>36</xdr:col>
      <xdr:colOff>165100</xdr:colOff>
      <xdr:row>79</xdr:row>
      <xdr:rowOff>22952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14079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68473</xdr:rowOff>
    </xdr:from>
    <xdr:to>
      <xdr:col>55</xdr:col>
      <xdr:colOff>0</xdr:colOff>
      <xdr:row>97</xdr:row>
      <xdr:rowOff>20772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27673"/>
          <a:ext cx="8382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68473</xdr:rowOff>
    </xdr:from>
    <xdr:to>
      <xdr:col>50</xdr:col>
      <xdr:colOff>114300</xdr:colOff>
      <xdr:row>96</xdr:row>
      <xdr:rowOff>143833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27673"/>
          <a:ext cx="889000" cy="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143833</xdr:rowOff>
    </xdr:from>
    <xdr:to>
      <xdr:col>45</xdr:col>
      <xdr:colOff>177800</xdr:colOff>
      <xdr:row>96</xdr:row>
      <xdr:rowOff>163305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03033"/>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163305</xdr:rowOff>
    </xdr:from>
    <xdr:to>
      <xdr:col>41</xdr:col>
      <xdr:colOff>50800</xdr:colOff>
      <xdr:row>97</xdr:row>
      <xdr:rowOff>16663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22505"/>
          <a:ext cx="8890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141422</xdr:rowOff>
    </xdr:from>
    <xdr:to>
      <xdr:col>55</xdr:col>
      <xdr:colOff>50800</xdr:colOff>
      <xdr:row>97</xdr:row>
      <xdr:rowOff>71572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119849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17673</xdr:rowOff>
    </xdr:from>
    <xdr:to>
      <xdr:col>50</xdr:col>
      <xdr:colOff>165100</xdr:colOff>
      <xdr:row>96</xdr:row>
      <xdr:rowOff>119273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135800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93033</xdr:rowOff>
    </xdr:from>
    <xdr:to>
      <xdr:col>46</xdr:col>
      <xdr:colOff>38100</xdr:colOff>
      <xdr:row>97</xdr:row>
      <xdr:rowOff>23183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112505</xdr:rowOff>
    </xdr:from>
    <xdr:to>
      <xdr:col>41</xdr:col>
      <xdr:colOff>101600</xdr:colOff>
      <xdr:row>97</xdr:row>
      <xdr:rowOff>42655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7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33782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137313</xdr:rowOff>
    </xdr:from>
    <xdr:to>
      <xdr:col>36</xdr:col>
      <xdr:colOff>165100</xdr:colOff>
      <xdr:row>97</xdr:row>
      <xdr:rowOff>67463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58590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37287</xdr:rowOff>
    </xdr:from>
    <xdr:to>
      <xdr:col>85</xdr:col>
      <xdr:colOff>127000</xdr:colOff>
      <xdr:row>35</xdr:row>
      <xdr:rowOff>93142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038037"/>
          <a:ext cx="8382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27229</xdr:rowOff>
    </xdr:from>
    <xdr:to>
      <xdr:col>81</xdr:col>
      <xdr:colOff>50800</xdr:colOff>
      <xdr:row>35</xdr:row>
      <xdr:rowOff>37287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02797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27229</xdr:rowOff>
    </xdr:from>
    <xdr:to>
      <xdr:col>76</xdr:col>
      <xdr:colOff>114300</xdr:colOff>
      <xdr:row>37</xdr:row>
      <xdr:rowOff>91294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27979"/>
          <a:ext cx="889000" cy="40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52984</xdr:rowOff>
    </xdr:from>
    <xdr:to>
      <xdr:col>71</xdr:col>
      <xdr:colOff>177800</xdr:colOff>
      <xdr:row>37</xdr:row>
      <xdr:rowOff>91294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96634"/>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42342</xdr:rowOff>
    </xdr:from>
    <xdr:to>
      <xdr:col>85</xdr:col>
      <xdr:colOff>177800</xdr:colOff>
      <xdr:row>35</xdr:row>
      <xdr:rowOff>143942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65219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9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157937</xdr:rowOff>
    </xdr:from>
    <xdr:to>
      <xdr:col>81</xdr:col>
      <xdr:colOff>101600</xdr:colOff>
      <xdr:row>35</xdr:row>
      <xdr:rowOff>88087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9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104614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147879</xdr:rowOff>
    </xdr:from>
    <xdr:to>
      <xdr:col>76</xdr:col>
      <xdr:colOff>165100</xdr:colOff>
      <xdr:row>35</xdr:row>
      <xdr:rowOff>78029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94556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40494</xdr:rowOff>
    </xdr:from>
    <xdr:to>
      <xdr:col>72</xdr:col>
      <xdr:colOff>38100</xdr:colOff>
      <xdr:row>37</xdr:row>
      <xdr:rowOff>142094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2184</xdr:rowOff>
    </xdr:from>
    <xdr:to>
      <xdr:col>67</xdr:col>
      <xdr:colOff>101600</xdr:colOff>
      <xdr:row>37</xdr:row>
      <xdr:rowOff>103784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120311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11596</xdr:rowOff>
    </xdr:from>
    <xdr:to>
      <xdr:col>85</xdr:col>
      <xdr:colOff>127000</xdr:colOff>
      <xdr:row>58</xdr:row>
      <xdr:rowOff>25164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55696"/>
          <a:ext cx="8382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167513</xdr:rowOff>
    </xdr:from>
    <xdr:to>
      <xdr:col>81</xdr:col>
      <xdr:colOff>50800</xdr:colOff>
      <xdr:row>58</xdr:row>
      <xdr:rowOff>25164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0163"/>
          <a:ext cx="889000" cy="2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167513</xdr:rowOff>
    </xdr:from>
    <xdr:to>
      <xdr:col>76</xdr:col>
      <xdr:colOff>114300</xdr:colOff>
      <xdr:row>58</xdr:row>
      <xdr:rowOff>28505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40163"/>
          <a:ext cx="8890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28505</xdr:rowOff>
    </xdr:from>
    <xdr:to>
      <xdr:col>71</xdr:col>
      <xdr:colOff>177800</xdr:colOff>
      <xdr:row>58</xdr:row>
      <xdr:rowOff>41143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72605"/>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132246</xdr:rowOff>
    </xdr:from>
    <xdr:to>
      <xdr:col>85</xdr:col>
      <xdr:colOff>177800</xdr:colOff>
      <xdr:row>58</xdr:row>
      <xdr:rowOff>62396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47173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145814</xdr:rowOff>
    </xdr:from>
    <xdr:to>
      <xdr:col>81</xdr:col>
      <xdr:colOff>101600</xdr:colOff>
      <xdr:row>58</xdr:row>
      <xdr:rowOff>75964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67091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116713</xdr:rowOff>
    </xdr:from>
    <xdr:to>
      <xdr:col>76</xdr:col>
      <xdr:colOff>165100</xdr:colOff>
      <xdr:row>58</xdr:row>
      <xdr:rowOff>46863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37990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149155</xdr:rowOff>
    </xdr:from>
    <xdr:to>
      <xdr:col>72</xdr:col>
      <xdr:colOff>38100</xdr:colOff>
      <xdr:row>58</xdr:row>
      <xdr:rowOff>79305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70432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161793</xdr:rowOff>
    </xdr:from>
    <xdr:to>
      <xdr:col>67</xdr:col>
      <xdr:colOff>101600</xdr:colOff>
      <xdr:row>58</xdr:row>
      <xdr:rowOff>91943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83070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36906</xdr:rowOff>
    </xdr:from>
    <xdr:to>
      <xdr:col>85</xdr:col>
      <xdr:colOff>127000</xdr:colOff>
      <xdr:row>79</xdr:row>
      <xdr:rowOff>37988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81456"/>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168374</xdr:rowOff>
    </xdr:from>
    <xdr:to>
      <xdr:col>81</xdr:col>
      <xdr:colOff>50800</xdr:colOff>
      <xdr:row>79</xdr:row>
      <xdr:rowOff>37988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41474"/>
          <a:ext cx="889000" cy="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146459</xdr:rowOff>
    </xdr:from>
    <xdr:to>
      <xdr:col>76</xdr:col>
      <xdr:colOff>114300</xdr:colOff>
      <xdr:row>78</xdr:row>
      <xdr:rowOff>168374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9559"/>
          <a:ext cx="8890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146459</xdr:rowOff>
    </xdr:from>
    <xdr:to>
      <xdr:col>71</xdr:col>
      <xdr:colOff>177800</xdr:colOff>
      <xdr:row>78</xdr:row>
      <xdr:rowOff>159893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19559"/>
          <a:ext cx="889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157556</xdr:rowOff>
    </xdr:from>
    <xdr:to>
      <xdr:col>85</xdr:col>
      <xdr:colOff>177800</xdr:colOff>
      <xdr:row>79</xdr:row>
      <xdr:rowOff>87706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158638</xdr:rowOff>
    </xdr:from>
    <xdr:to>
      <xdr:col>81</xdr:col>
      <xdr:colOff>101600</xdr:colOff>
      <xdr:row>79</xdr:row>
      <xdr:rowOff>88788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79915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117574</xdr:rowOff>
    </xdr:from>
    <xdr:to>
      <xdr:col>76</xdr:col>
      <xdr:colOff>165100</xdr:colOff>
      <xdr:row>79</xdr:row>
      <xdr:rowOff>47724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38851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5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95659</xdr:rowOff>
    </xdr:from>
    <xdr:to>
      <xdr:col>72</xdr:col>
      <xdr:colOff>38100</xdr:colOff>
      <xdr:row>79</xdr:row>
      <xdr:rowOff>25809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16936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109093</xdr:rowOff>
    </xdr:from>
    <xdr:to>
      <xdr:col>67</xdr:col>
      <xdr:colOff>101600</xdr:colOff>
      <xdr:row>79</xdr:row>
      <xdr:rowOff>39243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30370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7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123230</xdr:rowOff>
    </xdr:from>
    <xdr:to>
      <xdr:col>85</xdr:col>
      <xdr:colOff>127000</xdr:colOff>
      <xdr:row>97</xdr:row>
      <xdr:rowOff>160031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53880"/>
          <a:ext cx="838200" cy="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160031</xdr:rowOff>
    </xdr:from>
    <xdr:to>
      <xdr:col>81</xdr:col>
      <xdr:colOff>50800</xdr:colOff>
      <xdr:row>98</xdr:row>
      <xdr:rowOff>25191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90681"/>
          <a:ext cx="8890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25191</xdr:rowOff>
    </xdr:from>
    <xdr:to>
      <xdr:col>76</xdr:col>
      <xdr:colOff>114300</xdr:colOff>
      <xdr:row>98</xdr:row>
      <xdr:rowOff>43616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27291"/>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35764</xdr:rowOff>
    </xdr:from>
    <xdr:to>
      <xdr:col>71</xdr:col>
      <xdr:colOff>177800</xdr:colOff>
      <xdr:row>98</xdr:row>
      <xdr:rowOff>43616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37864"/>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72430</xdr:rowOff>
    </xdr:from>
    <xdr:to>
      <xdr:col>85</xdr:col>
      <xdr:colOff>177800</xdr:colOff>
      <xdr:row>98</xdr:row>
      <xdr:rowOff>2580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50857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109231</xdr:rowOff>
    </xdr:from>
    <xdr:to>
      <xdr:col>81</xdr:col>
      <xdr:colOff>101600</xdr:colOff>
      <xdr:row>98</xdr:row>
      <xdr:rowOff>39381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30508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145841</xdr:rowOff>
    </xdr:from>
    <xdr:to>
      <xdr:col>76</xdr:col>
      <xdr:colOff>165100</xdr:colOff>
      <xdr:row>98</xdr:row>
      <xdr:rowOff>75991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67118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6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164266</xdr:rowOff>
    </xdr:from>
    <xdr:to>
      <xdr:col>72</xdr:col>
      <xdr:colOff>38100</xdr:colOff>
      <xdr:row>98</xdr:row>
      <xdr:rowOff>94416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85543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156414</xdr:rowOff>
    </xdr:from>
    <xdr:to>
      <xdr:col>67</xdr:col>
      <xdr:colOff>101600</xdr:colOff>
      <xdr:row>98</xdr:row>
      <xdr:rowOff>86564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77691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7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住民一人当たりのコスト（目的別）では、商工費及び消防費を除いては類似団体内平均値を下回った。</a:t>
          </a:r>
        </a:p>
        <a:p>
          <a:r>
            <a:rPr kumimoji="1" lang="ja-JP" altLang="en-US" sz="1300">
              <a:latin typeface="ＭＳ Ｐゴシック" panose="020B0600070205080204" pitchFamily="50" charset="-128"/>
              <a:ea typeface="ＭＳ Ｐゴシック" panose="020B0600070205080204" pitchFamily="50" charset="-128"/>
            </a:rPr>
            <a:t>　商工費は、プレミアム付商品券発行等事業を町直営方式から商工会への補助金方式に変更したことで、昨年に比べ事業費が</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百万円減少し、住民一人当たりのコストも１万円程度減少したが、それでも依然として類似団体内平均値を上回っている。観光トイレの整備や観光交流館敷地内にイベント会場を整備するなど、普通建設事業（臨時的経費）を実施したこともコストを押し上げている要因である。</a:t>
          </a:r>
        </a:p>
        <a:p>
          <a:r>
            <a:rPr kumimoji="1" lang="ja-JP" altLang="en-US" sz="1300">
              <a:latin typeface="ＭＳ Ｐゴシック" panose="020B0600070205080204" pitchFamily="50" charset="-128"/>
              <a:ea typeface="ＭＳ Ｐゴシック" panose="020B0600070205080204" pitchFamily="50" charset="-128"/>
            </a:rPr>
            <a:t>　また、消防費については、人件費の増（職員の再任用）等による下田地区消防組合（一部事務組合）負担金が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百万円増加した一方、退職者数の減により消防団員退職報償金が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百万円、事業量の減によりデジタル同報系防災行政無線整備工事費が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百万円減少し、全体では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百万円の減となったが、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デジタル同報系防災行政無線整備工事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が終了すれば、事業費も大幅に減額となることから、平均値あたりに落ち着くのではと見込んでいる。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にふるさと納税制度の改正（返礼率の変更、返礼品の見直し）によりふるさと寄附金が大幅に減収となったため</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百万円の取り崩しを行った。その後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新型ｺﾛﾅｳｲﾙｽ感染症対応地方創生臨時交付金の活用による財源変更</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、コロナ禍による歳出抑制などにより財政状況が好転したため、余剰金の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範囲内において新規積立を行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った。令和４年度も１億円の新規積立を行えたため、</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、取り崩す前の水準</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に回復した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当初予算で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百万円の前年度繰越金を見込んでいるため、その後の補正予算等の財源を考えると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百万円程度は確保したいと考えている。結果、</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微増の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百万円とした。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単年度収支が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百万円、財政調整基金積立金が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百万円の減となったこと及び公有林整備事業債の繰上償還を行ったため、前年度に比べ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百万円の大幅減となった。</a:t>
          </a: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今後も、更なる財源の確保や経費</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の節減に努め、財政調整基金の取り崩しをせず安定的な繰越金が確保できるよう、適切な財政運営を行っていきたい。</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前年同様、全ての会計において黒字となり、赤字額は発生しなかった。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財政調整基金の積立により前年度と同程度の実質収支額となるよう調整したため、２百万円の微増となった。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漁業集落排水事業特別会計においては、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令和４年度は公営企業法適用に向けた打ち切り決算となったため、全ての会計で黒字となった。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とはいえ、どの会計も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一般会計からの繰入金によって収支の均衡（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赤字額なし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が保たれている現状で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でも、公共下水道事業は、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に工事が概成したものの、接続率はＲ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末で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既存の合併浄化槽が故障しないため、接続を迫られる状況にないこと、定年退職後に子どもがＵターンするケースが少ないため、高齢者のみの世帯が増え、新たな設備投資に踏み切れないこと等が主な要因で、近年では、既接続者の死亡や転出に伴う収入（下水道使用料）の減額も相まって、経営は厳し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今後、ｽﾄｯｸﾏﾈｼﾞﾒﾝﾄ計画や経営戦略を策定することとなるが、この機会に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施設の在り方</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（ﾀﾞｳﾝｻｲｼﾞﾝｸﾞ</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、固定費の削減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等）について検討を重ね、国庫補助金を活用することで新規町債の発行を抑制したり、料金改定</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（維持費については料金で賄える改定）</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についても検討し、</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料金収入の確保に努めるなど、財政の見える化及び健全化を推進し、一般会計からの繰入れに極力頼らない会計運営にシフトしていきたい。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5701480</v>
      </c>
      <c r="BO4" s="436"/>
      <c r="BP4" s="436"/>
      <c r="BQ4" s="436"/>
      <c r="BR4" s="436"/>
      <c r="BS4" s="436"/>
      <c r="BT4" s="436"/>
      <c r="BU4" s="437"/>
      <c r="BV4" s="435">
        <v>6342136</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7.7</v>
      </c>
      <c r="CU4" s="576"/>
      <c r="CV4" s="576"/>
      <c r="CW4" s="576"/>
      <c r="CX4" s="576"/>
      <c r="CY4" s="576"/>
      <c r="CZ4" s="576"/>
      <c r="DA4" s="577"/>
      <c r="DB4" s="575">
        <v>7.6</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5407966</v>
      </c>
      <c r="BO5" s="407"/>
      <c r="BP5" s="407"/>
      <c r="BQ5" s="407"/>
      <c r="BR5" s="407"/>
      <c r="BS5" s="407"/>
      <c r="BT5" s="407"/>
      <c r="BU5" s="408"/>
      <c r="BV5" s="406">
        <v>6066695</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84.4</v>
      </c>
      <c r="CU5" s="404"/>
      <c r="CV5" s="404"/>
      <c r="CW5" s="404"/>
      <c r="CX5" s="404"/>
      <c r="CY5" s="404"/>
      <c r="CZ5" s="404"/>
      <c r="DA5" s="405"/>
      <c r="DB5" s="403">
        <v>85.4</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293514</v>
      </c>
      <c r="BO6" s="407"/>
      <c r="BP6" s="407"/>
      <c r="BQ6" s="407"/>
      <c r="BR6" s="407"/>
      <c r="BS6" s="407"/>
      <c r="BT6" s="407"/>
      <c r="BU6" s="408"/>
      <c r="BV6" s="406">
        <v>275441</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84.4</v>
      </c>
      <c r="CU6" s="550"/>
      <c r="CV6" s="550"/>
      <c r="CW6" s="550"/>
      <c r="CX6" s="550"/>
      <c r="CY6" s="550"/>
      <c r="CZ6" s="550"/>
      <c r="DA6" s="551"/>
      <c r="DB6" s="549">
        <v>85.4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16119</v>
      </c>
      <c r="BO7" s="407"/>
      <c r="BP7" s="407"/>
      <c r="BQ7" s="407"/>
      <c r="BR7" s="407"/>
      <c r="BS7" s="407"/>
      <c r="BT7" s="407"/>
      <c r="BU7" s="408"/>
      <c r="BV7" s="406">
        <v>0</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3600630</v>
      </c>
      <c r="CU7" s="407"/>
      <c r="CV7" s="407"/>
      <c r="CW7" s="407"/>
      <c r="CX7" s="407"/>
      <c r="CY7" s="407"/>
      <c r="CZ7" s="407"/>
      <c r="DA7" s="408"/>
      <c r="DB7" s="406">
        <v>3611165</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104</v>
      </c>
      <c r="AV8" s="465"/>
      <c r="AW8" s="465"/>
      <c r="AX8" s="465"/>
      <c r="AY8" s="420" t="s">
        <v>112</v>
      </c>
      <c r="AZ8" s="421"/>
      <c r="BA8" s="421"/>
      <c r="BB8" s="421"/>
      <c r="BC8" s="421"/>
      <c r="BD8" s="421"/>
      <c r="BE8" s="421"/>
      <c r="BF8" s="421"/>
      <c r="BG8" s="421"/>
      <c r="BH8" s="421"/>
      <c r="BI8" s="421"/>
      <c r="BJ8" s="421"/>
      <c r="BK8" s="421"/>
      <c r="BL8" s="421"/>
      <c r="BM8" s="422"/>
      <c r="BN8" s="406">
        <v>277395</v>
      </c>
      <c r="BO8" s="407"/>
      <c r="BP8" s="407"/>
      <c r="BQ8" s="407"/>
      <c r="BR8" s="407"/>
      <c r="BS8" s="407"/>
      <c r="BT8" s="407"/>
      <c r="BU8" s="408"/>
      <c r="BV8" s="406">
        <v>275441</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0.28999999999999998</v>
      </c>
      <c r="CU8" s="510"/>
      <c r="CV8" s="510"/>
      <c r="CW8" s="510"/>
      <c r="CX8" s="510"/>
      <c r="CY8" s="510"/>
      <c r="CZ8" s="510"/>
      <c r="DA8" s="511"/>
      <c r="DB8" s="509">
        <v>0.3</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7877</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1954</v>
      </c>
      <c r="BO9" s="407"/>
      <c r="BP9" s="407"/>
      <c r="BQ9" s="407"/>
      <c r="BR9" s="407"/>
      <c r="BS9" s="407"/>
      <c r="BT9" s="407"/>
      <c r="BU9" s="408"/>
      <c r="BV9" s="406">
        <v>61950</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11.9</v>
      </c>
      <c r="CU9" s="404"/>
      <c r="CV9" s="404"/>
      <c r="CW9" s="404"/>
      <c r="CX9" s="404"/>
      <c r="CY9" s="404"/>
      <c r="CZ9" s="404"/>
      <c r="DA9" s="405"/>
      <c r="DB9" s="403">
        <v>10.6</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8524</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118</v>
      </c>
      <c r="AV10" s="465"/>
      <c r="AW10" s="465"/>
      <c r="AX10" s="465"/>
      <c r="AY10" s="420" t="s">
        <v>123</v>
      </c>
      <c r="AZ10" s="421"/>
      <c r="BA10" s="421"/>
      <c r="BB10" s="421"/>
      <c r="BC10" s="421"/>
      <c r="BD10" s="421"/>
      <c r="BE10" s="421"/>
      <c r="BF10" s="421"/>
      <c r="BG10" s="421"/>
      <c r="BH10" s="421"/>
      <c r="BI10" s="421"/>
      <c r="BJ10" s="421"/>
      <c r="BK10" s="421"/>
      <c r="BL10" s="421"/>
      <c r="BM10" s="422"/>
      <c r="BN10" s="406">
        <v>103225</v>
      </c>
      <c r="BO10" s="407"/>
      <c r="BP10" s="407"/>
      <c r="BQ10" s="407"/>
      <c r="BR10" s="407"/>
      <c r="BS10" s="407"/>
      <c r="BT10" s="407"/>
      <c r="BU10" s="408"/>
      <c r="BV10" s="406">
        <v>133471</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118</v>
      </c>
      <c r="AV11" s="465"/>
      <c r="AW11" s="465"/>
      <c r="AX11" s="465"/>
      <c r="AY11" s="420" t="s">
        <v>128</v>
      </c>
      <c r="AZ11" s="421"/>
      <c r="BA11" s="421"/>
      <c r="BB11" s="421"/>
      <c r="BC11" s="421"/>
      <c r="BD11" s="421"/>
      <c r="BE11" s="421"/>
      <c r="BF11" s="421"/>
      <c r="BG11" s="421"/>
      <c r="BH11" s="421"/>
      <c r="BI11" s="421"/>
      <c r="BJ11" s="421"/>
      <c r="BK11" s="421"/>
      <c r="BL11" s="421"/>
      <c r="BM11" s="422"/>
      <c r="BN11" s="406">
        <v>3761</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7726</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104</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138</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140</v>
      </c>
      <c r="N13" s="491"/>
      <c r="O13" s="491"/>
      <c r="P13" s="491"/>
      <c r="Q13" s="492"/>
      <c r="R13" s="493">
        <v>7676</v>
      </c>
      <c r="S13" s="494"/>
      <c r="T13" s="494"/>
      <c r="U13" s="494"/>
      <c r="V13" s="495"/>
      <c r="W13" s="496" t="s">
        <v>141</v>
      </c>
      <c r="X13" s="392"/>
      <c r="Y13" s="392"/>
      <c r="Z13" s="392"/>
      <c r="AA13" s="392"/>
      <c r="AB13" s="393"/>
      <c r="AC13" s="359">
        <v>347</v>
      </c>
      <c r="AD13" s="360"/>
      <c r="AE13" s="360"/>
      <c r="AF13" s="360"/>
      <c r="AG13" s="361"/>
      <c r="AH13" s="359">
        <v>344</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108940</v>
      </c>
      <c r="BO13" s="407"/>
      <c r="BP13" s="407"/>
      <c r="BQ13" s="407"/>
      <c r="BR13" s="407"/>
      <c r="BS13" s="407"/>
      <c r="BT13" s="407"/>
      <c r="BU13" s="408"/>
      <c r="BV13" s="406">
        <v>195421</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7.9</v>
      </c>
      <c r="CU13" s="404"/>
      <c r="CV13" s="404"/>
      <c r="CW13" s="404"/>
      <c r="CX13" s="404"/>
      <c r="CY13" s="404"/>
      <c r="CZ13" s="404"/>
      <c r="DA13" s="405"/>
      <c r="DB13" s="403">
        <v>7.4</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7856</v>
      </c>
      <c r="S14" s="494"/>
      <c r="T14" s="494"/>
      <c r="U14" s="494"/>
      <c r="V14" s="495"/>
      <c r="W14" s="497"/>
      <c r="X14" s="395"/>
      <c r="Y14" s="395"/>
      <c r="Z14" s="395"/>
      <c r="AA14" s="395"/>
      <c r="AB14" s="396"/>
      <c r="AC14" s="486">
        <v>10.199999999999999</v>
      </c>
      <c r="AD14" s="487"/>
      <c r="AE14" s="487"/>
      <c r="AF14" s="487"/>
      <c r="AG14" s="488"/>
      <c r="AH14" s="486">
        <v>9.5</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v>10</v>
      </c>
      <c r="CU14" s="504"/>
      <c r="CV14" s="504"/>
      <c r="CW14" s="504"/>
      <c r="CX14" s="504"/>
      <c r="CY14" s="504"/>
      <c r="CZ14" s="504"/>
      <c r="DA14" s="505"/>
      <c r="DB14" s="503">
        <v>19.5</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140</v>
      </c>
      <c r="N15" s="491"/>
      <c r="O15" s="491"/>
      <c r="P15" s="491"/>
      <c r="Q15" s="492"/>
      <c r="R15" s="493">
        <v>7808</v>
      </c>
      <c r="S15" s="494"/>
      <c r="T15" s="494"/>
      <c r="U15" s="494"/>
      <c r="V15" s="495"/>
      <c r="W15" s="496" t="s">
        <v>148</v>
      </c>
      <c r="X15" s="392"/>
      <c r="Y15" s="392"/>
      <c r="Z15" s="392"/>
      <c r="AA15" s="392"/>
      <c r="AB15" s="393"/>
      <c r="AC15" s="359">
        <v>440</v>
      </c>
      <c r="AD15" s="360"/>
      <c r="AE15" s="360"/>
      <c r="AF15" s="360"/>
      <c r="AG15" s="361"/>
      <c r="AH15" s="359">
        <v>468</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987704</v>
      </c>
      <c r="BO15" s="436"/>
      <c r="BP15" s="436"/>
      <c r="BQ15" s="436"/>
      <c r="BR15" s="436"/>
      <c r="BS15" s="436"/>
      <c r="BT15" s="436"/>
      <c r="BU15" s="437"/>
      <c r="BV15" s="435">
        <v>877332</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12.9</v>
      </c>
      <c r="AD16" s="487"/>
      <c r="AE16" s="487"/>
      <c r="AF16" s="487"/>
      <c r="AG16" s="488"/>
      <c r="AH16" s="486">
        <v>13</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3310900</v>
      </c>
      <c r="BO16" s="407"/>
      <c r="BP16" s="407"/>
      <c r="BQ16" s="407"/>
      <c r="BR16" s="407"/>
      <c r="BS16" s="407"/>
      <c r="BT16" s="407"/>
      <c r="BU16" s="408"/>
      <c r="BV16" s="406">
        <v>3249621</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154</v>
      </c>
      <c r="N17" s="500"/>
      <c r="O17" s="500"/>
      <c r="P17" s="500"/>
      <c r="Q17" s="501"/>
      <c r="R17" s="483" t="s">
        <v>155</v>
      </c>
      <c r="S17" s="484"/>
      <c r="T17" s="484"/>
      <c r="U17" s="484"/>
      <c r="V17" s="485"/>
      <c r="W17" s="496" t="s">
        <v>156</v>
      </c>
      <c r="X17" s="392"/>
      <c r="Y17" s="392"/>
      <c r="Z17" s="392"/>
      <c r="AA17" s="392"/>
      <c r="AB17" s="393"/>
      <c r="AC17" s="359">
        <v>2615</v>
      </c>
      <c r="AD17" s="360"/>
      <c r="AE17" s="360"/>
      <c r="AF17" s="360"/>
      <c r="AG17" s="361"/>
      <c r="AH17" s="359">
        <v>2794</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1240305</v>
      </c>
      <c r="BO17" s="407"/>
      <c r="BP17" s="407"/>
      <c r="BQ17" s="407"/>
      <c r="BR17" s="407"/>
      <c r="BS17" s="407"/>
      <c r="BT17" s="407"/>
      <c r="BU17" s="408"/>
      <c r="BV17" s="406">
        <v>1093269</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158</v>
      </c>
      <c r="C18" s="457"/>
      <c r="D18" s="457"/>
      <c r="E18" s="458"/>
      <c r="F18" s="458"/>
      <c r="G18" s="458"/>
      <c r="H18" s="458"/>
      <c r="I18" s="458"/>
      <c r="J18" s="458"/>
      <c r="K18" s="458"/>
      <c r="L18" s="459">
        <v>109.94</v>
      </c>
      <c r="M18" s="459"/>
      <c r="N18" s="459"/>
      <c r="O18" s="459"/>
      <c r="P18" s="459"/>
      <c r="Q18" s="459"/>
      <c r="R18" s="460"/>
      <c r="S18" s="460"/>
      <c r="T18" s="460"/>
      <c r="U18" s="460"/>
      <c r="V18" s="461"/>
      <c r="W18" s="477"/>
      <c r="X18" s="478"/>
      <c r="Y18" s="478"/>
      <c r="Z18" s="478"/>
      <c r="AA18" s="478"/>
      <c r="AB18" s="502"/>
      <c r="AC18" s="376">
        <v>76.900000000000006</v>
      </c>
      <c r="AD18" s="377"/>
      <c r="AE18" s="377"/>
      <c r="AF18" s="377"/>
      <c r="AG18" s="462"/>
      <c r="AH18" s="376">
        <v>77.5</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3037183</v>
      </c>
      <c r="BO18" s="407"/>
      <c r="BP18" s="407"/>
      <c r="BQ18" s="407"/>
      <c r="BR18" s="407"/>
      <c r="BS18" s="407"/>
      <c r="BT18" s="407"/>
      <c r="BU18" s="408"/>
      <c r="BV18" s="406">
        <v>3025747</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160</v>
      </c>
      <c r="C19" s="457"/>
      <c r="D19" s="457"/>
      <c r="E19" s="458"/>
      <c r="F19" s="458"/>
      <c r="G19" s="458"/>
      <c r="H19" s="458"/>
      <c r="I19" s="458"/>
      <c r="J19" s="458"/>
      <c r="K19" s="458"/>
      <c r="L19" s="466">
        <v>72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4499056</v>
      </c>
      <c r="BO19" s="407"/>
      <c r="BP19" s="407"/>
      <c r="BQ19" s="407"/>
      <c r="BR19" s="407"/>
      <c r="BS19" s="407"/>
      <c r="BT19" s="407"/>
      <c r="BU19" s="408"/>
      <c r="BV19" s="406">
        <v>4412901</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162</v>
      </c>
      <c r="C20" s="457"/>
      <c r="D20" s="457"/>
      <c r="E20" s="458"/>
      <c r="F20" s="458"/>
      <c r="G20" s="458"/>
      <c r="H20" s="458"/>
      <c r="I20" s="458"/>
      <c r="J20" s="458"/>
      <c r="K20" s="458"/>
      <c r="L20" s="466">
        <v>3314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4963036</v>
      </c>
      <c r="BO22" s="436"/>
      <c r="BP22" s="436"/>
      <c r="BQ22" s="436"/>
      <c r="BR22" s="436"/>
      <c r="BS22" s="436"/>
      <c r="BT22" s="436"/>
      <c r="BU22" s="437"/>
      <c r="BV22" s="435">
        <v>5250304</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4921543</v>
      </c>
      <c r="BO23" s="407"/>
      <c r="BP23" s="407"/>
      <c r="BQ23" s="407"/>
      <c r="BR23" s="407"/>
      <c r="BS23" s="407"/>
      <c r="BT23" s="407"/>
      <c r="BU23" s="408"/>
      <c r="BV23" s="406">
        <v>5199186</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172</v>
      </c>
      <c r="F24" s="363"/>
      <c r="G24" s="363"/>
      <c r="H24" s="363"/>
      <c r="I24" s="363"/>
      <c r="J24" s="363"/>
      <c r="K24" s="364"/>
      <c r="L24" s="359">
        <v>1</v>
      </c>
      <c r="M24" s="360"/>
      <c r="N24" s="360"/>
      <c r="O24" s="360"/>
      <c r="P24" s="361"/>
      <c r="Q24" s="359">
        <v>6020</v>
      </c>
      <c r="R24" s="360"/>
      <c r="S24" s="360"/>
      <c r="T24" s="360"/>
      <c r="U24" s="360"/>
      <c r="V24" s="361"/>
      <c r="W24" s="449"/>
      <c r="X24" s="386"/>
      <c r="Y24" s="387"/>
      <c r="Z24" s="362" t="s">
        <v>173</v>
      </c>
      <c r="AA24" s="363"/>
      <c r="AB24" s="363"/>
      <c r="AC24" s="363"/>
      <c r="AD24" s="363"/>
      <c r="AE24" s="363"/>
      <c r="AF24" s="363"/>
      <c r="AG24" s="364"/>
      <c r="AH24" s="359">
        <v>106</v>
      </c>
      <c r="AI24" s="360"/>
      <c r="AJ24" s="360"/>
      <c r="AK24" s="360"/>
      <c r="AL24" s="361"/>
      <c r="AM24" s="359">
        <v>313230</v>
      </c>
      <c r="AN24" s="360"/>
      <c r="AO24" s="360"/>
      <c r="AP24" s="360"/>
      <c r="AQ24" s="360"/>
      <c r="AR24" s="361"/>
      <c r="AS24" s="359">
        <v>2955</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3422991</v>
      </c>
      <c r="BO24" s="407"/>
      <c r="BP24" s="407"/>
      <c r="BQ24" s="407"/>
      <c r="BR24" s="407"/>
      <c r="BS24" s="407"/>
      <c r="BT24" s="407"/>
      <c r="BU24" s="408"/>
      <c r="BV24" s="406">
        <v>3522850</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175</v>
      </c>
      <c r="F25" s="363"/>
      <c r="G25" s="363"/>
      <c r="H25" s="363"/>
      <c r="I25" s="363"/>
      <c r="J25" s="363"/>
      <c r="K25" s="364"/>
      <c r="L25" s="359">
        <v>1</v>
      </c>
      <c r="M25" s="360"/>
      <c r="N25" s="360"/>
      <c r="O25" s="360"/>
      <c r="P25" s="361"/>
      <c r="Q25" s="359">
        <v>5140</v>
      </c>
      <c r="R25" s="360"/>
      <c r="S25" s="360"/>
      <c r="T25" s="360"/>
      <c r="U25" s="360"/>
      <c r="V25" s="361"/>
      <c r="W25" s="449"/>
      <c r="X25" s="386"/>
      <c r="Y25" s="387"/>
      <c r="Z25" s="362" t="s">
        <v>176</v>
      </c>
      <c r="AA25" s="363"/>
      <c r="AB25" s="363"/>
      <c r="AC25" s="363"/>
      <c r="AD25" s="363"/>
      <c r="AE25" s="363"/>
      <c r="AF25" s="363"/>
      <c r="AG25" s="364"/>
      <c r="AH25" s="359" t="s">
        <v>139</v>
      </c>
      <c r="AI25" s="360"/>
      <c r="AJ25" s="360"/>
      <c r="AK25" s="360"/>
      <c r="AL25" s="361"/>
      <c r="AM25" s="359" t="s">
        <v>139</v>
      </c>
      <c r="AN25" s="360"/>
      <c r="AO25" s="360"/>
      <c r="AP25" s="360"/>
      <c r="AQ25" s="360"/>
      <c r="AR25" s="361"/>
      <c r="AS25" s="359" t="s">
        <v>130</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40564</v>
      </c>
      <c r="BO25" s="436"/>
      <c r="BP25" s="436"/>
      <c r="BQ25" s="436"/>
      <c r="BR25" s="436"/>
      <c r="BS25" s="436"/>
      <c r="BT25" s="436"/>
      <c r="BU25" s="437"/>
      <c r="BV25" s="435">
        <v>199672</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178</v>
      </c>
      <c r="F26" s="363"/>
      <c r="G26" s="363"/>
      <c r="H26" s="363"/>
      <c r="I26" s="363"/>
      <c r="J26" s="363"/>
      <c r="K26" s="364"/>
      <c r="L26" s="359">
        <v>1</v>
      </c>
      <c r="M26" s="360"/>
      <c r="N26" s="360"/>
      <c r="O26" s="360"/>
      <c r="P26" s="361"/>
      <c r="Q26" s="359">
        <v>4670</v>
      </c>
      <c r="R26" s="360"/>
      <c r="S26" s="360"/>
      <c r="T26" s="360"/>
      <c r="U26" s="360"/>
      <c r="V26" s="361"/>
      <c r="W26" s="449"/>
      <c r="X26" s="386"/>
      <c r="Y26" s="387"/>
      <c r="Z26" s="362" t="s">
        <v>179</v>
      </c>
      <c r="AA26" s="417"/>
      <c r="AB26" s="417"/>
      <c r="AC26" s="417"/>
      <c r="AD26" s="417"/>
      <c r="AE26" s="417"/>
      <c r="AF26" s="417"/>
      <c r="AG26" s="418"/>
      <c r="AH26" s="359">
        <v>4</v>
      </c>
      <c r="AI26" s="360"/>
      <c r="AJ26" s="360"/>
      <c r="AK26" s="360"/>
      <c r="AL26" s="361"/>
      <c r="AM26" s="359">
        <v>11096</v>
      </c>
      <c r="AN26" s="360"/>
      <c r="AO26" s="360"/>
      <c r="AP26" s="360"/>
      <c r="AQ26" s="360"/>
      <c r="AR26" s="361"/>
      <c r="AS26" s="359">
        <v>2774</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130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181</v>
      </c>
      <c r="F27" s="363"/>
      <c r="G27" s="363"/>
      <c r="H27" s="363"/>
      <c r="I27" s="363"/>
      <c r="J27" s="363"/>
      <c r="K27" s="364"/>
      <c r="L27" s="359">
        <v>1</v>
      </c>
      <c r="M27" s="360"/>
      <c r="N27" s="360"/>
      <c r="O27" s="360"/>
      <c r="P27" s="361"/>
      <c r="Q27" s="359">
        <v>2450</v>
      </c>
      <c r="R27" s="360"/>
      <c r="S27" s="360"/>
      <c r="T27" s="360"/>
      <c r="U27" s="360"/>
      <c r="V27" s="361"/>
      <c r="W27" s="449"/>
      <c r="X27" s="386"/>
      <c r="Y27" s="387"/>
      <c r="Z27" s="362" t="s">
        <v>182</v>
      </c>
      <c r="AA27" s="363"/>
      <c r="AB27" s="363"/>
      <c r="AC27" s="363"/>
      <c r="AD27" s="363"/>
      <c r="AE27" s="363"/>
      <c r="AF27" s="363"/>
      <c r="AG27" s="364"/>
      <c r="AH27" s="359">
        <v>5</v>
      </c>
      <c r="AI27" s="360"/>
      <c r="AJ27" s="360"/>
      <c r="AK27" s="360"/>
      <c r="AL27" s="361"/>
      <c r="AM27" s="359">
        <v>19438</v>
      </c>
      <c r="AN27" s="360"/>
      <c r="AO27" s="360"/>
      <c r="AP27" s="360"/>
      <c r="AQ27" s="360"/>
      <c r="AR27" s="361"/>
      <c r="AS27" s="359">
        <v>3888</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v>20042</v>
      </c>
      <c r="BO27" s="441"/>
      <c r="BP27" s="441"/>
      <c r="BQ27" s="441"/>
      <c r="BR27" s="441"/>
      <c r="BS27" s="441"/>
      <c r="BT27" s="441"/>
      <c r="BU27" s="442"/>
      <c r="BV27" s="440">
        <v>20042</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184</v>
      </c>
      <c r="F28" s="363"/>
      <c r="G28" s="363"/>
      <c r="H28" s="363"/>
      <c r="I28" s="363"/>
      <c r="J28" s="363"/>
      <c r="K28" s="364"/>
      <c r="L28" s="359">
        <v>1</v>
      </c>
      <c r="M28" s="360"/>
      <c r="N28" s="360"/>
      <c r="O28" s="360"/>
      <c r="P28" s="361"/>
      <c r="Q28" s="359">
        <v>1870</v>
      </c>
      <c r="R28" s="360"/>
      <c r="S28" s="360"/>
      <c r="T28" s="360"/>
      <c r="U28" s="360"/>
      <c r="V28" s="361"/>
      <c r="W28" s="449"/>
      <c r="X28" s="386"/>
      <c r="Y28" s="387"/>
      <c r="Z28" s="362" t="s">
        <v>185</v>
      </c>
      <c r="AA28" s="363"/>
      <c r="AB28" s="363"/>
      <c r="AC28" s="363"/>
      <c r="AD28" s="363"/>
      <c r="AE28" s="363"/>
      <c r="AF28" s="363"/>
      <c r="AG28" s="364"/>
      <c r="AH28" s="359" t="s">
        <v>130</v>
      </c>
      <c r="AI28" s="360"/>
      <c r="AJ28" s="360"/>
      <c r="AK28" s="360"/>
      <c r="AL28" s="361"/>
      <c r="AM28" s="359" t="s">
        <v>130</v>
      </c>
      <c r="AN28" s="360"/>
      <c r="AO28" s="360"/>
      <c r="AP28" s="360"/>
      <c r="AQ28" s="360"/>
      <c r="AR28" s="361"/>
      <c r="AS28" s="359" t="s">
        <v>130</v>
      </c>
      <c r="AT28" s="360"/>
      <c r="AU28" s="360"/>
      <c r="AV28" s="360"/>
      <c r="AW28" s="360"/>
      <c r="AX28" s="419"/>
      <c r="AY28" s="423" t="s">
        <v>186</v>
      </c>
      <c r="AZ28" s="424"/>
      <c r="BA28" s="424"/>
      <c r="BB28" s="425"/>
      <c r="BC28" s="432" t="s">
        <v>50</v>
      </c>
      <c r="BD28" s="433"/>
      <c r="BE28" s="433"/>
      <c r="BF28" s="433"/>
      <c r="BG28" s="433"/>
      <c r="BH28" s="433"/>
      <c r="BI28" s="433"/>
      <c r="BJ28" s="433"/>
      <c r="BK28" s="433"/>
      <c r="BL28" s="433"/>
      <c r="BM28" s="434"/>
      <c r="BN28" s="435">
        <v>1305988</v>
      </c>
      <c r="BO28" s="436"/>
      <c r="BP28" s="436"/>
      <c r="BQ28" s="436"/>
      <c r="BR28" s="436"/>
      <c r="BS28" s="436"/>
      <c r="BT28" s="436"/>
      <c r="BU28" s="437"/>
      <c r="BV28" s="435">
        <v>1202763</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187</v>
      </c>
      <c r="F29" s="363"/>
      <c r="G29" s="363"/>
      <c r="H29" s="363"/>
      <c r="I29" s="363"/>
      <c r="J29" s="363"/>
      <c r="K29" s="364"/>
      <c r="L29" s="359">
        <v>9</v>
      </c>
      <c r="M29" s="360"/>
      <c r="N29" s="360"/>
      <c r="O29" s="360"/>
      <c r="P29" s="361"/>
      <c r="Q29" s="359">
        <v>1680</v>
      </c>
      <c r="R29" s="360"/>
      <c r="S29" s="360"/>
      <c r="T29" s="360"/>
      <c r="U29" s="360"/>
      <c r="V29" s="361"/>
      <c r="W29" s="450"/>
      <c r="X29" s="451"/>
      <c r="Y29" s="452"/>
      <c r="Z29" s="362" t="s">
        <v>188</v>
      </c>
      <c r="AA29" s="363"/>
      <c r="AB29" s="363"/>
      <c r="AC29" s="363"/>
      <c r="AD29" s="363"/>
      <c r="AE29" s="363"/>
      <c r="AF29" s="363"/>
      <c r="AG29" s="364"/>
      <c r="AH29" s="359">
        <v>111</v>
      </c>
      <c r="AI29" s="360"/>
      <c r="AJ29" s="360"/>
      <c r="AK29" s="360"/>
      <c r="AL29" s="361"/>
      <c r="AM29" s="359">
        <v>332668</v>
      </c>
      <c r="AN29" s="360"/>
      <c r="AO29" s="360"/>
      <c r="AP29" s="360"/>
      <c r="AQ29" s="360"/>
      <c r="AR29" s="361"/>
      <c r="AS29" s="359">
        <v>2997</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3</v>
      </c>
      <c r="BO29" s="407"/>
      <c r="BP29" s="407"/>
      <c r="BQ29" s="407"/>
      <c r="BR29" s="407"/>
      <c r="BS29" s="407"/>
      <c r="BT29" s="407"/>
      <c r="BU29" s="408"/>
      <c r="BV29" s="406">
        <v>3</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1078460</v>
      </c>
      <c r="BO30" s="441"/>
      <c r="BP30" s="441"/>
      <c r="BQ30" s="441"/>
      <c r="BR30" s="441"/>
      <c r="BS30" s="441"/>
      <c r="BT30" s="441"/>
      <c r="BU30" s="442"/>
      <c r="BV30" s="440">
        <v>975592</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197</v>
      </c>
      <c r="V33" s="358"/>
      <c r="W33" s="357" t="s">
        <v>199</v>
      </c>
      <c r="X33" s="357"/>
      <c r="Y33" s="357"/>
      <c r="Z33" s="357"/>
      <c r="AA33" s="357"/>
      <c r="AB33" s="357"/>
      <c r="AC33" s="357"/>
      <c r="AD33" s="357"/>
      <c r="AE33" s="357"/>
      <c r="AF33" s="357"/>
      <c r="AG33" s="357"/>
      <c r="AH33" s="357"/>
      <c r="AI33" s="357"/>
      <c r="AJ33" s="357"/>
      <c r="AK33" s="357"/>
      <c r="AL33" s="200"/>
      <c r="AM33" s="358" t="s">
        <v>200</v>
      </c>
      <c r="AN33" s="358"/>
      <c r="AO33" s="357" t="s">
        <v>201</v>
      </c>
      <c r="AP33" s="357"/>
      <c r="AQ33" s="357"/>
      <c r="AR33" s="357"/>
      <c r="AS33" s="357"/>
      <c r="AT33" s="357"/>
      <c r="AU33" s="357"/>
      <c r="AV33" s="357"/>
      <c r="AW33" s="357"/>
      <c r="AX33" s="357"/>
      <c r="AY33" s="357"/>
      <c r="AZ33" s="357"/>
      <c r="BA33" s="357"/>
      <c r="BB33" s="357"/>
      <c r="BC33" s="357"/>
      <c r="BD33" s="201"/>
      <c r="BE33" s="357" t="s">
        <v>202</v>
      </c>
      <c r="BF33" s="357"/>
      <c r="BG33" s="357" t="s">
        <v>203</v>
      </c>
      <c r="BH33" s="357"/>
      <c r="BI33" s="357"/>
      <c r="BJ33" s="357"/>
      <c r="BK33" s="357"/>
      <c r="BL33" s="357"/>
      <c r="BM33" s="357"/>
      <c r="BN33" s="357"/>
      <c r="BO33" s="357"/>
      <c r="BP33" s="357"/>
      <c r="BQ33" s="357"/>
      <c r="BR33" s="357"/>
      <c r="BS33" s="357"/>
      <c r="BT33" s="357"/>
      <c r="BU33" s="357"/>
      <c r="BV33" s="201"/>
      <c r="BW33" s="358" t="s">
        <v>202</v>
      </c>
      <c r="BX33" s="358"/>
      <c r="BY33" s="357" t="s">
        <v>204</v>
      </c>
      <c r="BZ33" s="357"/>
      <c r="CA33" s="357"/>
      <c r="CB33" s="357"/>
      <c r="CC33" s="357"/>
      <c r="CD33" s="357"/>
      <c r="CE33" s="357"/>
      <c r="CF33" s="357"/>
      <c r="CG33" s="357"/>
      <c r="CH33" s="357"/>
      <c r="CI33" s="357"/>
      <c r="CJ33" s="357"/>
      <c r="CK33" s="357"/>
      <c r="CL33" s="357"/>
      <c r="CM33" s="357"/>
      <c r="CN33" s="200"/>
      <c r="CO33" s="358" t="s">
        <v>197</v>
      </c>
      <c r="CP33" s="358"/>
      <c r="CQ33" s="357" t="s">
        <v>205</v>
      </c>
      <c r="CR33" s="357"/>
      <c r="CS33" s="357"/>
      <c r="CT33" s="357"/>
      <c r="CU33" s="357"/>
      <c r="CV33" s="357"/>
      <c r="CW33" s="357"/>
      <c r="CX33" s="357"/>
      <c r="CY33" s="357"/>
      <c r="CZ33" s="357"/>
      <c r="DA33" s="357"/>
      <c r="DB33" s="357"/>
      <c r="DC33" s="357"/>
      <c r="DD33" s="357"/>
      <c r="DE33" s="357"/>
      <c r="DF33" s="200"/>
      <c r="DG33" s="356" t="s">
        <v>206</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IF('各会計、関係団体の財政状況及び健全化判断比率'!B32="","",'各会計、関係団体の財政状況及び健全化判断比率'!B32)</f>
        <v>公共下水道事業特別会計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11</v>
      </c>
      <c r="BX34" s="354"/>
      <c r="BY34" s="355" t="str">
        <f>IF('各会計、関係団体の財政状況及び健全化判断比率'!B68="","",'各会計、関係団体の財政状況及び健全化判断比率'!B68)</f>
        <v>静岡県市町総合事務組合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土地取得特別会計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8</v>
      </c>
      <c r="BF35" s="354"/>
      <c r="BG35" s="355" t="str">
        <f>IF('各会計、関係団体の財政状況及び健全化判断比率'!B33="","",'各会計、関係団体の財政状況及び健全化判断比率'!B33)</f>
        <v>子浦漁業集落排水事業特別会計</v>
      </c>
      <c r="BH35" s="355"/>
      <c r="BI35" s="355"/>
      <c r="BJ35" s="355"/>
      <c r="BK35" s="355"/>
      <c r="BL35" s="355"/>
      <c r="BM35" s="355"/>
      <c r="BN35" s="355"/>
      <c r="BO35" s="355"/>
      <c r="BP35" s="355"/>
      <c r="BQ35" s="355"/>
      <c r="BR35" s="355"/>
      <c r="BS35" s="355"/>
      <c r="BT35" s="355"/>
      <c r="BU35" s="355"/>
      <c r="BV35" s="175"/>
      <c r="BW35" s="354">
        <f t="shared" ref="BW35:BW43" si="2">IF(BY35="","",BW34+1)</f>
        <v>12</v>
      </c>
      <c r="BX35" s="354"/>
      <c r="BY35" s="355" t="str">
        <f>IF('各会計、関係団体の財政状況及び健全化判断比率'!B69="","",'各会計、関係団体の財政状況及び健全化判断比率'!B69)</f>
        <v>南豆衛生プラント組合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9</v>
      </c>
      <c r="BF36" s="354"/>
      <c r="BG36" s="355" t="str">
        <f>IF('各会計、関係団体の財政状況及び健全化判断比率'!B34="","",'各会計、関係団体の財政状況及び健全化判断比率'!B34)</f>
        <v>中木漁業集落排水事業特別会計</v>
      </c>
      <c r="BH36" s="355"/>
      <c r="BI36" s="355"/>
      <c r="BJ36" s="355"/>
      <c r="BK36" s="355"/>
      <c r="BL36" s="355"/>
      <c r="BM36" s="355"/>
      <c r="BN36" s="355"/>
      <c r="BO36" s="355"/>
      <c r="BP36" s="355"/>
      <c r="BQ36" s="355"/>
      <c r="BR36" s="355"/>
      <c r="BS36" s="355"/>
      <c r="BT36" s="355"/>
      <c r="BU36" s="355"/>
      <c r="BV36" s="175"/>
      <c r="BW36" s="354">
        <f t="shared" si="2"/>
        <v>13</v>
      </c>
      <c r="BX36" s="354"/>
      <c r="BY36" s="355" t="str">
        <f>IF('各会計、関係団体の財政状況及び健全化判断比率'!B70="","",'各会計、関係団体の財政状況及び健全化判断比率'!B70)</f>
        <v>伊豆斎場組合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10</v>
      </c>
      <c r="BF37" s="354"/>
      <c r="BG37" s="355" t="str">
        <f>IF('各会計、関係団体の財政状況及び健全化判断比率'!B35="","",'各会計、関係団体の財政状況及び健全化判断比率'!B35)</f>
        <v>妻良漁業集落排水事業特別会計</v>
      </c>
      <c r="BH37" s="355"/>
      <c r="BI37" s="355"/>
      <c r="BJ37" s="355"/>
      <c r="BK37" s="355"/>
      <c r="BL37" s="355"/>
      <c r="BM37" s="355"/>
      <c r="BN37" s="355"/>
      <c r="BO37" s="355"/>
      <c r="BP37" s="355"/>
      <c r="BQ37" s="355"/>
      <c r="BR37" s="355"/>
      <c r="BS37" s="355"/>
      <c r="BT37" s="355"/>
      <c r="BU37" s="355"/>
      <c r="BV37" s="175"/>
      <c r="BW37" s="354">
        <f t="shared" si="2"/>
        <v>14</v>
      </c>
      <c r="BX37" s="354"/>
      <c r="BY37" s="355" t="str">
        <f>IF('各会計、関係団体の財政状況及び健全化判断比率'!B71="","",'各会計、関係団体の財政状況及び健全化判断比率'!B71)</f>
        <v>下田地区消防組合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15</v>
      </c>
      <c r="BX38" s="354"/>
      <c r="BY38" s="355" t="str">
        <f>IF('各会計、関係団体の財政状況及び健全化判断比率'!B72="","",'各会計、関係団体の財政状況及び健全化判断比率'!B72)</f>
        <v>一部事務組合下田ﾒﾃﾞｨｶﾙセンター（普通会計分）</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16</v>
      </c>
      <c r="BX39" s="354"/>
      <c r="BY39" s="355" t="str">
        <f>IF('各会計、関係団体の財政状況及び健全化判断比率'!B73="","",'各会計、関係団体の財政状況及び健全化判断比率'!B73)</f>
        <v>一部事務組合下田ﾒﾃﾞｨｶﾙセンター（事業会計分）</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17</v>
      </c>
      <c r="BX40" s="354"/>
      <c r="BY40" s="355" t="str">
        <f>IF('各会計、関係団体の財政状況及び健全化判断比率'!B74="","",'各会計、関係団体の財政状況及び健全化判断比率'!B74)</f>
        <v>静岡県後期高齢者医療広域連合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18</v>
      </c>
      <c r="BX41" s="354"/>
      <c r="BY41" s="355" t="str">
        <f>IF('各会計、関係団体の財政状況及び健全化判断比率'!B75="","",'各会計、関係団体の財政状況及び健全化判断比率'!B75)</f>
        <v>静岡県後期高齢者医療広域連合（事業会計分）</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19</v>
      </c>
      <c r="BX42" s="354"/>
      <c r="BY42" s="355" t="str">
        <f>IF('各会計、関係団体の財政状況及び健全化判断比率'!B76="","",'各会計、関係団体の財政状況及び健全化判断比率'!B76)</f>
        <v>静岡県地方税滞納整理機構</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4QT/aV7dvxq9zty39gzZY1CpzP4ZzEYb+fcJ4fT3LBcTuKSp2e3XkZ9lpVDKDCfXfxkrwhQJLxxbqAx0hMGRlg==" saltValue="+Pu7cz6MYuyuM0xnH1SpL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36" t="s">
        <v>576</v>
      </c>
      <c r="D34" s="1136"/>
      <c r="E34" s="1137"/>
      <c r="F34" s="32">
        <v>5.03</v>
      </c>
      <c r="G34" s="33">
        <v>3.39</v>
      </c>
      <c r="H34" s="33">
        <v>6.44</v>
      </c>
      <c r="I34" s="33">
        <v>7.62</v>
      </c>
      <c r="J34" s="34">
        <v>7.7</v>
      </c>
      <c r="K34" s="22"/>
      <c r="L34" s="22"/>
      <c r="M34" s="22"/>
      <c r="N34" s="22"/>
      <c r="O34" s="22"/>
      <c r="P34" s="22"/>
    </row>
    <row r="35" spans="1:16" ht="39" customHeight="1" x14ac:dyDescent="0.15">
      <c r="A35" s="22"/>
      <c r="B35" s="35"/>
      <c r="C35" s="1132" t="s">
        <v>577</v>
      </c>
      <c r="D35" s="1132"/>
      <c r="E35" s="1133"/>
      <c r="F35" s="36">
        <v>1.7</v>
      </c>
      <c r="G35" s="37">
        <v>2.91</v>
      </c>
      <c r="H35" s="37">
        <v>3.71</v>
      </c>
      <c r="I35" s="37">
        <v>4.32</v>
      </c>
      <c r="J35" s="38">
        <v>5.01</v>
      </c>
      <c r="K35" s="22"/>
      <c r="L35" s="22"/>
      <c r="M35" s="22"/>
      <c r="N35" s="22"/>
      <c r="O35" s="22"/>
      <c r="P35" s="22"/>
    </row>
    <row r="36" spans="1:16" ht="39" customHeight="1" x14ac:dyDescent="0.15">
      <c r="A36" s="22"/>
      <c r="B36" s="35"/>
      <c r="C36" s="1132" t="s">
        <v>578</v>
      </c>
      <c r="D36" s="1132"/>
      <c r="E36" s="1133"/>
      <c r="F36" s="36">
        <v>7</v>
      </c>
      <c r="G36" s="37">
        <v>5.25</v>
      </c>
      <c r="H36" s="37">
        <v>4.54</v>
      </c>
      <c r="I36" s="37">
        <v>4.3099999999999996</v>
      </c>
      <c r="J36" s="38">
        <v>4.16</v>
      </c>
      <c r="K36" s="22"/>
      <c r="L36" s="22"/>
      <c r="M36" s="22"/>
      <c r="N36" s="22"/>
      <c r="O36" s="22"/>
      <c r="P36" s="22"/>
    </row>
    <row r="37" spans="1:16" ht="39" customHeight="1" x14ac:dyDescent="0.15">
      <c r="A37" s="22"/>
      <c r="B37" s="35"/>
      <c r="C37" s="1132" t="s">
        <v>579</v>
      </c>
      <c r="D37" s="1132"/>
      <c r="E37" s="1133"/>
      <c r="F37" s="36">
        <v>3.76</v>
      </c>
      <c r="G37" s="37">
        <v>3.83</v>
      </c>
      <c r="H37" s="37">
        <v>2.4300000000000002</v>
      </c>
      <c r="I37" s="37">
        <v>2.27</v>
      </c>
      <c r="J37" s="38">
        <v>2.4</v>
      </c>
      <c r="K37" s="22"/>
      <c r="L37" s="22"/>
      <c r="M37" s="22"/>
      <c r="N37" s="22"/>
      <c r="O37" s="22"/>
      <c r="P37" s="22"/>
    </row>
    <row r="38" spans="1:16" ht="39" customHeight="1" x14ac:dyDescent="0.15">
      <c r="A38" s="22"/>
      <c r="B38" s="35"/>
      <c r="C38" s="1132" t="s">
        <v>580</v>
      </c>
      <c r="D38" s="1132"/>
      <c r="E38" s="1133"/>
      <c r="F38" s="36">
        <v>0</v>
      </c>
      <c r="G38" s="37">
        <v>0</v>
      </c>
      <c r="H38" s="37">
        <v>0.5</v>
      </c>
      <c r="I38" s="37">
        <v>0.01</v>
      </c>
      <c r="J38" s="38">
        <v>1.76</v>
      </c>
      <c r="K38" s="22"/>
      <c r="L38" s="22"/>
      <c r="M38" s="22"/>
      <c r="N38" s="22"/>
      <c r="O38" s="22"/>
      <c r="P38" s="22"/>
    </row>
    <row r="39" spans="1:16" ht="39" customHeight="1" x14ac:dyDescent="0.15">
      <c r="A39" s="22"/>
      <c r="B39" s="35"/>
      <c r="C39" s="1132" t="s">
        <v>581</v>
      </c>
      <c r="D39" s="1132"/>
      <c r="E39" s="1133"/>
      <c r="F39" s="36">
        <v>0</v>
      </c>
      <c r="G39" s="37">
        <v>0</v>
      </c>
      <c r="H39" s="37">
        <v>0</v>
      </c>
      <c r="I39" s="37">
        <v>0</v>
      </c>
      <c r="J39" s="38">
        <v>0.43</v>
      </c>
      <c r="K39" s="22"/>
      <c r="L39" s="22"/>
      <c r="M39" s="22"/>
      <c r="N39" s="22"/>
      <c r="O39" s="22"/>
      <c r="P39" s="22"/>
    </row>
    <row r="40" spans="1:16" ht="39" customHeight="1" x14ac:dyDescent="0.15">
      <c r="A40" s="22"/>
      <c r="B40" s="35"/>
      <c r="C40" s="1132" t="s">
        <v>582</v>
      </c>
      <c r="D40" s="1132"/>
      <c r="E40" s="1133"/>
      <c r="F40" s="36">
        <v>0</v>
      </c>
      <c r="G40" s="37">
        <v>0</v>
      </c>
      <c r="H40" s="37">
        <v>0</v>
      </c>
      <c r="I40" s="37">
        <v>0</v>
      </c>
      <c r="J40" s="38">
        <v>0.19</v>
      </c>
      <c r="K40" s="22"/>
      <c r="L40" s="22"/>
      <c r="M40" s="22"/>
      <c r="N40" s="22"/>
      <c r="O40" s="22"/>
      <c r="P40" s="22"/>
    </row>
    <row r="41" spans="1:16" ht="39" customHeight="1" x14ac:dyDescent="0.15">
      <c r="A41" s="22"/>
      <c r="B41" s="35"/>
      <c r="C41" s="1132" t="s">
        <v>583</v>
      </c>
      <c r="D41" s="1132"/>
      <c r="E41" s="1133"/>
      <c r="F41" s="36">
        <v>0</v>
      </c>
      <c r="G41" s="37">
        <v>0</v>
      </c>
      <c r="H41" s="37">
        <v>0</v>
      </c>
      <c r="I41" s="37">
        <v>0</v>
      </c>
      <c r="J41" s="38">
        <v>0.1</v>
      </c>
      <c r="K41" s="22"/>
      <c r="L41" s="22"/>
      <c r="M41" s="22"/>
      <c r="N41" s="22"/>
      <c r="O41" s="22"/>
      <c r="P41" s="22"/>
    </row>
    <row r="42" spans="1:16" ht="39" customHeight="1" x14ac:dyDescent="0.15">
      <c r="A42" s="22"/>
      <c r="B42" s="39"/>
      <c r="C42" s="1132" t="s">
        <v>584</v>
      </c>
      <c r="D42" s="1132"/>
      <c r="E42" s="1133"/>
      <c r="F42" s="36" t="s">
        <v>529</v>
      </c>
      <c r="G42" s="37" t="s">
        <v>529</v>
      </c>
      <c r="H42" s="37" t="s">
        <v>529</v>
      </c>
      <c r="I42" s="37" t="s">
        <v>529</v>
      </c>
      <c r="J42" s="38" t="s">
        <v>529</v>
      </c>
      <c r="K42" s="22"/>
      <c r="L42" s="22"/>
      <c r="M42" s="22"/>
      <c r="N42" s="22"/>
      <c r="O42" s="22"/>
      <c r="P42" s="22"/>
    </row>
    <row r="43" spans="1:16" ht="39" customHeight="1" thickBot="1" x14ac:dyDescent="0.2">
      <c r="A43" s="22"/>
      <c r="B43" s="40"/>
      <c r="C43" s="1134" t="s">
        <v>585</v>
      </c>
      <c r="D43" s="1134"/>
      <c r="E43" s="1135"/>
      <c r="F43" s="41">
        <v>0.01</v>
      </c>
      <c r="G43" s="42">
        <v>0.02</v>
      </c>
      <c r="H43" s="42">
        <v>0</v>
      </c>
      <c r="I43" s="42">
        <v>0.02</v>
      </c>
      <c r="J43" s="43">
        <v>0.05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8r46Nin8PwX6GiCk+mY2tNvQrJ5EPXGc+QywbWvJrvSDw+mgbN+Eq6R4Ux/Cm94qJJONRnLYQXG+xx7+1gUhQ==" saltValue="SmxbGIyHV3IuvotarneM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393</v>
      </c>
      <c r="L45" s="58">
        <v>369</v>
      </c>
      <c r="M45" s="58">
        <v>402</v>
      </c>
      <c r="N45" s="58">
        <v>469</v>
      </c>
      <c r="O45" s="59">
        <v>532</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529</v>
      </c>
      <c r="L46" s="62" t="s">
        <v>529</v>
      </c>
      <c r="M46" s="62" t="s">
        <v>529</v>
      </c>
      <c r="N46" s="62" t="s">
        <v>529</v>
      </c>
      <c r="O46" s="63" t="s">
        <v>529</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529</v>
      </c>
      <c r="L47" s="62" t="s">
        <v>529</v>
      </c>
      <c r="M47" s="62" t="s">
        <v>529</v>
      </c>
      <c r="N47" s="62" t="s">
        <v>529</v>
      </c>
      <c r="O47" s="63" t="s">
        <v>529</v>
      </c>
      <c r="P47" s="46"/>
      <c r="Q47" s="46"/>
      <c r="R47" s="46"/>
      <c r="S47" s="46"/>
      <c r="T47" s="46"/>
      <c r="U47" s="46"/>
    </row>
    <row r="48" spans="1:21" ht="30.75" customHeight="1" x14ac:dyDescent="0.15">
      <c r="A48" s="46"/>
      <c r="B48" s="1163"/>
      <c r="C48" s="1164"/>
      <c r="D48" s="60"/>
      <c r="E48" s="1140" t="s">
        <v>15</v>
      </c>
      <c r="F48" s="1140"/>
      <c r="G48" s="1140"/>
      <c r="H48" s="1140"/>
      <c r="I48" s="1140"/>
      <c r="J48" s="1141"/>
      <c r="K48" s="61">
        <v>152</v>
      </c>
      <c r="L48" s="62">
        <v>154</v>
      </c>
      <c r="M48" s="62">
        <v>157</v>
      </c>
      <c r="N48" s="62">
        <v>169</v>
      </c>
      <c r="O48" s="63">
        <v>179</v>
      </c>
      <c r="P48" s="46"/>
      <c r="Q48" s="46"/>
      <c r="R48" s="46"/>
      <c r="S48" s="46"/>
      <c r="T48" s="46"/>
      <c r="U48" s="46"/>
    </row>
    <row r="49" spans="1:21" ht="30.75" customHeight="1" x14ac:dyDescent="0.15">
      <c r="A49" s="46"/>
      <c r="B49" s="1163"/>
      <c r="C49" s="1164"/>
      <c r="D49" s="60"/>
      <c r="E49" s="1140" t="s">
        <v>16</v>
      </c>
      <c r="F49" s="1140"/>
      <c r="G49" s="1140"/>
      <c r="H49" s="1140"/>
      <c r="I49" s="1140"/>
      <c r="J49" s="1141"/>
      <c r="K49" s="61">
        <v>80</v>
      </c>
      <c r="L49" s="62">
        <v>76</v>
      </c>
      <c r="M49" s="62">
        <v>71</v>
      </c>
      <c r="N49" s="62">
        <v>66</v>
      </c>
      <c r="O49" s="63">
        <v>66</v>
      </c>
      <c r="P49" s="46"/>
      <c r="Q49" s="46"/>
      <c r="R49" s="46"/>
      <c r="S49" s="46"/>
      <c r="T49" s="46"/>
      <c r="U49" s="46"/>
    </row>
    <row r="50" spans="1:21" ht="30.75" customHeight="1" x14ac:dyDescent="0.15">
      <c r="A50" s="46"/>
      <c r="B50" s="1163"/>
      <c r="C50" s="1164"/>
      <c r="D50" s="60"/>
      <c r="E50" s="1140" t="s">
        <v>17</v>
      </c>
      <c r="F50" s="1140"/>
      <c r="G50" s="1140"/>
      <c r="H50" s="1140"/>
      <c r="I50" s="1140"/>
      <c r="J50" s="1141"/>
      <c r="K50" s="61">
        <v>2</v>
      </c>
      <c r="L50" s="62">
        <v>1</v>
      </c>
      <c r="M50" s="62">
        <v>4</v>
      </c>
      <c r="N50" s="62">
        <v>4</v>
      </c>
      <c r="O50" s="63">
        <v>3</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529</v>
      </c>
      <c r="L51" s="62" t="s">
        <v>529</v>
      </c>
      <c r="M51" s="62" t="s">
        <v>529</v>
      </c>
      <c r="N51" s="62" t="s">
        <v>529</v>
      </c>
      <c r="O51" s="63" t="s">
        <v>529</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412</v>
      </c>
      <c r="L52" s="62">
        <v>405</v>
      </c>
      <c r="M52" s="62">
        <v>428</v>
      </c>
      <c r="N52" s="62">
        <v>463</v>
      </c>
      <c r="O52" s="63">
        <v>507</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215</v>
      </c>
      <c r="L53" s="67">
        <v>195</v>
      </c>
      <c r="M53" s="67">
        <v>206</v>
      </c>
      <c r="N53" s="67">
        <v>245</v>
      </c>
      <c r="O53" s="68">
        <v>273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2">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5F/iEE9lSHIa3qzbS9WIEG+tIGpVUvVX0ZAW3fAIMWHwIcqVBU/6nLZBIrwniRxf0Ii2ZSvgCEOocyhZwhQobg==" saltValue="fSiskdTq3B3vdxZwAHGT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569</v>
      </c>
      <c r="J40" s="101" t="s">
        <v>570</v>
      </c>
      <c r="K40" s="101" t="s">
        <v>571</v>
      </c>
      <c r="L40" s="101" t="s">
        <v>572</v>
      </c>
      <c r="M40" s="102" t="s">
        <v>573</v>
      </c>
    </row>
    <row r="41" spans="2:13" ht="27.75" customHeight="1" x14ac:dyDescent="0.15">
      <c r="B41" s="1181" t="s">
        <v>32</v>
      </c>
      <c r="C41" s="1182"/>
      <c r="D41" s="103"/>
      <c r="E41" s="1183" t="s">
        <v>33</v>
      </c>
      <c r="F41" s="1183"/>
      <c r="G41" s="1183"/>
      <c r="H41" s="1184"/>
      <c r="I41" s="342">
        <v>4828</v>
      </c>
      <c r="J41" s="343">
        <v>5083</v>
      </c>
      <c r="K41" s="343">
        <v>5273</v>
      </c>
      <c r="L41" s="343">
        <v>5250</v>
      </c>
      <c r="M41" s="344">
        <v>4963</v>
      </c>
    </row>
    <row r="42" spans="2:13" ht="27.75" customHeight="1" x14ac:dyDescent="0.15">
      <c r="B42" s="1171"/>
      <c r="C42" s="1172"/>
      <c r="D42" s="104"/>
      <c r="E42" s="1175" t="s">
        <v>34</v>
      </c>
      <c r="F42" s="1175"/>
      <c r="G42" s="1175"/>
      <c r="H42" s="1176"/>
      <c r="I42" s="345" t="s">
        <v>529</v>
      </c>
      <c r="J42" s="346" t="s">
        <v>529</v>
      </c>
      <c r="K42" s="346" t="s">
        <v>529</v>
      </c>
      <c r="L42" s="346" t="s">
        <v>529</v>
      </c>
      <c r="M42" s="347" t="s">
        <v>529</v>
      </c>
    </row>
    <row r="43" spans="2:13" ht="27.75" customHeight="1" x14ac:dyDescent="0.15">
      <c r="B43" s="1171"/>
      <c r="C43" s="1172"/>
      <c r="D43" s="104"/>
      <c r="E43" s="1175" t="s">
        <v>35</v>
      </c>
      <c r="F43" s="1175"/>
      <c r="G43" s="1175"/>
      <c r="H43" s="1176"/>
      <c r="I43" s="345">
        <v>1556</v>
      </c>
      <c r="J43" s="346">
        <v>1523</v>
      </c>
      <c r="K43" s="346">
        <v>1563</v>
      </c>
      <c r="L43" s="346">
        <v>1520</v>
      </c>
      <c r="M43" s="347">
        <v>1464</v>
      </c>
    </row>
    <row r="44" spans="2:13" ht="27.75" customHeight="1" x14ac:dyDescent="0.15">
      <c r="B44" s="1171"/>
      <c r="C44" s="1172"/>
      <c r="D44" s="104"/>
      <c r="E44" s="1175" t="s">
        <v>36</v>
      </c>
      <c r="F44" s="1175"/>
      <c r="G44" s="1175"/>
      <c r="H44" s="1176"/>
      <c r="I44" s="345">
        <v>491</v>
      </c>
      <c r="J44" s="346">
        <v>468</v>
      </c>
      <c r="K44" s="346">
        <v>420</v>
      </c>
      <c r="L44" s="346">
        <v>440</v>
      </c>
      <c r="M44" s="347">
        <v>425</v>
      </c>
    </row>
    <row r="45" spans="2:13" ht="27.75" customHeight="1" x14ac:dyDescent="0.15">
      <c r="B45" s="1171"/>
      <c r="C45" s="1172"/>
      <c r="D45" s="104"/>
      <c r="E45" s="1175" t="s">
        <v>37</v>
      </c>
      <c r="F45" s="1175"/>
      <c r="G45" s="1175"/>
      <c r="H45" s="1176"/>
      <c r="I45" s="345">
        <v>1247</v>
      </c>
      <c r="J45" s="346">
        <v>1225</v>
      </c>
      <c r="K45" s="346">
        <v>1275</v>
      </c>
      <c r="L45" s="346">
        <v>1166</v>
      </c>
      <c r="M45" s="347">
        <v>1191</v>
      </c>
    </row>
    <row r="46" spans="2:13" ht="27.75" customHeight="1" x14ac:dyDescent="0.15">
      <c r="B46" s="1171"/>
      <c r="C46" s="1172"/>
      <c r="D46" s="105"/>
      <c r="E46" s="1175" t="s">
        <v>38</v>
      </c>
      <c r="F46" s="1175"/>
      <c r="G46" s="1175"/>
      <c r="H46" s="1176"/>
      <c r="I46" s="345" t="s">
        <v>529</v>
      </c>
      <c r="J46" s="346" t="s">
        <v>529</v>
      </c>
      <c r="K46" s="346" t="s">
        <v>529</v>
      </c>
      <c r="L46" s="346" t="s">
        <v>529</v>
      </c>
      <c r="M46" s="347" t="s">
        <v>529</v>
      </c>
    </row>
    <row r="47" spans="2:13" ht="27.75" customHeight="1" x14ac:dyDescent="0.15">
      <c r="B47" s="1171"/>
      <c r="C47" s="1172"/>
      <c r="D47" s="106"/>
      <c r="E47" s="1185" t="s">
        <v>39</v>
      </c>
      <c r="F47" s="1186"/>
      <c r="G47" s="1186"/>
      <c r="H47" s="1187"/>
      <c r="I47" s="345" t="s">
        <v>529</v>
      </c>
      <c r="J47" s="346" t="s">
        <v>529</v>
      </c>
      <c r="K47" s="346" t="s">
        <v>529</v>
      </c>
      <c r="L47" s="346" t="s">
        <v>529</v>
      </c>
      <c r="M47" s="347" t="s">
        <v>529</v>
      </c>
    </row>
    <row r="48" spans="2:13" ht="27.75" customHeight="1" x14ac:dyDescent="0.15">
      <c r="B48" s="1171"/>
      <c r="C48" s="1172"/>
      <c r="D48" s="104"/>
      <c r="E48" s="1175" t="s">
        <v>40</v>
      </c>
      <c r="F48" s="1175"/>
      <c r="G48" s="1175"/>
      <c r="H48" s="1176"/>
      <c r="I48" s="345" t="s">
        <v>529</v>
      </c>
      <c r="J48" s="346" t="s">
        <v>529</v>
      </c>
      <c r="K48" s="346" t="s">
        <v>529</v>
      </c>
      <c r="L48" s="346" t="s">
        <v>529</v>
      </c>
      <c r="M48" s="347" t="s">
        <v>529</v>
      </c>
    </row>
    <row r="49" spans="2:13" ht="27.75" customHeight="1" x14ac:dyDescent="0.15">
      <c r="B49" s="1173"/>
      <c r="C49" s="1174"/>
      <c r="D49" s="104"/>
      <c r="E49" s="1175" t="s">
        <v>41</v>
      </c>
      <c r="F49" s="1175"/>
      <c r="G49" s="1175"/>
      <c r="H49" s="1176"/>
      <c r="I49" s="345" t="s">
        <v>529</v>
      </c>
      <c r="J49" s="346" t="s">
        <v>529</v>
      </c>
      <c r="K49" s="346" t="s">
        <v>529</v>
      </c>
      <c r="L49" s="346" t="s">
        <v>529</v>
      </c>
      <c r="M49" s="347" t="s">
        <v>529</v>
      </c>
    </row>
    <row r="50" spans="2:13" ht="27.75" customHeight="1" x14ac:dyDescent="0.15">
      <c r="B50" s="1169" t="s">
        <v>42</v>
      </c>
      <c r="C50" s="1170"/>
      <c r="D50" s="107"/>
      <c r="E50" s="1175" t="s">
        <v>43</v>
      </c>
      <c r="F50" s="1175"/>
      <c r="G50" s="1175"/>
      <c r="H50" s="1176"/>
      <c r="I50" s="345">
        <v>2106</v>
      </c>
      <c r="J50" s="346">
        <v>2031</v>
      </c>
      <c r="K50" s="346">
        <v>2093</v>
      </c>
      <c r="L50" s="346">
        <v>2407</v>
      </c>
      <c r="M50" s="347">
        <v>2658</v>
      </c>
    </row>
    <row r="51" spans="2:13" ht="27.75" customHeight="1" x14ac:dyDescent="0.15">
      <c r="B51" s="1171"/>
      <c r="C51" s="1172"/>
      <c r="D51" s="104"/>
      <c r="E51" s="1175" t="s">
        <v>44</v>
      </c>
      <c r="F51" s="1175"/>
      <c r="G51" s="1175"/>
      <c r="H51" s="1176"/>
      <c r="I51" s="345">
        <v>11</v>
      </c>
      <c r="J51" s="346">
        <v>8</v>
      </c>
      <c r="K51" s="346">
        <v>5</v>
      </c>
      <c r="L51" s="346">
        <v>3</v>
      </c>
      <c r="M51" s="347">
        <v>3</v>
      </c>
    </row>
    <row r="52" spans="2:13" ht="27.75" customHeight="1" x14ac:dyDescent="0.15">
      <c r="B52" s="1173"/>
      <c r="C52" s="1174"/>
      <c r="D52" s="104"/>
      <c r="E52" s="1175" t="s">
        <v>45</v>
      </c>
      <c r="F52" s="1175"/>
      <c r="G52" s="1175"/>
      <c r="H52" s="1176"/>
      <c r="I52" s="345">
        <v>5145</v>
      </c>
      <c r="J52" s="346">
        <v>5208</v>
      </c>
      <c r="K52" s="346">
        <v>5334</v>
      </c>
      <c r="L52" s="346">
        <v>5350</v>
      </c>
      <c r="M52" s="347">
        <v>5072</v>
      </c>
    </row>
    <row r="53" spans="2:13" ht="27.75" customHeight="1" thickBot="1" x14ac:dyDescent="0.2">
      <c r="B53" s="1177" t="s">
        <v>46</v>
      </c>
      <c r="C53" s="1178"/>
      <c r="D53" s="108"/>
      <c r="E53" s="1179" t="s">
        <v>47</v>
      </c>
      <c r="F53" s="1179"/>
      <c r="G53" s="1179"/>
      <c r="H53" s="1180"/>
      <c r="I53" s="348">
        <v>859</v>
      </c>
      <c r="J53" s="349">
        <v>1052</v>
      </c>
      <c r="K53" s="349">
        <v>1098</v>
      </c>
      <c r="L53" s="349">
        <v>617</v>
      </c>
      <c r="M53" s="350">
        <v>310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0btjJa09t+YNEmVTDs03lU24EFujwMWW75w+5KLUgw+CMCtgfhlwrHQa7/8UYXm8BWwRea8ZnFjKCp8DfzPnTw==" saltValue="OG9l1URBkTatOPZVaih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571</v>
      </c>
      <c r="G54" s="117" t="s">
        <v>572</v>
      </c>
      <c r="H54" s="118" t="s">
        <v>573</v>
      </c>
    </row>
    <row r="55" spans="2:8" ht="52.5" customHeight="1" x14ac:dyDescent="0.15">
      <c r="B55" s="119"/>
      <c r="C55" s="1196" t="s">
        <v>50</v>
      </c>
      <c r="D55" s="1196"/>
      <c r="E55" s="1197"/>
      <c r="F55" s="120">
        <v>1069</v>
      </c>
      <c r="G55" s="120">
        <v>1203</v>
      </c>
      <c r="H55" s="121">
        <v>1306</v>
      </c>
    </row>
    <row r="56" spans="2:8" ht="52.5" customHeight="1" x14ac:dyDescent="0.15">
      <c r="B56" s="122"/>
      <c r="C56" s="1198" t="s">
        <v>51</v>
      </c>
      <c r="D56" s="1198"/>
      <c r="E56" s="1199"/>
      <c r="F56" s="123">
        <v>0</v>
      </c>
      <c r="G56" s="123">
        <v>0</v>
      </c>
      <c r="H56" s="124">
        <v>0</v>
      </c>
    </row>
    <row r="57" spans="2:8" ht="53.25" customHeight="1" x14ac:dyDescent="0.15">
      <c r="B57" s="122"/>
      <c r="C57" s="1200" t="s">
        <v>52</v>
      </c>
      <c r="D57" s="1200"/>
      <c r="E57" s="1201"/>
      <c r="F57" s="125">
        <v>845</v>
      </c>
      <c r="G57" s="125">
        <v>976</v>
      </c>
      <c r="H57" s="126">
        <v>1078</v>
      </c>
    </row>
    <row r="58" spans="2:8" ht="45.75" customHeight="1" x14ac:dyDescent="0.15">
      <c r="B58" s="127"/>
      <c r="C58" s="1188" t="s">
        <v>592</v>
      </c>
      <c r="D58" s="1189"/>
      <c r="E58" s="1190"/>
      <c r="F58" s="128">
        <v>488</v>
      </c>
      <c r="G58" s="128">
        <v>551</v>
      </c>
      <c r="H58" s="129">
        <v>647</v>
      </c>
    </row>
    <row r="59" spans="2:8" ht="45.75" customHeight="1" x14ac:dyDescent="0.15">
      <c r="B59" s="127"/>
      <c r="C59" s="1188" t="s">
        <v>593</v>
      </c>
      <c r="D59" s="1189"/>
      <c r="E59" s="1190"/>
      <c r="F59" s="128">
        <v>252</v>
      </c>
      <c r="G59" s="128">
        <v>302</v>
      </c>
      <c r="H59" s="129">
        <v>287</v>
      </c>
    </row>
    <row r="60" spans="2:8" ht="45.75" customHeight="1" x14ac:dyDescent="0.15">
      <c r="B60" s="127"/>
      <c r="C60" s="1188" t="s">
        <v>594</v>
      </c>
      <c r="D60" s="1189"/>
      <c r="E60" s="1190"/>
      <c r="F60" s="128">
        <v>20</v>
      </c>
      <c r="G60" s="128">
        <v>40</v>
      </c>
      <c r="H60" s="129">
        <v>60</v>
      </c>
    </row>
    <row r="61" spans="2:8" ht="45.75" customHeight="1" x14ac:dyDescent="0.15">
      <c r="B61" s="127"/>
      <c r="C61" s="1188" t="s">
        <v>595</v>
      </c>
      <c r="D61" s="1189"/>
      <c r="E61" s="1190"/>
      <c r="F61" s="128">
        <v>15</v>
      </c>
      <c r="G61" s="128">
        <v>15</v>
      </c>
      <c r="H61" s="129">
        <v>15</v>
      </c>
    </row>
    <row r="62" spans="2:8" ht="45.75" customHeight="1" thickBot="1" x14ac:dyDescent="0.2">
      <c r="B62" s="130"/>
      <c r="C62" s="1191" t="s">
        <v>596</v>
      </c>
      <c r="D62" s="1192"/>
      <c r="E62" s="1193"/>
      <c r="F62" s="131">
        <v>12</v>
      </c>
      <c r="G62" s="131">
        <v>13</v>
      </c>
      <c r="H62" s="132">
        <v>14</v>
      </c>
    </row>
    <row r="63" spans="2:8" ht="52.5" customHeight="1" thickBot="1" x14ac:dyDescent="0.2">
      <c r="B63" s="133"/>
      <c r="C63" s="1194" t="s">
        <v>53</v>
      </c>
      <c r="D63" s="1194"/>
      <c r="E63" s="1195"/>
      <c r="F63" s="134">
        <v>1915</v>
      </c>
      <c r="G63" s="134">
        <v>2178</v>
      </c>
      <c r="H63" s="135">
        <v>2384</v>
      </c>
    </row>
    <row r="64" spans="2:8" x14ac:dyDescent="0.15"/>
  </sheetData>
  <sheetProtection algorithmName="SHA-512" hashValue="E6S75pBWrqbiBRQj/JGpxzKIIGNTEo+fvOnc78pDpBrjdgKeXMHI/uqppJ1Ycp6dWllWsoDtQxSqOtOS7fw8hw==" saltValue="DYygaEZpAnj9GVfO7V44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567</v>
      </c>
      <c r="G2" s="149"/>
      <c r="H2" s="150"/>
    </row>
    <row r="3" spans="1:8" x14ac:dyDescent="0.15">
      <c r="A3" s="146" t="s">
        <v>560</v>
      </c>
      <c r="B3" s="151"/>
      <c r="C3" s="152"/>
      <c r="D3" s="153">
        <v>91050</v>
      </c>
      <c r="E3" s="154"/>
      <c r="F3" s="155">
        <v>121449</v>
      </c>
      <c r="G3" s="156"/>
      <c r="H3" s="157"/>
    </row>
    <row r="4" spans="1:8" x14ac:dyDescent="0.15">
      <c r="A4" s="158"/>
      <c r="B4" s="159"/>
      <c r="C4" s="160"/>
      <c r="D4" s="161">
        <v>61516</v>
      </c>
      <c r="E4" s="162"/>
      <c r="F4" s="163">
        <v>62922</v>
      </c>
      <c r="G4" s="164"/>
      <c r="H4" s="165"/>
    </row>
    <row r="5" spans="1:8" x14ac:dyDescent="0.15">
      <c r="A5" s="146" t="s">
        <v>562</v>
      </c>
      <c r="B5" s="151"/>
      <c r="C5" s="152"/>
      <c r="D5" s="153">
        <v>99119</v>
      </c>
      <c r="E5" s="154"/>
      <c r="F5" s="155">
        <v>145139</v>
      </c>
      <c r="G5" s="156"/>
      <c r="H5" s="157"/>
    </row>
    <row r="6" spans="1:8" x14ac:dyDescent="0.15">
      <c r="A6" s="158"/>
      <c r="B6" s="159"/>
      <c r="C6" s="160"/>
      <c r="D6" s="161">
        <v>61369</v>
      </c>
      <c r="E6" s="162"/>
      <c r="F6" s="163">
        <v>83762</v>
      </c>
      <c r="G6" s="164"/>
      <c r="H6" s="165"/>
    </row>
    <row r="7" spans="1:8" x14ac:dyDescent="0.15">
      <c r="A7" s="146" t="s">
        <v>563</v>
      </c>
      <c r="B7" s="151"/>
      <c r="C7" s="152"/>
      <c r="D7" s="153">
        <v>124889</v>
      </c>
      <c r="E7" s="154"/>
      <c r="F7" s="155">
        <v>125391</v>
      </c>
      <c r="G7" s="156"/>
      <c r="H7" s="157"/>
    </row>
    <row r="8" spans="1:8" x14ac:dyDescent="0.15">
      <c r="A8" s="158"/>
      <c r="B8" s="159"/>
      <c r="C8" s="160"/>
      <c r="D8" s="161">
        <v>73711</v>
      </c>
      <c r="E8" s="162"/>
      <c r="F8" s="163">
        <v>68516</v>
      </c>
      <c r="G8" s="164"/>
      <c r="H8" s="165"/>
    </row>
    <row r="9" spans="1:8" x14ac:dyDescent="0.15">
      <c r="A9" s="146" t="s">
        <v>564</v>
      </c>
      <c r="B9" s="151"/>
      <c r="C9" s="152"/>
      <c r="D9" s="153">
        <v>123587</v>
      </c>
      <c r="E9" s="154"/>
      <c r="F9" s="155">
        <v>138402</v>
      </c>
      <c r="G9" s="156"/>
      <c r="H9" s="157"/>
    </row>
    <row r="10" spans="1:8" x14ac:dyDescent="0.15">
      <c r="A10" s="158"/>
      <c r="B10" s="159"/>
      <c r="C10" s="160"/>
      <c r="D10" s="161">
        <v>78184</v>
      </c>
      <c r="E10" s="162"/>
      <c r="F10" s="163">
        <v>70652</v>
      </c>
      <c r="G10" s="164"/>
      <c r="H10" s="165"/>
    </row>
    <row r="11" spans="1:8" x14ac:dyDescent="0.15">
      <c r="A11" s="146" t="s">
        <v>565</v>
      </c>
      <c r="B11" s="151"/>
      <c r="C11" s="152"/>
      <c r="D11" s="153">
        <v>70659</v>
      </c>
      <c r="E11" s="154"/>
      <c r="F11" s="155">
        <v>146367</v>
      </c>
      <c r="G11" s="156"/>
      <c r="H11" s="157"/>
    </row>
    <row r="12" spans="1:8" x14ac:dyDescent="0.15">
      <c r="A12" s="158"/>
      <c r="B12" s="159"/>
      <c r="C12" s="166"/>
      <c r="D12" s="161">
        <v>57840</v>
      </c>
      <c r="E12" s="162"/>
      <c r="F12" s="163">
        <v>79441</v>
      </c>
      <c r="G12" s="164"/>
      <c r="H12" s="165"/>
    </row>
    <row r="13" spans="1:8" x14ac:dyDescent="0.15">
      <c r="A13" s="146"/>
      <c r="B13" s="151"/>
      <c r="C13" s="152"/>
      <c r="D13" s="153">
        <v>101861</v>
      </c>
      <c r="E13" s="154"/>
      <c r="F13" s="155">
        <v>135350</v>
      </c>
      <c r="G13" s="167"/>
      <c r="H13" s="157"/>
    </row>
    <row r="14" spans="1:8" x14ac:dyDescent="0.15">
      <c r="A14" s="158"/>
      <c r="B14" s="159"/>
      <c r="C14" s="160"/>
      <c r="D14" s="161">
        <v>66524</v>
      </c>
      <c r="E14" s="162"/>
      <c r="F14" s="163">
        <v>73059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5.03</v>
      </c>
      <c r="C19" s="168">
        <f>ROUND(VALUE(SUBSTITUTE(実質収支比率等に係る経年分析!G$48,"▲","-")),2)</f>
        <v>3.4</v>
      </c>
      <c r="D19" s="168">
        <f>ROUND(VALUE(SUBSTITUTE(実質収支比率等に係る経年分析!H$48,"▲","-")),2)</f>
        <v>6.44</v>
      </c>
      <c r="E19" s="168">
        <f>ROUND(VALUE(SUBSTITUTE(実質収支比率等に係る経年分析!I$48,"▲","-")),2)</f>
        <v>7.63</v>
      </c>
      <c r="F19" s="168">
        <f>ROUND(VALUE(SUBSTITUTE(実質収支比率等に係る経年分析!J$48,"▲","-")),2)</f>
        <v>7.7</v>
      </c>
    </row>
    <row r="20" spans="1:11" x14ac:dyDescent="0.15">
      <c r="A20" s="168" t="s">
        <v>57</v>
      </c>
      <c r="B20" s="168">
        <f>ROUND(VALUE(SUBSTITUTE(実質収支比率等に係る経年分析!F$47,"▲","-")),2)</f>
        <v>33.79</v>
      </c>
      <c r="C20" s="168">
        <f>ROUND(VALUE(SUBSTITUTE(実質収支比率等に係る経年分析!G$47,"▲","-")),2)</f>
        <v>34.659999999999997</v>
      </c>
      <c r="D20" s="168">
        <f>ROUND(VALUE(SUBSTITUTE(実質収支比率等に係る経年分析!H$47,"▲","-")),2)</f>
        <v>32.28</v>
      </c>
      <c r="E20" s="168">
        <f>ROUND(VALUE(SUBSTITUTE(実質収支比率等に係る経年分析!I$47,"▲","-")),2)</f>
        <v>33.31</v>
      </c>
      <c r="F20" s="168">
        <f>ROUND(VALUE(SUBSTITUTE(実質収支比率等に係る経年分析!J$47,"▲","-")),2)</f>
        <v>36.270000000000003</v>
      </c>
    </row>
    <row r="21" spans="1:11" x14ac:dyDescent="0.15">
      <c r="A21" s="168" t="s">
        <v>58</v>
      </c>
      <c r="B21" s="168">
        <f>IF(ISNUMBER(VALUE(SUBSTITUTE(実質収支比率等に係る経年分析!F$49,"▲","-"))),ROUND(VALUE(SUBSTITUTE(実質収支比率等に係る経年分析!F$49,"▲","-")),2),NA())</f>
        <v>-11.45</v>
      </c>
      <c r="C21" s="168">
        <f>IF(ISNUMBER(VALUE(SUBSTITUTE(実質収支比率等に係る経年分析!G$49,"▲","-"))),ROUND(VALUE(SUBSTITUTE(実質収支比率等に係る経年分析!G$49,"▲","-")),2),NA())</f>
        <v>-1.28</v>
      </c>
      <c r="D21" s="168">
        <f>IF(ISNUMBER(VALUE(SUBSTITUTE(実質収支比率等に係る経年分析!H$49,"▲","-"))),ROUND(VALUE(SUBSTITUTE(実質収支比率等に係る経年分析!H$49,"▲","-")),2),NA())</f>
        <v>3.77</v>
      </c>
      <c r="E21" s="168">
        <f>IF(ISNUMBER(VALUE(SUBSTITUTE(実質収支比率等に係る経年分析!I$49,"▲","-"))),ROUND(VALUE(SUBSTITUTE(実質収支比率等に係る経年分析!I$49,"▲","-")),2),NA())</f>
        <v>5.41</v>
      </c>
      <c r="F21" s="168">
        <f>IF(ISNUMBER(VALUE(SUBSTITUTE(実質収支比率等に係る経年分析!J$49,"▲","-"))),ROUND(VALUE(SUBSTITUTE(実質収支比率等に係る経年分析!J$49,"▲","-")),2),NA())</f>
        <v>3.03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0.05</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子浦漁業集落排水事業特別会計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v>
      </c>
    </row>
    <row r="30" spans="1:11" x14ac:dyDescent="0.15">
      <c r="A30" s="169" t="str">
        <f>IF(連結実質赤字比率に係る赤字・黒字の構成分析!C$40="",NA(),連結実質赤字比率に係る赤字・黒字の構成分析!C$40)</f>
        <v>妻良漁業集落排水事業特別会計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0.19</v>
      </c>
    </row>
    <row r="31" spans="1:11" x14ac:dyDescent="0.15">
      <c r="A31" s="169" t="str">
        <f>IF(連結実質赤字比率に係る赤字・黒字の構成分析!C$39="",NA(),連結実質赤字比率に係る赤字・黒字の構成分析!C$39)</f>
        <v>中木漁業集落排水事業特別会計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0.43</v>
      </c>
    </row>
    <row r="32" spans="1:11" x14ac:dyDescent="0.15">
      <c r="A32" s="169" t="str">
        <f>IF(連結実質赤字比率に係る赤字・黒字の構成分析!C$38="",NA(),連結実質赤字比率に係る赤字・黒字の構成分析!C$38)</f>
        <v>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1.76</v>
      </c>
    </row>
    <row r="33" spans="1:16" x14ac:dyDescent="0.15">
      <c r="A33" s="169" t="str">
        <f>IF(連結実質赤字比率に係る赤字・黒字の構成分析!C$37="",NA(),連結実質赤字比率に係る赤字・黒字の構成分析!C$37)</f>
        <v>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3.76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3.83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2.4300000000000002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2.27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2.4</v>
      </c>
    </row>
    <row r="34" spans="1:16" x14ac:dyDescent="0.15">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5.25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4.54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4.3099999999999996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4.16</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2.91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3.71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4.32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5.01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5.03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3.39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6.44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7.62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7.7</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412</v>
      </c>
      <c r="E42" s="170"/>
      <c r="F42" s="170"/>
      <c r="G42" s="170">
        <f>'実質公債費比率（分子）の構造'!L$52</f>
        <v>405</v>
      </c>
      <c r="H42" s="170"/>
      <c r="I42" s="170"/>
      <c r="J42" s="170">
        <f>'実質公債費比率（分子）の構造'!M$52</f>
        <v>428</v>
      </c>
      <c r="K42" s="170"/>
      <c r="L42" s="170"/>
      <c r="M42" s="170">
        <f>'実質公債費比率（分子）の構造'!N$52</f>
        <v>463</v>
      </c>
      <c r="N42" s="170"/>
      <c r="O42" s="170"/>
      <c r="P42" s="170">
        <f>'実質公債費比率（分子）の構造'!O$52</f>
        <v>507</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2</v>
      </c>
      <c r="C44" s="170"/>
      <c r="D44" s="170"/>
      <c r="E44" s="170">
        <f>'実質公債費比率（分子）の構造'!L$50</f>
        <v>1</v>
      </c>
      <c r="F44" s="170"/>
      <c r="G44" s="170"/>
      <c r="H44" s="170">
        <f>'実質公債費比率（分子）の構造'!M$50</f>
        <v>4</v>
      </c>
      <c r="I44" s="170"/>
      <c r="J44" s="170"/>
      <c r="K44" s="170">
        <f>'実質公債費比率（分子）の構造'!N$50</f>
        <v>4</v>
      </c>
      <c r="L44" s="170"/>
      <c r="M44" s="170"/>
      <c r="N44" s="170">
        <f>'実質公債費比率（分子）の構造'!O$50</f>
        <v>3</v>
      </c>
      <c r="O44" s="170"/>
      <c r="P44" s="170"/>
    </row>
    <row r="45" spans="1:16" x14ac:dyDescent="0.15">
      <c r="A45" s="170" t="s">
        <v>68</v>
      </c>
      <c r="B45" s="170">
        <f>'実質公債費比率（分子）の構造'!K$49</f>
        <v>80</v>
      </c>
      <c r="C45" s="170"/>
      <c r="D45" s="170"/>
      <c r="E45" s="170">
        <f>'実質公債費比率（分子）の構造'!L$49</f>
        <v>76</v>
      </c>
      <c r="F45" s="170"/>
      <c r="G45" s="170"/>
      <c r="H45" s="170">
        <f>'実質公債費比率（分子）の構造'!M$49</f>
        <v>71</v>
      </c>
      <c r="I45" s="170"/>
      <c r="J45" s="170"/>
      <c r="K45" s="170">
        <f>'実質公債費比率（分子）の構造'!N$49</f>
        <v>66</v>
      </c>
      <c r="L45" s="170"/>
      <c r="M45" s="170"/>
      <c r="N45" s="170">
        <f>'実質公債費比率（分子）の構造'!O$49</f>
        <v>66</v>
      </c>
      <c r="O45" s="170"/>
      <c r="P45" s="170"/>
    </row>
    <row r="46" spans="1:16" x14ac:dyDescent="0.15">
      <c r="A46" s="170" t="s">
        <v>69</v>
      </c>
      <c r="B46" s="170">
        <f>'実質公債費比率（分子）の構造'!K$48</f>
        <v>152</v>
      </c>
      <c r="C46" s="170"/>
      <c r="D46" s="170"/>
      <c r="E46" s="170">
        <f>'実質公債費比率（分子）の構造'!L$48</f>
        <v>154</v>
      </c>
      <c r="F46" s="170"/>
      <c r="G46" s="170"/>
      <c r="H46" s="170">
        <f>'実質公債費比率（分子）の構造'!M$48</f>
        <v>157</v>
      </c>
      <c r="I46" s="170"/>
      <c r="J46" s="170"/>
      <c r="K46" s="170">
        <f>'実質公債費比率（分子）の構造'!N$48</f>
        <v>169</v>
      </c>
      <c r="L46" s="170"/>
      <c r="M46" s="170"/>
      <c r="N46" s="170">
        <f>'実質公債費比率（分子）の構造'!O$48</f>
        <v>179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393</v>
      </c>
      <c r="C49" s="170"/>
      <c r="D49" s="170"/>
      <c r="E49" s="170">
        <f>'実質公債費比率（分子）の構造'!L$45</f>
        <v>369</v>
      </c>
      <c r="F49" s="170"/>
      <c r="G49" s="170"/>
      <c r="H49" s="170">
        <f>'実質公債費比率（分子）の構造'!M$45</f>
        <v>402</v>
      </c>
      <c r="I49" s="170"/>
      <c r="J49" s="170"/>
      <c r="K49" s="170">
        <f>'実質公債費比率（分子）の構造'!N$45</f>
        <v>469</v>
      </c>
      <c r="L49" s="170"/>
      <c r="M49" s="170"/>
      <c r="N49" s="170">
        <f>'実質公債費比率（分子）の構造'!O$45</f>
        <v>532</v>
      </c>
      <c r="O49" s="170"/>
      <c r="P49" s="170"/>
    </row>
    <row r="50" spans="1:16" x14ac:dyDescent="0.15">
      <c r="A50" s="170" t="s">
        <v>73</v>
      </c>
      <c r="B50" s="170" t="e">
        <f>NA()</f>
        <v>#N/A</v>
      </c>
      <c r="C50" s="170">
        <f>IF(ISNUMBER('実質公債費比率（分子）の構造'!K$53),'実質公債費比率（分子）の構造'!K$53,NA())</f>
        <v>215</v>
      </c>
      <c r="D50" s="170" t="e">
        <f>NA()</f>
        <v>#N/A</v>
      </c>
      <c r="E50" s="170" t="e">
        <f>NA()</f>
        <v>#N/A</v>
      </c>
      <c r="F50" s="170">
        <f>IF(ISNUMBER('実質公債費比率（分子）の構造'!L$53),'実質公債費比率（分子）の構造'!L$53,NA())</f>
        <v>195</v>
      </c>
      <c r="G50" s="170" t="e">
        <f>NA()</f>
        <v>#N/A</v>
      </c>
      <c r="H50" s="170" t="e">
        <f>NA()</f>
        <v>#N/A</v>
      </c>
      <c r="I50" s="170">
        <f>IF(ISNUMBER('実質公債費比率（分子）の構造'!M$53),'実質公債費比率（分子）の構造'!M$53,NA())</f>
        <v>206</v>
      </c>
      <c r="J50" s="170" t="e">
        <f>NA()</f>
        <v>#N/A</v>
      </c>
      <c r="K50" s="170" t="e">
        <f>NA()</f>
        <v>#N/A</v>
      </c>
      <c r="L50" s="170">
        <f>IF(ISNUMBER('実質公債費比率（分子）の構造'!N$53),'実質公債費比率（分子）の構造'!N$53,NA())</f>
        <v>245</v>
      </c>
      <c r="M50" s="170" t="e">
        <f>NA()</f>
        <v>#N/A</v>
      </c>
      <c r="N50" s="170" t="e">
        <f>NA()</f>
        <v>#N/A</v>
      </c>
      <c r="O50" s="170">
        <f>IF(ISNUMBER('実質公債費比率（分子）の構造'!O$53),'実質公債費比率（分子）の構造'!O$53,NA())</f>
        <v>273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5145</v>
      </c>
      <c r="E56" s="169"/>
      <c r="F56" s="169"/>
      <c r="G56" s="169">
        <f>'将来負担比率（分子）の構造'!J$52</f>
        <v>5208</v>
      </c>
      <c r="H56" s="169"/>
      <c r="I56" s="169"/>
      <c r="J56" s="169">
        <f>'将来負担比率（分子）の構造'!K$52</f>
        <v>5334</v>
      </c>
      <c r="K56" s="169"/>
      <c r="L56" s="169"/>
      <c r="M56" s="169">
        <f>'将来負担比率（分子）の構造'!L$52</f>
        <v>5350</v>
      </c>
      <c r="N56" s="169"/>
      <c r="O56" s="169"/>
      <c r="P56" s="169">
        <f>'将来負担比率（分子）の構造'!M$52</f>
        <v>5072</v>
      </c>
    </row>
    <row r="57" spans="1:16" x14ac:dyDescent="0.15">
      <c r="A57" s="169" t="s">
        <v>44</v>
      </c>
      <c r="B57" s="169"/>
      <c r="C57" s="169"/>
      <c r="D57" s="169">
        <f>'将来負担比率（分子）の構造'!I$51</f>
        <v>11</v>
      </c>
      <c r="E57" s="169"/>
      <c r="F57" s="169"/>
      <c r="G57" s="169">
        <f>'将来負担比率（分子）の構造'!J$51</f>
        <v>8</v>
      </c>
      <c r="H57" s="169"/>
      <c r="I57" s="169"/>
      <c r="J57" s="169">
        <f>'将来負担比率（分子）の構造'!K$51</f>
        <v>5</v>
      </c>
      <c r="K57" s="169"/>
      <c r="L57" s="169"/>
      <c r="M57" s="169">
        <f>'将来負担比率（分子）の構造'!L$51</f>
        <v>3</v>
      </c>
      <c r="N57" s="169"/>
      <c r="O57" s="169"/>
      <c r="P57" s="169">
        <f>'将来負担比率（分子）の構造'!M$51</f>
        <v>3</v>
      </c>
    </row>
    <row r="58" spans="1:16" x14ac:dyDescent="0.15">
      <c r="A58" s="169" t="s">
        <v>43</v>
      </c>
      <c r="B58" s="169"/>
      <c r="C58" s="169"/>
      <c r="D58" s="169">
        <f>'将来負担比率（分子）の構造'!I$50</f>
        <v>2106</v>
      </c>
      <c r="E58" s="169"/>
      <c r="F58" s="169"/>
      <c r="G58" s="169">
        <f>'将来負担比率（分子）の構造'!J$50</f>
        <v>2031</v>
      </c>
      <c r="H58" s="169"/>
      <c r="I58" s="169"/>
      <c r="J58" s="169">
        <f>'将来負担比率（分子）の構造'!K$50</f>
        <v>2093</v>
      </c>
      <c r="K58" s="169"/>
      <c r="L58" s="169"/>
      <c r="M58" s="169">
        <f>'将来負担比率（分子）の構造'!L$50</f>
        <v>2407</v>
      </c>
      <c r="N58" s="169"/>
      <c r="O58" s="169"/>
      <c r="P58" s="169">
        <f>'将来負担比率（分子）の構造'!M$50</f>
        <v>2658</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1247</v>
      </c>
      <c r="C62" s="169"/>
      <c r="D62" s="169"/>
      <c r="E62" s="169">
        <f>'将来負担比率（分子）の構造'!J$45</f>
        <v>1225</v>
      </c>
      <c r="F62" s="169"/>
      <c r="G62" s="169"/>
      <c r="H62" s="169">
        <f>'将来負担比率（分子）の構造'!K$45</f>
        <v>1275</v>
      </c>
      <c r="I62" s="169"/>
      <c r="J62" s="169"/>
      <c r="K62" s="169">
        <f>'将来負担比率（分子）の構造'!L$45</f>
        <v>1166</v>
      </c>
      <c r="L62" s="169"/>
      <c r="M62" s="169"/>
      <c r="N62" s="169">
        <f>'将来負担比率（分子）の構造'!M$45</f>
        <v>1191</v>
      </c>
      <c r="O62" s="169"/>
      <c r="P62" s="169"/>
    </row>
    <row r="63" spans="1:16" x14ac:dyDescent="0.15">
      <c r="A63" s="169" t="s">
        <v>36</v>
      </c>
      <c r="B63" s="169">
        <f>'将来負担比率（分子）の構造'!I$44</f>
        <v>491</v>
      </c>
      <c r="C63" s="169"/>
      <c r="D63" s="169"/>
      <c r="E63" s="169">
        <f>'将来負担比率（分子）の構造'!J$44</f>
        <v>468</v>
      </c>
      <c r="F63" s="169"/>
      <c r="G63" s="169"/>
      <c r="H63" s="169">
        <f>'将来負担比率（分子）の構造'!K$44</f>
        <v>420</v>
      </c>
      <c r="I63" s="169"/>
      <c r="J63" s="169"/>
      <c r="K63" s="169">
        <f>'将来負担比率（分子）の構造'!L$44</f>
        <v>440</v>
      </c>
      <c r="L63" s="169"/>
      <c r="M63" s="169"/>
      <c r="N63" s="169">
        <f>'将来負担比率（分子）の構造'!M$44</f>
        <v>425</v>
      </c>
      <c r="O63" s="169"/>
      <c r="P63" s="169"/>
    </row>
    <row r="64" spans="1:16" x14ac:dyDescent="0.15">
      <c r="A64" s="169" t="s">
        <v>35</v>
      </c>
      <c r="B64" s="169">
        <f>'将来負担比率（分子）の構造'!I$43</f>
        <v>1556</v>
      </c>
      <c r="C64" s="169"/>
      <c r="D64" s="169"/>
      <c r="E64" s="169">
        <f>'将来負担比率（分子）の構造'!J$43</f>
        <v>1523</v>
      </c>
      <c r="F64" s="169"/>
      <c r="G64" s="169"/>
      <c r="H64" s="169">
        <f>'将来負担比率（分子）の構造'!K$43</f>
        <v>1563</v>
      </c>
      <c r="I64" s="169"/>
      <c r="J64" s="169"/>
      <c r="K64" s="169">
        <f>'将来負担比率（分子）の構造'!L$43</f>
        <v>1520</v>
      </c>
      <c r="L64" s="169"/>
      <c r="M64" s="169"/>
      <c r="N64" s="169">
        <f>'将来負担比率（分子）の構造'!M$43</f>
        <v>1464</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4828</v>
      </c>
      <c r="C66" s="169"/>
      <c r="D66" s="169"/>
      <c r="E66" s="169">
        <f>'将来負担比率（分子）の構造'!J$41</f>
        <v>5083</v>
      </c>
      <c r="F66" s="169"/>
      <c r="G66" s="169"/>
      <c r="H66" s="169">
        <f>'将来負担比率（分子）の構造'!K$41</f>
        <v>5273</v>
      </c>
      <c r="I66" s="169"/>
      <c r="J66" s="169"/>
      <c r="K66" s="169">
        <f>'将来負担比率（分子）の構造'!L$41</f>
        <v>5250</v>
      </c>
      <c r="L66" s="169"/>
      <c r="M66" s="169"/>
      <c r="N66" s="169">
        <f>'将来負担比率（分子）の構造'!M$41</f>
        <v>4963</v>
      </c>
      <c r="O66" s="169"/>
      <c r="P66" s="169"/>
    </row>
    <row r="67" spans="1:16" x14ac:dyDescent="0.15">
      <c r="A67" s="169" t="s">
        <v>77</v>
      </c>
      <c r="B67" s="169" t="e">
        <f>NA()</f>
        <v>#N/A</v>
      </c>
      <c r="C67" s="169">
        <f>IF(ISNUMBER('将来負担比率（分子）の構造'!I$53), IF('将来負担比率（分子）の構造'!I$53 &lt; 0, 0, '将来負担比率（分子）の構造'!I$53), NA())</f>
        <v>859</v>
      </c>
      <c r="D67" s="169" t="e">
        <f>NA()</f>
        <v>#N/A</v>
      </c>
      <c r="E67" s="169" t="e">
        <f>NA()</f>
        <v>#N/A</v>
      </c>
      <c r="F67" s="169">
        <f>IF(ISNUMBER('将来負担比率（分子）の構造'!J$53), IF('将来負担比率（分子）の構造'!J$53 &lt; 0, 0, '将来負担比率（分子）の構造'!J$53), NA())</f>
        <v>1052</v>
      </c>
      <c r="G67" s="169" t="e">
        <f>NA()</f>
        <v>#N/A</v>
      </c>
      <c r="H67" s="169" t="e">
        <f>NA()</f>
        <v>#N/A</v>
      </c>
      <c r="I67" s="169">
        <f>IF(ISNUMBER('将来負担比率（分子）の構造'!K$53), IF('将来負担比率（分子）の構造'!K$53 &lt; 0, 0, '将来負担比率（分子）の構造'!K$53), NA())</f>
        <v>1098</v>
      </c>
      <c r="J67" s="169" t="e">
        <f>NA()</f>
        <v>#N/A</v>
      </c>
      <c r="K67" s="169" t="e">
        <f>NA()</f>
        <v>#N/A</v>
      </c>
      <c r="L67" s="169">
        <f>IF(ISNUMBER('将来負担比率（分子）の構造'!L$53), IF('将来負担比率（分子）の構造'!L$53 &lt; 0, 0, '将来負担比率（分子）の構造'!L$53), NA())</f>
        <v>617</v>
      </c>
      <c r="M67" s="169" t="e">
        <f>NA()</f>
        <v>#N/A</v>
      </c>
      <c r="N67" s="169" t="e">
        <f>NA()</f>
        <v>#N/A</v>
      </c>
      <c r="O67" s="169">
        <f>IF(ISNUMBER('将来負担比率（分子）の構造'!M$53), IF('将来負担比率（分子）の構造'!M$53 &lt; 0, 0, '将来負担比率（分子）の構造'!M$53), NA())</f>
        <v>310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1069</v>
      </c>
      <c r="C72" s="173">
        <f>基金残高に係る経年分析!G55</f>
        <v>1203</v>
      </c>
      <c r="D72" s="173">
        <f>基金残高に係る経年分析!H55</f>
        <v>1306</v>
      </c>
    </row>
    <row r="73" spans="1:16" x14ac:dyDescent="0.15">
      <c r="A73" s="172" t="s">
        <v>80</v>
      </c>
      <c r="B73" s="173">
        <f>基金残高に係る経年分析!F56</f>
        <v>0</v>
      </c>
      <c r="C73" s="173">
        <f>基金残高に係る経年分析!G56</f>
        <v>0</v>
      </c>
      <c r="D73" s="173">
        <f>基金残高に係る経年分析!H56</f>
        <v>0</v>
      </c>
    </row>
    <row r="74" spans="1:16" x14ac:dyDescent="0.15">
      <c r="A74" s="172" t="s">
        <v>81</v>
      </c>
      <c r="B74" s="173">
        <f>基金残高に係る経年分析!F57</f>
        <v>845</v>
      </c>
      <c r="C74" s="173">
        <f>基金残高に係る経年分析!G57</f>
        <v>976</v>
      </c>
      <c r="D74" s="173">
        <f>基金残高に係る経年分析!H57</f>
        <v>1078</v>
      </c>
    </row>
  </sheetData>
  <sheetProtection algorithmName="SHA-512" hashValue="4DuLvaMSRVfMIu6vC4KVgk39fC047i1fRA9STN/G22JyIzpj+fTp+LgcgzQC2Dp/HYBfvncOttW9ghrnAaXDgQ==" saltValue="QcQ8uugTcszaebJtkRlls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229</v>
      </c>
      <c r="C5" s="667"/>
      <c r="D5" s="667"/>
      <c r="E5" s="667"/>
      <c r="F5" s="667"/>
      <c r="G5" s="667"/>
      <c r="H5" s="667"/>
      <c r="I5" s="667"/>
      <c r="J5" s="667"/>
      <c r="K5" s="667"/>
      <c r="L5" s="667"/>
      <c r="M5" s="667"/>
      <c r="N5" s="667"/>
      <c r="O5" s="667"/>
      <c r="P5" s="667"/>
      <c r="Q5" s="668"/>
      <c r="R5" s="663">
        <v>984697</v>
      </c>
      <c r="S5" s="664"/>
      <c r="T5" s="664"/>
      <c r="U5" s="664"/>
      <c r="V5" s="664"/>
      <c r="W5" s="664"/>
      <c r="X5" s="664"/>
      <c r="Y5" s="689"/>
      <c r="Z5" s="702">
        <v>17.3</v>
      </c>
      <c r="AA5" s="702"/>
      <c r="AB5" s="702"/>
      <c r="AC5" s="702"/>
      <c r="AD5" s="703">
        <v>984697</v>
      </c>
      <c r="AE5" s="703"/>
      <c r="AF5" s="703"/>
      <c r="AG5" s="703"/>
      <c r="AH5" s="703"/>
      <c r="AI5" s="703"/>
      <c r="AJ5" s="703"/>
      <c r="AK5" s="703"/>
      <c r="AL5" s="690">
        <v>27.4</v>
      </c>
      <c r="AM5" s="672"/>
      <c r="AN5" s="672"/>
      <c r="AO5" s="691"/>
      <c r="AP5" s="666" t="s">
        <v>230</v>
      </c>
      <c r="AQ5" s="667"/>
      <c r="AR5" s="667"/>
      <c r="AS5" s="667"/>
      <c r="AT5" s="667"/>
      <c r="AU5" s="667"/>
      <c r="AV5" s="667"/>
      <c r="AW5" s="667"/>
      <c r="AX5" s="667"/>
      <c r="AY5" s="667"/>
      <c r="AZ5" s="667"/>
      <c r="BA5" s="667"/>
      <c r="BB5" s="667"/>
      <c r="BC5" s="667"/>
      <c r="BD5" s="667"/>
      <c r="BE5" s="667"/>
      <c r="BF5" s="668"/>
      <c r="BG5" s="608">
        <v>966700</v>
      </c>
      <c r="BH5" s="609"/>
      <c r="BI5" s="609"/>
      <c r="BJ5" s="609"/>
      <c r="BK5" s="609"/>
      <c r="BL5" s="609"/>
      <c r="BM5" s="609"/>
      <c r="BN5" s="610"/>
      <c r="BO5" s="646">
        <v>98.2</v>
      </c>
      <c r="BP5" s="646"/>
      <c r="BQ5" s="646"/>
      <c r="BR5" s="646"/>
      <c r="BS5" s="647" t="s">
        <v>130</v>
      </c>
      <c r="BT5" s="647"/>
      <c r="BU5" s="647"/>
      <c r="BV5" s="647"/>
      <c r="BW5" s="647"/>
      <c r="BX5" s="647"/>
      <c r="BY5" s="647"/>
      <c r="BZ5" s="647"/>
      <c r="CA5" s="647"/>
      <c r="CB5" s="687"/>
      <c r="CD5" s="660" t="s">
        <v>225</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223</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15">
      <c r="B6" s="605" t="s">
        <v>234</v>
      </c>
      <c r="C6" s="606"/>
      <c r="D6" s="606"/>
      <c r="E6" s="606"/>
      <c r="F6" s="606"/>
      <c r="G6" s="606"/>
      <c r="H6" s="606"/>
      <c r="I6" s="606"/>
      <c r="J6" s="606"/>
      <c r="K6" s="606"/>
      <c r="L6" s="606"/>
      <c r="M6" s="606"/>
      <c r="N6" s="606"/>
      <c r="O6" s="606"/>
      <c r="P6" s="606"/>
      <c r="Q6" s="607"/>
      <c r="R6" s="608">
        <v>59162</v>
      </c>
      <c r="S6" s="609"/>
      <c r="T6" s="609"/>
      <c r="U6" s="609"/>
      <c r="V6" s="609"/>
      <c r="W6" s="609"/>
      <c r="X6" s="609"/>
      <c r="Y6" s="610"/>
      <c r="Z6" s="646">
        <v>1</v>
      </c>
      <c r="AA6" s="646"/>
      <c r="AB6" s="646"/>
      <c r="AC6" s="646"/>
      <c r="AD6" s="647">
        <v>59162</v>
      </c>
      <c r="AE6" s="647"/>
      <c r="AF6" s="647"/>
      <c r="AG6" s="647"/>
      <c r="AH6" s="647"/>
      <c r="AI6" s="647"/>
      <c r="AJ6" s="647"/>
      <c r="AK6" s="647"/>
      <c r="AL6" s="611">
        <v>1.6</v>
      </c>
      <c r="AM6" s="612"/>
      <c r="AN6" s="612"/>
      <c r="AO6" s="648"/>
      <c r="AP6" s="605" t="s">
        <v>235</v>
      </c>
      <c r="AQ6" s="606"/>
      <c r="AR6" s="606"/>
      <c r="AS6" s="606"/>
      <c r="AT6" s="606"/>
      <c r="AU6" s="606"/>
      <c r="AV6" s="606"/>
      <c r="AW6" s="606"/>
      <c r="AX6" s="606"/>
      <c r="AY6" s="606"/>
      <c r="AZ6" s="606"/>
      <c r="BA6" s="606"/>
      <c r="BB6" s="606"/>
      <c r="BC6" s="606"/>
      <c r="BD6" s="606"/>
      <c r="BE6" s="606"/>
      <c r="BF6" s="607"/>
      <c r="BG6" s="608">
        <v>966700</v>
      </c>
      <c r="BH6" s="609"/>
      <c r="BI6" s="609"/>
      <c r="BJ6" s="609"/>
      <c r="BK6" s="609"/>
      <c r="BL6" s="609"/>
      <c r="BM6" s="609"/>
      <c r="BN6" s="610"/>
      <c r="BO6" s="646">
        <v>98.2</v>
      </c>
      <c r="BP6" s="646"/>
      <c r="BQ6" s="646"/>
      <c r="BR6" s="646"/>
      <c r="BS6" s="647" t="s">
        <v>130</v>
      </c>
      <c r="BT6" s="647"/>
      <c r="BU6" s="647"/>
      <c r="BV6" s="647"/>
      <c r="BW6" s="647"/>
      <c r="BX6" s="647"/>
      <c r="BY6" s="647"/>
      <c r="BZ6" s="647"/>
      <c r="CA6" s="647"/>
      <c r="CB6" s="687"/>
      <c r="CD6" s="666" t="s">
        <v>236</v>
      </c>
      <c r="CE6" s="667"/>
      <c r="CF6" s="667"/>
      <c r="CG6" s="667"/>
      <c r="CH6" s="667"/>
      <c r="CI6" s="667"/>
      <c r="CJ6" s="667"/>
      <c r="CK6" s="667"/>
      <c r="CL6" s="667"/>
      <c r="CM6" s="667"/>
      <c r="CN6" s="667"/>
      <c r="CO6" s="667"/>
      <c r="CP6" s="667"/>
      <c r="CQ6" s="668"/>
      <c r="CR6" s="608">
        <v>57306</v>
      </c>
      <c r="CS6" s="609"/>
      <c r="CT6" s="609"/>
      <c r="CU6" s="609"/>
      <c r="CV6" s="609"/>
      <c r="CW6" s="609"/>
      <c r="CX6" s="609"/>
      <c r="CY6" s="610"/>
      <c r="CZ6" s="690">
        <v>1.1000000000000001</v>
      </c>
      <c r="DA6" s="672"/>
      <c r="DB6" s="672"/>
      <c r="DC6" s="692"/>
      <c r="DD6" s="614" t="s">
        <v>130</v>
      </c>
      <c r="DE6" s="609"/>
      <c r="DF6" s="609"/>
      <c r="DG6" s="609"/>
      <c r="DH6" s="609"/>
      <c r="DI6" s="609"/>
      <c r="DJ6" s="609"/>
      <c r="DK6" s="609"/>
      <c r="DL6" s="609"/>
      <c r="DM6" s="609"/>
      <c r="DN6" s="609"/>
      <c r="DO6" s="609"/>
      <c r="DP6" s="610"/>
      <c r="DQ6" s="614">
        <v>57306</v>
      </c>
      <c r="DR6" s="609"/>
      <c r="DS6" s="609"/>
      <c r="DT6" s="609"/>
      <c r="DU6" s="609"/>
      <c r="DV6" s="609"/>
      <c r="DW6" s="609"/>
      <c r="DX6" s="609"/>
      <c r="DY6" s="609"/>
      <c r="DZ6" s="609"/>
      <c r="EA6" s="609"/>
      <c r="EB6" s="609"/>
      <c r="EC6" s="645"/>
    </row>
    <row r="7" spans="2:143" ht="11.25" customHeight="1" x14ac:dyDescent="0.15">
      <c r="B7" s="605" t="s">
        <v>237</v>
      </c>
      <c r="C7" s="606"/>
      <c r="D7" s="606"/>
      <c r="E7" s="606"/>
      <c r="F7" s="606"/>
      <c r="G7" s="606"/>
      <c r="H7" s="606"/>
      <c r="I7" s="606"/>
      <c r="J7" s="606"/>
      <c r="K7" s="606"/>
      <c r="L7" s="606"/>
      <c r="M7" s="606"/>
      <c r="N7" s="606"/>
      <c r="O7" s="606"/>
      <c r="P7" s="606"/>
      <c r="Q7" s="607"/>
      <c r="R7" s="608">
        <v>325</v>
      </c>
      <c r="S7" s="609"/>
      <c r="T7" s="609"/>
      <c r="U7" s="609"/>
      <c r="V7" s="609"/>
      <c r="W7" s="609"/>
      <c r="X7" s="609"/>
      <c r="Y7" s="610"/>
      <c r="Z7" s="646">
        <v>0</v>
      </c>
      <c r="AA7" s="646"/>
      <c r="AB7" s="646"/>
      <c r="AC7" s="646"/>
      <c r="AD7" s="647">
        <v>325</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289743</v>
      </c>
      <c r="BH7" s="609"/>
      <c r="BI7" s="609"/>
      <c r="BJ7" s="609"/>
      <c r="BK7" s="609"/>
      <c r="BL7" s="609"/>
      <c r="BM7" s="609"/>
      <c r="BN7" s="610"/>
      <c r="BO7" s="646">
        <v>29.4</v>
      </c>
      <c r="BP7" s="646"/>
      <c r="BQ7" s="646"/>
      <c r="BR7" s="646"/>
      <c r="BS7" s="647" t="s">
        <v>130</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1106051</v>
      </c>
      <c r="CS7" s="609"/>
      <c r="CT7" s="609"/>
      <c r="CU7" s="609"/>
      <c r="CV7" s="609"/>
      <c r="CW7" s="609"/>
      <c r="CX7" s="609"/>
      <c r="CY7" s="610"/>
      <c r="CZ7" s="646">
        <v>20.5</v>
      </c>
      <c r="DA7" s="646"/>
      <c r="DB7" s="646"/>
      <c r="DC7" s="646"/>
      <c r="DD7" s="614">
        <v>29486</v>
      </c>
      <c r="DE7" s="609"/>
      <c r="DF7" s="609"/>
      <c r="DG7" s="609"/>
      <c r="DH7" s="609"/>
      <c r="DI7" s="609"/>
      <c r="DJ7" s="609"/>
      <c r="DK7" s="609"/>
      <c r="DL7" s="609"/>
      <c r="DM7" s="609"/>
      <c r="DN7" s="609"/>
      <c r="DO7" s="609"/>
      <c r="DP7" s="610"/>
      <c r="DQ7" s="614">
        <v>873529</v>
      </c>
      <c r="DR7" s="609"/>
      <c r="DS7" s="609"/>
      <c r="DT7" s="609"/>
      <c r="DU7" s="609"/>
      <c r="DV7" s="609"/>
      <c r="DW7" s="609"/>
      <c r="DX7" s="609"/>
      <c r="DY7" s="609"/>
      <c r="DZ7" s="609"/>
      <c r="EA7" s="609"/>
      <c r="EB7" s="609"/>
      <c r="EC7" s="645"/>
    </row>
    <row r="8" spans="2:143" ht="11.25" customHeight="1" x14ac:dyDescent="0.15">
      <c r="B8" s="605" t="s">
        <v>240</v>
      </c>
      <c r="C8" s="606"/>
      <c r="D8" s="606"/>
      <c r="E8" s="606"/>
      <c r="F8" s="606"/>
      <c r="G8" s="606"/>
      <c r="H8" s="606"/>
      <c r="I8" s="606"/>
      <c r="J8" s="606"/>
      <c r="K8" s="606"/>
      <c r="L8" s="606"/>
      <c r="M8" s="606"/>
      <c r="N8" s="606"/>
      <c r="O8" s="606"/>
      <c r="P8" s="606"/>
      <c r="Q8" s="607"/>
      <c r="R8" s="608">
        <v>3638</v>
      </c>
      <c r="S8" s="609"/>
      <c r="T8" s="609"/>
      <c r="U8" s="609"/>
      <c r="V8" s="609"/>
      <c r="W8" s="609"/>
      <c r="X8" s="609"/>
      <c r="Y8" s="610"/>
      <c r="Z8" s="646">
        <v>0.1</v>
      </c>
      <c r="AA8" s="646"/>
      <c r="AB8" s="646"/>
      <c r="AC8" s="646"/>
      <c r="AD8" s="647">
        <v>3638</v>
      </c>
      <c r="AE8" s="647"/>
      <c r="AF8" s="647"/>
      <c r="AG8" s="647"/>
      <c r="AH8" s="647"/>
      <c r="AI8" s="647"/>
      <c r="AJ8" s="647"/>
      <c r="AK8" s="647"/>
      <c r="AL8" s="611">
        <v>0.1</v>
      </c>
      <c r="AM8" s="612"/>
      <c r="AN8" s="612"/>
      <c r="AO8" s="648"/>
      <c r="AP8" s="605" t="s">
        <v>241</v>
      </c>
      <c r="AQ8" s="606"/>
      <c r="AR8" s="606"/>
      <c r="AS8" s="606"/>
      <c r="AT8" s="606"/>
      <c r="AU8" s="606"/>
      <c r="AV8" s="606"/>
      <c r="AW8" s="606"/>
      <c r="AX8" s="606"/>
      <c r="AY8" s="606"/>
      <c r="AZ8" s="606"/>
      <c r="BA8" s="606"/>
      <c r="BB8" s="606"/>
      <c r="BC8" s="606"/>
      <c r="BD8" s="606"/>
      <c r="BE8" s="606"/>
      <c r="BF8" s="607"/>
      <c r="BG8" s="608">
        <v>15347</v>
      </c>
      <c r="BH8" s="609"/>
      <c r="BI8" s="609"/>
      <c r="BJ8" s="609"/>
      <c r="BK8" s="609"/>
      <c r="BL8" s="609"/>
      <c r="BM8" s="609"/>
      <c r="BN8" s="610"/>
      <c r="BO8" s="646">
        <v>1.6</v>
      </c>
      <c r="BP8" s="646"/>
      <c r="BQ8" s="646"/>
      <c r="BR8" s="646"/>
      <c r="BS8" s="647" t="s">
        <v>130</v>
      </c>
      <c r="BT8" s="647"/>
      <c r="BU8" s="647"/>
      <c r="BV8" s="647"/>
      <c r="BW8" s="647"/>
      <c r="BX8" s="647"/>
      <c r="BY8" s="647"/>
      <c r="BZ8" s="647"/>
      <c r="CA8" s="647"/>
      <c r="CB8" s="687"/>
      <c r="CD8" s="605" t="s">
        <v>242</v>
      </c>
      <c r="CE8" s="606"/>
      <c r="CF8" s="606"/>
      <c r="CG8" s="606"/>
      <c r="CH8" s="606"/>
      <c r="CI8" s="606"/>
      <c r="CJ8" s="606"/>
      <c r="CK8" s="606"/>
      <c r="CL8" s="606"/>
      <c r="CM8" s="606"/>
      <c r="CN8" s="606"/>
      <c r="CO8" s="606"/>
      <c r="CP8" s="606"/>
      <c r="CQ8" s="607"/>
      <c r="CR8" s="608">
        <v>1222435</v>
      </c>
      <c r="CS8" s="609"/>
      <c r="CT8" s="609"/>
      <c r="CU8" s="609"/>
      <c r="CV8" s="609"/>
      <c r="CW8" s="609"/>
      <c r="CX8" s="609"/>
      <c r="CY8" s="610"/>
      <c r="CZ8" s="646">
        <v>22.6</v>
      </c>
      <c r="DA8" s="646"/>
      <c r="DB8" s="646"/>
      <c r="DC8" s="646"/>
      <c r="DD8" s="614" t="s">
        <v>130</v>
      </c>
      <c r="DE8" s="609"/>
      <c r="DF8" s="609"/>
      <c r="DG8" s="609"/>
      <c r="DH8" s="609"/>
      <c r="DI8" s="609"/>
      <c r="DJ8" s="609"/>
      <c r="DK8" s="609"/>
      <c r="DL8" s="609"/>
      <c r="DM8" s="609"/>
      <c r="DN8" s="609"/>
      <c r="DO8" s="609"/>
      <c r="DP8" s="610"/>
      <c r="DQ8" s="614">
        <v>758476</v>
      </c>
      <c r="DR8" s="609"/>
      <c r="DS8" s="609"/>
      <c r="DT8" s="609"/>
      <c r="DU8" s="609"/>
      <c r="DV8" s="609"/>
      <c r="DW8" s="609"/>
      <c r="DX8" s="609"/>
      <c r="DY8" s="609"/>
      <c r="DZ8" s="609"/>
      <c r="EA8" s="609"/>
      <c r="EB8" s="609"/>
      <c r="EC8" s="645"/>
    </row>
    <row r="9" spans="2:143" ht="11.25" customHeight="1" x14ac:dyDescent="0.15">
      <c r="B9" s="605" t="s">
        <v>243</v>
      </c>
      <c r="C9" s="606"/>
      <c r="D9" s="606"/>
      <c r="E9" s="606"/>
      <c r="F9" s="606"/>
      <c r="G9" s="606"/>
      <c r="H9" s="606"/>
      <c r="I9" s="606"/>
      <c r="J9" s="606"/>
      <c r="K9" s="606"/>
      <c r="L9" s="606"/>
      <c r="M9" s="606"/>
      <c r="N9" s="606"/>
      <c r="O9" s="606"/>
      <c r="P9" s="606"/>
      <c r="Q9" s="607"/>
      <c r="R9" s="608">
        <v>3697</v>
      </c>
      <c r="S9" s="609"/>
      <c r="T9" s="609"/>
      <c r="U9" s="609"/>
      <c r="V9" s="609"/>
      <c r="W9" s="609"/>
      <c r="X9" s="609"/>
      <c r="Y9" s="610"/>
      <c r="Z9" s="646">
        <v>0.1</v>
      </c>
      <c r="AA9" s="646"/>
      <c r="AB9" s="646"/>
      <c r="AC9" s="646"/>
      <c r="AD9" s="647">
        <v>3697</v>
      </c>
      <c r="AE9" s="647"/>
      <c r="AF9" s="647"/>
      <c r="AG9" s="647"/>
      <c r="AH9" s="647"/>
      <c r="AI9" s="647"/>
      <c r="AJ9" s="647"/>
      <c r="AK9" s="647"/>
      <c r="AL9" s="611">
        <v>0.1</v>
      </c>
      <c r="AM9" s="612"/>
      <c r="AN9" s="612"/>
      <c r="AO9" s="648"/>
      <c r="AP9" s="605" t="s">
        <v>244</v>
      </c>
      <c r="AQ9" s="606"/>
      <c r="AR9" s="606"/>
      <c r="AS9" s="606"/>
      <c r="AT9" s="606"/>
      <c r="AU9" s="606"/>
      <c r="AV9" s="606"/>
      <c r="AW9" s="606"/>
      <c r="AX9" s="606"/>
      <c r="AY9" s="606"/>
      <c r="AZ9" s="606"/>
      <c r="BA9" s="606"/>
      <c r="BB9" s="606"/>
      <c r="BC9" s="606"/>
      <c r="BD9" s="606"/>
      <c r="BE9" s="606"/>
      <c r="BF9" s="607"/>
      <c r="BG9" s="608">
        <v>239294</v>
      </c>
      <c r="BH9" s="609"/>
      <c r="BI9" s="609"/>
      <c r="BJ9" s="609"/>
      <c r="BK9" s="609"/>
      <c r="BL9" s="609"/>
      <c r="BM9" s="609"/>
      <c r="BN9" s="610"/>
      <c r="BO9" s="646">
        <v>24.3</v>
      </c>
      <c r="BP9" s="646"/>
      <c r="BQ9" s="646"/>
      <c r="BR9" s="646"/>
      <c r="BS9" s="647" t="s">
        <v>130</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617512</v>
      </c>
      <c r="CS9" s="609"/>
      <c r="CT9" s="609"/>
      <c r="CU9" s="609"/>
      <c r="CV9" s="609"/>
      <c r="CW9" s="609"/>
      <c r="CX9" s="609"/>
      <c r="CY9" s="610"/>
      <c r="CZ9" s="646">
        <v>11.4</v>
      </c>
      <c r="DA9" s="646"/>
      <c r="DB9" s="646"/>
      <c r="DC9" s="646"/>
      <c r="DD9" s="614">
        <v>44773</v>
      </c>
      <c r="DE9" s="609"/>
      <c r="DF9" s="609"/>
      <c r="DG9" s="609"/>
      <c r="DH9" s="609"/>
      <c r="DI9" s="609"/>
      <c r="DJ9" s="609"/>
      <c r="DK9" s="609"/>
      <c r="DL9" s="609"/>
      <c r="DM9" s="609"/>
      <c r="DN9" s="609"/>
      <c r="DO9" s="609"/>
      <c r="DP9" s="610"/>
      <c r="DQ9" s="614">
        <v>545184</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130</v>
      </c>
      <c r="AA10" s="646"/>
      <c r="AB10" s="646"/>
      <c r="AC10" s="646"/>
      <c r="AD10" s="647" t="s">
        <v>130</v>
      </c>
      <c r="AE10" s="647"/>
      <c r="AF10" s="647"/>
      <c r="AG10" s="647"/>
      <c r="AH10" s="647"/>
      <c r="AI10" s="647"/>
      <c r="AJ10" s="647"/>
      <c r="AK10" s="647"/>
      <c r="AL10" s="611" t="s">
        <v>130</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21015</v>
      </c>
      <c r="BH10" s="609"/>
      <c r="BI10" s="609"/>
      <c r="BJ10" s="609"/>
      <c r="BK10" s="609"/>
      <c r="BL10" s="609"/>
      <c r="BM10" s="609"/>
      <c r="BN10" s="610"/>
      <c r="BO10" s="646">
        <v>2.1</v>
      </c>
      <c r="BP10" s="646"/>
      <c r="BQ10" s="646"/>
      <c r="BR10" s="646"/>
      <c r="BS10" s="647" t="s">
        <v>130</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t="s">
        <v>130</v>
      </c>
      <c r="CS10" s="609"/>
      <c r="CT10" s="609"/>
      <c r="CU10" s="609"/>
      <c r="CV10" s="609"/>
      <c r="CW10" s="609"/>
      <c r="CX10" s="609"/>
      <c r="CY10" s="610"/>
      <c r="CZ10" s="646" t="s">
        <v>130</v>
      </c>
      <c r="DA10" s="646"/>
      <c r="DB10" s="646"/>
      <c r="DC10" s="646"/>
      <c r="DD10" s="614" t="s">
        <v>130</v>
      </c>
      <c r="DE10" s="609"/>
      <c r="DF10" s="609"/>
      <c r="DG10" s="609"/>
      <c r="DH10" s="609"/>
      <c r="DI10" s="609"/>
      <c r="DJ10" s="609"/>
      <c r="DK10" s="609"/>
      <c r="DL10" s="609"/>
      <c r="DM10" s="609"/>
      <c r="DN10" s="609"/>
      <c r="DO10" s="609"/>
      <c r="DP10" s="610"/>
      <c r="DQ10" s="614" t="s">
        <v>130</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193697</v>
      </c>
      <c r="S11" s="609"/>
      <c r="T11" s="609"/>
      <c r="U11" s="609"/>
      <c r="V11" s="609"/>
      <c r="W11" s="609"/>
      <c r="X11" s="609"/>
      <c r="Y11" s="610"/>
      <c r="Z11" s="611">
        <v>3.4</v>
      </c>
      <c r="AA11" s="612"/>
      <c r="AB11" s="612"/>
      <c r="AC11" s="613"/>
      <c r="AD11" s="614">
        <v>193697</v>
      </c>
      <c r="AE11" s="609"/>
      <c r="AF11" s="609"/>
      <c r="AG11" s="609"/>
      <c r="AH11" s="609"/>
      <c r="AI11" s="609"/>
      <c r="AJ11" s="609"/>
      <c r="AK11" s="610"/>
      <c r="AL11" s="611">
        <v>5.4</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14087</v>
      </c>
      <c r="BH11" s="609"/>
      <c r="BI11" s="609"/>
      <c r="BJ11" s="609"/>
      <c r="BK11" s="609"/>
      <c r="BL11" s="609"/>
      <c r="BM11" s="609"/>
      <c r="BN11" s="610"/>
      <c r="BO11" s="646">
        <v>1.4</v>
      </c>
      <c r="BP11" s="646"/>
      <c r="BQ11" s="646"/>
      <c r="BR11" s="646"/>
      <c r="BS11" s="647" t="s">
        <v>130</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157386</v>
      </c>
      <c r="CS11" s="609"/>
      <c r="CT11" s="609"/>
      <c r="CU11" s="609"/>
      <c r="CV11" s="609"/>
      <c r="CW11" s="609"/>
      <c r="CX11" s="609"/>
      <c r="CY11" s="610"/>
      <c r="CZ11" s="646">
        <v>2.9</v>
      </c>
      <c r="DA11" s="646"/>
      <c r="DB11" s="646"/>
      <c r="DC11" s="646"/>
      <c r="DD11" s="614">
        <v>30386</v>
      </c>
      <c r="DE11" s="609"/>
      <c r="DF11" s="609"/>
      <c r="DG11" s="609"/>
      <c r="DH11" s="609"/>
      <c r="DI11" s="609"/>
      <c r="DJ11" s="609"/>
      <c r="DK11" s="609"/>
      <c r="DL11" s="609"/>
      <c r="DM11" s="609"/>
      <c r="DN11" s="609"/>
      <c r="DO11" s="609"/>
      <c r="DP11" s="610"/>
      <c r="DQ11" s="614">
        <v>105935</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v>3086</v>
      </c>
      <c r="S12" s="609"/>
      <c r="T12" s="609"/>
      <c r="U12" s="609"/>
      <c r="V12" s="609"/>
      <c r="W12" s="609"/>
      <c r="X12" s="609"/>
      <c r="Y12" s="610"/>
      <c r="Z12" s="646">
        <v>0.1</v>
      </c>
      <c r="AA12" s="646"/>
      <c r="AB12" s="646"/>
      <c r="AC12" s="646"/>
      <c r="AD12" s="647">
        <v>3086</v>
      </c>
      <c r="AE12" s="647"/>
      <c r="AF12" s="647"/>
      <c r="AG12" s="647"/>
      <c r="AH12" s="647"/>
      <c r="AI12" s="647"/>
      <c r="AJ12" s="647"/>
      <c r="AK12" s="647"/>
      <c r="AL12" s="611">
        <v>0.1</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591637</v>
      </c>
      <c r="BH12" s="609"/>
      <c r="BI12" s="609"/>
      <c r="BJ12" s="609"/>
      <c r="BK12" s="609"/>
      <c r="BL12" s="609"/>
      <c r="BM12" s="609"/>
      <c r="BN12" s="610"/>
      <c r="BO12" s="646">
        <v>60.1</v>
      </c>
      <c r="BP12" s="646"/>
      <c r="BQ12" s="646"/>
      <c r="BR12" s="646"/>
      <c r="BS12" s="647" t="s">
        <v>130</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386148</v>
      </c>
      <c r="CS12" s="609"/>
      <c r="CT12" s="609"/>
      <c r="CU12" s="609"/>
      <c r="CV12" s="609"/>
      <c r="CW12" s="609"/>
      <c r="CX12" s="609"/>
      <c r="CY12" s="610"/>
      <c r="CZ12" s="646">
        <v>7.1</v>
      </c>
      <c r="DA12" s="646"/>
      <c r="DB12" s="646"/>
      <c r="DC12" s="646"/>
      <c r="DD12" s="614">
        <v>59004</v>
      </c>
      <c r="DE12" s="609"/>
      <c r="DF12" s="609"/>
      <c r="DG12" s="609"/>
      <c r="DH12" s="609"/>
      <c r="DI12" s="609"/>
      <c r="DJ12" s="609"/>
      <c r="DK12" s="609"/>
      <c r="DL12" s="609"/>
      <c r="DM12" s="609"/>
      <c r="DN12" s="609"/>
      <c r="DO12" s="609"/>
      <c r="DP12" s="610"/>
      <c r="DQ12" s="614">
        <v>338728</v>
      </c>
      <c r="DR12" s="609"/>
      <c r="DS12" s="609"/>
      <c r="DT12" s="609"/>
      <c r="DU12" s="609"/>
      <c r="DV12" s="609"/>
      <c r="DW12" s="609"/>
      <c r="DX12" s="609"/>
      <c r="DY12" s="609"/>
      <c r="DZ12" s="609"/>
      <c r="EA12" s="609"/>
      <c r="EB12" s="609"/>
      <c r="EC12" s="645"/>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130</v>
      </c>
      <c r="AA13" s="646"/>
      <c r="AB13" s="646"/>
      <c r="AC13" s="646"/>
      <c r="AD13" s="647" t="s">
        <v>130</v>
      </c>
      <c r="AE13" s="647"/>
      <c r="AF13" s="647"/>
      <c r="AG13" s="647"/>
      <c r="AH13" s="647"/>
      <c r="AI13" s="647"/>
      <c r="AJ13" s="647"/>
      <c r="AK13" s="647"/>
      <c r="AL13" s="611" t="s">
        <v>130</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590857</v>
      </c>
      <c r="BH13" s="609"/>
      <c r="BI13" s="609"/>
      <c r="BJ13" s="609"/>
      <c r="BK13" s="609"/>
      <c r="BL13" s="609"/>
      <c r="BM13" s="609"/>
      <c r="BN13" s="610"/>
      <c r="BO13" s="646">
        <v>60</v>
      </c>
      <c r="BP13" s="646"/>
      <c r="BQ13" s="646"/>
      <c r="BR13" s="646"/>
      <c r="BS13" s="647" t="s">
        <v>130</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490695</v>
      </c>
      <c r="CS13" s="609"/>
      <c r="CT13" s="609"/>
      <c r="CU13" s="609"/>
      <c r="CV13" s="609"/>
      <c r="CW13" s="609"/>
      <c r="CX13" s="609"/>
      <c r="CY13" s="610"/>
      <c r="CZ13" s="646">
        <v>9.1</v>
      </c>
      <c r="DA13" s="646"/>
      <c r="DB13" s="646"/>
      <c r="DC13" s="646"/>
      <c r="DD13" s="614">
        <v>171183</v>
      </c>
      <c r="DE13" s="609"/>
      <c r="DF13" s="609"/>
      <c r="DG13" s="609"/>
      <c r="DH13" s="609"/>
      <c r="DI13" s="609"/>
      <c r="DJ13" s="609"/>
      <c r="DK13" s="609"/>
      <c r="DL13" s="609"/>
      <c r="DM13" s="609"/>
      <c r="DN13" s="609"/>
      <c r="DO13" s="609"/>
      <c r="DP13" s="610"/>
      <c r="DQ13" s="614">
        <v>348351</v>
      </c>
      <c r="DR13" s="609"/>
      <c r="DS13" s="609"/>
      <c r="DT13" s="609"/>
      <c r="DU13" s="609"/>
      <c r="DV13" s="609"/>
      <c r="DW13" s="609"/>
      <c r="DX13" s="609"/>
      <c r="DY13" s="609"/>
      <c r="DZ13" s="609"/>
      <c r="EA13" s="609"/>
      <c r="EB13" s="609"/>
      <c r="EC13" s="645"/>
    </row>
    <row r="14" spans="2:143" ht="11.25" customHeight="1" x14ac:dyDescent="0.15">
      <c r="B14" s="605" t="s">
        <v>258</v>
      </c>
      <c r="C14" s="606"/>
      <c r="D14" s="606"/>
      <c r="E14" s="606"/>
      <c r="F14" s="606"/>
      <c r="G14" s="606"/>
      <c r="H14" s="606"/>
      <c r="I14" s="606"/>
      <c r="J14" s="606"/>
      <c r="K14" s="606"/>
      <c r="L14" s="606"/>
      <c r="M14" s="606"/>
      <c r="N14" s="606"/>
      <c r="O14" s="606"/>
      <c r="P14" s="606"/>
      <c r="Q14" s="607"/>
      <c r="R14" s="608" t="s">
        <v>130</v>
      </c>
      <c r="S14" s="609"/>
      <c r="T14" s="609"/>
      <c r="U14" s="609"/>
      <c r="V14" s="609"/>
      <c r="W14" s="609"/>
      <c r="X14" s="609"/>
      <c r="Y14" s="610"/>
      <c r="Z14" s="646" t="s">
        <v>130</v>
      </c>
      <c r="AA14" s="646"/>
      <c r="AB14" s="646"/>
      <c r="AC14" s="646"/>
      <c r="AD14" s="647" t="s">
        <v>130</v>
      </c>
      <c r="AE14" s="647"/>
      <c r="AF14" s="647"/>
      <c r="AG14" s="647"/>
      <c r="AH14" s="647"/>
      <c r="AI14" s="647"/>
      <c r="AJ14" s="647"/>
      <c r="AK14" s="647"/>
      <c r="AL14" s="611" t="s">
        <v>130</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34831</v>
      </c>
      <c r="BH14" s="609"/>
      <c r="BI14" s="609"/>
      <c r="BJ14" s="609"/>
      <c r="BK14" s="609"/>
      <c r="BL14" s="609"/>
      <c r="BM14" s="609"/>
      <c r="BN14" s="610"/>
      <c r="BO14" s="646">
        <v>3.5</v>
      </c>
      <c r="BP14" s="646"/>
      <c r="BQ14" s="646"/>
      <c r="BR14" s="646"/>
      <c r="BS14" s="647" t="s">
        <v>130</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412910</v>
      </c>
      <c r="CS14" s="609"/>
      <c r="CT14" s="609"/>
      <c r="CU14" s="609"/>
      <c r="CV14" s="609"/>
      <c r="CW14" s="609"/>
      <c r="CX14" s="609"/>
      <c r="CY14" s="610"/>
      <c r="CZ14" s="646">
        <v>7.6</v>
      </c>
      <c r="DA14" s="646"/>
      <c r="DB14" s="646"/>
      <c r="DC14" s="646"/>
      <c r="DD14" s="614">
        <v>140149</v>
      </c>
      <c r="DE14" s="609"/>
      <c r="DF14" s="609"/>
      <c r="DG14" s="609"/>
      <c r="DH14" s="609"/>
      <c r="DI14" s="609"/>
      <c r="DJ14" s="609"/>
      <c r="DK14" s="609"/>
      <c r="DL14" s="609"/>
      <c r="DM14" s="609"/>
      <c r="DN14" s="609"/>
      <c r="DO14" s="609"/>
      <c r="DP14" s="610"/>
      <c r="DQ14" s="614">
        <v>282668</v>
      </c>
      <c r="DR14" s="609"/>
      <c r="DS14" s="609"/>
      <c r="DT14" s="609"/>
      <c r="DU14" s="609"/>
      <c r="DV14" s="609"/>
      <c r="DW14" s="609"/>
      <c r="DX14" s="609"/>
      <c r="DY14" s="609"/>
      <c r="DZ14" s="609"/>
      <c r="EA14" s="609"/>
      <c r="EB14" s="609"/>
      <c r="EC14" s="645"/>
    </row>
    <row r="15" spans="2:143" ht="11.25" customHeight="1" x14ac:dyDescent="0.15">
      <c r="B15" s="605" t="s">
        <v>261</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130</v>
      </c>
      <c r="AA15" s="646"/>
      <c r="AB15" s="646"/>
      <c r="AC15" s="646"/>
      <c r="AD15" s="647" t="s">
        <v>130</v>
      </c>
      <c r="AE15" s="647"/>
      <c r="AF15" s="647"/>
      <c r="AG15" s="647"/>
      <c r="AH15" s="647"/>
      <c r="AI15" s="647"/>
      <c r="AJ15" s="647"/>
      <c r="AK15" s="647"/>
      <c r="AL15" s="611" t="s">
        <v>130</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50489</v>
      </c>
      <c r="BH15" s="609"/>
      <c r="BI15" s="609"/>
      <c r="BJ15" s="609"/>
      <c r="BK15" s="609"/>
      <c r="BL15" s="609"/>
      <c r="BM15" s="609"/>
      <c r="BN15" s="610"/>
      <c r="BO15" s="646">
        <v>5.0999999999999996</v>
      </c>
      <c r="BP15" s="646"/>
      <c r="BQ15" s="646"/>
      <c r="BR15" s="646"/>
      <c r="BS15" s="647" t="s">
        <v>130</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414289</v>
      </c>
      <c r="CS15" s="609"/>
      <c r="CT15" s="609"/>
      <c r="CU15" s="609"/>
      <c r="CV15" s="609"/>
      <c r="CW15" s="609"/>
      <c r="CX15" s="609"/>
      <c r="CY15" s="610"/>
      <c r="CZ15" s="646">
        <v>7.7</v>
      </c>
      <c r="DA15" s="646"/>
      <c r="DB15" s="646"/>
      <c r="DC15" s="646"/>
      <c r="DD15" s="614">
        <v>70931</v>
      </c>
      <c r="DE15" s="609"/>
      <c r="DF15" s="609"/>
      <c r="DG15" s="609"/>
      <c r="DH15" s="609"/>
      <c r="DI15" s="609"/>
      <c r="DJ15" s="609"/>
      <c r="DK15" s="609"/>
      <c r="DL15" s="609"/>
      <c r="DM15" s="609"/>
      <c r="DN15" s="609"/>
      <c r="DO15" s="609"/>
      <c r="DP15" s="610"/>
      <c r="DQ15" s="614">
        <v>353075</v>
      </c>
      <c r="DR15" s="609"/>
      <c r="DS15" s="609"/>
      <c r="DT15" s="609"/>
      <c r="DU15" s="609"/>
      <c r="DV15" s="609"/>
      <c r="DW15" s="609"/>
      <c r="DX15" s="609"/>
      <c r="DY15" s="609"/>
      <c r="DZ15" s="609"/>
      <c r="EA15" s="609"/>
      <c r="EB15" s="609"/>
      <c r="EC15" s="645"/>
    </row>
    <row r="16" spans="2:143" ht="11.25" customHeight="1" x14ac:dyDescent="0.15">
      <c r="B16" s="605" t="s">
        <v>264</v>
      </c>
      <c r="C16" s="606"/>
      <c r="D16" s="606"/>
      <c r="E16" s="606"/>
      <c r="F16" s="606"/>
      <c r="G16" s="606"/>
      <c r="H16" s="606"/>
      <c r="I16" s="606"/>
      <c r="J16" s="606"/>
      <c r="K16" s="606"/>
      <c r="L16" s="606"/>
      <c r="M16" s="606"/>
      <c r="N16" s="606"/>
      <c r="O16" s="606"/>
      <c r="P16" s="606"/>
      <c r="Q16" s="607"/>
      <c r="R16" s="608">
        <v>6356</v>
      </c>
      <c r="S16" s="609"/>
      <c r="T16" s="609"/>
      <c r="U16" s="609"/>
      <c r="V16" s="609"/>
      <c r="W16" s="609"/>
      <c r="X16" s="609"/>
      <c r="Y16" s="610"/>
      <c r="Z16" s="646">
        <v>0.1</v>
      </c>
      <c r="AA16" s="646"/>
      <c r="AB16" s="646"/>
      <c r="AC16" s="646"/>
      <c r="AD16" s="647">
        <v>6356</v>
      </c>
      <c r="AE16" s="647"/>
      <c r="AF16" s="647"/>
      <c r="AG16" s="647"/>
      <c r="AH16" s="647"/>
      <c r="AI16" s="647"/>
      <c r="AJ16" s="647"/>
      <c r="AK16" s="647"/>
      <c r="AL16" s="611">
        <v>0.2</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v>7646</v>
      </c>
      <c r="CS16" s="609"/>
      <c r="CT16" s="609"/>
      <c r="CU16" s="609"/>
      <c r="CV16" s="609"/>
      <c r="CW16" s="609"/>
      <c r="CX16" s="609"/>
      <c r="CY16" s="610"/>
      <c r="CZ16" s="646">
        <v>0.1</v>
      </c>
      <c r="DA16" s="646"/>
      <c r="DB16" s="646"/>
      <c r="DC16" s="646"/>
      <c r="DD16" s="614" t="s">
        <v>130</v>
      </c>
      <c r="DE16" s="609"/>
      <c r="DF16" s="609"/>
      <c r="DG16" s="609"/>
      <c r="DH16" s="609"/>
      <c r="DI16" s="609"/>
      <c r="DJ16" s="609"/>
      <c r="DK16" s="609"/>
      <c r="DL16" s="609"/>
      <c r="DM16" s="609"/>
      <c r="DN16" s="609"/>
      <c r="DO16" s="609"/>
      <c r="DP16" s="610"/>
      <c r="DQ16" s="614">
        <v>7646</v>
      </c>
      <c r="DR16" s="609"/>
      <c r="DS16" s="609"/>
      <c r="DT16" s="609"/>
      <c r="DU16" s="609"/>
      <c r="DV16" s="609"/>
      <c r="DW16" s="609"/>
      <c r="DX16" s="609"/>
      <c r="DY16" s="609"/>
      <c r="DZ16" s="609"/>
      <c r="EA16" s="609"/>
      <c r="EB16" s="609"/>
      <c r="EC16" s="645"/>
    </row>
    <row r="17" spans="2:133" ht="11.25" customHeight="1" x14ac:dyDescent="0.15">
      <c r="B17" s="605" t="s">
        <v>267</v>
      </c>
      <c r="C17" s="606"/>
      <c r="D17" s="606"/>
      <c r="E17" s="606"/>
      <c r="F17" s="606"/>
      <c r="G17" s="606"/>
      <c r="H17" s="606"/>
      <c r="I17" s="606"/>
      <c r="J17" s="606"/>
      <c r="K17" s="606"/>
      <c r="L17" s="606"/>
      <c r="M17" s="606"/>
      <c r="N17" s="606"/>
      <c r="O17" s="606"/>
      <c r="P17" s="606"/>
      <c r="Q17" s="607"/>
      <c r="R17" s="608">
        <v>11725</v>
      </c>
      <c r="S17" s="609"/>
      <c r="T17" s="609"/>
      <c r="U17" s="609"/>
      <c r="V17" s="609"/>
      <c r="W17" s="609"/>
      <c r="X17" s="609"/>
      <c r="Y17" s="610"/>
      <c r="Z17" s="646">
        <v>0.2</v>
      </c>
      <c r="AA17" s="646"/>
      <c r="AB17" s="646"/>
      <c r="AC17" s="646"/>
      <c r="AD17" s="647">
        <v>11725</v>
      </c>
      <c r="AE17" s="647"/>
      <c r="AF17" s="647"/>
      <c r="AG17" s="647"/>
      <c r="AH17" s="647"/>
      <c r="AI17" s="647"/>
      <c r="AJ17" s="647"/>
      <c r="AK17" s="647"/>
      <c r="AL17" s="611">
        <v>0.3</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130</v>
      </c>
      <c r="BP17" s="646"/>
      <c r="BQ17" s="646"/>
      <c r="BR17" s="646"/>
      <c r="BS17" s="647" t="s">
        <v>130</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535588</v>
      </c>
      <c r="CS17" s="609"/>
      <c r="CT17" s="609"/>
      <c r="CU17" s="609"/>
      <c r="CV17" s="609"/>
      <c r="CW17" s="609"/>
      <c r="CX17" s="609"/>
      <c r="CY17" s="610"/>
      <c r="CZ17" s="646">
        <v>9.9</v>
      </c>
      <c r="DA17" s="646"/>
      <c r="DB17" s="646"/>
      <c r="DC17" s="646"/>
      <c r="DD17" s="614" t="s">
        <v>130</v>
      </c>
      <c r="DE17" s="609"/>
      <c r="DF17" s="609"/>
      <c r="DG17" s="609"/>
      <c r="DH17" s="609"/>
      <c r="DI17" s="609"/>
      <c r="DJ17" s="609"/>
      <c r="DK17" s="609"/>
      <c r="DL17" s="609"/>
      <c r="DM17" s="609"/>
      <c r="DN17" s="609"/>
      <c r="DO17" s="609"/>
      <c r="DP17" s="610"/>
      <c r="DQ17" s="614">
        <v>534644</v>
      </c>
      <c r="DR17" s="609"/>
      <c r="DS17" s="609"/>
      <c r="DT17" s="609"/>
      <c r="DU17" s="609"/>
      <c r="DV17" s="609"/>
      <c r="DW17" s="609"/>
      <c r="DX17" s="609"/>
      <c r="DY17" s="609"/>
      <c r="DZ17" s="609"/>
      <c r="EA17" s="609"/>
      <c r="EB17" s="609"/>
      <c r="EC17" s="645"/>
    </row>
    <row r="18" spans="2:133" ht="11.25" customHeight="1" x14ac:dyDescent="0.15">
      <c r="B18" s="605" t="s">
        <v>270</v>
      </c>
      <c r="C18" s="606"/>
      <c r="D18" s="606"/>
      <c r="E18" s="606"/>
      <c r="F18" s="606"/>
      <c r="G18" s="606"/>
      <c r="H18" s="606"/>
      <c r="I18" s="606"/>
      <c r="J18" s="606"/>
      <c r="K18" s="606"/>
      <c r="L18" s="606"/>
      <c r="M18" s="606"/>
      <c r="N18" s="606"/>
      <c r="O18" s="606"/>
      <c r="P18" s="606"/>
      <c r="Q18" s="607"/>
      <c r="R18" s="608">
        <v>2171</v>
      </c>
      <c r="S18" s="609"/>
      <c r="T18" s="609"/>
      <c r="U18" s="609"/>
      <c r="V18" s="609"/>
      <c r="W18" s="609"/>
      <c r="X18" s="609"/>
      <c r="Y18" s="610"/>
      <c r="Z18" s="646">
        <v>0</v>
      </c>
      <c r="AA18" s="646"/>
      <c r="AB18" s="646"/>
      <c r="AC18" s="646"/>
      <c r="AD18" s="647">
        <v>2171</v>
      </c>
      <c r="AE18" s="647"/>
      <c r="AF18" s="647"/>
      <c r="AG18" s="647"/>
      <c r="AH18" s="647"/>
      <c r="AI18" s="647"/>
      <c r="AJ18" s="647"/>
      <c r="AK18" s="647"/>
      <c r="AL18" s="611">
        <v>0.1</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130</v>
      </c>
      <c r="BP18" s="646"/>
      <c r="BQ18" s="646"/>
      <c r="BR18" s="646"/>
      <c r="BS18" s="647" t="s">
        <v>130</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130</v>
      </c>
      <c r="DA18" s="646"/>
      <c r="DB18" s="646"/>
      <c r="DC18" s="646"/>
      <c r="DD18" s="614" t="s">
        <v>130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15">
      <c r="B19" s="605" t="s">
        <v>273</v>
      </c>
      <c r="C19" s="606"/>
      <c r="D19" s="606"/>
      <c r="E19" s="606"/>
      <c r="F19" s="606"/>
      <c r="G19" s="606"/>
      <c r="H19" s="606"/>
      <c r="I19" s="606"/>
      <c r="J19" s="606"/>
      <c r="K19" s="606"/>
      <c r="L19" s="606"/>
      <c r="M19" s="606"/>
      <c r="N19" s="606"/>
      <c r="O19" s="606"/>
      <c r="P19" s="606"/>
      <c r="Q19" s="607"/>
      <c r="R19" s="608">
        <v>2171</v>
      </c>
      <c r="S19" s="609"/>
      <c r="T19" s="609"/>
      <c r="U19" s="609"/>
      <c r="V19" s="609"/>
      <c r="W19" s="609"/>
      <c r="X19" s="609"/>
      <c r="Y19" s="610"/>
      <c r="Z19" s="646">
        <v>0</v>
      </c>
      <c r="AA19" s="646"/>
      <c r="AB19" s="646"/>
      <c r="AC19" s="646"/>
      <c r="AD19" s="647">
        <v>2171</v>
      </c>
      <c r="AE19" s="647"/>
      <c r="AF19" s="647"/>
      <c r="AG19" s="647"/>
      <c r="AH19" s="647"/>
      <c r="AI19" s="647"/>
      <c r="AJ19" s="647"/>
      <c r="AK19" s="647"/>
      <c r="AL19" s="611">
        <v>0.1</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v>17997</v>
      </c>
      <c r="BH19" s="609"/>
      <c r="BI19" s="609"/>
      <c r="BJ19" s="609"/>
      <c r="BK19" s="609"/>
      <c r="BL19" s="609"/>
      <c r="BM19" s="609"/>
      <c r="BN19" s="610"/>
      <c r="BO19" s="646">
        <v>1.8</v>
      </c>
      <c r="BP19" s="646"/>
      <c r="BQ19" s="646"/>
      <c r="BR19" s="646"/>
      <c r="BS19" s="647" t="s">
        <v>130</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130</v>
      </c>
      <c r="DA19" s="646"/>
      <c r="DB19" s="646"/>
      <c r="DC19" s="646"/>
      <c r="DD19" s="614" t="s">
        <v>130</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15">
      <c r="B20" s="675" t="s">
        <v>276</v>
      </c>
      <c r="C20" s="676"/>
      <c r="D20" s="676"/>
      <c r="E20" s="676"/>
      <c r="F20" s="676"/>
      <c r="G20" s="676"/>
      <c r="H20" s="676"/>
      <c r="I20" s="676"/>
      <c r="J20" s="676"/>
      <c r="K20" s="676"/>
      <c r="L20" s="676"/>
      <c r="M20" s="676"/>
      <c r="N20" s="676"/>
      <c r="O20" s="676"/>
      <c r="P20" s="676"/>
      <c r="Q20" s="677"/>
      <c r="R20" s="608" t="s">
        <v>130</v>
      </c>
      <c r="S20" s="609"/>
      <c r="T20" s="609"/>
      <c r="U20" s="609"/>
      <c r="V20" s="609"/>
      <c r="W20" s="609"/>
      <c r="X20" s="609"/>
      <c r="Y20" s="610"/>
      <c r="Z20" s="646" t="s">
        <v>130</v>
      </c>
      <c r="AA20" s="646"/>
      <c r="AB20" s="646"/>
      <c r="AC20" s="646"/>
      <c r="AD20" s="647" t="s">
        <v>130</v>
      </c>
      <c r="AE20" s="647"/>
      <c r="AF20" s="647"/>
      <c r="AG20" s="647"/>
      <c r="AH20" s="647"/>
      <c r="AI20" s="647"/>
      <c r="AJ20" s="647"/>
      <c r="AK20" s="647"/>
      <c r="AL20" s="611" t="s">
        <v>130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v>17997</v>
      </c>
      <c r="BH20" s="609"/>
      <c r="BI20" s="609"/>
      <c r="BJ20" s="609"/>
      <c r="BK20" s="609"/>
      <c r="BL20" s="609"/>
      <c r="BM20" s="609"/>
      <c r="BN20" s="610"/>
      <c r="BO20" s="646">
        <v>1.8</v>
      </c>
      <c r="BP20" s="646"/>
      <c r="BQ20" s="646"/>
      <c r="BR20" s="646"/>
      <c r="BS20" s="647" t="s">
        <v>130</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5407966</v>
      </c>
      <c r="CS20" s="609"/>
      <c r="CT20" s="609"/>
      <c r="CU20" s="609"/>
      <c r="CV20" s="609"/>
      <c r="CW20" s="609"/>
      <c r="CX20" s="609"/>
      <c r="CY20" s="610"/>
      <c r="CZ20" s="646">
        <v>100</v>
      </c>
      <c r="DA20" s="646"/>
      <c r="DB20" s="646"/>
      <c r="DC20" s="646"/>
      <c r="DD20" s="614">
        <v>545912</v>
      </c>
      <c r="DE20" s="609"/>
      <c r="DF20" s="609"/>
      <c r="DG20" s="609"/>
      <c r="DH20" s="609"/>
      <c r="DI20" s="609"/>
      <c r="DJ20" s="609"/>
      <c r="DK20" s="609"/>
      <c r="DL20" s="609"/>
      <c r="DM20" s="609"/>
      <c r="DN20" s="609"/>
      <c r="DO20" s="609"/>
      <c r="DP20" s="610"/>
      <c r="DQ20" s="614">
        <v>4205542</v>
      </c>
      <c r="DR20" s="609"/>
      <c r="DS20" s="609"/>
      <c r="DT20" s="609"/>
      <c r="DU20" s="609"/>
      <c r="DV20" s="609"/>
      <c r="DW20" s="609"/>
      <c r="DX20" s="609"/>
      <c r="DY20" s="609"/>
      <c r="DZ20" s="609"/>
      <c r="EA20" s="609"/>
      <c r="EB20" s="609"/>
      <c r="EC20" s="645"/>
    </row>
    <row r="21" spans="2:133" ht="11.25" customHeight="1" x14ac:dyDescent="0.15">
      <c r="B21" s="605" t="s">
        <v>279</v>
      </c>
      <c r="C21" s="606"/>
      <c r="D21" s="606"/>
      <c r="E21" s="606"/>
      <c r="F21" s="606"/>
      <c r="G21" s="606"/>
      <c r="H21" s="606"/>
      <c r="I21" s="606"/>
      <c r="J21" s="606"/>
      <c r="K21" s="606"/>
      <c r="L21" s="606"/>
      <c r="M21" s="606"/>
      <c r="N21" s="606"/>
      <c r="O21" s="606"/>
      <c r="P21" s="606"/>
      <c r="Q21" s="607"/>
      <c r="R21" s="608">
        <v>2537317</v>
      </c>
      <c r="S21" s="609"/>
      <c r="T21" s="609"/>
      <c r="U21" s="609"/>
      <c r="V21" s="609"/>
      <c r="W21" s="609"/>
      <c r="X21" s="609"/>
      <c r="Y21" s="610"/>
      <c r="Z21" s="646">
        <v>44.5</v>
      </c>
      <c r="AA21" s="646"/>
      <c r="AB21" s="646"/>
      <c r="AC21" s="646"/>
      <c r="AD21" s="647">
        <v>2323196</v>
      </c>
      <c r="AE21" s="647"/>
      <c r="AF21" s="647"/>
      <c r="AG21" s="647"/>
      <c r="AH21" s="647"/>
      <c r="AI21" s="647"/>
      <c r="AJ21" s="647"/>
      <c r="AK21" s="647"/>
      <c r="AL21" s="611">
        <v>64.599999999999994</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v>17997</v>
      </c>
      <c r="BH21" s="609"/>
      <c r="BI21" s="609"/>
      <c r="BJ21" s="609"/>
      <c r="BK21" s="609"/>
      <c r="BL21" s="609"/>
      <c r="BM21" s="609"/>
      <c r="BN21" s="610"/>
      <c r="BO21" s="646">
        <v>1.8</v>
      </c>
      <c r="BP21" s="646"/>
      <c r="BQ21" s="646"/>
      <c r="BR21" s="646"/>
      <c r="BS21" s="647" t="s">
        <v>130</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281</v>
      </c>
      <c r="C22" s="606"/>
      <c r="D22" s="606"/>
      <c r="E22" s="606"/>
      <c r="F22" s="606"/>
      <c r="G22" s="606"/>
      <c r="H22" s="606"/>
      <c r="I22" s="606"/>
      <c r="J22" s="606"/>
      <c r="K22" s="606"/>
      <c r="L22" s="606"/>
      <c r="M22" s="606"/>
      <c r="N22" s="606"/>
      <c r="O22" s="606"/>
      <c r="P22" s="606"/>
      <c r="Q22" s="607"/>
      <c r="R22" s="608">
        <v>2323196</v>
      </c>
      <c r="S22" s="609"/>
      <c r="T22" s="609"/>
      <c r="U22" s="609"/>
      <c r="V22" s="609"/>
      <c r="W22" s="609"/>
      <c r="X22" s="609"/>
      <c r="Y22" s="610"/>
      <c r="Z22" s="646">
        <v>40.700000000000003</v>
      </c>
      <c r="AA22" s="646"/>
      <c r="AB22" s="646"/>
      <c r="AC22" s="646"/>
      <c r="AD22" s="647">
        <v>2323196</v>
      </c>
      <c r="AE22" s="647"/>
      <c r="AF22" s="647"/>
      <c r="AG22" s="647"/>
      <c r="AH22" s="647"/>
      <c r="AI22" s="647"/>
      <c r="AJ22" s="647"/>
      <c r="AK22" s="647"/>
      <c r="AL22" s="611">
        <v>64.599999999999994</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130</v>
      </c>
      <c r="BP22" s="646"/>
      <c r="BQ22" s="646"/>
      <c r="BR22" s="646"/>
      <c r="BS22" s="647" t="s">
        <v>130</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284</v>
      </c>
      <c r="C23" s="606"/>
      <c r="D23" s="606"/>
      <c r="E23" s="606"/>
      <c r="F23" s="606"/>
      <c r="G23" s="606"/>
      <c r="H23" s="606"/>
      <c r="I23" s="606"/>
      <c r="J23" s="606"/>
      <c r="K23" s="606"/>
      <c r="L23" s="606"/>
      <c r="M23" s="606"/>
      <c r="N23" s="606"/>
      <c r="O23" s="606"/>
      <c r="P23" s="606"/>
      <c r="Q23" s="607"/>
      <c r="R23" s="608">
        <v>214121</v>
      </c>
      <c r="S23" s="609"/>
      <c r="T23" s="609"/>
      <c r="U23" s="609"/>
      <c r="V23" s="609"/>
      <c r="W23" s="609"/>
      <c r="X23" s="609"/>
      <c r="Y23" s="610"/>
      <c r="Z23" s="646">
        <v>3.8</v>
      </c>
      <c r="AA23" s="646"/>
      <c r="AB23" s="646"/>
      <c r="AC23" s="646"/>
      <c r="AD23" s="647" t="s">
        <v>130</v>
      </c>
      <c r="AE23" s="647"/>
      <c r="AF23" s="647"/>
      <c r="AG23" s="647"/>
      <c r="AH23" s="647"/>
      <c r="AI23" s="647"/>
      <c r="AJ23" s="647"/>
      <c r="AK23" s="647"/>
      <c r="AL23" s="611" t="s">
        <v>130</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t="s">
        <v>130</v>
      </c>
      <c r="BH23" s="609"/>
      <c r="BI23" s="609"/>
      <c r="BJ23" s="609"/>
      <c r="BK23" s="609"/>
      <c r="BL23" s="609"/>
      <c r="BM23" s="609"/>
      <c r="BN23" s="610"/>
      <c r="BO23" s="646" t="s">
        <v>130</v>
      </c>
      <c r="BP23" s="646"/>
      <c r="BQ23" s="646"/>
      <c r="BR23" s="646"/>
      <c r="BS23" s="647" t="s">
        <v>130</v>
      </c>
      <c r="BT23" s="647"/>
      <c r="BU23" s="647"/>
      <c r="BV23" s="647"/>
      <c r="BW23" s="647"/>
      <c r="BX23" s="647"/>
      <c r="BY23" s="647"/>
      <c r="BZ23" s="647"/>
      <c r="CA23" s="647"/>
      <c r="CB23" s="687"/>
      <c r="CD23" s="660" t="s">
        <v>225</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15">
      <c r="B24" s="605" t="s">
        <v>291</v>
      </c>
      <c r="C24" s="606"/>
      <c r="D24" s="606"/>
      <c r="E24" s="606"/>
      <c r="F24" s="606"/>
      <c r="G24" s="606"/>
      <c r="H24" s="606"/>
      <c r="I24" s="606"/>
      <c r="J24" s="606"/>
      <c r="K24" s="606"/>
      <c r="L24" s="606"/>
      <c r="M24" s="606"/>
      <c r="N24" s="606"/>
      <c r="O24" s="606"/>
      <c r="P24" s="606"/>
      <c r="Q24" s="607"/>
      <c r="R24" s="608" t="s">
        <v>130</v>
      </c>
      <c r="S24" s="609"/>
      <c r="T24" s="609"/>
      <c r="U24" s="609"/>
      <c r="V24" s="609"/>
      <c r="W24" s="609"/>
      <c r="X24" s="609"/>
      <c r="Y24" s="610"/>
      <c r="Z24" s="646" t="s">
        <v>130</v>
      </c>
      <c r="AA24" s="646"/>
      <c r="AB24" s="646"/>
      <c r="AC24" s="646"/>
      <c r="AD24" s="647" t="s">
        <v>130</v>
      </c>
      <c r="AE24" s="647"/>
      <c r="AF24" s="647"/>
      <c r="AG24" s="647"/>
      <c r="AH24" s="647"/>
      <c r="AI24" s="647"/>
      <c r="AJ24" s="647"/>
      <c r="AK24" s="647"/>
      <c r="AL24" s="611" t="s">
        <v>130</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130</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1898796</v>
      </c>
      <c r="CS24" s="664"/>
      <c r="CT24" s="664"/>
      <c r="CU24" s="664"/>
      <c r="CV24" s="664"/>
      <c r="CW24" s="664"/>
      <c r="CX24" s="664"/>
      <c r="CY24" s="689"/>
      <c r="CZ24" s="690">
        <v>35.1</v>
      </c>
      <c r="DA24" s="672"/>
      <c r="DB24" s="672"/>
      <c r="DC24" s="692"/>
      <c r="DD24" s="688">
        <v>1533597</v>
      </c>
      <c r="DE24" s="664"/>
      <c r="DF24" s="664"/>
      <c r="DG24" s="664"/>
      <c r="DH24" s="664"/>
      <c r="DI24" s="664"/>
      <c r="DJ24" s="664"/>
      <c r="DK24" s="689"/>
      <c r="DL24" s="688">
        <v>1437814</v>
      </c>
      <c r="DM24" s="664"/>
      <c r="DN24" s="664"/>
      <c r="DO24" s="664"/>
      <c r="DP24" s="664"/>
      <c r="DQ24" s="664"/>
      <c r="DR24" s="664"/>
      <c r="DS24" s="664"/>
      <c r="DT24" s="664"/>
      <c r="DU24" s="664"/>
      <c r="DV24" s="689"/>
      <c r="DW24" s="690">
        <v>40</v>
      </c>
      <c r="DX24" s="672"/>
      <c r="DY24" s="672"/>
      <c r="DZ24" s="672"/>
      <c r="EA24" s="672"/>
      <c r="EB24" s="672"/>
      <c r="EC24" s="691"/>
    </row>
    <row r="25" spans="2:133" ht="11.25" customHeight="1" x14ac:dyDescent="0.15">
      <c r="B25" s="605" t="s">
        <v>294</v>
      </c>
      <c r="C25" s="606"/>
      <c r="D25" s="606"/>
      <c r="E25" s="606"/>
      <c r="F25" s="606"/>
      <c r="G25" s="606"/>
      <c r="H25" s="606"/>
      <c r="I25" s="606"/>
      <c r="J25" s="606"/>
      <c r="K25" s="606"/>
      <c r="L25" s="606"/>
      <c r="M25" s="606"/>
      <c r="N25" s="606"/>
      <c r="O25" s="606"/>
      <c r="P25" s="606"/>
      <c r="Q25" s="607"/>
      <c r="R25" s="608">
        <v>3805871</v>
      </c>
      <c r="S25" s="609"/>
      <c r="T25" s="609"/>
      <c r="U25" s="609"/>
      <c r="V25" s="609"/>
      <c r="W25" s="609"/>
      <c r="X25" s="609"/>
      <c r="Y25" s="610"/>
      <c r="Z25" s="646">
        <v>66.8</v>
      </c>
      <c r="AA25" s="646"/>
      <c r="AB25" s="646"/>
      <c r="AC25" s="646"/>
      <c r="AD25" s="647">
        <v>3591750</v>
      </c>
      <c r="AE25" s="647"/>
      <c r="AF25" s="647"/>
      <c r="AG25" s="647"/>
      <c r="AH25" s="647"/>
      <c r="AI25" s="647"/>
      <c r="AJ25" s="647"/>
      <c r="AK25" s="647"/>
      <c r="AL25" s="611">
        <v>99.8</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130</v>
      </c>
      <c r="BH25" s="609"/>
      <c r="BI25" s="609"/>
      <c r="BJ25" s="609"/>
      <c r="BK25" s="609"/>
      <c r="BL25" s="609"/>
      <c r="BM25" s="609"/>
      <c r="BN25" s="610"/>
      <c r="BO25" s="646" t="s">
        <v>130</v>
      </c>
      <c r="BP25" s="646"/>
      <c r="BQ25" s="646"/>
      <c r="BR25" s="646"/>
      <c r="BS25" s="647" t="s">
        <v>130</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919640</v>
      </c>
      <c r="CS25" s="621"/>
      <c r="CT25" s="621"/>
      <c r="CU25" s="621"/>
      <c r="CV25" s="621"/>
      <c r="CW25" s="621"/>
      <c r="CX25" s="621"/>
      <c r="CY25" s="622"/>
      <c r="CZ25" s="611">
        <v>17</v>
      </c>
      <c r="DA25" s="623"/>
      <c r="DB25" s="623"/>
      <c r="DC25" s="624"/>
      <c r="DD25" s="614">
        <v>865624</v>
      </c>
      <c r="DE25" s="621"/>
      <c r="DF25" s="621"/>
      <c r="DG25" s="621"/>
      <c r="DH25" s="621"/>
      <c r="DI25" s="621"/>
      <c r="DJ25" s="621"/>
      <c r="DK25" s="622"/>
      <c r="DL25" s="614">
        <v>775556</v>
      </c>
      <c r="DM25" s="621"/>
      <c r="DN25" s="621"/>
      <c r="DO25" s="621"/>
      <c r="DP25" s="621"/>
      <c r="DQ25" s="621"/>
      <c r="DR25" s="621"/>
      <c r="DS25" s="621"/>
      <c r="DT25" s="621"/>
      <c r="DU25" s="621"/>
      <c r="DV25" s="622"/>
      <c r="DW25" s="611">
        <v>21.6</v>
      </c>
      <c r="DX25" s="623"/>
      <c r="DY25" s="623"/>
      <c r="DZ25" s="623"/>
      <c r="EA25" s="623"/>
      <c r="EB25" s="623"/>
      <c r="EC25" s="635"/>
    </row>
    <row r="26" spans="2:133" ht="11.25" customHeight="1" x14ac:dyDescent="0.15">
      <c r="B26" s="605" t="s">
        <v>297</v>
      </c>
      <c r="C26" s="606"/>
      <c r="D26" s="606"/>
      <c r="E26" s="606"/>
      <c r="F26" s="606"/>
      <c r="G26" s="606"/>
      <c r="H26" s="606"/>
      <c r="I26" s="606"/>
      <c r="J26" s="606"/>
      <c r="K26" s="606"/>
      <c r="L26" s="606"/>
      <c r="M26" s="606"/>
      <c r="N26" s="606"/>
      <c r="O26" s="606"/>
      <c r="P26" s="606"/>
      <c r="Q26" s="607"/>
      <c r="R26" s="608">
        <v>719</v>
      </c>
      <c r="S26" s="609"/>
      <c r="T26" s="609"/>
      <c r="U26" s="609"/>
      <c r="V26" s="609"/>
      <c r="W26" s="609"/>
      <c r="X26" s="609"/>
      <c r="Y26" s="610"/>
      <c r="Z26" s="646">
        <v>0</v>
      </c>
      <c r="AA26" s="646"/>
      <c r="AB26" s="646"/>
      <c r="AC26" s="646"/>
      <c r="AD26" s="647">
        <v>719</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130</v>
      </c>
      <c r="BH26" s="609"/>
      <c r="BI26" s="609"/>
      <c r="BJ26" s="609"/>
      <c r="BK26" s="609"/>
      <c r="BL26" s="609"/>
      <c r="BM26" s="609"/>
      <c r="BN26" s="610"/>
      <c r="BO26" s="646" t="s">
        <v>130</v>
      </c>
      <c r="BP26" s="646"/>
      <c r="BQ26" s="646"/>
      <c r="BR26" s="646"/>
      <c r="BS26" s="647" t="s">
        <v>130</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542637</v>
      </c>
      <c r="CS26" s="609"/>
      <c r="CT26" s="609"/>
      <c r="CU26" s="609"/>
      <c r="CV26" s="609"/>
      <c r="CW26" s="609"/>
      <c r="CX26" s="609"/>
      <c r="CY26" s="610"/>
      <c r="CZ26" s="611">
        <v>10</v>
      </c>
      <c r="DA26" s="623"/>
      <c r="DB26" s="623"/>
      <c r="DC26" s="624"/>
      <c r="DD26" s="614">
        <v>514940</v>
      </c>
      <c r="DE26" s="609"/>
      <c r="DF26" s="609"/>
      <c r="DG26" s="609"/>
      <c r="DH26" s="609"/>
      <c r="DI26" s="609"/>
      <c r="DJ26" s="609"/>
      <c r="DK26" s="610"/>
      <c r="DL26" s="614" t="s">
        <v>130</v>
      </c>
      <c r="DM26" s="609"/>
      <c r="DN26" s="609"/>
      <c r="DO26" s="609"/>
      <c r="DP26" s="609"/>
      <c r="DQ26" s="609"/>
      <c r="DR26" s="609"/>
      <c r="DS26" s="609"/>
      <c r="DT26" s="609"/>
      <c r="DU26" s="609"/>
      <c r="DV26" s="610"/>
      <c r="DW26" s="611" t="s">
        <v>130</v>
      </c>
      <c r="DX26" s="623"/>
      <c r="DY26" s="623"/>
      <c r="DZ26" s="623"/>
      <c r="EA26" s="623"/>
      <c r="EB26" s="623"/>
      <c r="EC26" s="635"/>
    </row>
    <row r="27" spans="2:133" ht="11.25" customHeight="1" x14ac:dyDescent="0.15">
      <c r="B27" s="605" t="s">
        <v>300</v>
      </c>
      <c r="C27" s="606"/>
      <c r="D27" s="606"/>
      <c r="E27" s="606"/>
      <c r="F27" s="606"/>
      <c r="G27" s="606"/>
      <c r="H27" s="606"/>
      <c r="I27" s="606"/>
      <c r="J27" s="606"/>
      <c r="K27" s="606"/>
      <c r="L27" s="606"/>
      <c r="M27" s="606"/>
      <c r="N27" s="606"/>
      <c r="O27" s="606"/>
      <c r="P27" s="606"/>
      <c r="Q27" s="607"/>
      <c r="R27" s="608">
        <v>22116</v>
      </c>
      <c r="S27" s="609"/>
      <c r="T27" s="609"/>
      <c r="U27" s="609"/>
      <c r="V27" s="609"/>
      <c r="W27" s="609"/>
      <c r="X27" s="609"/>
      <c r="Y27" s="610"/>
      <c r="Z27" s="646">
        <v>0.4</v>
      </c>
      <c r="AA27" s="646"/>
      <c r="AB27" s="646"/>
      <c r="AC27" s="646"/>
      <c r="AD27" s="647" t="s">
        <v>130</v>
      </c>
      <c r="AE27" s="647"/>
      <c r="AF27" s="647"/>
      <c r="AG27" s="647"/>
      <c r="AH27" s="647"/>
      <c r="AI27" s="647"/>
      <c r="AJ27" s="647"/>
      <c r="AK27" s="647"/>
      <c r="AL27" s="611" t="s">
        <v>130</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984697</v>
      </c>
      <c r="BH27" s="609"/>
      <c r="BI27" s="609"/>
      <c r="BJ27" s="609"/>
      <c r="BK27" s="609"/>
      <c r="BL27" s="609"/>
      <c r="BM27" s="609"/>
      <c r="BN27" s="610"/>
      <c r="BO27" s="646">
        <v>100</v>
      </c>
      <c r="BP27" s="646"/>
      <c r="BQ27" s="646"/>
      <c r="BR27" s="646"/>
      <c r="BS27" s="647" t="s">
        <v>130</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443568</v>
      </c>
      <c r="CS27" s="621"/>
      <c r="CT27" s="621"/>
      <c r="CU27" s="621"/>
      <c r="CV27" s="621"/>
      <c r="CW27" s="621"/>
      <c r="CX27" s="621"/>
      <c r="CY27" s="622"/>
      <c r="CZ27" s="611">
        <v>8.1999999999999993</v>
      </c>
      <c r="DA27" s="623"/>
      <c r="DB27" s="623"/>
      <c r="DC27" s="624"/>
      <c r="DD27" s="614">
        <v>133329</v>
      </c>
      <c r="DE27" s="621"/>
      <c r="DF27" s="621"/>
      <c r="DG27" s="621"/>
      <c r="DH27" s="621"/>
      <c r="DI27" s="621"/>
      <c r="DJ27" s="621"/>
      <c r="DK27" s="622"/>
      <c r="DL27" s="614">
        <v>131375</v>
      </c>
      <c r="DM27" s="621"/>
      <c r="DN27" s="621"/>
      <c r="DO27" s="621"/>
      <c r="DP27" s="621"/>
      <c r="DQ27" s="621"/>
      <c r="DR27" s="621"/>
      <c r="DS27" s="621"/>
      <c r="DT27" s="621"/>
      <c r="DU27" s="621"/>
      <c r="DV27" s="622"/>
      <c r="DW27" s="611">
        <v>3.7</v>
      </c>
      <c r="DX27" s="623"/>
      <c r="DY27" s="623"/>
      <c r="DZ27" s="623"/>
      <c r="EA27" s="623"/>
      <c r="EB27" s="623"/>
      <c r="EC27" s="635"/>
    </row>
    <row r="28" spans="2:133" ht="11.25" customHeight="1" x14ac:dyDescent="0.15">
      <c r="B28" s="605" t="s">
        <v>303</v>
      </c>
      <c r="C28" s="606"/>
      <c r="D28" s="606"/>
      <c r="E28" s="606"/>
      <c r="F28" s="606"/>
      <c r="G28" s="606"/>
      <c r="H28" s="606"/>
      <c r="I28" s="606"/>
      <c r="J28" s="606"/>
      <c r="K28" s="606"/>
      <c r="L28" s="606"/>
      <c r="M28" s="606"/>
      <c r="N28" s="606"/>
      <c r="O28" s="606"/>
      <c r="P28" s="606"/>
      <c r="Q28" s="607"/>
      <c r="R28" s="608">
        <v>25134</v>
      </c>
      <c r="S28" s="609"/>
      <c r="T28" s="609"/>
      <c r="U28" s="609"/>
      <c r="V28" s="609"/>
      <c r="W28" s="609"/>
      <c r="X28" s="609"/>
      <c r="Y28" s="610"/>
      <c r="Z28" s="646">
        <v>0.4</v>
      </c>
      <c r="AA28" s="646"/>
      <c r="AB28" s="646"/>
      <c r="AC28" s="646"/>
      <c r="AD28" s="647">
        <v>5978</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535588</v>
      </c>
      <c r="CS28" s="609"/>
      <c r="CT28" s="609"/>
      <c r="CU28" s="609"/>
      <c r="CV28" s="609"/>
      <c r="CW28" s="609"/>
      <c r="CX28" s="609"/>
      <c r="CY28" s="610"/>
      <c r="CZ28" s="611">
        <v>9.9</v>
      </c>
      <c r="DA28" s="623"/>
      <c r="DB28" s="623"/>
      <c r="DC28" s="624"/>
      <c r="DD28" s="614">
        <v>534644</v>
      </c>
      <c r="DE28" s="609"/>
      <c r="DF28" s="609"/>
      <c r="DG28" s="609"/>
      <c r="DH28" s="609"/>
      <c r="DI28" s="609"/>
      <c r="DJ28" s="609"/>
      <c r="DK28" s="610"/>
      <c r="DL28" s="614">
        <v>530883</v>
      </c>
      <c r="DM28" s="609"/>
      <c r="DN28" s="609"/>
      <c r="DO28" s="609"/>
      <c r="DP28" s="609"/>
      <c r="DQ28" s="609"/>
      <c r="DR28" s="609"/>
      <c r="DS28" s="609"/>
      <c r="DT28" s="609"/>
      <c r="DU28" s="609"/>
      <c r="DV28" s="610"/>
      <c r="DW28" s="611">
        <v>14.8</v>
      </c>
      <c r="DX28" s="623"/>
      <c r="DY28" s="623"/>
      <c r="DZ28" s="623"/>
      <c r="EA28" s="623"/>
      <c r="EB28" s="623"/>
      <c r="EC28" s="635"/>
    </row>
    <row r="29" spans="2:133" ht="11.25" customHeight="1" x14ac:dyDescent="0.15">
      <c r="B29" s="605" t="s">
        <v>305</v>
      </c>
      <c r="C29" s="606"/>
      <c r="D29" s="606"/>
      <c r="E29" s="606"/>
      <c r="F29" s="606"/>
      <c r="G29" s="606"/>
      <c r="H29" s="606"/>
      <c r="I29" s="606"/>
      <c r="J29" s="606"/>
      <c r="K29" s="606"/>
      <c r="L29" s="606"/>
      <c r="M29" s="606"/>
      <c r="N29" s="606"/>
      <c r="O29" s="606"/>
      <c r="P29" s="606"/>
      <c r="Q29" s="607"/>
      <c r="R29" s="608">
        <v>24914</v>
      </c>
      <c r="S29" s="609"/>
      <c r="T29" s="609"/>
      <c r="U29" s="609"/>
      <c r="V29" s="609"/>
      <c r="W29" s="609"/>
      <c r="X29" s="609"/>
      <c r="Y29" s="610"/>
      <c r="Z29" s="646">
        <v>0.4</v>
      </c>
      <c r="AA29" s="646"/>
      <c r="AB29" s="646"/>
      <c r="AC29" s="646"/>
      <c r="AD29" s="647" t="s">
        <v>130</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72</v>
      </c>
      <c r="CG29" s="606"/>
      <c r="CH29" s="606"/>
      <c r="CI29" s="606"/>
      <c r="CJ29" s="606"/>
      <c r="CK29" s="606"/>
      <c r="CL29" s="606"/>
      <c r="CM29" s="606"/>
      <c r="CN29" s="606"/>
      <c r="CO29" s="606"/>
      <c r="CP29" s="606"/>
      <c r="CQ29" s="607"/>
      <c r="CR29" s="608">
        <v>535588</v>
      </c>
      <c r="CS29" s="621"/>
      <c r="CT29" s="621"/>
      <c r="CU29" s="621"/>
      <c r="CV29" s="621"/>
      <c r="CW29" s="621"/>
      <c r="CX29" s="621"/>
      <c r="CY29" s="622"/>
      <c r="CZ29" s="611">
        <v>9.9</v>
      </c>
      <c r="DA29" s="623"/>
      <c r="DB29" s="623"/>
      <c r="DC29" s="624"/>
      <c r="DD29" s="614">
        <v>534644</v>
      </c>
      <c r="DE29" s="621"/>
      <c r="DF29" s="621"/>
      <c r="DG29" s="621"/>
      <c r="DH29" s="621"/>
      <c r="DI29" s="621"/>
      <c r="DJ29" s="621"/>
      <c r="DK29" s="622"/>
      <c r="DL29" s="614">
        <v>530883</v>
      </c>
      <c r="DM29" s="621"/>
      <c r="DN29" s="621"/>
      <c r="DO29" s="621"/>
      <c r="DP29" s="621"/>
      <c r="DQ29" s="621"/>
      <c r="DR29" s="621"/>
      <c r="DS29" s="621"/>
      <c r="DT29" s="621"/>
      <c r="DU29" s="621"/>
      <c r="DV29" s="622"/>
      <c r="DW29" s="611">
        <v>14.8</v>
      </c>
      <c r="DX29" s="623"/>
      <c r="DY29" s="623"/>
      <c r="DZ29" s="623"/>
      <c r="EA29" s="623"/>
      <c r="EB29" s="623"/>
      <c r="EC29" s="635"/>
    </row>
    <row r="30" spans="2:133" ht="11.25" customHeight="1" x14ac:dyDescent="0.15">
      <c r="B30" s="605" t="s">
        <v>307</v>
      </c>
      <c r="C30" s="606"/>
      <c r="D30" s="606"/>
      <c r="E30" s="606"/>
      <c r="F30" s="606"/>
      <c r="G30" s="606"/>
      <c r="H30" s="606"/>
      <c r="I30" s="606"/>
      <c r="J30" s="606"/>
      <c r="K30" s="606"/>
      <c r="L30" s="606"/>
      <c r="M30" s="606"/>
      <c r="N30" s="606"/>
      <c r="O30" s="606"/>
      <c r="P30" s="606"/>
      <c r="Q30" s="607"/>
      <c r="R30" s="608">
        <v>648978</v>
      </c>
      <c r="S30" s="609"/>
      <c r="T30" s="609"/>
      <c r="U30" s="609"/>
      <c r="V30" s="609"/>
      <c r="W30" s="609"/>
      <c r="X30" s="609"/>
      <c r="Y30" s="610"/>
      <c r="Z30" s="646">
        <v>11.4</v>
      </c>
      <c r="AA30" s="646"/>
      <c r="AB30" s="646"/>
      <c r="AC30" s="646"/>
      <c r="AD30" s="647" t="s">
        <v>130</v>
      </c>
      <c r="AE30" s="647"/>
      <c r="AF30" s="647"/>
      <c r="AG30" s="647"/>
      <c r="AH30" s="647"/>
      <c r="AI30" s="647"/>
      <c r="AJ30" s="647"/>
      <c r="AK30" s="647"/>
      <c r="AL30" s="611" t="s">
        <v>130</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308</v>
      </c>
      <c r="BH30" s="678"/>
      <c r="BI30" s="678"/>
      <c r="BJ30" s="678"/>
      <c r="BK30" s="678"/>
      <c r="BL30" s="678"/>
      <c r="BM30" s="678"/>
      <c r="BN30" s="678"/>
      <c r="BO30" s="678"/>
      <c r="BP30" s="678"/>
      <c r="BQ30" s="679"/>
      <c r="BR30" s="660" t="s">
        <v>309</v>
      </c>
      <c r="BS30" s="678"/>
      <c r="BT30" s="678"/>
      <c r="BU30" s="678"/>
      <c r="BV30" s="678"/>
      <c r="BW30" s="678"/>
      <c r="BX30" s="678"/>
      <c r="BY30" s="678"/>
      <c r="BZ30" s="678"/>
      <c r="CA30" s="678"/>
      <c r="CB30" s="679"/>
      <c r="CD30" s="629"/>
      <c r="CE30" s="630"/>
      <c r="CF30" s="605" t="s">
        <v>310</v>
      </c>
      <c r="CG30" s="606"/>
      <c r="CH30" s="606"/>
      <c r="CI30" s="606"/>
      <c r="CJ30" s="606"/>
      <c r="CK30" s="606"/>
      <c r="CL30" s="606"/>
      <c r="CM30" s="606"/>
      <c r="CN30" s="606"/>
      <c r="CO30" s="606"/>
      <c r="CP30" s="606"/>
      <c r="CQ30" s="607"/>
      <c r="CR30" s="608">
        <v>521268</v>
      </c>
      <c r="CS30" s="609"/>
      <c r="CT30" s="609"/>
      <c r="CU30" s="609"/>
      <c r="CV30" s="609"/>
      <c r="CW30" s="609"/>
      <c r="CX30" s="609"/>
      <c r="CY30" s="610"/>
      <c r="CZ30" s="611">
        <v>9.6</v>
      </c>
      <c r="DA30" s="623"/>
      <c r="DB30" s="623"/>
      <c r="DC30" s="624"/>
      <c r="DD30" s="614">
        <v>520377</v>
      </c>
      <c r="DE30" s="609"/>
      <c r="DF30" s="609"/>
      <c r="DG30" s="609"/>
      <c r="DH30" s="609"/>
      <c r="DI30" s="609"/>
      <c r="DJ30" s="609"/>
      <c r="DK30" s="610"/>
      <c r="DL30" s="614">
        <v>516666</v>
      </c>
      <c r="DM30" s="609"/>
      <c r="DN30" s="609"/>
      <c r="DO30" s="609"/>
      <c r="DP30" s="609"/>
      <c r="DQ30" s="609"/>
      <c r="DR30" s="609"/>
      <c r="DS30" s="609"/>
      <c r="DT30" s="609"/>
      <c r="DU30" s="609"/>
      <c r="DV30" s="610"/>
      <c r="DW30" s="611">
        <v>14.4</v>
      </c>
      <c r="DX30" s="623"/>
      <c r="DY30" s="623"/>
      <c r="DZ30" s="623"/>
      <c r="EA30" s="623"/>
      <c r="EB30" s="623"/>
      <c r="EC30" s="635"/>
    </row>
    <row r="31" spans="2:133" ht="11.25" customHeight="1" x14ac:dyDescent="0.15">
      <c r="B31" s="675" t="s">
        <v>311</v>
      </c>
      <c r="C31" s="676"/>
      <c r="D31" s="676"/>
      <c r="E31" s="676"/>
      <c r="F31" s="676"/>
      <c r="G31" s="676"/>
      <c r="H31" s="676"/>
      <c r="I31" s="676"/>
      <c r="J31" s="676"/>
      <c r="K31" s="676"/>
      <c r="L31" s="676"/>
      <c r="M31" s="676"/>
      <c r="N31" s="676"/>
      <c r="O31" s="676"/>
      <c r="P31" s="676"/>
      <c r="Q31" s="677"/>
      <c r="R31" s="608" t="s">
        <v>130</v>
      </c>
      <c r="S31" s="609"/>
      <c r="T31" s="609"/>
      <c r="U31" s="609"/>
      <c r="V31" s="609"/>
      <c r="W31" s="609"/>
      <c r="X31" s="609"/>
      <c r="Y31" s="610"/>
      <c r="Z31" s="646" t="s">
        <v>130</v>
      </c>
      <c r="AA31" s="646"/>
      <c r="AB31" s="646"/>
      <c r="AC31" s="646"/>
      <c r="AD31" s="647" t="s">
        <v>130</v>
      </c>
      <c r="AE31" s="647"/>
      <c r="AF31" s="647"/>
      <c r="AG31" s="647"/>
      <c r="AH31" s="647"/>
      <c r="AI31" s="647"/>
      <c r="AJ31" s="647"/>
      <c r="AK31" s="647"/>
      <c r="AL31" s="611" t="s">
        <v>130</v>
      </c>
      <c r="AM31" s="612"/>
      <c r="AN31" s="612"/>
      <c r="AO31" s="648"/>
      <c r="AP31" s="680" t="s">
        <v>312</v>
      </c>
      <c r="AQ31" s="681"/>
      <c r="AR31" s="681"/>
      <c r="AS31" s="681"/>
      <c r="AT31" s="682" t="s">
        <v>313</v>
      </c>
      <c r="AU31" s="212"/>
      <c r="AV31" s="212"/>
      <c r="AW31" s="212"/>
      <c r="AX31" s="666" t="s">
        <v>188</v>
      </c>
      <c r="AY31" s="667"/>
      <c r="AZ31" s="667"/>
      <c r="BA31" s="667"/>
      <c r="BB31" s="667"/>
      <c r="BC31" s="667"/>
      <c r="BD31" s="667"/>
      <c r="BE31" s="667"/>
      <c r="BF31" s="668"/>
      <c r="BG31" s="670">
        <v>99.2</v>
      </c>
      <c r="BH31" s="671"/>
      <c r="BI31" s="671"/>
      <c r="BJ31" s="671"/>
      <c r="BK31" s="671"/>
      <c r="BL31" s="671"/>
      <c r="BM31" s="672">
        <v>98.4</v>
      </c>
      <c r="BN31" s="671"/>
      <c r="BO31" s="671"/>
      <c r="BP31" s="671"/>
      <c r="BQ31" s="673"/>
      <c r="BR31" s="670">
        <v>99</v>
      </c>
      <c r="BS31" s="671"/>
      <c r="BT31" s="671"/>
      <c r="BU31" s="671"/>
      <c r="BV31" s="671"/>
      <c r="BW31" s="671"/>
      <c r="BX31" s="672">
        <v>97.6</v>
      </c>
      <c r="BY31" s="671"/>
      <c r="BZ31" s="671"/>
      <c r="CA31" s="671"/>
      <c r="CB31" s="673"/>
      <c r="CD31" s="629"/>
      <c r="CE31" s="630"/>
      <c r="CF31" s="605" t="s">
        <v>314</v>
      </c>
      <c r="CG31" s="606"/>
      <c r="CH31" s="606"/>
      <c r="CI31" s="606"/>
      <c r="CJ31" s="606"/>
      <c r="CK31" s="606"/>
      <c r="CL31" s="606"/>
      <c r="CM31" s="606"/>
      <c r="CN31" s="606"/>
      <c r="CO31" s="606"/>
      <c r="CP31" s="606"/>
      <c r="CQ31" s="607"/>
      <c r="CR31" s="608">
        <v>14320</v>
      </c>
      <c r="CS31" s="621"/>
      <c r="CT31" s="621"/>
      <c r="CU31" s="621"/>
      <c r="CV31" s="621"/>
      <c r="CW31" s="621"/>
      <c r="CX31" s="621"/>
      <c r="CY31" s="622"/>
      <c r="CZ31" s="611">
        <v>0.3</v>
      </c>
      <c r="DA31" s="623"/>
      <c r="DB31" s="623"/>
      <c r="DC31" s="624"/>
      <c r="DD31" s="614">
        <v>14267</v>
      </c>
      <c r="DE31" s="621"/>
      <c r="DF31" s="621"/>
      <c r="DG31" s="621"/>
      <c r="DH31" s="621"/>
      <c r="DI31" s="621"/>
      <c r="DJ31" s="621"/>
      <c r="DK31" s="622"/>
      <c r="DL31" s="614">
        <v>14217</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315</v>
      </c>
      <c r="C32" s="606"/>
      <c r="D32" s="606"/>
      <c r="E32" s="606"/>
      <c r="F32" s="606"/>
      <c r="G32" s="606"/>
      <c r="H32" s="606"/>
      <c r="I32" s="606"/>
      <c r="J32" s="606"/>
      <c r="K32" s="606"/>
      <c r="L32" s="606"/>
      <c r="M32" s="606"/>
      <c r="N32" s="606"/>
      <c r="O32" s="606"/>
      <c r="P32" s="606"/>
      <c r="Q32" s="607"/>
      <c r="R32" s="608">
        <v>320295</v>
      </c>
      <c r="S32" s="609"/>
      <c r="T32" s="609"/>
      <c r="U32" s="609"/>
      <c r="V32" s="609"/>
      <c r="W32" s="609"/>
      <c r="X32" s="609"/>
      <c r="Y32" s="610"/>
      <c r="Z32" s="646">
        <v>5.6</v>
      </c>
      <c r="AA32" s="646"/>
      <c r="AB32" s="646"/>
      <c r="AC32" s="646"/>
      <c r="AD32" s="647" t="s">
        <v>130</v>
      </c>
      <c r="AE32" s="647"/>
      <c r="AF32" s="647"/>
      <c r="AG32" s="647"/>
      <c r="AH32" s="647"/>
      <c r="AI32" s="647"/>
      <c r="AJ32" s="647"/>
      <c r="AK32" s="647"/>
      <c r="AL32" s="611" t="s">
        <v>130</v>
      </c>
      <c r="AM32" s="612"/>
      <c r="AN32" s="612"/>
      <c r="AO32" s="648"/>
      <c r="AP32" s="649"/>
      <c r="AQ32" s="650"/>
      <c r="AR32" s="650"/>
      <c r="AS32" s="650"/>
      <c r="AT32" s="683"/>
      <c r="AU32" s="208" t="s">
        <v>316</v>
      </c>
      <c r="AX32" s="605" t="s">
        <v>317</v>
      </c>
      <c r="AY32" s="606"/>
      <c r="AZ32" s="606"/>
      <c r="BA32" s="606"/>
      <c r="BB32" s="606"/>
      <c r="BC32" s="606"/>
      <c r="BD32" s="606"/>
      <c r="BE32" s="606"/>
      <c r="BF32" s="607"/>
      <c r="BG32" s="674">
        <v>99.5</v>
      </c>
      <c r="BH32" s="621"/>
      <c r="BI32" s="621"/>
      <c r="BJ32" s="621"/>
      <c r="BK32" s="621"/>
      <c r="BL32" s="621"/>
      <c r="BM32" s="612">
        <v>98.6</v>
      </c>
      <c r="BN32" s="621"/>
      <c r="BO32" s="621"/>
      <c r="BP32" s="621"/>
      <c r="BQ32" s="644"/>
      <c r="BR32" s="674">
        <v>99.2</v>
      </c>
      <c r="BS32" s="621"/>
      <c r="BT32" s="621"/>
      <c r="BU32" s="621"/>
      <c r="BV32" s="621"/>
      <c r="BW32" s="621"/>
      <c r="BX32" s="612">
        <v>98.2</v>
      </c>
      <c r="BY32" s="621"/>
      <c r="BZ32" s="621"/>
      <c r="CA32" s="621"/>
      <c r="CB32" s="644"/>
      <c r="CD32" s="631"/>
      <c r="CE32" s="632"/>
      <c r="CF32" s="605" t="s">
        <v>318</v>
      </c>
      <c r="CG32" s="606"/>
      <c r="CH32" s="606"/>
      <c r="CI32" s="606"/>
      <c r="CJ32" s="606"/>
      <c r="CK32" s="606"/>
      <c r="CL32" s="606"/>
      <c r="CM32" s="606"/>
      <c r="CN32" s="606"/>
      <c r="CO32" s="606"/>
      <c r="CP32" s="606"/>
      <c r="CQ32" s="607"/>
      <c r="CR32" s="608" t="s">
        <v>130</v>
      </c>
      <c r="CS32" s="609"/>
      <c r="CT32" s="609"/>
      <c r="CU32" s="609"/>
      <c r="CV32" s="609"/>
      <c r="CW32" s="609"/>
      <c r="CX32" s="609"/>
      <c r="CY32" s="610"/>
      <c r="CZ32" s="611" t="s">
        <v>130</v>
      </c>
      <c r="DA32" s="623"/>
      <c r="DB32" s="623"/>
      <c r="DC32" s="624"/>
      <c r="DD32" s="614" t="s">
        <v>130</v>
      </c>
      <c r="DE32" s="609"/>
      <c r="DF32" s="609"/>
      <c r="DG32" s="609"/>
      <c r="DH32" s="609"/>
      <c r="DI32" s="609"/>
      <c r="DJ32" s="609"/>
      <c r="DK32" s="610"/>
      <c r="DL32" s="614" t="s">
        <v>130</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15">
      <c r="B33" s="605" t="s">
        <v>319</v>
      </c>
      <c r="C33" s="606"/>
      <c r="D33" s="606"/>
      <c r="E33" s="606"/>
      <c r="F33" s="606"/>
      <c r="G33" s="606"/>
      <c r="H33" s="606"/>
      <c r="I33" s="606"/>
      <c r="J33" s="606"/>
      <c r="K33" s="606"/>
      <c r="L33" s="606"/>
      <c r="M33" s="606"/>
      <c r="N33" s="606"/>
      <c r="O33" s="606"/>
      <c r="P33" s="606"/>
      <c r="Q33" s="607"/>
      <c r="R33" s="608">
        <v>6464</v>
      </c>
      <c r="S33" s="609"/>
      <c r="T33" s="609"/>
      <c r="U33" s="609"/>
      <c r="V33" s="609"/>
      <c r="W33" s="609"/>
      <c r="X33" s="609"/>
      <c r="Y33" s="610"/>
      <c r="Z33" s="646">
        <v>0.1</v>
      </c>
      <c r="AA33" s="646"/>
      <c r="AB33" s="646"/>
      <c r="AC33" s="646"/>
      <c r="AD33" s="647" t="s">
        <v>130</v>
      </c>
      <c r="AE33" s="647"/>
      <c r="AF33" s="647"/>
      <c r="AG33" s="647"/>
      <c r="AH33" s="647"/>
      <c r="AI33" s="647"/>
      <c r="AJ33" s="647"/>
      <c r="AK33" s="647"/>
      <c r="AL33" s="611" t="s">
        <v>130</v>
      </c>
      <c r="AM33" s="612"/>
      <c r="AN33" s="612"/>
      <c r="AO33" s="648"/>
      <c r="AP33" s="651"/>
      <c r="AQ33" s="652"/>
      <c r="AR33" s="652"/>
      <c r="AS33" s="652"/>
      <c r="AT33" s="684"/>
      <c r="AU33" s="213"/>
      <c r="AV33" s="213"/>
      <c r="AW33" s="213"/>
      <c r="AX33" s="589" t="s">
        <v>320</v>
      </c>
      <c r="AY33" s="590"/>
      <c r="AZ33" s="590"/>
      <c r="BA33" s="590"/>
      <c r="BB33" s="590"/>
      <c r="BC33" s="590"/>
      <c r="BD33" s="590"/>
      <c r="BE33" s="590"/>
      <c r="BF33" s="591"/>
      <c r="BG33" s="669">
        <v>99</v>
      </c>
      <c r="BH33" s="593"/>
      <c r="BI33" s="593"/>
      <c r="BJ33" s="593"/>
      <c r="BK33" s="593"/>
      <c r="BL33" s="593"/>
      <c r="BM33" s="639">
        <v>98.1</v>
      </c>
      <c r="BN33" s="593"/>
      <c r="BO33" s="593"/>
      <c r="BP33" s="593"/>
      <c r="BQ33" s="656"/>
      <c r="BR33" s="669">
        <v>98.7</v>
      </c>
      <c r="BS33" s="593"/>
      <c r="BT33" s="593"/>
      <c r="BU33" s="593"/>
      <c r="BV33" s="593"/>
      <c r="BW33" s="593"/>
      <c r="BX33" s="639">
        <v>96.9</v>
      </c>
      <c r="BY33" s="593"/>
      <c r="BZ33" s="593"/>
      <c r="CA33" s="593"/>
      <c r="CB33" s="656"/>
      <c r="CD33" s="605" t="s">
        <v>321</v>
      </c>
      <c r="CE33" s="606"/>
      <c r="CF33" s="606"/>
      <c r="CG33" s="606"/>
      <c r="CH33" s="606"/>
      <c r="CI33" s="606"/>
      <c r="CJ33" s="606"/>
      <c r="CK33" s="606"/>
      <c r="CL33" s="606"/>
      <c r="CM33" s="606"/>
      <c r="CN33" s="606"/>
      <c r="CO33" s="606"/>
      <c r="CP33" s="606"/>
      <c r="CQ33" s="607"/>
      <c r="CR33" s="608">
        <v>2955612</v>
      </c>
      <c r="CS33" s="621"/>
      <c r="CT33" s="621"/>
      <c r="CU33" s="621"/>
      <c r="CV33" s="621"/>
      <c r="CW33" s="621"/>
      <c r="CX33" s="621"/>
      <c r="CY33" s="622"/>
      <c r="CZ33" s="611">
        <v>54.7</v>
      </c>
      <c r="DA33" s="623"/>
      <c r="DB33" s="623"/>
      <c r="DC33" s="624"/>
      <c r="DD33" s="614">
        <v>2473228</v>
      </c>
      <c r="DE33" s="621"/>
      <c r="DF33" s="621"/>
      <c r="DG33" s="621"/>
      <c r="DH33" s="621"/>
      <c r="DI33" s="621"/>
      <c r="DJ33" s="621"/>
      <c r="DK33" s="622"/>
      <c r="DL33" s="614">
        <v>1599369</v>
      </c>
      <c r="DM33" s="621"/>
      <c r="DN33" s="621"/>
      <c r="DO33" s="621"/>
      <c r="DP33" s="621"/>
      <c r="DQ33" s="621"/>
      <c r="DR33" s="621"/>
      <c r="DS33" s="621"/>
      <c r="DT33" s="621"/>
      <c r="DU33" s="621"/>
      <c r="DV33" s="622"/>
      <c r="DW33" s="611">
        <v>44.4</v>
      </c>
      <c r="DX33" s="623"/>
      <c r="DY33" s="623"/>
      <c r="DZ33" s="623"/>
      <c r="EA33" s="623"/>
      <c r="EB33" s="623"/>
      <c r="EC33" s="635"/>
    </row>
    <row r="34" spans="2:133" ht="11.25" customHeight="1" x14ac:dyDescent="0.15">
      <c r="B34" s="605" t="s">
        <v>322</v>
      </c>
      <c r="C34" s="606"/>
      <c r="D34" s="606"/>
      <c r="E34" s="606"/>
      <c r="F34" s="606"/>
      <c r="G34" s="606"/>
      <c r="H34" s="606"/>
      <c r="I34" s="606"/>
      <c r="J34" s="606"/>
      <c r="K34" s="606"/>
      <c r="L34" s="606"/>
      <c r="M34" s="606"/>
      <c r="N34" s="606"/>
      <c r="O34" s="606"/>
      <c r="P34" s="606"/>
      <c r="Q34" s="607"/>
      <c r="R34" s="608">
        <v>240374</v>
      </c>
      <c r="S34" s="609"/>
      <c r="T34" s="609"/>
      <c r="U34" s="609"/>
      <c r="V34" s="609"/>
      <c r="W34" s="609"/>
      <c r="X34" s="609"/>
      <c r="Y34" s="610"/>
      <c r="Z34" s="646">
        <v>4.2</v>
      </c>
      <c r="AA34" s="646"/>
      <c r="AB34" s="646"/>
      <c r="AC34" s="646"/>
      <c r="AD34" s="647" t="s">
        <v>130</v>
      </c>
      <c r="AE34" s="647"/>
      <c r="AF34" s="647"/>
      <c r="AG34" s="647"/>
      <c r="AH34" s="647"/>
      <c r="AI34" s="647"/>
      <c r="AJ34" s="647"/>
      <c r="AK34" s="647"/>
      <c r="AL34" s="611" t="s">
        <v>130</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323</v>
      </c>
      <c r="CE34" s="606"/>
      <c r="CF34" s="606"/>
      <c r="CG34" s="606"/>
      <c r="CH34" s="606"/>
      <c r="CI34" s="606"/>
      <c r="CJ34" s="606"/>
      <c r="CK34" s="606"/>
      <c r="CL34" s="606"/>
      <c r="CM34" s="606"/>
      <c r="CN34" s="606"/>
      <c r="CO34" s="606"/>
      <c r="CP34" s="606"/>
      <c r="CQ34" s="607"/>
      <c r="CR34" s="608">
        <v>971288</v>
      </c>
      <c r="CS34" s="609"/>
      <c r="CT34" s="609"/>
      <c r="CU34" s="609"/>
      <c r="CV34" s="609"/>
      <c r="CW34" s="609"/>
      <c r="CX34" s="609"/>
      <c r="CY34" s="610"/>
      <c r="CZ34" s="611">
        <v>18</v>
      </c>
      <c r="DA34" s="623"/>
      <c r="DB34" s="623"/>
      <c r="DC34" s="624"/>
      <c r="DD34" s="614">
        <v>775601</v>
      </c>
      <c r="DE34" s="609"/>
      <c r="DF34" s="609"/>
      <c r="DG34" s="609"/>
      <c r="DH34" s="609"/>
      <c r="DI34" s="609"/>
      <c r="DJ34" s="609"/>
      <c r="DK34" s="610"/>
      <c r="DL34" s="614">
        <v>618116</v>
      </c>
      <c r="DM34" s="609"/>
      <c r="DN34" s="609"/>
      <c r="DO34" s="609"/>
      <c r="DP34" s="609"/>
      <c r="DQ34" s="609"/>
      <c r="DR34" s="609"/>
      <c r="DS34" s="609"/>
      <c r="DT34" s="609"/>
      <c r="DU34" s="609"/>
      <c r="DV34" s="610"/>
      <c r="DW34" s="611">
        <v>17.2</v>
      </c>
      <c r="DX34" s="623"/>
      <c r="DY34" s="623"/>
      <c r="DZ34" s="623"/>
      <c r="EA34" s="623"/>
      <c r="EB34" s="623"/>
      <c r="EC34" s="635"/>
    </row>
    <row r="35" spans="2:133" ht="11.25" customHeight="1" x14ac:dyDescent="0.15">
      <c r="B35" s="605" t="s">
        <v>324</v>
      </c>
      <c r="C35" s="606"/>
      <c r="D35" s="606"/>
      <c r="E35" s="606"/>
      <c r="F35" s="606"/>
      <c r="G35" s="606"/>
      <c r="H35" s="606"/>
      <c r="I35" s="606"/>
      <c r="J35" s="606"/>
      <c r="K35" s="606"/>
      <c r="L35" s="606"/>
      <c r="M35" s="606"/>
      <c r="N35" s="606"/>
      <c r="O35" s="606"/>
      <c r="P35" s="606"/>
      <c r="Q35" s="607"/>
      <c r="R35" s="608">
        <v>32527</v>
      </c>
      <c r="S35" s="609"/>
      <c r="T35" s="609"/>
      <c r="U35" s="609"/>
      <c r="V35" s="609"/>
      <c r="W35" s="609"/>
      <c r="X35" s="609"/>
      <c r="Y35" s="610"/>
      <c r="Z35" s="646">
        <v>0.6</v>
      </c>
      <c r="AA35" s="646"/>
      <c r="AB35" s="646"/>
      <c r="AC35" s="646"/>
      <c r="AD35" s="647" t="s">
        <v>130</v>
      </c>
      <c r="AE35" s="647"/>
      <c r="AF35" s="647"/>
      <c r="AG35" s="647"/>
      <c r="AH35" s="647"/>
      <c r="AI35" s="647"/>
      <c r="AJ35" s="647"/>
      <c r="AK35" s="647"/>
      <c r="AL35" s="611" t="s">
        <v>130</v>
      </c>
      <c r="AM35" s="612"/>
      <c r="AN35" s="612"/>
      <c r="AO35" s="648"/>
      <c r="AP35" s="216"/>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327</v>
      </c>
      <c r="CE35" s="606"/>
      <c r="CF35" s="606"/>
      <c r="CG35" s="606"/>
      <c r="CH35" s="606"/>
      <c r="CI35" s="606"/>
      <c r="CJ35" s="606"/>
      <c r="CK35" s="606"/>
      <c r="CL35" s="606"/>
      <c r="CM35" s="606"/>
      <c r="CN35" s="606"/>
      <c r="CO35" s="606"/>
      <c r="CP35" s="606"/>
      <c r="CQ35" s="607"/>
      <c r="CR35" s="608">
        <v>50198</v>
      </c>
      <c r="CS35" s="621"/>
      <c r="CT35" s="621"/>
      <c r="CU35" s="621"/>
      <c r="CV35" s="621"/>
      <c r="CW35" s="621"/>
      <c r="CX35" s="621"/>
      <c r="CY35" s="622"/>
      <c r="CZ35" s="611">
        <v>0.9</v>
      </c>
      <c r="DA35" s="623"/>
      <c r="DB35" s="623"/>
      <c r="DC35" s="624"/>
      <c r="DD35" s="614">
        <v>48602</v>
      </c>
      <c r="DE35" s="621"/>
      <c r="DF35" s="621"/>
      <c r="DG35" s="621"/>
      <c r="DH35" s="621"/>
      <c r="DI35" s="621"/>
      <c r="DJ35" s="621"/>
      <c r="DK35" s="622"/>
      <c r="DL35" s="614">
        <v>48602</v>
      </c>
      <c r="DM35" s="621"/>
      <c r="DN35" s="621"/>
      <c r="DO35" s="621"/>
      <c r="DP35" s="621"/>
      <c r="DQ35" s="621"/>
      <c r="DR35" s="621"/>
      <c r="DS35" s="621"/>
      <c r="DT35" s="621"/>
      <c r="DU35" s="621"/>
      <c r="DV35" s="622"/>
      <c r="DW35" s="611">
        <v>1.4</v>
      </c>
      <c r="DX35" s="623"/>
      <c r="DY35" s="623"/>
      <c r="DZ35" s="623"/>
      <c r="EA35" s="623"/>
      <c r="EB35" s="623"/>
      <c r="EC35" s="635"/>
    </row>
    <row r="36" spans="2:133" ht="11.25" customHeight="1" x14ac:dyDescent="0.15">
      <c r="B36" s="605" t="s">
        <v>328</v>
      </c>
      <c r="C36" s="606"/>
      <c r="D36" s="606"/>
      <c r="E36" s="606"/>
      <c r="F36" s="606"/>
      <c r="G36" s="606"/>
      <c r="H36" s="606"/>
      <c r="I36" s="606"/>
      <c r="J36" s="606"/>
      <c r="K36" s="606"/>
      <c r="L36" s="606"/>
      <c r="M36" s="606"/>
      <c r="N36" s="606"/>
      <c r="O36" s="606"/>
      <c r="P36" s="606"/>
      <c r="Q36" s="607"/>
      <c r="R36" s="608">
        <v>275441</v>
      </c>
      <c r="S36" s="609"/>
      <c r="T36" s="609"/>
      <c r="U36" s="609"/>
      <c r="V36" s="609"/>
      <c r="W36" s="609"/>
      <c r="X36" s="609"/>
      <c r="Y36" s="610"/>
      <c r="Z36" s="646">
        <v>4.8</v>
      </c>
      <c r="AA36" s="646"/>
      <c r="AB36" s="646"/>
      <c r="AC36" s="646"/>
      <c r="AD36" s="647" t="s">
        <v>130</v>
      </c>
      <c r="AE36" s="647"/>
      <c r="AF36" s="647"/>
      <c r="AG36" s="647"/>
      <c r="AH36" s="647"/>
      <c r="AI36" s="647"/>
      <c r="AJ36" s="647"/>
      <c r="AK36" s="647"/>
      <c r="AL36" s="611" t="s">
        <v>130</v>
      </c>
      <c r="AM36" s="612"/>
      <c r="AN36" s="612"/>
      <c r="AO36" s="648"/>
      <c r="AP36" s="216"/>
      <c r="AQ36" s="657" t="s">
        <v>329</v>
      </c>
      <c r="AR36" s="658"/>
      <c r="AS36" s="658"/>
      <c r="AT36" s="658"/>
      <c r="AU36" s="658"/>
      <c r="AV36" s="658"/>
      <c r="AW36" s="658"/>
      <c r="AX36" s="658"/>
      <c r="AY36" s="659"/>
      <c r="AZ36" s="663">
        <v>865605</v>
      </c>
      <c r="BA36" s="664"/>
      <c r="BB36" s="664"/>
      <c r="BC36" s="664"/>
      <c r="BD36" s="664"/>
      <c r="BE36" s="664"/>
      <c r="BF36" s="665"/>
      <c r="BG36" s="666" t="s">
        <v>330</v>
      </c>
      <c r="BH36" s="667"/>
      <c r="BI36" s="667"/>
      <c r="BJ36" s="667"/>
      <c r="BK36" s="667"/>
      <c r="BL36" s="667"/>
      <c r="BM36" s="667"/>
      <c r="BN36" s="667"/>
      <c r="BO36" s="667"/>
      <c r="BP36" s="667"/>
      <c r="BQ36" s="667"/>
      <c r="BR36" s="667"/>
      <c r="BS36" s="667"/>
      <c r="BT36" s="667"/>
      <c r="BU36" s="668"/>
      <c r="BV36" s="663">
        <v>150000</v>
      </c>
      <c r="BW36" s="664"/>
      <c r="BX36" s="664"/>
      <c r="BY36" s="664"/>
      <c r="BZ36" s="664"/>
      <c r="CA36" s="664"/>
      <c r="CB36" s="665"/>
      <c r="CD36" s="605" t="s">
        <v>331</v>
      </c>
      <c r="CE36" s="606"/>
      <c r="CF36" s="606"/>
      <c r="CG36" s="606"/>
      <c r="CH36" s="606"/>
      <c r="CI36" s="606"/>
      <c r="CJ36" s="606"/>
      <c r="CK36" s="606"/>
      <c r="CL36" s="606"/>
      <c r="CM36" s="606"/>
      <c r="CN36" s="606"/>
      <c r="CO36" s="606"/>
      <c r="CP36" s="606"/>
      <c r="CQ36" s="607"/>
      <c r="CR36" s="608">
        <v>965445</v>
      </c>
      <c r="CS36" s="609"/>
      <c r="CT36" s="609"/>
      <c r="CU36" s="609"/>
      <c r="CV36" s="609"/>
      <c r="CW36" s="609"/>
      <c r="CX36" s="609"/>
      <c r="CY36" s="610"/>
      <c r="CZ36" s="611">
        <v>17.899999999999999</v>
      </c>
      <c r="DA36" s="623"/>
      <c r="DB36" s="623"/>
      <c r="DC36" s="624"/>
      <c r="DD36" s="614">
        <v>781377</v>
      </c>
      <c r="DE36" s="609"/>
      <c r="DF36" s="609"/>
      <c r="DG36" s="609"/>
      <c r="DH36" s="609"/>
      <c r="DI36" s="609"/>
      <c r="DJ36" s="609"/>
      <c r="DK36" s="610"/>
      <c r="DL36" s="614">
        <v>456928</v>
      </c>
      <c r="DM36" s="609"/>
      <c r="DN36" s="609"/>
      <c r="DO36" s="609"/>
      <c r="DP36" s="609"/>
      <c r="DQ36" s="609"/>
      <c r="DR36" s="609"/>
      <c r="DS36" s="609"/>
      <c r="DT36" s="609"/>
      <c r="DU36" s="609"/>
      <c r="DV36" s="610"/>
      <c r="DW36" s="611">
        <v>12.7</v>
      </c>
      <c r="DX36" s="623"/>
      <c r="DY36" s="623"/>
      <c r="DZ36" s="623"/>
      <c r="EA36" s="623"/>
      <c r="EB36" s="623"/>
      <c r="EC36" s="635"/>
    </row>
    <row r="37" spans="2:133" ht="11.25" customHeight="1" x14ac:dyDescent="0.15">
      <c r="B37" s="605" t="s">
        <v>332</v>
      </c>
      <c r="C37" s="606"/>
      <c r="D37" s="606"/>
      <c r="E37" s="606"/>
      <c r="F37" s="606"/>
      <c r="G37" s="606"/>
      <c r="H37" s="606"/>
      <c r="I37" s="606"/>
      <c r="J37" s="606"/>
      <c r="K37" s="606"/>
      <c r="L37" s="606"/>
      <c r="M37" s="606"/>
      <c r="N37" s="606"/>
      <c r="O37" s="606"/>
      <c r="P37" s="606"/>
      <c r="Q37" s="607"/>
      <c r="R37" s="608">
        <v>64647</v>
      </c>
      <c r="S37" s="609"/>
      <c r="T37" s="609"/>
      <c r="U37" s="609"/>
      <c r="V37" s="609"/>
      <c r="W37" s="609"/>
      <c r="X37" s="609"/>
      <c r="Y37" s="610"/>
      <c r="Z37" s="646">
        <v>1.1000000000000001</v>
      </c>
      <c r="AA37" s="646"/>
      <c r="AB37" s="646"/>
      <c r="AC37" s="646"/>
      <c r="AD37" s="647" t="s">
        <v>130</v>
      </c>
      <c r="AE37" s="647"/>
      <c r="AF37" s="647"/>
      <c r="AG37" s="647"/>
      <c r="AH37" s="647"/>
      <c r="AI37" s="647"/>
      <c r="AJ37" s="647"/>
      <c r="AK37" s="647"/>
      <c r="AL37" s="611" t="s">
        <v>130</v>
      </c>
      <c r="AM37" s="612"/>
      <c r="AN37" s="612"/>
      <c r="AO37" s="648"/>
      <c r="AQ37" s="641" t="s">
        <v>333</v>
      </c>
      <c r="AR37" s="642"/>
      <c r="AS37" s="642"/>
      <c r="AT37" s="642"/>
      <c r="AU37" s="642"/>
      <c r="AV37" s="642"/>
      <c r="AW37" s="642"/>
      <c r="AX37" s="642"/>
      <c r="AY37" s="643"/>
      <c r="AZ37" s="608">
        <v>239042</v>
      </c>
      <c r="BA37" s="609"/>
      <c r="BB37" s="609"/>
      <c r="BC37" s="609"/>
      <c r="BD37" s="621"/>
      <c r="BE37" s="621"/>
      <c r="BF37" s="644"/>
      <c r="BG37" s="605" t="s">
        <v>334</v>
      </c>
      <c r="BH37" s="606"/>
      <c r="BI37" s="606"/>
      <c r="BJ37" s="606"/>
      <c r="BK37" s="606"/>
      <c r="BL37" s="606"/>
      <c r="BM37" s="606"/>
      <c r="BN37" s="606"/>
      <c r="BO37" s="606"/>
      <c r="BP37" s="606"/>
      <c r="BQ37" s="606"/>
      <c r="BR37" s="606"/>
      <c r="BS37" s="606"/>
      <c r="BT37" s="606"/>
      <c r="BU37" s="607"/>
      <c r="BV37" s="608">
        <v>129010</v>
      </c>
      <c r="BW37" s="609"/>
      <c r="BX37" s="609"/>
      <c r="BY37" s="609"/>
      <c r="BZ37" s="609"/>
      <c r="CA37" s="609"/>
      <c r="CB37" s="645"/>
      <c r="CD37" s="605" t="s">
        <v>335</v>
      </c>
      <c r="CE37" s="606"/>
      <c r="CF37" s="606"/>
      <c r="CG37" s="606"/>
      <c r="CH37" s="606"/>
      <c r="CI37" s="606"/>
      <c r="CJ37" s="606"/>
      <c r="CK37" s="606"/>
      <c r="CL37" s="606"/>
      <c r="CM37" s="606"/>
      <c r="CN37" s="606"/>
      <c r="CO37" s="606"/>
      <c r="CP37" s="606"/>
      <c r="CQ37" s="607"/>
      <c r="CR37" s="608">
        <v>261529</v>
      </c>
      <c r="CS37" s="621"/>
      <c r="CT37" s="621"/>
      <c r="CU37" s="621"/>
      <c r="CV37" s="621"/>
      <c r="CW37" s="621"/>
      <c r="CX37" s="621"/>
      <c r="CY37" s="622"/>
      <c r="CZ37" s="611">
        <v>4.8</v>
      </c>
      <c r="DA37" s="623"/>
      <c r="DB37" s="623"/>
      <c r="DC37" s="624"/>
      <c r="DD37" s="614">
        <v>261460</v>
      </c>
      <c r="DE37" s="621"/>
      <c r="DF37" s="621"/>
      <c r="DG37" s="621"/>
      <c r="DH37" s="621"/>
      <c r="DI37" s="621"/>
      <c r="DJ37" s="621"/>
      <c r="DK37" s="622"/>
      <c r="DL37" s="614">
        <v>261460</v>
      </c>
      <c r="DM37" s="621"/>
      <c r="DN37" s="621"/>
      <c r="DO37" s="621"/>
      <c r="DP37" s="621"/>
      <c r="DQ37" s="621"/>
      <c r="DR37" s="621"/>
      <c r="DS37" s="621"/>
      <c r="DT37" s="621"/>
      <c r="DU37" s="621"/>
      <c r="DV37" s="622"/>
      <c r="DW37" s="611">
        <v>7.3</v>
      </c>
      <c r="DX37" s="623"/>
      <c r="DY37" s="623"/>
      <c r="DZ37" s="623"/>
      <c r="EA37" s="623"/>
      <c r="EB37" s="623"/>
      <c r="EC37" s="635"/>
    </row>
    <row r="38" spans="2:133" ht="11.25" customHeight="1" x14ac:dyDescent="0.15">
      <c r="B38" s="605" t="s">
        <v>336</v>
      </c>
      <c r="C38" s="606"/>
      <c r="D38" s="606"/>
      <c r="E38" s="606"/>
      <c r="F38" s="606"/>
      <c r="G38" s="606"/>
      <c r="H38" s="606"/>
      <c r="I38" s="606"/>
      <c r="J38" s="606"/>
      <c r="K38" s="606"/>
      <c r="L38" s="606"/>
      <c r="M38" s="606"/>
      <c r="N38" s="606"/>
      <c r="O38" s="606"/>
      <c r="P38" s="606"/>
      <c r="Q38" s="607"/>
      <c r="R38" s="608">
        <v>234000</v>
      </c>
      <c r="S38" s="609"/>
      <c r="T38" s="609"/>
      <c r="U38" s="609"/>
      <c r="V38" s="609"/>
      <c r="W38" s="609"/>
      <c r="X38" s="609"/>
      <c r="Y38" s="610"/>
      <c r="Z38" s="646">
        <v>4.0999999999999996</v>
      </c>
      <c r="AA38" s="646"/>
      <c r="AB38" s="646"/>
      <c r="AC38" s="646"/>
      <c r="AD38" s="647" t="s">
        <v>130</v>
      </c>
      <c r="AE38" s="647"/>
      <c r="AF38" s="647"/>
      <c r="AG38" s="647"/>
      <c r="AH38" s="647"/>
      <c r="AI38" s="647"/>
      <c r="AJ38" s="647"/>
      <c r="AK38" s="647"/>
      <c r="AL38" s="611" t="s">
        <v>130</v>
      </c>
      <c r="AM38" s="612"/>
      <c r="AN38" s="612"/>
      <c r="AO38" s="648"/>
      <c r="AQ38" s="641" t="s">
        <v>337</v>
      </c>
      <c r="AR38" s="642"/>
      <c r="AS38" s="642"/>
      <c r="AT38" s="642"/>
      <c r="AU38" s="642"/>
      <c r="AV38" s="642"/>
      <c r="AW38" s="642"/>
      <c r="AX38" s="642"/>
      <c r="AY38" s="643"/>
      <c r="AZ38" s="608">
        <v>95713</v>
      </c>
      <c r="BA38" s="609"/>
      <c r="BB38" s="609"/>
      <c r="BC38" s="609"/>
      <c r="BD38" s="621"/>
      <c r="BE38" s="621"/>
      <c r="BF38" s="644"/>
      <c r="BG38" s="605" t="s">
        <v>338</v>
      </c>
      <c r="BH38" s="606"/>
      <c r="BI38" s="606"/>
      <c r="BJ38" s="606"/>
      <c r="BK38" s="606"/>
      <c r="BL38" s="606"/>
      <c r="BM38" s="606"/>
      <c r="BN38" s="606"/>
      <c r="BO38" s="606"/>
      <c r="BP38" s="606"/>
      <c r="BQ38" s="606"/>
      <c r="BR38" s="606"/>
      <c r="BS38" s="606"/>
      <c r="BT38" s="606"/>
      <c r="BU38" s="607"/>
      <c r="BV38" s="608">
        <v>1619</v>
      </c>
      <c r="BW38" s="609"/>
      <c r="BX38" s="609"/>
      <c r="BY38" s="609"/>
      <c r="BZ38" s="609"/>
      <c r="CA38" s="609"/>
      <c r="CB38" s="645"/>
      <c r="CD38" s="605" t="s">
        <v>339</v>
      </c>
      <c r="CE38" s="606"/>
      <c r="CF38" s="606"/>
      <c r="CG38" s="606"/>
      <c r="CH38" s="606"/>
      <c r="CI38" s="606"/>
      <c r="CJ38" s="606"/>
      <c r="CK38" s="606"/>
      <c r="CL38" s="606"/>
      <c r="CM38" s="606"/>
      <c r="CN38" s="606"/>
      <c r="CO38" s="606"/>
      <c r="CP38" s="606"/>
      <c r="CQ38" s="607"/>
      <c r="CR38" s="608">
        <v>703907</v>
      </c>
      <c r="CS38" s="609"/>
      <c r="CT38" s="609"/>
      <c r="CU38" s="609"/>
      <c r="CV38" s="609"/>
      <c r="CW38" s="609"/>
      <c r="CX38" s="609"/>
      <c r="CY38" s="610"/>
      <c r="CZ38" s="611">
        <v>13</v>
      </c>
      <c r="DA38" s="623"/>
      <c r="DB38" s="623"/>
      <c r="DC38" s="624"/>
      <c r="DD38" s="614">
        <v>607547</v>
      </c>
      <c r="DE38" s="609"/>
      <c r="DF38" s="609"/>
      <c r="DG38" s="609"/>
      <c r="DH38" s="609"/>
      <c r="DI38" s="609"/>
      <c r="DJ38" s="609"/>
      <c r="DK38" s="610"/>
      <c r="DL38" s="614">
        <v>471451</v>
      </c>
      <c r="DM38" s="609"/>
      <c r="DN38" s="609"/>
      <c r="DO38" s="609"/>
      <c r="DP38" s="609"/>
      <c r="DQ38" s="609"/>
      <c r="DR38" s="609"/>
      <c r="DS38" s="609"/>
      <c r="DT38" s="609"/>
      <c r="DU38" s="609"/>
      <c r="DV38" s="610"/>
      <c r="DW38" s="611">
        <v>13.1</v>
      </c>
      <c r="DX38" s="623"/>
      <c r="DY38" s="623"/>
      <c r="DZ38" s="623"/>
      <c r="EA38" s="623"/>
      <c r="EB38" s="623"/>
      <c r="EC38" s="635"/>
    </row>
    <row r="39" spans="2:133" ht="11.25" customHeight="1" x14ac:dyDescent="0.15">
      <c r="B39" s="605" t="s">
        <v>340</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130</v>
      </c>
      <c r="AA39" s="646"/>
      <c r="AB39" s="646"/>
      <c r="AC39" s="646"/>
      <c r="AD39" s="647" t="s">
        <v>130</v>
      </c>
      <c r="AE39" s="647"/>
      <c r="AF39" s="647"/>
      <c r="AG39" s="647"/>
      <c r="AH39" s="647"/>
      <c r="AI39" s="647"/>
      <c r="AJ39" s="647"/>
      <c r="AK39" s="647"/>
      <c r="AL39" s="611" t="s">
        <v>130</v>
      </c>
      <c r="AM39" s="612"/>
      <c r="AN39" s="612"/>
      <c r="AO39" s="648"/>
      <c r="AQ39" s="641" t="s">
        <v>341</v>
      </c>
      <c r="AR39" s="642"/>
      <c r="AS39" s="642"/>
      <c r="AT39" s="642"/>
      <c r="AU39" s="642"/>
      <c r="AV39" s="642"/>
      <c r="AW39" s="642"/>
      <c r="AX39" s="642"/>
      <c r="AY39" s="643"/>
      <c r="AZ39" s="608">
        <v>65985</v>
      </c>
      <c r="BA39" s="609"/>
      <c r="BB39" s="609"/>
      <c r="BC39" s="609"/>
      <c r="BD39" s="621"/>
      <c r="BE39" s="621"/>
      <c r="BF39" s="644"/>
      <c r="BG39" s="605" t="s">
        <v>342</v>
      </c>
      <c r="BH39" s="606"/>
      <c r="BI39" s="606"/>
      <c r="BJ39" s="606"/>
      <c r="BK39" s="606"/>
      <c r="BL39" s="606"/>
      <c r="BM39" s="606"/>
      <c r="BN39" s="606"/>
      <c r="BO39" s="606"/>
      <c r="BP39" s="606"/>
      <c r="BQ39" s="606"/>
      <c r="BR39" s="606"/>
      <c r="BS39" s="606"/>
      <c r="BT39" s="606"/>
      <c r="BU39" s="607"/>
      <c r="BV39" s="608">
        <v>2431</v>
      </c>
      <c r="BW39" s="609"/>
      <c r="BX39" s="609"/>
      <c r="BY39" s="609"/>
      <c r="BZ39" s="609"/>
      <c r="CA39" s="609"/>
      <c r="CB39" s="645"/>
      <c r="CD39" s="605" t="s">
        <v>343</v>
      </c>
      <c r="CE39" s="606"/>
      <c r="CF39" s="606"/>
      <c r="CG39" s="606"/>
      <c r="CH39" s="606"/>
      <c r="CI39" s="606"/>
      <c r="CJ39" s="606"/>
      <c r="CK39" s="606"/>
      <c r="CL39" s="606"/>
      <c r="CM39" s="606"/>
      <c r="CN39" s="606"/>
      <c r="CO39" s="606"/>
      <c r="CP39" s="606"/>
      <c r="CQ39" s="607"/>
      <c r="CR39" s="608">
        <v>233368</v>
      </c>
      <c r="CS39" s="621"/>
      <c r="CT39" s="621"/>
      <c r="CU39" s="621"/>
      <c r="CV39" s="621"/>
      <c r="CW39" s="621"/>
      <c r="CX39" s="621"/>
      <c r="CY39" s="622"/>
      <c r="CZ39" s="611">
        <v>4.3</v>
      </c>
      <c r="DA39" s="623"/>
      <c r="DB39" s="623"/>
      <c r="DC39" s="624"/>
      <c r="DD39" s="614">
        <v>228695</v>
      </c>
      <c r="DE39" s="621"/>
      <c r="DF39" s="621"/>
      <c r="DG39" s="621"/>
      <c r="DH39" s="621"/>
      <c r="DI39" s="621"/>
      <c r="DJ39" s="621"/>
      <c r="DK39" s="622"/>
      <c r="DL39" s="614" t="s">
        <v>130</v>
      </c>
      <c r="DM39" s="621"/>
      <c r="DN39" s="621"/>
      <c r="DO39" s="621"/>
      <c r="DP39" s="621"/>
      <c r="DQ39" s="621"/>
      <c r="DR39" s="621"/>
      <c r="DS39" s="621"/>
      <c r="DT39" s="621"/>
      <c r="DU39" s="621"/>
      <c r="DV39" s="622"/>
      <c r="DW39" s="611" t="s">
        <v>130</v>
      </c>
      <c r="DX39" s="623"/>
      <c r="DY39" s="623"/>
      <c r="DZ39" s="623"/>
      <c r="EA39" s="623"/>
      <c r="EB39" s="623"/>
      <c r="EC39" s="635"/>
    </row>
    <row r="40" spans="2:133" ht="11.25" customHeight="1" x14ac:dyDescent="0.15">
      <c r="B40" s="605" t="s">
        <v>344</v>
      </c>
      <c r="C40" s="606"/>
      <c r="D40" s="606"/>
      <c r="E40" s="606"/>
      <c r="F40" s="606"/>
      <c r="G40" s="606"/>
      <c r="H40" s="606"/>
      <c r="I40" s="606"/>
      <c r="J40" s="606"/>
      <c r="K40" s="606"/>
      <c r="L40" s="606"/>
      <c r="M40" s="606"/>
      <c r="N40" s="606"/>
      <c r="O40" s="606"/>
      <c r="P40" s="606"/>
      <c r="Q40" s="607"/>
      <c r="R40" s="608" t="s">
        <v>130</v>
      </c>
      <c r="S40" s="609"/>
      <c r="T40" s="609"/>
      <c r="U40" s="609"/>
      <c r="V40" s="609"/>
      <c r="W40" s="609"/>
      <c r="X40" s="609"/>
      <c r="Y40" s="610"/>
      <c r="Z40" s="646" t="s">
        <v>130</v>
      </c>
      <c r="AA40" s="646"/>
      <c r="AB40" s="646"/>
      <c r="AC40" s="646"/>
      <c r="AD40" s="647" t="s">
        <v>130</v>
      </c>
      <c r="AE40" s="647"/>
      <c r="AF40" s="647"/>
      <c r="AG40" s="647"/>
      <c r="AH40" s="647"/>
      <c r="AI40" s="647"/>
      <c r="AJ40" s="647"/>
      <c r="AK40" s="647"/>
      <c r="AL40" s="611" t="s">
        <v>130</v>
      </c>
      <c r="AM40" s="612"/>
      <c r="AN40" s="612"/>
      <c r="AO40" s="648"/>
      <c r="AQ40" s="641" t="s">
        <v>345</v>
      </c>
      <c r="AR40" s="642"/>
      <c r="AS40" s="642"/>
      <c r="AT40" s="642"/>
      <c r="AU40" s="642"/>
      <c r="AV40" s="642"/>
      <c r="AW40" s="642"/>
      <c r="AX40" s="642"/>
      <c r="AY40" s="643"/>
      <c r="AZ40" s="608" t="s">
        <v>130</v>
      </c>
      <c r="BA40" s="609"/>
      <c r="BB40" s="609"/>
      <c r="BC40" s="609"/>
      <c r="BD40" s="621"/>
      <c r="BE40" s="621"/>
      <c r="BF40" s="644"/>
      <c r="BG40" s="649" t="s">
        <v>346</v>
      </c>
      <c r="BH40" s="650"/>
      <c r="BI40" s="650"/>
      <c r="BJ40" s="650"/>
      <c r="BK40" s="650"/>
      <c r="BL40" s="217"/>
      <c r="BM40" s="606" t="s">
        <v>347</v>
      </c>
      <c r="BN40" s="606"/>
      <c r="BO40" s="606"/>
      <c r="BP40" s="606"/>
      <c r="BQ40" s="606"/>
      <c r="BR40" s="606"/>
      <c r="BS40" s="606"/>
      <c r="BT40" s="606"/>
      <c r="BU40" s="607"/>
      <c r="BV40" s="608">
        <v>81</v>
      </c>
      <c r="BW40" s="609"/>
      <c r="BX40" s="609"/>
      <c r="BY40" s="609"/>
      <c r="BZ40" s="609"/>
      <c r="CA40" s="609"/>
      <c r="CB40" s="645"/>
      <c r="CD40" s="605" t="s">
        <v>348</v>
      </c>
      <c r="CE40" s="606"/>
      <c r="CF40" s="606"/>
      <c r="CG40" s="606"/>
      <c r="CH40" s="606"/>
      <c r="CI40" s="606"/>
      <c r="CJ40" s="606"/>
      <c r="CK40" s="606"/>
      <c r="CL40" s="606"/>
      <c r="CM40" s="606"/>
      <c r="CN40" s="606"/>
      <c r="CO40" s="606"/>
      <c r="CP40" s="606"/>
      <c r="CQ40" s="607"/>
      <c r="CR40" s="608">
        <v>31406</v>
      </c>
      <c r="CS40" s="609"/>
      <c r="CT40" s="609"/>
      <c r="CU40" s="609"/>
      <c r="CV40" s="609"/>
      <c r="CW40" s="609"/>
      <c r="CX40" s="609"/>
      <c r="CY40" s="610"/>
      <c r="CZ40" s="611">
        <v>0.6</v>
      </c>
      <c r="DA40" s="623"/>
      <c r="DB40" s="623"/>
      <c r="DC40" s="624"/>
      <c r="DD40" s="614">
        <v>31406</v>
      </c>
      <c r="DE40" s="609"/>
      <c r="DF40" s="609"/>
      <c r="DG40" s="609"/>
      <c r="DH40" s="609"/>
      <c r="DI40" s="609"/>
      <c r="DJ40" s="609"/>
      <c r="DK40" s="610"/>
      <c r="DL40" s="614">
        <v>4272</v>
      </c>
      <c r="DM40" s="609"/>
      <c r="DN40" s="609"/>
      <c r="DO40" s="609"/>
      <c r="DP40" s="609"/>
      <c r="DQ40" s="609"/>
      <c r="DR40" s="609"/>
      <c r="DS40" s="609"/>
      <c r="DT40" s="609"/>
      <c r="DU40" s="609"/>
      <c r="DV40" s="610"/>
      <c r="DW40" s="611">
        <v>0.1</v>
      </c>
      <c r="DX40" s="623"/>
      <c r="DY40" s="623"/>
      <c r="DZ40" s="623"/>
      <c r="EA40" s="623"/>
      <c r="EB40" s="623"/>
      <c r="EC40" s="635"/>
    </row>
    <row r="41" spans="2:133" ht="11.25" customHeight="1" x14ac:dyDescent="0.15">
      <c r="B41" s="589" t="s">
        <v>349</v>
      </c>
      <c r="C41" s="590"/>
      <c r="D41" s="590"/>
      <c r="E41" s="590"/>
      <c r="F41" s="590"/>
      <c r="G41" s="590"/>
      <c r="H41" s="590"/>
      <c r="I41" s="590"/>
      <c r="J41" s="590"/>
      <c r="K41" s="590"/>
      <c r="L41" s="590"/>
      <c r="M41" s="590"/>
      <c r="N41" s="590"/>
      <c r="O41" s="590"/>
      <c r="P41" s="590"/>
      <c r="Q41" s="591"/>
      <c r="R41" s="592">
        <v>5701480</v>
      </c>
      <c r="S41" s="633"/>
      <c r="T41" s="633"/>
      <c r="U41" s="633"/>
      <c r="V41" s="633"/>
      <c r="W41" s="633"/>
      <c r="X41" s="633"/>
      <c r="Y41" s="636"/>
      <c r="Z41" s="637">
        <v>100</v>
      </c>
      <c r="AA41" s="637"/>
      <c r="AB41" s="637"/>
      <c r="AC41" s="637"/>
      <c r="AD41" s="638">
        <v>3598447</v>
      </c>
      <c r="AE41" s="638"/>
      <c r="AF41" s="638"/>
      <c r="AG41" s="638"/>
      <c r="AH41" s="638"/>
      <c r="AI41" s="638"/>
      <c r="AJ41" s="638"/>
      <c r="AK41" s="638"/>
      <c r="AL41" s="595">
        <v>100</v>
      </c>
      <c r="AM41" s="639"/>
      <c r="AN41" s="639"/>
      <c r="AO41" s="640"/>
      <c r="AQ41" s="641" t="s">
        <v>350</v>
      </c>
      <c r="AR41" s="642"/>
      <c r="AS41" s="642"/>
      <c r="AT41" s="642"/>
      <c r="AU41" s="642"/>
      <c r="AV41" s="642"/>
      <c r="AW41" s="642"/>
      <c r="AX41" s="642"/>
      <c r="AY41" s="643"/>
      <c r="AZ41" s="608">
        <v>105877</v>
      </c>
      <c r="BA41" s="609"/>
      <c r="BB41" s="609"/>
      <c r="BC41" s="609"/>
      <c r="BD41" s="621"/>
      <c r="BE41" s="621"/>
      <c r="BF41" s="644"/>
      <c r="BG41" s="649"/>
      <c r="BH41" s="650"/>
      <c r="BI41" s="650"/>
      <c r="BJ41" s="650"/>
      <c r="BK41" s="650"/>
      <c r="BL41" s="217"/>
      <c r="BM41" s="606" t="s">
        <v>351</v>
      </c>
      <c r="BN41" s="606"/>
      <c r="BO41" s="606"/>
      <c r="BP41" s="606"/>
      <c r="BQ41" s="606"/>
      <c r="BR41" s="606"/>
      <c r="BS41" s="606"/>
      <c r="BT41" s="606"/>
      <c r="BU41" s="607"/>
      <c r="BV41" s="608" t="s">
        <v>130</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130</v>
      </c>
      <c r="CS41" s="621"/>
      <c r="CT41" s="621"/>
      <c r="CU41" s="621"/>
      <c r="CV41" s="621"/>
      <c r="CW41" s="621"/>
      <c r="CX41" s="621"/>
      <c r="CY41" s="622"/>
      <c r="CZ41" s="611" t="s">
        <v>130</v>
      </c>
      <c r="DA41" s="623"/>
      <c r="DB41" s="623"/>
      <c r="DC41" s="624"/>
      <c r="DD41" s="614" t="s">
        <v>353</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354</v>
      </c>
      <c r="AR42" s="654"/>
      <c r="AS42" s="654"/>
      <c r="AT42" s="654"/>
      <c r="AU42" s="654"/>
      <c r="AV42" s="654"/>
      <c r="AW42" s="654"/>
      <c r="AX42" s="654"/>
      <c r="AY42" s="655"/>
      <c r="AZ42" s="592">
        <v>358988</v>
      </c>
      <c r="BA42" s="633"/>
      <c r="BB42" s="633"/>
      <c r="BC42" s="633"/>
      <c r="BD42" s="593"/>
      <c r="BE42" s="593"/>
      <c r="BF42" s="656"/>
      <c r="BG42" s="651"/>
      <c r="BH42" s="652"/>
      <c r="BI42" s="652"/>
      <c r="BJ42" s="652"/>
      <c r="BK42" s="652"/>
      <c r="BL42" s="218"/>
      <c r="BM42" s="590" t="s">
        <v>355</v>
      </c>
      <c r="BN42" s="590"/>
      <c r="BO42" s="590"/>
      <c r="BP42" s="590"/>
      <c r="BQ42" s="590"/>
      <c r="BR42" s="590"/>
      <c r="BS42" s="590"/>
      <c r="BT42" s="590"/>
      <c r="BU42" s="591"/>
      <c r="BV42" s="592">
        <v>355</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553558</v>
      </c>
      <c r="CS42" s="621"/>
      <c r="CT42" s="621"/>
      <c r="CU42" s="621"/>
      <c r="CV42" s="621"/>
      <c r="CW42" s="621"/>
      <c r="CX42" s="621"/>
      <c r="CY42" s="622"/>
      <c r="CZ42" s="611">
        <v>10.199999999999999</v>
      </c>
      <c r="DA42" s="623"/>
      <c r="DB42" s="623"/>
      <c r="DC42" s="624"/>
      <c r="DD42" s="614">
        <v>198717</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357</v>
      </c>
      <c r="CD43" s="605" t="s">
        <v>358</v>
      </c>
      <c r="CE43" s="606"/>
      <c r="CF43" s="606"/>
      <c r="CG43" s="606"/>
      <c r="CH43" s="606"/>
      <c r="CI43" s="606"/>
      <c r="CJ43" s="606"/>
      <c r="CK43" s="606"/>
      <c r="CL43" s="606"/>
      <c r="CM43" s="606"/>
      <c r="CN43" s="606"/>
      <c r="CO43" s="606"/>
      <c r="CP43" s="606"/>
      <c r="CQ43" s="607"/>
      <c r="CR43" s="608">
        <v>19369</v>
      </c>
      <c r="CS43" s="621"/>
      <c r="CT43" s="621"/>
      <c r="CU43" s="621"/>
      <c r="CV43" s="621"/>
      <c r="CW43" s="621"/>
      <c r="CX43" s="621"/>
      <c r="CY43" s="622"/>
      <c r="CZ43" s="611">
        <v>0.4</v>
      </c>
      <c r="DA43" s="623"/>
      <c r="DB43" s="623"/>
      <c r="DC43" s="624"/>
      <c r="DD43" s="614">
        <v>19369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545912</v>
      </c>
      <c r="CS44" s="609"/>
      <c r="CT44" s="609"/>
      <c r="CU44" s="609"/>
      <c r="CV44" s="609"/>
      <c r="CW44" s="609"/>
      <c r="CX44" s="609"/>
      <c r="CY44" s="610"/>
      <c r="CZ44" s="611">
        <v>10.1</v>
      </c>
      <c r="DA44" s="612"/>
      <c r="DB44" s="612"/>
      <c r="DC44" s="613"/>
      <c r="DD44" s="614">
        <v>191071</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76726</v>
      </c>
      <c r="CS45" s="621"/>
      <c r="CT45" s="621"/>
      <c r="CU45" s="621"/>
      <c r="CV45" s="621"/>
      <c r="CW45" s="621"/>
      <c r="CX45" s="621"/>
      <c r="CY45" s="622"/>
      <c r="CZ45" s="611">
        <v>1.4</v>
      </c>
      <c r="DA45" s="623"/>
      <c r="DB45" s="623"/>
      <c r="DC45" s="624"/>
      <c r="DD45" s="614">
        <v>8346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363</v>
      </c>
      <c r="CG46" s="606"/>
      <c r="CH46" s="606"/>
      <c r="CI46" s="606"/>
      <c r="CJ46" s="606"/>
      <c r="CK46" s="606"/>
      <c r="CL46" s="606"/>
      <c r="CM46" s="606"/>
      <c r="CN46" s="606"/>
      <c r="CO46" s="606"/>
      <c r="CP46" s="606"/>
      <c r="CQ46" s="607"/>
      <c r="CR46" s="608">
        <v>446875</v>
      </c>
      <c r="CS46" s="609"/>
      <c r="CT46" s="609"/>
      <c r="CU46" s="609"/>
      <c r="CV46" s="609"/>
      <c r="CW46" s="609"/>
      <c r="CX46" s="609"/>
      <c r="CY46" s="610"/>
      <c r="CZ46" s="611">
        <v>8.3000000000000007</v>
      </c>
      <c r="DA46" s="612"/>
      <c r="DB46" s="612"/>
      <c r="DC46" s="613"/>
      <c r="DD46" s="614">
        <v>161804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364</v>
      </c>
      <c r="CG47" s="606"/>
      <c r="CH47" s="606"/>
      <c r="CI47" s="606"/>
      <c r="CJ47" s="606"/>
      <c r="CK47" s="606"/>
      <c r="CL47" s="606"/>
      <c r="CM47" s="606"/>
      <c r="CN47" s="606"/>
      <c r="CO47" s="606"/>
      <c r="CP47" s="606"/>
      <c r="CQ47" s="607"/>
      <c r="CR47" s="608">
        <v>7646</v>
      </c>
      <c r="CS47" s="621"/>
      <c r="CT47" s="621"/>
      <c r="CU47" s="621"/>
      <c r="CV47" s="621"/>
      <c r="CW47" s="621"/>
      <c r="CX47" s="621"/>
      <c r="CY47" s="622"/>
      <c r="CZ47" s="611">
        <v>0.1</v>
      </c>
      <c r="DA47" s="623"/>
      <c r="DB47" s="623"/>
      <c r="DC47" s="624"/>
      <c r="DD47" s="614">
        <v>7646</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365</v>
      </c>
      <c r="CG48" s="606"/>
      <c r="CH48" s="606"/>
      <c r="CI48" s="606"/>
      <c r="CJ48" s="606"/>
      <c r="CK48" s="606"/>
      <c r="CL48" s="606"/>
      <c r="CM48" s="606"/>
      <c r="CN48" s="606"/>
      <c r="CO48" s="606"/>
      <c r="CP48" s="606"/>
      <c r="CQ48" s="607"/>
      <c r="CR48" s="608" t="s">
        <v>353</v>
      </c>
      <c r="CS48" s="609"/>
      <c r="CT48" s="609"/>
      <c r="CU48" s="609"/>
      <c r="CV48" s="609"/>
      <c r="CW48" s="609"/>
      <c r="CX48" s="609"/>
      <c r="CY48" s="610"/>
      <c r="CZ48" s="611" t="s">
        <v>353</v>
      </c>
      <c r="DA48" s="612"/>
      <c r="DB48" s="612"/>
      <c r="DC48" s="613"/>
      <c r="DD48" s="614" t="s">
        <v>353</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366</v>
      </c>
      <c r="CE49" s="590"/>
      <c r="CF49" s="590"/>
      <c r="CG49" s="590"/>
      <c r="CH49" s="590"/>
      <c r="CI49" s="590"/>
      <c r="CJ49" s="590"/>
      <c r="CK49" s="590"/>
      <c r="CL49" s="590"/>
      <c r="CM49" s="590"/>
      <c r="CN49" s="590"/>
      <c r="CO49" s="590"/>
      <c r="CP49" s="590"/>
      <c r="CQ49" s="591"/>
      <c r="CR49" s="592">
        <v>5407966</v>
      </c>
      <c r="CS49" s="593"/>
      <c r="CT49" s="593"/>
      <c r="CU49" s="593"/>
      <c r="CV49" s="593"/>
      <c r="CW49" s="593"/>
      <c r="CX49" s="593"/>
      <c r="CY49" s="594"/>
      <c r="CZ49" s="595">
        <v>100</v>
      </c>
      <c r="DA49" s="596"/>
      <c r="DB49" s="596"/>
      <c r="DC49" s="597"/>
      <c r="DD49" s="598">
        <v>4205542</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IIzus15LZn8bKVr0ZoEplmG0Fg49GP3AkQrTR+BajQ5e84EBwe7lOPuT7MjIYOhmarsv0VTnojsZT9CvQPeang==" saltValue="GFJ2oX5auAmSAUeWqPDT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389</v>
      </c>
      <c r="C7" s="1035"/>
      <c r="D7" s="1035"/>
      <c r="E7" s="1035"/>
      <c r="F7" s="1035"/>
      <c r="G7" s="1035"/>
      <c r="H7" s="1035"/>
      <c r="I7" s="1035"/>
      <c r="J7" s="1035"/>
      <c r="K7" s="1035"/>
      <c r="L7" s="1035"/>
      <c r="M7" s="1035"/>
      <c r="N7" s="1035"/>
      <c r="O7" s="1035"/>
      <c r="P7" s="1036"/>
      <c r="Q7" s="1089">
        <v>5701</v>
      </c>
      <c r="R7" s="1090"/>
      <c r="S7" s="1090"/>
      <c r="T7" s="1090"/>
      <c r="U7" s="1090"/>
      <c r="V7" s="1090">
        <v>5408</v>
      </c>
      <c r="W7" s="1090"/>
      <c r="X7" s="1090"/>
      <c r="Y7" s="1090"/>
      <c r="Z7" s="1090"/>
      <c r="AA7" s="1090">
        <v>293</v>
      </c>
      <c r="AB7" s="1090"/>
      <c r="AC7" s="1090"/>
      <c r="AD7" s="1090"/>
      <c r="AE7" s="1091"/>
      <c r="AF7" s="1092">
        <v>277</v>
      </c>
      <c r="AG7" s="1093"/>
      <c r="AH7" s="1093"/>
      <c r="AI7" s="1093"/>
      <c r="AJ7" s="1094"/>
      <c r="AK7" s="1095">
        <v>33</v>
      </c>
      <c r="AL7" s="1096"/>
      <c r="AM7" s="1096"/>
      <c r="AN7" s="1096"/>
      <c r="AO7" s="1096"/>
      <c r="AP7" s="1096">
        <v>4963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8"/>
    </row>
    <row r="8" spans="1:131" s="229" customFormat="1" ht="26.25" customHeight="1" x14ac:dyDescent="0.15">
      <c r="A8" s="232">
        <v>2</v>
      </c>
      <c r="B8" s="1017" t="s">
        <v>390</v>
      </c>
      <c r="C8" s="1018"/>
      <c r="D8" s="1018"/>
      <c r="E8" s="1018"/>
      <c r="F8" s="1018"/>
      <c r="G8" s="1018"/>
      <c r="H8" s="1018"/>
      <c r="I8" s="1018"/>
      <c r="J8" s="1018"/>
      <c r="K8" s="1018"/>
      <c r="L8" s="1018"/>
      <c r="M8" s="1018"/>
      <c r="N8" s="1018"/>
      <c r="O8" s="1018"/>
      <c r="P8" s="1019"/>
      <c r="Q8" s="1025">
        <v>0</v>
      </c>
      <c r="R8" s="1026"/>
      <c r="S8" s="1026"/>
      <c r="T8" s="1026"/>
      <c r="U8" s="1026"/>
      <c r="V8" s="1026">
        <v>0</v>
      </c>
      <c r="W8" s="1026"/>
      <c r="X8" s="1026"/>
      <c r="Y8" s="1026"/>
      <c r="Z8" s="1026"/>
      <c r="AA8" s="1026">
        <v>0</v>
      </c>
      <c r="AB8" s="1026"/>
      <c r="AC8" s="1026"/>
      <c r="AD8" s="1026"/>
      <c r="AE8" s="1027"/>
      <c r="AF8" s="1022" t="s">
        <v>391</v>
      </c>
      <c r="AG8" s="1023"/>
      <c r="AH8" s="1023"/>
      <c r="AI8" s="1023"/>
      <c r="AJ8" s="1024"/>
      <c r="AK8" s="1067">
        <v>0</v>
      </c>
      <c r="AL8" s="1068"/>
      <c r="AM8" s="1068"/>
      <c r="AN8" s="1068"/>
      <c r="AO8" s="1068"/>
      <c r="AP8" s="1068">
        <v>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393</v>
      </c>
      <c r="B23" s="924" t="s">
        <v>394</v>
      </c>
      <c r="C23" s="925"/>
      <c r="D23" s="925"/>
      <c r="E23" s="925"/>
      <c r="F23" s="925"/>
      <c r="G23" s="925"/>
      <c r="H23" s="925"/>
      <c r="I23" s="925"/>
      <c r="J23" s="925"/>
      <c r="K23" s="925"/>
      <c r="L23" s="925"/>
      <c r="M23" s="925"/>
      <c r="N23" s="925"/>
      <c r="O23" s="925"/>
      <c r="P23" s="935"/>
      <c r="Q23" s="1054">
        <v>5701</v>
      </c>
      <c r="R23" s="1048"/>
      <c r="S23" s="1048"/>
      <c r="T23" s="1048"/>
      <c r="U23" s="1048"/>
      <c r="V23" s="1048">
        <v>5408</v>
      </c>
      <c r="W23" s="1048"/>
      <c r="X23" s="1048"/>
      <c r="Y23" s="1048"/>
      <c r="Z23" s="1048"/>
      <c r="AA23" s="1048">
        <v>293</v>
      </c>
      <c r="AB23" s="1048"/>
      <c r="AC23" s="1048"/>
      <c r="AD23" s="1048"/>
      <c r="AE23" s="1055"/>
      <c r="AF23" s="1056">
        <v>277</v>
      </c>
      <c r="AG23" s="1048"/>
      <c r="AH23" s="1048"/>
      <c r="AI23" s="1048"/>
      <c r="AJ23" s="1057"/>
      <c r="AK23" s="1058"/>
      <c r="AL23" s="1059"/>
      <c r="AM23" s="1059"/>
      <c r="AN23" s="1059"/>
      <c r="AO23" s="1059"/>
      <c r="AP23" s="1048">
        <v>4963</v>
      </c>
      <c r="AQ23" s="1048"/>
      <c r="AR23" s="1048"/>
      <c r="AS23" s="1048"/>
      <c r="AT23" s="1048"/>
      <c r="AU23" s="1049"/>
      <c r="AV23" s="1049"/>
      <c r="AW23" s="1049"/>
      <c r="AX23" s="1049"/>
      <c r="AY23" s="1050"/>
      <c r="AZ23" s="1051" t="s">
        <v>391</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372</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379</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405</v>
      </c>
      <c r="C28" s="1035"/>
      <c r="D28" s="1035"/>
      <c r="E28" s="1035"/>
      <c r="F28" s="1035"/>
      <c r="G28" s="1035"/>
      <c r="H28" s="1035"/>
      <c r="I28" s="1035"/>
      <c r="J28" s="1035"/>
      <c r="K28" s="1035"/>
      <c r="L28" s="1035"/>
      <c r="M28" s="1035"/>
      <c r="N28" s="1035"/>
      <c r="O28" s="1035"/>
      <c r="P28" s="1036"/>
      <c r="Q28" s="1037">
        <v>1349</v>
      </c>
      <c r="R28" s="1038"/>
      <c r="S28" s="1038"/>
      <c r="T28" s="1038"/>
      <c r="U28" s="1038"/>
      <c r="V28" s="1038">
        <v>1199</v>
      </c>
      <c r="W28" s="1038"/>
      <c r="X28" s="1038"/>
      <c r="Y28" s="1038"/>
      <c r="Z28" s="1038"/>
      <c r="AA28" s="1038">
        <v>150</v>
      </c>
      <c r="AB28" s="1038"/>
      <c r="AC28" s="1038"/>
      <c r="AD28" s="1038"/>
      <c r="AE28" s="1039"/>
      <c r="AF28" s="1040">
        <v>150</v>
      </c>
      <c r="AG28" s="1038"/>
      <c r="AH28" s="1038"/>
      <c r="AI28" s="1038"/>
      <c r="AJ28" s="1041"/>
      <c r="AK28" s="1029">
        <v>106</v>
      </c>
      <c r="AL28" s="1030"/>
      <c r="AM28" s="1030"/>
      <c r="AN28" s="1030"/>
      <c r="AO28" s="1030"/>
      <c r="AP28" s="1030">
        <v>0</v>
      </c>
      <c r="AQ28" s="1030"/>
      <c r="AR28" s="1030"/>
      <c r="AS28" s="1030"/>
      <c r="AT28" s="1030"/>
      <c r="AU28" s="1030">
        <v>0</v>
      </c>
      <c r="AV28" s="1030"/>
      <c r="AW28" s="1030"/>
      <c r="AX28" s="1030"/>
      <c r="AY28" s="1030"/>
      <c r="AZ28" s="1031" t="s">
        <v>597</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406</v>
      </c>
      <c r="C29" s="1018"/>
      <c r="D29" s="1018"/>
      <c r="E29" s="1018"/>
      <c r="F29" s="1018"/>
      <c r="G29" s="1018"/>
      <c r="H29" s="1018"/>
      <c r="I29" s="1018"/>
      <c r="J29" s="1018"/>
      <c r="K29" s="1018"/>
      <c r="L29" s="1018"/>
      <c r="M29" s="1018"/>
      <c r="N29" s="1018"/>
      <c r="O29" s="1018"/>
      <c r="P29" s="1019"/>
      <c r="Q29" s="1025">
        <v>1398</v>
      </c>
      <c r="R29" s="1026"/>
      <c r="S29" s="1026"/>
      <c r="T29" s="1026"/>
      <c r="U29" s="1026"/>
      <c r="V29" s="1026">
        <v>1217</v>
      </c>
      <c r="W29" s="1026"/>
      <c r="X29" s="1026"/>
      <c r="Y29" s="1026"/>
      <c r="Z29" s="1026"/>
      <c r="AA29" s="1026">
        <v>181</v>
      </c>
      <c r="AB29" s="1026"/>
      <c r="AC29" s="1026"/>
      <c r="AD29" s="1026"/>
      <c r="AE29" s="1027"/>
      <c r="AF29" s="1022">
        <v>181</v>
      </c>
      <c r="AG29" s="1023"/>
      <c r="AH29" s="1023"/>
      <c r="AI29" s="1023"/>
      <c r="AJ29" s="1024"/>
      <c r="AK29" s="967">
        <v>172</v>
      </c>
      <c r="AL29" s="958"/>
      <c r="AM29" s="958"/>
      <c r="AN29" s="958"/>
      <c r="AO29" s="958"/>
      <c r="AP29" s="958">
        <v>0</v>
      </c>
      <c r="AQ29" s="958"/>
      <c r="AR29" s="958"/>
      <c r="AS29" s="958"/>
      <c r="AT29" s="958"/>
      <c r="AU29" s="958">
        <v>0</v>
      </c>
      <c r="AV29" s="958"/>
      <c r="AW29" s="958"/>
      <c r="AX29" s="958"/>
      <c r="AY29" s="958"/>
      <c r="AZ29" s="1028" t="s">
        <v>597</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407</v>
      </c>
      <c r="C30" s="1018"/>
      <c r="D30" s="1018"/>
      <c r="E30" s="1018"/>
      <c r="F30" s="1018"/>
      <c r="G30" s="1018"/>
      <c r="H30" s="1018"/>
      <c r="I30" s="1018"/>
      <c r="J30" s="1018"/>
      <c r="K30" s="1018"/>
      <c r="L30" s="1018"/>
      <c r="M30" s="1018"/>
      <c r="N30" s="1018"/>
      <c r="O30" s="1018"/>
      <c r="P30" s="1019"/>
      <c r="Q30" s="1025">
        <v>143</v>
      </c>
      <c r="R30" s="1026"/>
      <c r="S30" s="1026"/>
      <c r="T30" s="1026"/>
      <c r="U30" s="1026"/>
      <c r="V30" s="1026">
        <v>141</v>
      </c>
      <c r="W30" s="1026"/>
      <c r="X30" s="1026"/>
      <c r="Y30" s="1026"/>
      <c r="Z30" s="1026"/>
      <c r="AA30" s="1026">
        <v>2</v>
      </c>
      <c r="AB30" s="1026"/>
      <c r="AC30" s="1026"/>
      <c r="AD30" s="1026"/>
      <c r="AE30" s="1027"/>
      <c r="AF30" s="1022">
        <v>2</v>
      </c>
      <c r="AG30" s="1023"/>
      <c r="AH30" s="1023"/>
      <c r="AI30" s="1023"/>
      <c r="AJ30" s="1024"/>
      <c r="AK30" s="967">
        <v>45</v>
      </c>
      <c r="AL30" s="958"/>
      <c r="AM30" s="958"/>
      <c r="AN30" s="958"/>
      <c r="AO30" s="958"/>
      <c r="AP30" s="958">
        <v>0</v>
      </c>
      <c r="AQ30" s="958"/>
      <c r="AR30" s="958"/>
      <c r="AS30" s="958"/>
      <c r="AT30" s="958"/>
      <c r="AU30" s="958">
        <v>0</v>
      </c>
      <c r="AV30" s="958"/>
      <c r="AW30" s="958"/>
      <c r="AX30" s="958"/>
      <c r="AY30" s="958"/>
      <c r="AZ30" s="1028" t="s">
        <v>597</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408</v>
      </c>
      <c r="C31" s="1018"/>
      <c r="D31" s="1018"/>
      <c r="E31" s="1018"/>
      <c r="F31" s="1018"/>
      <c r="G31" s="1018"/>
      <c r="H31" s="1018"/>
      <c r="I31" s="1018"/>
      <c r="J31" s="1018"/>
      <c r="K31" s="1018"/>
      <c r="L31" s="1018"/>
      <c r="M31" s="1018"/>
      <c r="N31" s="1018"/>
      <c r="O31" s="1018"/>
      <c r="P31" s="1019"/>
      <c r="Q31" s="1025">
        <v>333</v>
      </c>
      <c r="R31" s="1026"/>
      <c r="S31" s="1026"/>
      <c r="T31" s="1026"/>
      <c r="U31" s="1026"/>
      <c r="V31" s="1026">
        <v>330</v>
      </c>
      <c r="W31" s="1026"/>
      <c r="X31" s="1026"/>
      <c r="Y31" s="1026"/>
      <c r="Z31" s="1026"/>
      <c r="AA31" s="1026">
        <v>3</v>
      </c>
      <c r="AB31" s="1026"/>
      <c r="AC31" s="1026"/>
      <c r="AD31" s="1026"/>
      <c r="AE31" s="1027"/>
      <c r="AF31" s="1022">
        <v>87</v>
      </c>
      <c r="AG31" s="1023"/>
      <c r="AH31" s="1023"/>
      <c r="AI31" s="1023"/>
      <c r="AJ31" s="1024"/>
      <c r="AK31" s="967">
        <v>96</v>
      </c>
      <c r="AL31" s="958"/>
      <c r="AM31" s="958"/>
      <c r="AN31" s="958"/>
      <c r="AO31" s="958"/>
      <c r="AP31" s="958">
        <v>939</v>
      </c>
      <c r="AQ31" s="958"/>
      <c r="AR31" s="958"/>
      <c r="AS31" s="958"/>
      <c r="AT31" s="958"/>
      <c r="AU31" s="958">
        <v>295</v>
      </c>
      <c r="AV31" s="958"/>
      <c r="AW31" s="958"/>
      <c r="AX31" s="958"/>
      <c r="AY31" s="958"/>
      <c r="AZ31" s="1028" t="s">
        <v>597</v>
      </c>
      <c r="BA31" s="1028"/>
      <c r="BB31" s="1028"/>
      <c r="BC31" s="1028"/>
      <c r="BD31" s="1028"/>
      <c r="BE31" s="959" t="s">
        <v>409</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410</v>
      </c>
      <c r="C32" s="1018"/>
      <c r="D32" s="1018"/>
      <c r="E32" s="1018"/>
      <c r="F32" s="1018"/>
      <c r="G32" s="1018"/>
      <c r="H32" s="1018"/>
      <c r="I32" s="1018"/>
      <c r="J32" s="1018"/>
      <c r="K32" s="1018"/>
      <c r="L32" s="1018"/>
      <c r="M32" s="1018"/>
      <c r="N32" s="1018"/>
      <c r="O32" s="1018"/>
      <c r="P32" s="1019"/>
      <c r="Q32" s="1025">
        <v>282</v>
      </c>
      <c r="R32" s="1026"/>
      <c r="S32" s="1026"/>
      <c r="T32" s="1026"/>
      <c r="U32" s="1026"/>
      <c r="V32" s="1026">
        <v>218</v>
      </c>
      <c r="W32" s="1026"/>
      <c r="X32" s="1026"/>
      <c r="Y32" s="1026"/>
      <c r="Z32" s="1026"/>
      <c r="AA32" s="1026">
        <v>64</v>
      </c>
      <c r="AB32" s="1026"/>
      <c r="AC32" s="1026"/>
      <c r="AD32" s="1026"/>
      <c r="AE32" s="1027"/>
      <c r="AF32" s="1022">
        <v>64</v>
      </c>
      <c r="AG32" s="1023"/>
      <c r="AH32" s="1023"/>
      <c r="AI32" s="1023"/>
      <c r="AJ32" s="1024"/>
      <c r="AK32" s="967">
        <v>209</v>
      </c>
      <c r="AL32" s="958"/>
      <c r="AM32" s="958"/>
      <c r="AN32" s="958"/>
      <c r="AO32" s="958"/>
      <c r="AP32" s="958">
        <v>1011</v>
      </c>
      <c r="AQ32" s="958"/>
      <c r="AR32" s="958"/>
      <c r="AS32" s="958"/>
      <c r="AT32" s="958"/>
      <c r="AU32" s="958">
        <v>1011</v>
      </c>
      <c r="AV32" s="958"/>
      <c r="AW32" s="958"/>
      <c r="AX32" s="958"/>
      <c r="AY32" s="958"/>
      <c r="AZ32" s="1028" t="s">
        <v>597</v>
      </c>
      <c r="BA32" s="1028"/>
      <c r="BB32" s="1028"/>
      <c r="BC32" s="1028"/>
      <c r="BD32" s="1028"/>
      <c r="BE32" s="959" t="s">
        <v>411</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412</v>
      </c>
      <c r="C33" s="1018"/>
      <c r="D33" s="1018"/>
      <c r="E33" s="1018"/>
      <c r="F33" s="1018"/>
      <c r="G33" s="1018"/>
      <c r="H33" s="1018"/>
      <c r="I33" s="1018"/>
      <c r="J33" s="1018"/>
      <c r="K33" s="1018"/>
      <c r="L33" s="1018"/>
      <c r="M33" s="1018"/>
      <c r="N33" s="1018"/>
      <c r="O33" s="1018"/>
      <c r="P33" s="1019"/>
      <c r="Q33" s="1025">
        <v>18</v>
      </c>
      <c r="R33" s="1026"/>
      <c r="S33" s="1026"/>
      <c r="T33" s="1026"/>
      <c r="U33" s="1026"/>
      <c r="V33" s="1026">
        <v>14</v>
      </c>
      <c r="W33" s="1026"/>
      <c r="X33" s="1026"/>
      <c r="Y33" s="1026"/>
      <c r="Z33" s="1026"/>
      <c r="AA33" s="1026">
        <v>4</v>
      </c>
      <c r="AB33" s="1026"/>
      <c r="AC33" s="1026"/>
      <c r="AD33" s="1026"/>
      <c r="AE33" s="1027"/>
      <c r="AF33" s="1022">
        <v>4</v>
      </c>
      <c r="AG33" s="1023"/>
      <c r="AH33" s="1023"/>
      <c r="AI33" s="1023"/>
      <c r="AJ33" s="1024"/>
      <c r="AK33" s="967">
        <v>12</v>
      </c>
      <c r="AL33" s="958"/>
      <c r="AM33" s="958"/>
      <c r="AN33" s="958"/>
      <c r="AO33" s="958"/>
      <c r="AP33" s="958">
        <v>40</v>
      </c>
      <c r="AQ33" s="958"/>
      <c r="AR33" s="958"/>
      <c r="AS33" s="958"/>
      <c r="AT33" s="958"/>
      <c r="AU33" s="958">
        <v>40</v>
      </c>
      <c r="AV33" s="958"/>
      <c r="AW33" s="958"/>
      <c r="AX33" s="958"/>
      <c r="AY33" s="958"/>
      <c r="AZ33" s="1028" t="s">
        <v>597</v>
      </c>
      <c r="BA33" s="1028"/>
      <c r="BB33" s="1028"/>
      <c r="BC33" s="1028"/>
      <c r="BD33" s="1028"/>
      <c r="BE33" s="959" t="s">
        <v>413</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414</v>
      </c>
      <c r="C34" s="1018"/>
      <c r="D34" s="1018"/>
      <c r="E34" s="1018"/>
      <c r="F34" s="1018"/>
      <c r="G34" s="1018"/>
      <c r="H34" s="1018"/>
      <c r="I34" s="1018"/>
      <c r="J34" s="1018"/>
      <c r="K34" s="1018"/>
      <c r="L34" s="1018"/>
      <c r="M34" s="1018"/>
      <c r="N34" s="1018"/>
      <c r="O34" s="1018"/>
      <c r="P34" s="1019"/>
      <c r="Q34" s="1025">
        <v>25</v>
      </c>
      <c r="R34" s="1026"/>
      <c r="S34" s="1026"/>
      <c r="T34" s="1026"/>
      <c r="U34" s="1026"/>
      <c r="V34" s="1026">
        <v>8</v>
      </c>
      <c r="W34" s="1026"/>
      <c r="X34" s="1026"/>
      <c r="Y34" s="1026"/>
      <c r="Z34" s="1026"/>
      <c r="AA34" s="1026">
        <v>17</v>
      </c>
      <c r="AB34" s="1026"/>
      <c r="AC34" s="1026"/>
      <c r="AD34" s="1026"/>
      <c r="AE34" s="1027"/>
      <c r="AF34" s="1022">
        <v>16</v>
      </c>
      <c r="AG34" s="1023"/>
      <c r="AH34" s="1023"/>
      <c r="AI34" s="1023"/>
      <c r="AJ34" s="1024"/>
      <c r="AK34" s="967">
        <v>9</v>
      </c>
      <c r="AL34" s="958"/>
      <c r="AM34" s="958"/>
      <c r="AN34" s="958"/>
      <c r="AO34" s="958"/>
      <c r="AP34" s="958">
        <v>43</v>
      </c>
      <c r="AQ34" s="958"/>
      <c r="AR34" s="958"/>
      <c r="AS34" s="958"/>
      <c r="AT34" s="958"/>
      <c r="AU34" s="958">
        <v>43</v>
      </c>
      <c r="AV34" s="958"/>
      <c r="AW34" s="958"/>
      <c r="AX34" s="958"/>
      <c r="AY34" s="958"/>
      <c r="AZ34" s="1028" t="s">
        <v>597</v>
      </c>
      <c r="BA34" s="1028"/>
      <c r="BB34" s="1028"/>
      <c r="BC34" s="1028"/>
      <c r="BD34" s="1028"/>
      <c r="BE34" s="959" t="s">
        <v>415</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t="s">
        <v>416</v>
      </c>
      <c r="C35" s="1018"/>
      <c r="D35" s="1018"/>
      <c r="E35" s="1018"/>
      <c r="F35" s="1018"/>
      <c r="G35" s="1018"/>
      <c r="H35" s="1018"/>
      <c r="I35" s="1018"/>
      <c r="J35" s="1018"/>
      <c r="K35" s="1018"/>
      <c r="L35" s="1018"/>
      <c r="M35" s="1018"/>
      <c r="N35" s="1018"/>
      <c r="O35" s="1018"/>
      <c r="P35" s="1019"/>
      <c r="Q35" s="1025">
        <v>20</v>
      </c>
      <c r="R35" s="1026"/>
      <c r="S35" s="1026"/>
      <c r="T35" s="1026"/>
      <c r="U35" s="1026"/>
      <c r="V35" s="1026">
        <v>13</v>
      </c>
      <c r="W35" s="1026"/>
      <c r="X35" s="1026"/>
      <c r="Y35" s="1026"/>
      <c r="Z35" s="1026"/>
      <c r="AA35" s="1026">
        <v>7</v>
      </c>
      <c r="AB35" s="1026"/>
      <c r="AC35" s="1026"/>
      <c r="AD35" s="1026"/>
      <c r="AE35" s="1027"/>
      <c r="AF35" s="1022">
        <v>7</v>
      </c>
      <c r="AG35" s="1023"/>
      <c r="AH35" s="1023"/>
      <c r="AI35" s="1023"/>
      <c r="AJ35" s="1024"/>
      <c r="AK35" s="967">
        <v>9</v>
      </c>
      <c r="AL35" s="958"/>
      <c r="AM35" s="958"/>
      <c r="AN35" s="958"/>
      <c r="AO35" s="958"/>
      <c r="AP35" s="958">
        <v>75</v>
      </c>
      <c r="AQ35" s="958"/>
      <c r="AR35" s="958"/>
      <c r="AS35" s="958"/>
      <c r="AT35" s="958"/>
      <c r="AU35" s="958">
        <v>75</v>
      </c>
      <c r="AV35" s="958"/>
      <c r="AW35" s="958"/>
      <c r="AX35" s="958"/>
      <c r="AY35" s="958"/>
      <c r="AZ35" s="1028" t="s">
        <v>597</v>
      </c>
      <c r="BA35" s="1028"/>
      <c r="BB35" s="1028"/>
      <c r="BC35" s="1028"/>
      <c r="BD35" s="1028"/>
      <c r="BE35" s="959" t="s">
        <v>411</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417</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393</v>
      </c>
      <c r="B63" s="924" t="s">
        <v>418</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509</v>
      </c>
      <c r="AG63" s="946"/>
      <c r="AH63" s="946"/>
      <c r="AI63" s="946"/>
      <c r="AJ63" s="1009"/>
      <c r="AK63" s="1010"/>
      <c r="AL63" s="950"/>
      <c r="AM63" s="950"/>
      <c r="AN63" s="950"/>
      <c r="AO63" s="950"/>
      <c r="AP63" s="946">
        <v>2108</v>
      </c>
      <c r="AQ63" s="946"/>
      <c r="AR63" s="946"/>
      <c r="AS63" s="946"/>
      <c r="AT63" s="946"/>
      <c r="AU63" s="946">
        <v>1464</v>
      </c>
      <c r="AV63" s="946"/>
      <c r="AW63" s="946"/>
      <c r="AX63" s="946"/>
      <c r="AY63" s="946"/>
      <c r="AZ63" s="1004"/>
      <c r="BA63" s="1004"/>
      <c r="BB63" s="1004"/>
      <c r="BC63" s="1004"/>
      <c r="BD63" s="1004"/>
      <c r="BE63" s="947"/>
      <c r="BF63" s="947"/>
      <c r="BG63" s="947"/>
      <c r="BH63" s="947"/>
      <c r="BI63" s="948"/>
      <c r="BJ63" s="1005" t="s">
        <v>419</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421</v>
      </c>
      <c r="B66" s="983"/>
      <c r="C66" s="983"/>
      <c r="D66" s="983"/>
      <c r="E66" s="983"/>
      <c r="F66" s="983"/>
      <c r="G66" s="983"/>
      <c r="H66" s="983"/>
      <c r="I66" s="983"/>
      <c r="J66" s="983"/>
      <c r="K66" s="983"/>
      <c r="L66" s="983"/>
      <c r="M66" s="983"/>
      <c r="N66" s="983"/>
      <c r="O66" s="983"/>
      <c r="P66" s="984"/>
      <c r="Q66" s="988" t="s">
        <v>422</v>
      </c>
      <c r="R66" s="989"/>
      <c r="S66" s="989"/>
      <c r="T66" s="989"/>
      <c r="U66" s="990"/>
      <c r="V66" s="988" t="s">
        <v>423</v>
      </c>
      <c r="W66" s="989"/>
      <c r="X66" s="989"/>
      <c r="Y66" s="989"/>
      <c r="Z66" s="990"/>
      <c r="AA66" s="988" t="s">
        <v>424</v>
      </c>
      <c r="AB66" s="989"/>
      <c r="AC66" s="989"/>
      <c r="AD66" s="989"/>
      <c r="AE66" s="990"/>
      <c r="AF66" s="994" t="s">
        <v>425</v>
      </c>
      <c r="AG66" s="995"/>
      <c r="AH66" s="995"/>
      <c r="AI66" s="995"/>
      <c r="AJ66" s="996"/>
      <c r="AK66" s="988" t="s">
        <v>426</v>
      </c>
      <c r="AL66" s="983"/>
      <c r="AM66" s="983"/>
      <c r="AN66" s="983"/>
      <c r="AO66" s="984"/>
      <c r="AP66" s="988" t="s">
        <v>427</v>
      </c>
      <c r="AQ66" s="989"/>
      <c r="AR66" s="989"/>
      <c r="AS66" s="989"/>
      <c r="AT66" s="990"/>
      <c r="AU66" s="988" t="s">
        <v>428</v>
      </c>
      <c r="AV66" s="989"/>
      <c r="AW66" s="989"/>
      <c r="AX66" s="989"/>
      <c r="AY66" s="990"/>
      <c r="AZ66" s="988" t="s">
        <v>379</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598</v>
      </c>
      <c r="C68" s="973"/>
      <c r="D68" s="973"/>
      <c r="E68" s="973"/>
      <c r="F68" s="973"/>
      <c r="G68" s="973"/>
      <c r="H68" s="973"/>
      <c r="I68" s="973"/>
      <c r="J68" s="973"/>
      <c r="K68" s="973"/>
      <c r="L68" s="973"/>
      <c r="M68" s="973"/>
      <c r="N68" s="973"/>
      <c r="O68" s="973"/>
      <c r="P68" s="974"/>
      <c r="Q68" s="975">
        <v>4657</v>
      </c>
      <c r="R68" s="969"/>
      <c r="S68" s="969"/>
      <c r="T68" s="969"/>
      <c r="U68" s="969"/>
      <c r="V68" s="969">
        <v>4588</v>
      </c>
      <c r="W68" s="969"/>
      <c r="X68" s="969"/>
      <c r="Y68" s="969"/>
      <c r="Z68" s="969"/>
      <c r="AA68" s="969">
        <v>69</v>
      </c>
      <c r="AB68" s="969"/>
      <c r="AC68" s="969"/>
      <c r="AD68" s="969"/>
      <c r="AE68" s="969"/>
      <c r="AF68" s="969">
        <v>69</v>
      </c>
      <c r="AG68" s="969"/>
      <c r="AH68" s="969"/>
      <c r="AI68" s="969"/>
      <c r="AJ68" s="969"/>
      <c r="AK68" s="969">
        <v>0</v>
      </c>
      <c r="AL68" s="969"/>
      <c r="AM68" s="969"/>
      <c r="AN68" s="969"/>
      <c r="AO68" s="969"/>
      <c r="AP68" s="969">
        <v>0</v>
      </c>
      <c r="AQ68" s="969"/>
      <c r="AR68" s="969"/>
      <c r="AS68" s="969"/>
      <c r="AT68" s="969"/>
      <c r="AU68" s="969">
        <v>0</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599</v>
      </c>
      <c r="C69" s="962"/>
      <c r="D69" s="962"/>
      <c r="E69" s="962"/>
      <c r="F69" s="962"/>
      <c r="G69" s="962"/>
      <c r="H69" s="962"/>
      <c r="I69" s="962"/>
      <c r="J69" s="962"/>
      <c r="K69" s="962"/>
      <c r="L69" s="962"/>
      <c r="M69" s="962"/>
      <c r="N69" s="962"/>
      <c r="O69" s="962"/>
      <c r="P69" s="963"/>
      <c r="Q69" s="964">
        <v>120</v>
      </c>
      <c r="R69" s="958"/>
      <c r="S69" s="958"/>
      <c r="T69" s="958"/>
      <c r="U69" s="958"/>
      <c r="V69" s="958">
        <v>116</v>
      </c>
      <c r="W69" s="958"/>
      <c r="X69" s="958"/>
      <c r="Y69" s="958"/>
      <c r="Z69" s="958"/>
      <c r="AA69" s="958">
        <v>4</v>
      </c>
      <c r="AB69" s="958"/>
      <c r="AC69" s="958"/>
      <c r="AD69" s="958"/>
      <c r="AE69" s="958"/>
      <c r="AF69" s="958">
        <v>4</v>
      </c>
      <c r="AG69" s="958"/>
      <c r="AH69" s="958"/>
      <c r="AI69" s="958"/>
      <c r="AJ69" s="958"/>
      <c r="AK69" s="958">
        <v>0</v>
      </c>
      <c r="AL69" s="958"/>
      <c r="AM69" s="958"/>
      <c r="AN69" s="958"/>
      <c r="AO69" s="958"/>
      <c r="AP69" s="958">
        <v>0</v>
      </c>
      <c r="AQ69" s="958"/>
      <c r="AR69" s="958"/>
      <c r="AS69" s="958"/>
      <c r="AT69" s="958"/>
      <c r="AU69" s="958">
        <v>0</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600</v>
      </c>
      <c r="C70" s="962"/>
      <c r="D70" s="962"/>
      <c r="E70" s="962"/>
      <c r="F70" s="962"/>
      <c r="G70" s="962"/>
      <c r="H70" s="962"/>
      <c r="I70" s="962"/>
      <c r="J70" s="962"/>
      <c r="K70" s="962"/>
      <c r="L70" s="962"/>
      <c r="M70" s="962"/>
      <c r="N70" s="962"/>
      <c r="O70" s="962"/>
      <c r="P70" s="963"/>
      <c r="Q70" s="964">
        <v>88</v>
      </c>
      <c r="R70" s="958"/>
      <c r="S70" s="958"/>
      <c r="T70" s="958"/>
      <c r="U70" s="958"/>
      <c r="V70" s="958">
        <v>67</v>
      </c>
      <c r="W70" s="958"/>
      <c r="X70" s="958"/>
      <c r="Y70" s="958"/>
      <c r="Z70" s="958"/>
      <c r="AA70" s="958">
        <v>21</v>
      </c>
      <c r="AB70" s="958"/>
      <c r="AC70" s="958"/>
      <c r="AD70" s="958"/>
      <c r="AE70" s="958"/>
      <c r="AF70" s="958">
        <v>21</v>
      </c>
      <c r="AG70" s="958"/>
      <c r="AH70" s="958"/>
      <c r="AI70" s="958"/>
      <c r="AJ70" s="958"/>
      <c r="AK70" s="958">
        <v>5</v>
      </c>
      <c r="AL70" s="958"/>
      <c r="AM70" s="958"/>
      <c r="AN70" s="958"/>
      <c r="AO70" s="958"/>
      <c r="AP70" s="958">
        <v>342</v>
      </c>
      <c r="AQ70" s="958"/>
      <c r="AR70" s="958"/>
      <c r="AS70" s="958"/>
      <c r="AT70" s="958"/>
      <c r="AU70" s="958">
        <v>68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601</v>
      </c>
      <c r="C71" s="962"/>
      <c r="D71" s="962"/>
      <c r="E71" s="962"/>
      <c r="F71" s="962"/>
      <c r="G71" s="962"/>
      <c r="H71" s="962"/>
      <c r="I71" s="962"/>
      <c r="J71" s="962"/>
      <c r="K71" s="962"/>
      <c r="L71" s="962"/>
      <c r="M71" s="962"/>
      <c r="N71" s="962"/>
      <c r="O71" s="962"/>
      <c r="P71" s="963"/>
      <c r="Q71" s="964">
        <v>1323</v>
      </c>
      <c r="R71" s="958"/>
      <c r="S71" s="958"/>
      <c r="T71" s="958"/>
      <c r="U71" s="958"/>
      <c r="V71" s="958">
        <v>1295</v>
      </c>
      <c r="W71" s="958"/>
      <c r="X71" s="958"/>
      <c r="Y71" s="958"/>
      <c r="Z71" s="958"/>
      <c r="AA71" s="958">
        <v>29</v>
      </c>
      <c r="AB71" s="958"/>
      <c r="AC71" s="958"/>
      <c r="AD71" s="958"/>
      <c r="AE71" s="958"/>
      <c r="AF71" s="958">
        <v>29</v>
      </c>
      <c r="AG71" s="958"/>
      <c r="AH71" s="958"/>
      <c r="AI71" s="958"/>
      <c r="AJ71" s="958"/>
      <c r="AK71" s="958">
        <v>16</v>
      </c>
      <c r="AL71" s="958"/>
      <c r="AM71" s="958"/>
      <c r="AN71" s="958"/>
      <c r="AO71" s="958"/>
      <c r="AP71" s="958">
        <v>1136</v>
      </c>
      <c r="AQ71" s="958"/>
      <c r="AR71" s="958"/>
      <c r="AS71" s="958"/>
      <c r="AT71" s="958"/>
      <c r="AU71" s="958">
        <v>200</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602</v>
      </c>
      <c r="C72" s="962"/>
      <c r="D72" s="962"/>
      <c r="E72" s="962"/>
      <c r="F72" s="962"/>
      <c r="G72" s="962"/>
      <c r="H72" s="962"/>
      <c r="I72" s="962"/>
      <c r="J72" s="962"/>
      <c r="K72" s="962"/>
      <c r="L72" s="962"/>
      <c r="M72" s="962"/>
      <c r="N72" s="962"/>
      <c r="O72" s="962"/>
      <c r="P72" s="963"/>
      <c r="Q72" s="964">
        <v>35</v>
      </c>
      <c r="R72" s="958"/>
      <c r="S72" s="958"/>
      <c r="T72" s="958"/>
      <c r="U72" s="958"/>
      <c r="V72" s="958">
        <v>35</v>
      </c>
      <c r="W72" s="958"/>
      <c r="X72" s="958"/>
      <c r="Y72" s="958"/>
      <c r="Z72" s="958"/>
      <c r="AA72" s="958">
        <v>0</v>
      </c>
      <c r="AB72" s="958"/>
      <c r="AC72" s="958"/>
      <c r="AD72" s="958"/>
      <c r="AE72" s="958"/>
      <c r="AF72" s="958">
        <v>0</v>
      </c>
      <c r="AG72" s="958"/>
      <c r="AH72" s="958"/>
      <c r="AI72" s="958"/>
      <c r="AJ72" s="958"/>
      <c r="AK72" s="958">
        <v>0</v>
      </c>
      <c r="AL72" s="958"/>
      <c r="AM72" s="958"/>
      <c r="AN72" s="958"/>
      <c r="AO72" s="958"/>
      <c r="AP72" s="958">
        <v>223</v>
      </c>
      <c r="AQ72" s="958"/>
      <c r="AR72" s="958"/>
      <c r="AS72" s="958"/>
      <c r="AT72" s="958"/>
      <c r="AU72" s="958">
        <v>0</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603</v>
      </c>
      <c r="C73" s="962"/>
      <c r="D73" s="962"/>
      <c r="E73" s="962"/>
      <c r="F73" s="962"/>
      <c r="G73" s="962"/>
      <c r="H73" s="962"/>
      <c r="I73" s="962"/>
      <c r="J73" s="962"/>
      <c r="K73" s="962"/>
      <c r="L73" s="962"/>
      <c r="M73" s="962"/>
      <c r="N73" s="962"/>
      <c r="O73" s="962"/>
      <c r="P73" s="963"/>
      <c r="Q73" s="964">
        <v>374</v>
      </c>
      <c r="R73" s="958"/>
      <c r="S73" s="958"/>
      <c r="T73" s="958"/>
      <c r="U73" s="958"/>
      <c r="V73" s="958">
        <v>383</v>
      </c>
      <c r="W73" s="958"/>
      <c r="X73" s="958"/>
      <c r="Y73" s="958"/>
      <c r="Z73" s="958"/>
      <c r="AA73" s="958">
        <v>-9</v>
      </c>
      <c r="AB73" s="958"/>
      <c r="AC73" s="958"/>
      <c r="AD73" s="958"/>
      <c r="AE73" s="958"/>
      <c r="AF73" s="958">
        <v>667</v>
      </c>
      <c r="AG73" s="958"/>
      <c r="AH73" s="958"/>
      <c r="AI73" s="958"/>
      <c r="AJ73" s="958"/>
      <c r="AK73" s="958">
        <v>253</v>
      </c>
      <c r="AL73" s="958"/>
      <c r="AM73" s="958"/>
      <c r="AN73" s="958"/>
      <c r="AO73" s="958"/>
      <c r="AP73" s="958">
        <v>2303</v>
      </c>
      <c r="AQ73" s="958"/>
      <c r="AR73" s="958"/>
      <c r="AS73" s="958"/>
      <c r="AT73" s="958"/>
      <c r="AU73" s="958">
        <v>157</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604</v>
      </c>
      <c r="C74" s="962"/>
      <c r="D74" s="962"/>
      <c r="E74" s="962"/>
      <c r="F74" s="962"/>
      <c r="G74" s="962"/>
      <c r="H74" s="962"/>
      <c r="I74" s="962"/>
      <c r="J74" s="962"/>
      <c r="K74" s="962"/>
      <c r="L74" s="962"/>
      <c r="M74" s="962"/>
      <c r="N74" s="962"/>
      <c r="O74" s="962"/>
      <c r="P74" s="963"/>
      <c r="Q74" s="964">
        <v>129</v>
      </c>
      <c r="R74" s="958"/>
      <c r="S74" s="958"/>
      <c r="T74" s="958"/>
      <c r="U74" s="958"/>
      <c r="V74" s="958">
        <v>123</v>
      </c>
      <c r="W74" s="958"/>
      <c r="X74" s="958"/>
      <c r="Y74" s="958"/>
      <c r="Z74" s="958"/>
      <c r="AA74" s="958">
        <v>6</v>
      </c>
      <c r="AB74" s="958"/>
      <c r="AC74" s="958"/>
      <c r="AD74" s="958"/>
      <c r="AE74" s="958"/>
      <c r="AF74" s="958">
        <v>6</v>
      </c>
      <c r="AG74" s="958"/>
      <c r="AH74" s="958"/>
      <c r="AI74" s="958"/>
      <c r="AJ74" s="958"/>
      <c r="AK74" s="958">
        <v>0</v>
      </c>
      <c r="AL74" s="958"/>
      <c r="AM74" s="958"/>
      <c r="AN74" s="958"/>
      <c r="AO74" s="958"/>
      <c r="AP74" s="958">
        <v>0</v>
      </c>
      <c r="AQ74" s="958"/>
      <c r="AR74" s="958"/>
      <c r="AS74" s="958"/>
      <c r="AT74" s="958"/>
      <c r="AU74" s="958">
        <v>0</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605</v>
      </c>
      <c r="C75" s="962"/>
      <c r="D75" s="962"/>
      <c r="E75" s="962"/>
      <c r="F75" s="962"/>
      <c r="G75" s="962"/>
      <c r="H75" s="962"/>
      <c r="I75" s="962"/>
      <c r="J75" s="962"/>
      <c r="K75" s="962"/>
      <c r="L75" s="962"/>
      <c r="M75" s="962"/>
      <c r="N75" s="962"/>
      <c r="O75" s="962"/>
      <c r="P75" s="963"/>
      <c r="Q75" s="965">
        <v>466463</v>
      </c>
      <c r="R75" s="966"/>
      <c r="S75" s="966"/>
      <c r="T75" s="966"/>
      <c r="U75" s="967"/>
      <c r="V75" s="968">
        <v>453925</v>
      </c>
      <c r="W75" s="966"/>
      <c r="X75" s="966"/>
      <c r="Y75" s="966"/>
      <c r="Z75" s="967"/>
      <c r="AA75" s="968">
        <v>12537</v>
      </c>
      <c r="AB75" s="966"/>
      <c r="AC75" s="966"/>
      <c r="AD75" s="966"/>
      <c r="AE75" s="967"/>
      <c r="AF75" s="968">
        <v>12537</v>
      </c>
      <c r="AG75" s="966"/>
      <c r="AH75" s="966"/>
      <c r="AI75" s="966"/>
      <c r="AJ75" s="967"/>
      <c r="AK75" s="968">
        <v>0</v>
      </c>
      <c r="AL75" s="966"/>
      <c r="AM75" s="966"/>
      <c r="AN75" s="966"/>
      <c r="AO75" s="967"/>
      <c r="AP75" s="968">
        <v>0</v>
      </c>
      <c r="AQ75" s="966"/>
      <c r="AR75" s="966"/>
      <c r="AS75" s="966"/>
      <c r="AT75" s="967"/>
      <c r="AU75" s="968">
        <v>0</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606</v>
      </c>
      <c r="C76" s="962"/>
      <c r="D76" s="962"/>
      <c r="E76" s="962"/>
      <c r="F76" s="962"/>
      <c r="G76" s="962"/>
      <c r="H76" s="962"/>
      <c r="I76" s="962"/>
      <c r="J76" s="962"/>
      <c r="K76" s="962"/>
      <c r="L76" s="962"/>
      <c r="M76" s="962"/>
      <c r="N76" s="962"/>
      <c r="O76" s="962"/>
      <c r="P76" s="963"/>
      <c r="Q76" s="965">
        <v>301</v>
      </c>
      <c r="R76" s="966"/>
      <c r="S76" s="966"/>
      <c r="T76" s="966"/>
      <c r="U76" s="967"/>
      <c r="V76" s="968">
        <v>290</v>
      </c>
      <c r="W76" s="966"/>
      <c r="X76" s="966"/>
      <c r="Y76" s="966"/>
      <c r="Z76" s="967"/>
      <c r="AA76" s="968">
        <v>11</v>
      </c>
      <c r="AB76" s="966"/>
      <c r="AC76" s="966"/>
      <c r="AD76" s="966"/>
      <c r="AE76" s="967"/>
      <c r="AF76" s="968">
        <v>11</v>
      </c>
      <c r="AG76" s="966"/>
      <c r="AH76" s="966"/>
      <c r="AI76" s="966"/>
      <c r="AJ76" s="967"/>
      <c r="AK76" s="968">
        <v>7</v>
      </c>
      <c r="AL76" s="966"/>
      <c r="AM76" s="966"/>
      <c r="AN76" s="966"/>
      <c r="AO76" s="967"/>
      <c r="AP76" s="968">
        <v>0</v>
      </c>
      <c r="AQ76" s="966"/>
      <c r="AR76" s="966"/>
      <c r="AS76" s="966"/>
      <c r="AT76" s="967"/>
      <c r="AU76" s="968">
        <v>0</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393</v>
      </c>
      <c r="B88" s="924" t="s">
        <v>429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13344</v>
      </c>
      <c r="AG88" s="946"/>
      <c r="AH88" s="946"/>
      <c r="AI88" s="946"/>
      <c r="AJ88" s="946"/>
      <c r="AK88" s="950"/>
      <c r="AL88" s="950"/>
      <c r="AM88" s="950"/>
      <c r="AN88" s="950"/>
      <c r="AO88" s="950"/>
      <c r="AP88" s="946">
        <v>4004</v>
      </c>
      <c r="AQ88" s="946"/>
      <c r="AR88" s="946"/>
      <c r="AS88" s="946"/>
      <c r="AT88" s="946"/>
      <c r="AU88" s="946">
        <v>425</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924" t="s">
        <v>430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438</v>
      </c>
      <c r="AB109" s="883"/>
      <c r="AC109" s="883"/>
      <c r="AD109" s="883"/>
      <c r="AE109" s="884"/>
      <c r="AF109" s="885" t="s">
        <v>439</v>
      </c>
      <c r="AG109" s="883"/>
      <c r="AH109" s="883"/>
      <c r="AI109" s="883"/>
      <c r="AJ109" s="884"/>
      <c r="AK109" s="885" t="s">
        <v>308</v>
      </c>
      <c r="AL109" s="883"/>
      <c r="AM109" s="883"/>
      <c r="AN109" s="883"/>
      <c r="AO109" s="884"/>
      <c r="AP109" s="885" t="s">
        <v>440</v>
      </c>
      <c r="AQ109" s="883"/>
      <c r="AR109" s="883"/>
      <c r="AS109" s="883"/>
      <c r="AT109" s="916"/>
      <c r="AU109" s="882" t="s">
        <v>437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438</v>
      </c>
      <c r="BR109" s="883"/>
      <c r="BS109" s="883"/>
      <c r="BT109" s="883"/>
      <c r="BU109" s="884"/>
      <c r="BV109" s="885" t="s">
        <v>439</v>
      </c>
      <c r="BW109" s="883"/>
      <c r="BX109" s="883"/>
      <c r="BY109" s="883"/>
      <c r="BZ109" s="884"/>
      <c r="CA109" s="885" t="s">
        <v>308</v>
      </c>
      <c r="CB109" s="883"/>
      <c r="CC109" s="883"/>
      <c r="CD109" s="883"/>
      <c r="CE109" s="884"/>
      <c r="CF109" s="923" t="s">
        <v>440</v>
      </c>
      <c r="CG109" s="923"/>
      <c r="CH109" s="923"/>
      <c r="CI109" s="923"/>
      <c r="CJ109" s="923"/>
      <c r="CK109" s="885" t="s">
        <v>441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438</v>
      </c>
      <c r="DH109" s="883"/>
      <c r="DI109" s="883"/>
      <c r="DJ109" s="883"/>
      <c r="DK109" s="884"/>
      <c r="DL109" s="885" t="s">
        <v>439</v>
      </c>
      <c r="DM109" s="883"/>
      <c r="DN109" s="883"/>
      <c r="DO109" s="883"/>
      <c r="DP109" s="884"/>
      <c r="DQ109" s="885" t="s">
        <v>308</v>
      </c>
      <c r="DR109" s="883"/>
      <c r="DS109" s="883"/>
      <c r="DT109" s="883"/>
      <c r="DU109" s="884"/>
      <c r="DV109" s="885" t="s">
        <v>440</v>
      </c>
      <c r="DW109" s="883"/>
      <c r="DX109" s="883"/>
      <c r="DY109" s="883"/>
      <c r="DZ109" s="916"/>
    </row>
    <row r="110" spans="1:131" s="224" customFormat="1" ht="26.25" customHeight="1" x14ac:dyDescent="0.15">
      <c r="A110" s="794" t="s">
        <v>442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401538</v>
      </c>
      <c r="AB110" s="876"/>
      <c r="AC110" s="876"/>
      <c r="AD110" s="876"/>
      <c r="AE110" s="877"/>
      <c r="AF110" s="878">
        <v>468717</v>
      </c>
      <c r="AG110" s="876"/>
      <c r="AH110" s="876"/>
      <c r="AI110" s="876"/>
      <c r="AJ110" s="877"/>
      <c r="AK110" s="878">
        <v>531827</v>
      </c>
      <c r="AL110" s="876"/>
      <c r="AM110" s="876"/>
      <c r="AN110" s="876"/>
      <c r="AO110" s="877"/>
      <c r="AP110" s="879">
        <v>17.2</v>
      </c>
      <c r="AQ110" s="880"/>
      <c r="AR110" s="880"/>
      <c r="AS110" s="880"/>
      <c r="AT110" s="881"/>
      <c r="AU110" s="917" t="s">
        <v>75</v>
      </c>
      <c r="AV110" s="918"/>
      <c r="AW110" s="918"/>
      <c r="AX110" s="918"/>
      <c r="AY110" s="918"/>
      <c r="AZ110" s="847" t="s">
        <v>443</v>
      </c>
      <c r="BA110" s="795"/>
      <c r="BB110" s="795"/>
      <c r="BC110" s="795"/>
      <c r="BD110" s="795"/>
      <c r="BE110" s="795"/>
      <c r="BF110" s="795"/>
      <c r="BG110" s="795"/>
      <c r="BH110" s="795"/>
      <c r="BI110" s="795"/>
      <c r="BJ110" s="795"/>
      <c r="BK110" s="795"/>
      <c r="BL110" s="795"/>
      <c r="BM110" s="795"/>
      <c r="BN110" s="795"/>
      <c r="BO110" s="795"/>
      <c r="BP110" s="796"/>
      <c r="BQ110" s="848">
        <v>5273091</v>
      </c>
      <c r="BR110" s="829"/>
      <c r="BS110" s="829"/>
      <c r="BT110" s="829"/>
      <c r="BU110" s="829"/>
      <c r="BV110" s="829">
        <v>5250304</v>
      </c>
      <c r="BW110" s="829"/>
      <c r="BX110" s="829"/>
      <c r="BY110" s="829"/>
      <c r="BZ110" s="829"/>
      <c r="CA110" s="829">
        <v>4963036</v>
      </c>
      <c r="CB110" s="829"/>
      <c r="CC110" s="829"/>
      <c r="CD110" s="829"/>
      <c r="CE110" s="829"/>
      <c r="CF110" s="853">
        <v>160.4</v>
      </c>
      <c r="CG110" s="854"/>
      <c r="CH110" s="854"/>
      <c r="CI110" s="854"/>
      <c r="CJ110" s="854"/>
      <c r="CK110" s="913" t="s">
        <v>444</v>
      </c>
      <c r="CL110" s="806"/>
      <c r="CM110" s="847" t="s">
        <v>445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446</v>
      </c>
      <c r="DH110" s="829"/>
      <c r="DI110" s="829"/>
      <c r="DJ110" s="829"/>
      <c r="DK110" s="829"/>
      <c r="DL110" s="829" t="s">
        <v>447</v>
      </c>
      <c r="DM110" s="829"/>
      <c r="DN110" s="829"/>
      <c r="DO110" s="829"/>
      <c r="DP110" s="829"/>
      <c r="DQ110" s="829" t="s">
        <v>446</v>
      </c>
      <c r="DR110" s="829"/>
      <c r="DS110" s="829"/>
      <c r="DT110" s="829"/>
      <c r="DU110" s="829"/>
      <c r="DV110" s="830" t="s">
        <v>446</v>
      </c>
      <c r="DW110" s="830"/>
      <c r="DX110" s="830"/>
      <c r="DY110" s="830"/>
      <c r="DZ110" s="831"/>
    </row>
    <row r="111" spans="1:131" s="224" customFormat="1" ht="26.25" customHeight="1" x14ac:dyDescent="0.15">
      <c r="A111" s="761" t="s">
        <v>448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447</v>
      </c>
      <c r="AB111" s="906"/>
      <c r="AC111" s="906"/>
      <c r="AD111" s="906"/>
      <c r="AE111" s="907"/>
      <c r="AF111" s="908" t="s">
        <v>449</v>
      </c>
      <c r="AG111" s="906"/>
      <c r="AH111" s="906"/>
      <c r="AI111" s="906"/>
      <c r="AJ111" s="907"/>
      <c r="AK111" s="908" t="s">
        <v>130</v>
      </c>
      <c r="AL111" s="906"/>
      <c r="AM111" s="906"/>
      <c r="AN111" s="906"/>
      <c r="AO111" s="907"/>
      <c r="AP111" s="909" t="s">
        <v>447</v>
      </c>
      <c r="AQ111" s="910"/>
      <c r="AR111" s="910"/>
      <c r="AS111" s="910"/>
      <c r="AT111" s="911"/>
      <c r="AU111" s="919"/>
      <c r="AV111" s="920"/>
      <c r="AW111" s="920"/>
      <c r="AX111" s="920"/>
      <c r="AY111" s="920"/>
      <c r="AZ111" s="802" t="s">
        <v>450</v>
      </c>
      <c r="BA111" s="739"/>
      <c r="BB111" s="739"/>
      <c r="BC111" s="739"/>
      <c r="BD111" s="739"/>
      <c r="BE111" s="739"/>
      <c r="BF111" s="739"/>
      <c r="BG111" s="739"/>
      <c r="BH111" s="739"/>
      <c r="BI111" s="739"/>
      <c r="BJ111" s="739"/>
      <c r="BK111" s="739"/>
      <c r="BL111" s="739"/>
      <c r="BM111" s="739"/>
      <c r="BN111" s="739"/>
      <c r="BO111" s="739"/>
      <c r="BP111" s="740"/>
      <c r="BQ111" s="803" t="s">
        <v>451</v>
      </c>
      <c r="BR111" s="804"/>
      <c r="BS111" s="804"/>
      <c r="BT111" s="804"/>
      <c r="BU111" s="804"/>
      <c r="BV111" s="804" t="s">
        <v>452</v>
      </c>
      <c r="BW111" s="804"/>
      <c r="BX111" s="804"/>
      <c r="BY111" s="804"/>
      <c r="BZ111" s="804"/>
      <c r="CA111" s="804" t="s">
        <v>453</v>
      </c>
      <c r="CB111" s="804"/>
      <c r="CC111" s="804"/>
      <c r="CD111" s="804"/>
      <c r="CE111" s="804"/>
      <c r="CF111" s="862" t="s">
        <v>446</v>
      </c>
      <c r="CG111" s="863"/>
      <c r="CH111" s="863"/>
      <c r="CI111" s="863"/>
      <c r="CJ111" s="863"/>
      <c r="CK111" s="914"/>
      <c r="CL111" s="808"/>
      <c r="CM111" s="802" t="s">
        <v>454</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455</v>
      </c>
      <c r="DH111" s="804"/>
      <c r="DI111" s="804"/>
      <c r="DJ111" s="804"/>
      <c r="DK111" s="804"/>
      <c r="DL111" s="804" t="s">
        <v>451</v>
      </c>
      <c r="DM111" s="804"/>
      <c r="DN111" s="804"/>
      <c r="DO111" s="804"/>
      <c r="DP111" s="804"/>
      <c r="DQ111" s="804" t="s">
        <v>447</v>
      </c>
      <c r="DR111" s="804"/>
      <c r="DS111" s="804"/>
      <c r="DT111" s="804"/>
      <c r="DU111" s="804"/>
      <c r="DV111" s="781" t="s">
        <v>447</v>
      </c>
      <c r="DW111" s="781"/>
      <c r="DX111" s="781"/>
      <c r="DY111" s="781"/>
      <c r="DZ111" s="782"/>
    </row>
    <row r="112" spans="1:131" s="224" customFormat="1" ht="26.25" customHeight="1" x14ac:dyDescent="0.15">
      <c r="A112" s="899" t="s">
        <v>456</v>
      </c>
      <c r="B112" s="900"/>
      <c r="C112" s="739" t="s">
        <v>457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446</v>
      </c>
      <c r="AG112" s="767"/>
      <c r="AH112" s="767"/>
      <c r="AI112" s="767"/>
      <c r="AJ112" s="768"/>
      <c r="AK112" s="769" t="s">
        <v>130</v>
      </c>
      <c r="AL112" s="767"/>
      <c r="AM112" s="767"/>
      <c r="AN112" s="767"/>
      <c r="AO112" s="768"/>
      <c r="AP112" s="811" t="s">
        <v>446</v>
      </c>
      <c r="AQ112" s="812"/>
      <c r="AR112" s="812"/>
      <c r="AS112" s="812"/>
      <c r="AT112" s="813"/>
      <c r="AU112" s="919"/>
      <c r="AV112" s="920"/>
      <c r="AW112" s="920"/>
      <c r="AX112" s="920"/>
      <c r="AY112" s="920"/>
      <c r="AZ112" s="802" t="s">
        <v>458</v>
      </c>
      <c r="BA112" s="739"/>
      <c r="BB112" s="739"/>
      <c r="BC112" s="739"/>
      <c r="BD112" s="739"/>
      <c r="BE112" s="739"/>
      <c r="BF112" s="739"/>
      <c r="BG112" s="739"/>
      <c r="BH112" s="739"/>
      <c r="BI112" s="739"/>
      <c r="BJ112" s="739"/>
      <c r="BK112" s="739"/>
      <c r="BL112" s="739"/>
      <c r="BM112" s="739"/>
      <c r="BN112" s="739"/>
      <c r="BO112" s="739"/>
      <c r="BP112" s="740"/>
      <c r="BQ112" s="803">
        <v>1562928</v>
      </c>
      <c r="BR112" s="804"/>
      <c r="BS112" s="804"/>
      <c r="BT112" s="804"/>
      <c r="BU112" s="804"/>
      <c r="BV112" s="804">
        <v>1520221</v>
      </c>
      <c r="BW112" s="804"/>
      <c r="BX112" s="804"/>
      <c r="BY112" s="804"/>
      <c r="BZ112" s="804"/>
      <c r="CA112" s="804">
        <v>1463872</v>
      </c>
      <c r="CB112" s="804"/>
      <c r="CC112" s="804"/>
      <c r="CD112" s="804"/>
      <c r="CE112" s="804"/>
      <c r="CF112" s="862">
        <v>47.3</v>
      </c>
      <c r="CG112" s="863"/>
      <c r="CH112" s="863"/>
      <c r="CI112" s="863"/>
      <c r="CJ112" s="863"/>
      <c r="CK112" s="914"/>
      <c r="CL112" s="808"/>
      <c r="CM112" s="802" t="s">
        <v>459</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447</v>
      </c>
      <c r="DH112" s="804"/>
      <c r="DI112" s="804"/>
      <c r="DJ112" s="804"/>
      <c r="DK112" s="804"/>
      <c r="DL112" s="804" t="s">
        <v>446</v>
      </c>
      <c r="DM112" s="804"/>
      <c r="DN112" s="804"/>
      <c r="DO112" s="804"/>
      <c r="DP112" s="804"/>
      <c r="DQ112" s="804" t="s">
        <v>130</v>
      </c>
      <c r="DR112" s="804"/>
      <c r="DS112" s="804"/>
      <c r="DT112" s="804"/>
      <c r="DU112" s="804"/>
      <c r="DV112" s="781" t="s">
        <v>446</v>
      </c>
      <c r="DW112" s="781"/>
      <c r="DX112" s="781"/>
      <c r="DY112" s="781"/>
      <c r="DZ112" s="782"/>
    </row>
    <row r="113" spans="1:130" s="224" customFormat="1" ht="26.25" customHeight="1" x14ac:dyDescent="0.15">
      <c r="A113" s="901"/>
      <c r="B113" s="902"/>
      <c r="C113" s="739" t="s">
        <v>460</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156763</v>
      </c>
      <c r="AB113" s="906"/>
      <c r="AC113" s="906"/>
      <c r="AD113" s="906"/>
      <c r="AE113" s="907"/>
      <c r="AF113" s="908">
        <v>169212</v>
      </c>
      <c r="AG113" s="906"/>
      <c r="AH113" s="906"/>
      <c r="AI113" s="906"/>
      <c r="AJ113" s="907"/>
      <c r="AK113" s="908">
        <v>178637</v>
      </c>
      <c r="AL113" s="906"/>
      <c r="AM113" s="906"/>
      <c r="AN113" s="906"/>
      <c r="AO113" s="907"/>
      <c r="AP113" s="909">
        <v>5.8</v>
      </c>
      <c r="AQ113" s="910"/>
      <c r="AR113" s="910"/>
      <c r="AS113" s="910"/>
      <c r="AT113" s="911"/>
      <c r="AU113" s="919"/>
      <c r="AV113" s="920"/>
      <c r="AW113" s="920"/>
      <c r="AX113" s="920"/>
      <c r="AY113" s="920"/>
      <c r="AZ113" s="802" t="s">
        <v>461</v>
      </c>
      <c r="BA113" s="739"/>
      <c r="BB113" s="739"/>
      <c r="BC113" s="739"/>
      <c r="BD113" s="739"/>
      <c r="BE113" s="739"/>
      <c r="BF113" s="739"/>
      <c r="BG113" s="739"/>
      <c r="BH113" s="739"/>
      <c r="BI113" s="739"/>
      <c r="BJ113" s="739"/>
      <c r="BK113" s="739"/>
      <c r="BL113" s="739"/>
      <c r="BM113" s="739"/>
      <c r="BN113" s="739"/>
      <c r="BO113" s="739"/>
      <c r="BP113" s="740"/>
      <c r="BQ113" s="803">
        <v>419795</v>
      </c>
      <c r="BR113" s="804"/>
      <c r="BS113" s="804"/>
      <c r="BT113" s="804"/>
      <c r="BU113" s="804"/>
      <c r="BV113" s="804">
        <v>439894</v>
      </c>
      <c r="BW113" s="804"/>
      <c r="BX113" s="804"/>
      <c r="BY113" s="804"/>
      <c r="BZ113" s="804"/>
      <c r="CA113" s="804">
        <v>424713</v>
      </c>
      <c r="CB113" s="804"/>
      <c r="CC113" s="804"/>
      <c r="CD113" s="804"/>
      <c r="CE113" s="804"/>
      <c r="CF113" s="862">
        <v>13.7</v>
      </c>
      <c r="CG113" s="863"/>
      <c r="CH113" s="863"/>
      <c r="CI113" s="863"/>
      <c r="CJ113" s="863"/>
      <c r="CK113" s="914"/>
      <c r="CL113" s="808"/>
      <c r="CM113" s="802" t="s">
        <v>462</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447</v>
      </c>
      <c r="DH113" s="767"/>
      <c r="DI113" s="767"/>
      <c r="DJ113" s="767"/>
      <c r="DK113" s="768"/>
      <c r="DL113" s="769" t="s">
        <v>446</v>
      </c>
      <c r="DM113" s="767"/>
      <c r="DN113" s="767"/>
      <c r="DO113" s="767"/>
      <c r="DP113" s="768"/>
      <c r="DQ113" s="769" t="s">
        <v>447</v>
      </c>
      <c r="DR113" s="767"/>
      <c r="DS113" s="767"/>
      <c r="DT113" s="767"/>
      <c r="DU113" s="768"/>
      <c r="DV113" s="811" t="s">
        <v>446</v>
      </c>
      <c r="DW113" s="812"/>
      <c r="DX113" s="812"/>
      <c r="DY113" s="812"/>
      <c r="DZ113" s="813"/>
    </row>
    <row r="114" spans="1:130" s="224" customFormat="1" ht="26.25" customHeight="1" x14ac:dyDescent="0.15">
      <c r="A114" s="901"/>
      <c r="B114" s="902"/>
      <c r="C114" s="739" t="s">
        <v>463</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70712</v>
      </c>
      <c r="AB114" s="767"/>
      <c r="AC114" s="767"/>
      <c r="AD114" s="767"/>
      <c r="AE114" s="768"/>
      <c r="AF114" s="769">
        <v>65833</v>
      </c>
      <c r="AG114" s="767"/>
      <c r="AH114" s="767"/>
      <c r="AI114" s="767"/>
      <c r="AJ114" s="768"/>
      <c r="AK114" s="769">
        <v>66260</v>
      </c>
      <c r="AL114" s="767"/>
      <c r="AM114" s="767"/>
      <c r="AN114" s="767"/>
      <c r="AO114" s="768"/>
      <c r="AP114" s="811">
        <v>2.1</v>
      </c>
      <c r="AQ114" s="812"/>
      <c r="AR114" s="812"/>
      <c r="AS114" s="812"/>
      <c r="AT114" s="813"/>
      <c r="AU114" s="919"/>
      <c r="AV114" s="920"/>
      <c r="AW114" s="920"/>
      <c r="AX114" s="920"/>
      <c r="AY114" s="920"/>
      <c r="AZ114" s="802" t="s">
        <v>464</v>
      </c>
      <c r="BA114" s="739"/>
      <c r="BB114" s="739"/>
      <c r="BC114" s="739"/>
      <c r="BD114" s="739"/>
      <c r="BE114" s="739"/>
      <c r="BF114" s="739"/>
      <c r="BG114" s="739"/>
      <c r="BH114" s="739"/>
      <c r="BI114" s="739"/>
      <c r="BJ114" s="739"/>
      <c r="BK114" s="739"/>
      <c r="BL114" s="739"/>
      <c r="BM114" s="739"/>
      <c r="BN114" s="739"/>
      <c r="BO114" s="739"/>
      <c r="BP114" s="740"/>
      <c r="BQ114" s="803">
        <v>1274685</v>
      </c>
      <c r="BR114" s="804"/>
      <c r="BS114" s="804"/>
      <c r="BT114" s="804"/>
      <c r="BU114" s="804"/>
      <c r="BV114" s="804">
        <v>1166311</v>
      </c>
      <c r="BW114" s="804"/>
      <c r="BX114" s="804"/>
      <c r="BY114" s="804"/>
      <c r="BZ114" s="804"/>
      <c r="CA114" s="804">
        <v>1191201</v>
      </c>
      <c r="CB114" s="804"/>
      <c r="CC114" s="804"/>
      <c r="CD114" s="804"/>
      <c r="CE114" s="804"/>
      <c r="CF114" s="862">
        <v>38.5</v>
      </c>
      <c r="CG114" s="863"/>
      <c r="CH114" s="863"/>
      <c r="CI114" s="863"/>
      <c r="CJ114" s="863"/>
      <c r="CK114" s="914"/>
      <c r="CL114" s="808"/>
      <c r="CM114" s="802" t="s">
        <v>465</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466</v>
      </c>
      <c r="DH114" s="767"/>
      <c r="DI114" s="767"/>
      <c r="DJ114" s="767"/>
      <c r="DK114" s="768"/>
      <c r="DL114" s="769" t="s">
        <v>446</v>
      </c>
      <c r="DM114" s="767"/>
      <c r="DN114" s="767"/>
      <c r="DO114" s="767"/>
      <c r="DP114" s="768"/>
      <c r="DQ114" s="769" t="s">
        <v>446</v>
      </c>
      <c r="DR114" s="767"/>
      <c r="DS114" s="767"/>
      <c r="DT114" s="767"/>
      <c r="DU114" s="768"/>
      <c r="DV114" s="811" t="s">
        <v>446</v>
      </c>
      <c r="DW114" s="812"/>
      <c r="DX114" s="812"/>
      <c r="DY114" s="812"/>
      <c r="DZ114" s="813"/>
    </row>
    <row r="115" spans="1:130" s="224" customFormat="1" ht="26.25" customHeight="1" x14ac:dyDescent="0.15">
      <c r="A115" s="901"/>
      <c r="B115" s="902"/>
      <c r="C115" s="739" t="s">
        <v>467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4336</v>
      </c>
      <c r="AB115" s="906"/>
      <c r="AC115" s="906"/>
      <c r="AD115" s="906"/>
      <c r="AE115" s="907"/>
      <c r="AF115" s="908">
        <v>3961</v>
      </c>
      <c r="AG115" s="906"/>
      <c r="AH115" s="906"/>
      <c r="AI115" s="906"/>
      <c r="AJ115" s="907"/>
      <c r="AK115" s="908">
        <v>3434</v>
      </c>
      <c r="AL115" s="906"/>
      <c r="AM115" s="906"/>
      <c r="AN115" s="906"/>
      <c r="AO115" s="907"/>
      <c r="AP115" s="909">
        <v>0.1</v>
      </c>
      <c r="AQ115" s="910"/>
      <c r="AR115" s="910"/>
      <c r="AS115" s="910"/>
      <c r="AT115" s="911"/>
      <c r="AU115" s="919"/>
      <c r="AV115" s="920"/>
      <c r="AW115" s="920"/>
      <c r="AX115" s="920"/>
      <c r="AY115" s="920"/>
      <c r="AZ115" s="802" t="s">
        <v>468</v>
      </c>
      <c r="BA115" s="739"/>
      <c r="BB115" s="739"/>
      <c r="BC115" s="739"/>
      <c r="BD115" s="739"/>
      <c r="BE115" s="739"/>
      <c r="BF115" s="739"/>
      <c r="BG115" s="739"/>
      <c r="BH115" s="739"/>
      <c r="BI115" s="739"/>
      <c r="BJ115" s="739"/>
      <c r="BK115" s="739"/>
      <c r="BL115" s="739"/>
      <c r="BM115" s="739"/>
      <c r="BN115" s="739"/>
      <c r="BO115" s="739"/>
      <c r="BP115" s="740"/>
      <c r="BQ115" s="803" t="s">
        <v>446</v>
      </c>
      <c r="BR115" s="804"/>
      <c r="BS115" s="804"/>
      <c r="BT115" s="804"/>
      <c r="BU115" s="804"/>
      <c r="BV115" s="804" t="s">
        <v>130</v>
      </c>
      <c r="BW115" s="804"/>
      <c r="BX115" s="804"/>
      <c r="BY115" s="804"/>
      <c r="BZ115" s="804"/>
      <c r="CA115" s="804" t="s">
        <v>130</v>
      </c>
      <c r="CB115" s="804"/>
      <c r="CC115" s="804"/>
      <c r="CD115" s="804"/>
      <c r="CE115" s="804"/>
      <c r="CF115" s="862" t="s">
        <v>447</v>
      </c>
      <c r="CG115" s="863"/>
      <c r="CH115" s="863"/>
      <c r="CI115" s="863"/>
      <c r="CJ115" s="863"/>
      <c r="CK115" s="914"/>
      <c r="CL115" s="808"/>
      <c r="CM115" s="802" t="s">
        <v>469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446</v>
      </c>
      <c r="DH115" s="767"/>
      <c r="DI115" s="767"/>
      <c r="DJ115" s="767"/>
      <c r="DK115" s="768"/>
      <c r="DL115" s="769" t="s">
        <v>130</v>
      </c>
      <c r="DM115" s="767"/>
      <c r="DN115" s="767"/>
      <c r="DO115" s="767"/>
      <c r="DP115" s="768"/>
      <c r="DQ115" s="769" t="s">
        <v>447</v>
      </c>
      <c r="DR115" s="767"/>
      <c r="DS115" s="767"/>
      <c r="DT115" s="767"/>
      <c r="DU115" s="768"/>
      <c r="DV115" s="811" t="s">
        <v>446</v>
      </c>
      <c r="DW115" s="812"/>
      <c r="DX115" s="812"/>
      <c r="DY115" s="812"/>
      <c r="DZ115" s="813"/>
    </row>
    <row r="116" spans="1:130" s="224" customFormat="1" ht="26.25" customHeight="1" x14ac:dyDescent="0.15">
      <c r="A116" s="903"/>
      <c r="B116" s="904"/>
      <c r="C116" s="826" t="s">
        <v>470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447</v>
      </c>
      <c r="AB116" s="767"/>
      <c r="AC116" s="767"/>
      <c r="AD116" s="767"/>
      <c r="AE116" s="768"/>
      <c r="AF116" s="769" t="s">
        <v>446</v>
      </c>
      <c r="AG116" s="767"/>
      <c r="AH116" s="767"/>
      <c r="AI116" s="767"/>
      <c r="AJ116" s="768"/>
      <c r="AK116" s="769" t="s">
        <v>455</v>
      </c>
      <c r="AL116" s="767"/>
      <c r="AM116" s="767"/>
      <c r="AN116" s="767"/>
      <c r="AO116" s="768"/>
      <c r="AP116" s="811" t="s">
        <v>130</v>
      </c>
      <c r="AQ116" s="812"/>
      <c r="AR116" s="812"/>
      <c r="AS116" s="812"/>
      <c r="AT116" s="813"/>
      <c r="AU116" s="919"/>
      <c r="AV116" s="920"/>
      <c r="AW116" s="920"/>
      <c r="AX116" s="920"/>
      <c r="AY116" s="920"/>
      <c r="AZ116" s="896" t="s">
        <v>471</v>
      </c>
      <c r="BA116" s="897"/>
      <c r="BB116" s="897"/>
      <c r="BC116" s="897"/>
      <c r="BD116" s="897"/>
      <c r="BE116" s="897"/>
      <c r="BF116" s="897"/>
      <c r="BG116" s="897"/>
      <c r="BH116" s="897"/>
      <c r="BI116" s="897"/>
      <c r="BJ116" s="897"/>
      <c r="BK116" s="897"/>
      <c r="BL116" s="897"/>
      <c r="BM116" s="897"/>
      <c r="BN116" s="897"/>
      <c r="BO116" s="897"/>
      <c r="BP116" s="898"/>
      <c r="BQ116" s="803" t="s">
        <v>446</v>
      </c>
      <c r="BR116" s="804"/>
      <c r="BS116" s="804"/>
      <c r="BT116" s="804"/>
      <c r="BU116" s="804"/>
      <c r="BV116" s="804" t="s">
        <v>446</v>
      </c>
      <c r="BW116" s="804"/>
      <c r="BX116" s="804"/>
      <c r="BY116" s="804"/>
      <c r="BZ116" s="804"/>
      <c r="CA116" s="804" t="s">
        <v>451</v>
      </c>
      <c r="CB116" s="804"/>
      <c r="CC116" s="804"/>
      <c r="CD116" s="804"/>
      <c r="CE116" s="804"/>
      <c r="CF116" s="862" t="s">
        <v>453</v>
      </c>
      <c r="CG116" s="863"/>
      <c r="CH116" s="863"/>
      <c r="CI116" s="863"/>
      <c r="CJ116" s="863"/>
      <c r="CK116" s="914"/>
      <c r="CL116" s="808"/>
      <c r="CM116" s="802" t="s">
        <v>472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447</v>
      </c>
      <c r="DH116" s="767"/>
      <c r="DI116" s="767"/>
      <c r="DJ116" s="767"/>
      <c r="DK116" s="768"/>
      <c r="DL116" s="769" t="s">
        <v>455</v>
      </c>
      <c r="DM116" s="767"/>
      <c r="DN116" s="767"/>
      <c r="DO116" s="767"/>
      <c r="DP116" s="768"/>
      <c r="DQ116" s="769" t="s">
        <v>446</v>
      </c>
      <c r="DR116" s="767"/>
      <c r="DS116" s="767"/>
      <c r="DT116" s="767"/>
      <c r="DU116" s="768"/>
      <c r="DV116" s="811" t="s">
        <v>447</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473</v>
      </c>
      <c r="Z117" s="884"/>
      <c r="AA117" s="889">
        <v>633349</v>
      </c>
      <c r="AB117" s="890"/>
      <c r="AC117" s="890"/>
      <c r="AD117" s="890"/>
      <c r="AE117" s="891"/>
      <c r="AF117" s="892">
        <v>707723</v>
      </c>
      <c r="AG117" s="890"/>
      <c r="AH117" s="890"/>
      <c r="AI117" s="890"/>
      <c r="AJ117" s="891"/>
      <c r="AK117" s="892">
        <v>780158</v>
      </c>
      <c r="AL117" s="890"/>
      <c r="AM117" s="890"/>
      <c r="AN117" s="890"/>
      <c r="AO117" s="891"/>
      <c r="AP117" s="893"/>
      <c r="AQ117" s="894"/>
      <c r="AR117" s="894"/>
      <c r="AS117" s="894"/>
      <c r="AT117" s="895"/>
      <c r="AU117" s="919"/>
      <c r="AV117" s="920"/>
      <c r="AW117" s="920"/>
      <c r="AX117" s="920"/>
      <c r="AY117" s="920"/>
      <c r="AZ117" s="850" t="s">
        <v>474</v>
      </c>
      <c r="BA117" s="851"/>
      <c r="BB117" s="851"/>
      <c r="BC117" s="851"/>
      <c r="BD117" s="851"/>
      <c r="BE117" s="851"/>
      <c r="BF117" s="851"/>
      <c r="BG117" s="851"/>
      <c r="BH117" s="851"/>
      <c r="BI117" s="851"/>
      <c r="BJ117" s="851"/>
      <c r="BK117" s="851"/>
      <c r="BL117" s="851"/>
      <c r="BM117" s="851"/>
      <c r="BN117" s="851"/>
      <c r="BO117" s="851"/>
      <c r="BP117" s="852"/>
      <c r="BQ117" s="803" t="s">
        <v>446</v>
      </c>
      <c r="BR117" s="804"/>
      <c r="BS117" s="804"/>
      <c r="BT117" s="804"/>
      <c r="BU117" s="804"/>
      <c r="BV117" s="804" t="s">
        <v>446</v>
      </c>
      <c r="BW117" s="804"/>
      <c r="BX117" s="804"/>
      <c r="BY117" s="804"/>
      <c r="BZ117" s="804"/>
      <c r="CA117" s="804" t="s">
        <v>446</v>
      </c>
      <c r="CB117" s="804"/>
      <c r="CC117" s="804"/>
      <c r="CD117" s="804"/>
      <c r="CE117" s="804"/>
      <c r="CF117" s="862" t="s">
        <v>446</v>
      </c>
      <c r="CG117" s="863"/>
      <c r="CH117" s="863"/>
      <c r="CI117" s="863"/>
      <c r="CJ117" s="863"/>
      <c r="CK117" s="914"/>
      <c r="CL117" s="808"/>
      <c r="CM117" s="802" t="s">
        <v>475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447</v>
      </c>
      <c r="DH117" s="767"/>
      <c r="DI117" s="767"/>
      <c r="DJ117" s="767"/>
      <c r="DK117" s="768"/>
      <c r="DL117" s="769" t="s">
        <v>446</v>
      </c>
      <c r="DM117" s="767"/>
      <c r="DN117" s="767"/>
      <c r="DO117" s="767"/>
      <c r="DP117" s="768"/>
      <c r="DQ117" s="769" t="s">
        <v>446</v>
      </c>
      <c r="DR117" s="767"/>
      <c r="DS117" s="767"/>
      <c r="DT117" s="767"/>
      <c r="DU117" s="768"/>
      <c r="DV117" s="811" t="s">
        <v>466</v>
      </c>
      <c r="DW117" s="812"/>
      <c r="DX117" s="812"/>
      <c r="DY117" s="812"/>
      <c r="DZ117" s="813"/>
    </row>
    <row r="118" spans="1:130" s="224" customFormat="1" ht="26.25" customHeight="1" x14ac:dyDescent="0.15">
      <c r="A118" s="882" t="s">
        <v>441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438</v>
      </c>
      <c r="AB118" s="883"/>
      <c r="AC118" s="883"/>
      <c r="AD118" s="883"/>
      <c r="AE118" s="884"/>
      <c r="AF118" s="885" t="s">
        <v>439</v>
      </c>
      <c r="AG118" s="883"/>
      <c r="AH118" s="883"/>
      <c r="AI118" s="883"/>
      <c r="AJ118" s="884"/>
      <c r="AK118" s="885" t="s">
        <v>308</v>
      </c>
      <c r="AL118" s="883"/>
      <c r="AM118" s="883"/>
      <c r="AN118" s="883"/>
      <c r="AO118" s="884"/>
      <c r="AP118" s="886" t="s">
        <v>440</v>
      </c>
      <c r="AQ118" s="887"/>
      <c r="AR118" s="887"/>
      <c r="AS118" s="887"/>
      <c r="AT118" s="888"/>
      <c r="AU118" s="919"/>
      <c r="AV118" s="920"/>
      <c r="AW118" s="920"/>
      <c r="AX118" s="920"/>
      <c r="AY118" s="920"/>
      <c r="AZ118" s="825" t="s">
        <v>476</v>
      </c>
      <c r="BA118" s="826"/>
      <c r="BB118" s="826"/>
      <c r="BC118" s="826"/>
      <c r="BD118" s="826"/>
      <c r="BE118" s="826"/>
      <c r="BF118" s="826"/>
      <c r="BG118" s="826"/>
      <c r="BH118" s="826"/>
      <c r="BI118" s="826"/>
      <c r="BJ118" s="826"/>
      <c r="BK118" s="826"/>
      <c r="BL118" s="826"/>
      <c r="BM118" s="826"/>
      <c r="BN118" s="826"/>
      <c r="BO118" s="826"/>
      <c r="BP118" s="827"/>
      <c r="BQ118" s="866" t="s">
        <v>446</v>
      </c>
      <c r="BR118" s="832"/>
      <c r="BS118" s="832"/>
      <c r="BT118" s="832"/>
      <c r="BU118" s="832"/>
      <c r="BV118" s="832" t="s">
        <v>446</v>
      </c>
      <c r="BW118" s="832"/>
      <c r="BX118" s="832"/>
      <c r="BY118" s="832"/>
      <c r="BZ118" s="832"/>
      <c r="CA118" s="832" t="s">
        <v>451</v>
      </c>
      <c r="CB118" s="832"/>
      <c r="CC118" s="832"/>
      <c r="CD118" s="832"/>
      <c r="CE118" s="832"/>
      <c r="CF118" s="862" t="s">
        <v>447</v>
      </c>
      <c r="CG118" s="863"/>
      <c r="CH118" s="863"/>
      <c r="CI118" s="863"/>
      <c r="CJ118" s="863"/>
      <c r="CK118" s="914"/>
      <c r="CL118" s="808"/>
      <c r="CM118" s="802" t="s">
        <v>477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446</v>
      </c>
      <c r="DH118" s="767"/>
      <c r="DI118" s="767"/>
      <c r="DJ118" s="767"/>
      <c r="DK118" s="768"/>
      <c r="DL118" s="769" t="s">
        <v>446</v>
      </c>
      <c r="DM118" s="767"/>
      <c r="DN118" s="767"/>
      <c r="DO118" s="767"/>
      <c r="DP118" s="768"/>
      <c r="DQ118" s="769" t="s">
        <v>447</v>
      </c>
      <c r="DR118" s="767"/>
      <c r="DS118" s="767"/>
      <c r="DT118" s="767"/>
      <c r="DU118" s="768"/>
      <c r="DV118" s="811" t="s">
        <v>451</v>
      </c>
      <c r="DW118" s="812"/>
      <c r="DX118" s="812"/>
      <c r="DY118" s="812"/>
      <c r="DZ118" s="813"/>
    </row>
    <row r="119" spans="1:130" s="224" customFormat="1" ht="26.25" customHeight="1" x14ac:dyDescent="0.15">
      <c r="A119" s="805" t="s">
        <v>444</v>
      </c>
      <c r="B119" s="806"/>
      <c r="C119" s="847" t="s">
        <v>445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447</v>
      </c>
      <c r="AB119" s="876"/>
      <c r="AC119" s="876"/>
      <c r="AD119" s="876"/>
      <c r="AE119" s="877"/>
      <c r="AF119" s="878" t="s">
        <v>451</v>
      </c>
      <c r="AG119" s="876"/>
      <c r="AH119" s="876"/>
      <c r="AI119" s="876"/>
      <c r="AJ119" s="877"/>
      <c r="AK119" s="878" t="s">
        <v>446</v>
      </c>
      <c r="AL119" s="876"/>
      <c r="AM119" s="876"/>
      <c r="AN119" s="876"/>
      <c r="AO119" s="877"/>
      <c r="AP119" s="879" t="s">
        <v>466</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478</v>
      </c>
      <c r="BP119" s="865"/>
      <c r="BQ119" s="866">
        <v>8530499</v>
      </c>
      <c r="BR119" s="832"/>
      <c r="BS119" s="832"/>
      <c r="BT119" s="832"/>
      <c r="BU119" s="832"/>
      <c r="BV119" s="832">
        <v>8376730</v>
      </c>
      <c r="BW119" s="832"/>
      <c r="BX119" s="832"/>
      <c r="BY119" s="832"/>
      <c r="BZ119" s="832"/>
      <c r="CA119" s="832">
        <v>8042822</v>
      </c>
      <c r="CB119" s="832"/>
      <c r="CC119" s="832"/>
      <c r="CD119" s="832"/>
      <c r="CE119" s="832"/>
      <c r="CF119" s="735"/>
      <c r="CG119" s="736"/>
      <c r="CH119" s="736"/>
      <c r="CI119" s="736"/>
      <c r="CJ119" s="821"/>
      <c r="CK119" s="915"/>
      <c r="CL119" s="810"/>
      <c r="CM119" s="825" t="s">
        <v>479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447</v>
      </c>
      <c r="DH119" s="751"/>
      <c r="DI119" s="751"/>
      <c r="DJ119" s="751"/>
      <c r="DK119" s="752"/>
      <c r="DL119" s="753" t="s">
        <v>130</v>
      </c>
      <c r="DM119" s="751"/>
      <c r="DN119" s="751"/>
      <c r="DO119" s="751"/>
      <c r="DP119" s="752"/>
      <c r="DQ119" s="753" t="s">
        <v>130</v>
      </c>
      <c r="DR119" s="751"/>
      <c r="DS119" s="751"/>
      <c r="DT119" s="751"/>
      <c r="DU119" s="752"/>
      <c r="DV119" s="835" t="s">
        <v>447</v>
      </c>
      <c r="DW119" s="836"/>
      <c r="DX119" s="836"/>
      <c r="DY119" s="836"/>
      <c r="DZ119" s="837"/>
    </row>
    <row r="120" spans="1:130" s="224" customFormat="1" ht="26.25" customHeight="1" x14ac:dyDescent="0.15">
      <c r="A120" s="807"/>
      <c r="B120" s="808"/>
      <c r="C120" s="802" t="s">
        <v>454</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451</v>
      </c>
      <c r="AG120" s="767"/>
      <c r="AH120" s="767"/>
      <c r="AI120" s="767"/>
      <c r="AJ120" s="768"/>
      <c r="AK120" s="769" t="s">
        <v>447</v>
      </c>
      <c r="AL120" s="767"/>
      <c r="AM120" s="767"/>
      <c r="AN120" s="767"/>
      <c r="AO120" s="768"/>
      <c r="AP120" s="811" t="s">
        <v>466</v>
      </c>
      <c r="AQ120" s="812"/>
      <c r="AR120" s="812"/>
      <c r="AS120" s="812"/>
      <c r="AT120" s="813"/>
      <c r="AU120" s="867" t="s">
        <v>480</v>
      </c>
      <c r="AV120" s="868"/>
      <c r="AW120" s="868"/>
      <c r="AX120" s="868"/>
      <c r="AY120" s="869"/>
      <c r="AZ120" s="847" t="s">
        <v>481</v>
      </c>
      <c r="BA120" s="795"/>
      <c r="BB120" s="795"/>
      <c r="BC120" s="795"/>
      <c r="BD120" s="795"/>
      <c r="BE120" s="795"/>
      <c r="BF120" s="795"/>
      <c r="BG120" s="795"/>
      <c r="BH120" s="795"/>
      <c r="BI120" s="795"/>
      <c r="BJ120" s="795"/>
      <c r="BK120" s="795"/>
      <c r="BL120" s="795"/>
      <c r="BM120" s="795"/>
      <c r="BN120" s="795"/>
      <c r="BO120" s="795"/>
      <c r="BP120" s="796"/>
      <c r="BQ120" s="848">
        <v>2092580</v>
      </c>
      <c r="BR120" s="829"/>
      <c r="BS120" s="829"/>
      <c r="BT120" s="829"/>
      <c r="BU120" s="829"/>
      <c r="BV120" s="829">
        <v>2406516</v>
      </c>
      <c r="BW120" s="829"/>
      <c r="BX120" s="829"/>
      <c r="BY120" s="829"/>
      <c r="BZ120" s="829"/>
      <c r="CA120" s="829">
        <v>2657703</v>
      </c>
      <c r="CB120" s="829"/>
      <c r="CC120" s="829"/>
      <c r="CD120" s="829"/>
      <c r="CE120" s="829"/>
      <c r="CF120" s="853">
        <v>85.9</v>
      </c>
      <c r="CG120" s="854"/>
      <c r="CH120" s="854"/>
      <c r="CI120" s="854"/>
      <c r="CJ120" s="854"/>
      <c r="CK120" s="855" t="s">
        <v>482</v>
      </c>
      <c r="CL120" s="839"/>
      <c r="CM120" s="839"/>
      <c r="CN120" s="839"/>
      <c r="CO120" s="840"/>
      <c r="CP120" s="859" t="s">
        <v>483</v>
      </c>
      <c r="CQ120" s="860"/>
      <c r="CR120" s="860"/>
      <c r="CS120" s="860"/>
      <c r="CT120" s="860"/>
      <c r="CU120" s="860"/>
      <c r="CV120" s="860"/>
      <c r="CW120" s="860"/>
      <c r="CX120" s="860"/>
      <c r="CY120" s="860"/>
      <c r="CZ120" s="860"/>
      <c r="DA120" s="860"/>
      <c r="DB120" s="860"/>
      <c r="DC120" s="860"/>
      <c r="DD120" s="860"/>
      <c r="DE120" s="860"/>
      <c r="DF120" s="861"/>
      <c r="DG120" s="848">
        <v>1192711</v>
      </c>
      <c r="DH120" s="829"/>
      <c r="DI120" s="829"/>
      <c r="DJ120" s="829"/>
      <c r="DK120" s="829"/>
      <c r="DL120" s="829">
        <v>1110093</v>
      </c>
      <c r="DM120" s="829"/>
      <c r="DN120" s="829"/>
      <c r="DO120" s="829"/>
      <c r="DP120" s="829"/>
      <c r="DQ120" s="829">
        <v>1011338</v>
      </c>
      <c r="DR120" s="829"/>
      <c r="DS120" s="829"/>
      <c r="DT120" s="829"/>
      <c r="DU120" s="829"/>
      <c r="DV120" s="830">
        <v>32.700000000000003</v>
      </c>
      <c r="DW120" s="830"/>
      <c r="DX120" s="830"/>
      <c r="DY120" s="830"/>
      <c r="DZ120" s="831"/>
    </row>
    <row r="121" spans="1:130" s="224" customFormat="1" ht="26.25" customHeight="1" x14ac:dyDescent="0.15">
      <c r="A121" s="807"/>
      <c r="B121" s="808"/>
      <c r="C121" s="850" t="s">
        <v>484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447</v>
      </c>
      <c r="AG121" s="767"/>
      <c r="AH121" s="767"/>
      <c r="AI121" s="767"/>
      <c r="AJ121" s="768"/>
      <c r="AK121" s="769" t="s">
        <v>447</v>
      </c>
      <c r="AL121" s="767"/>
      <c r="AM121" s="767"/>
      <c r="AN121" s="767"/>
      <c r="AO121" s="768"/>
      <c r="AP121" s="811" t="s">
        <v>130</v>
      </c>
      <c r="AQ121" s="812"/>
      <c r="AR121" s="812"/>
      <c r="AS121" s="812"/>
      <c r="AT121" s="813"/>
      <c r="AU121" s="870"/>
      <c r="AV121" s="871"/>
      <c r="AW121" s="871"/>
      <c r="AX121" s="871"/>
      <c r="AY121" s="872"/>
      <c r="AZ121" s="802" t="s">
        <v>485</v>
      </c>
      <c r="BA121" s="739"/>
      <c r="BB121" s="739"/>
      <c r="BC121" s="739"/>
      <c r="BD121" s="739"/>
      <c r="BE121" s="739"/>
      <c r="BF121" s="739"/>
      <c r="BG121" s="739"/>
      <c r="BH121" s="739"/>
      <c r="BI121" s="739"/>
      <c r="BJ121" s="739"/>
      <c r="BK121" s="739"/>
      <c r="BL121" s="739"/>
      <c r="BM121" s="739"/>
      <c r="BN121" s="739"/>
      <c r="BO121" s="739"/>
      <c r="BP121" s="740"/>
      <c r="BQ121" s="803">
        <v>5118</v>
      </c>
      <c r="BR121" s="804"/>
      <c r="BS121" s="804"/>
      <c r="BT121" s="804"/>
      <c r="BU121" s="804"/>
      <c r="BV121" s="804">
        <v>3159</v>
      </c>
      <c r="BW121" s="804"/>
      <c r="BX121" s="804"/>
      <c r="BY121" s="804"/>
      <c r="BZ121" s="804"/>
      <c r="CA121" s="804">
        <v>3064</v>
      </c>
      <c r="CB121" s="804"/>
      <c r="CC121" s="804"/>
      <c r="CD121" s="804"/>
      <c r="CE121" s="804"/>
      <c r="CF121" s="862">
        <v>0.1</v>
      </c>
      <c r="CG121" s="863"/>
      <c r="CH121" s="863"/>
      <c r="CI121" s="863"/>
      <c r="CJ121" s="863"/>
      <c r="CK121" s="856"/>
      <c r="CL121" s="842"/>
      <c r="CM121" s="842"/>
      <c r="CN121" s="842"/>
      <c r="CO121" s="843"/>
      <c r="CP121" s="822" t="s">
        <v>486</v>
      </c>
      <c r="CQ121" s="823"/>
      <c r="CR121" s="823"/>
      <c r="CS121" s="823"/>
      <c r="CT121" s="823"/>
      <c r="CU121" s="823"/>
      <c r="CV121" s="823"/>
      <c r="CW121" s="823"/>
      <c r="CX121" s="823"/>
      <c r="CY121" s="823"/>
      <c r="CZ121" s="823"/>
      <c r="DA121" s="823"/>
      <c r="DB121" s="823"/>
      <c r="DC121" s="823"/>
      <c r="DD121" s="823"/>
      <c r="DE121" s="823"/>
      <c r="DF121" s="824"/>
      <c r="DG121" s="803">
        <v>208309</v>
      </c>
      <c r="DH121" s="804"/>
      <c r="DI121" s="804"/>
      <c r="DJ121" s="804"/>
      <c r="DK121" s="804"/>
      <c r="DL121" s="804">
        <v>246187</v>
      </c>
      <c r="DM121" s="804"/>
      <c r="DN121" s="804"/>
      <c r="DO121" s="804"/>
      <c r="DP121" s="804"/>
      <c r="DQ121" s="804">
        <v>294721</v>
      </c>
      <c r="DR121" s="804"/>
      <c r="DS121" s="804"/>
      <c r="DT121" s="804"/>
      <c r="DU121" s="804"/>
      <c r="DV121" s="781">
        <v>9.5</v>
      </c>
      <c r="DW121" s="781"/>
      <c r="DX121" s="781"/>
      <c r="DY121" s="781"/>
      <c r="DZ121" s="782"/>
    </row>
    <row r="122" spans="1:130" s="224" customFormat="1" ht="26.25" customHeight="1" x14ac:dyDescent="0.15">
      <c r="A122" s="807"/>
      <c r="B122" s="808"/>
      <c r="C122" s="802" t="s">
        <v>465</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447</v>
      </c>
      <c r="AL122" s="767"/>
      <c r="AM122" s="767"/>
      <c r="AN122" s="767"/>
      <c r="AO122" s="768"/>
      <c r="AP122" s="811" t="s">
        <v>451</v>
      </c>
      <c r="AQ122" s="812"/>
      <c r="AR122" s="812"/>
      <c r="AS122" s="812"/>
      <c r="AT122" s="813"/>
      <c r="AU122" s="870"/>
      <c r="AV122" s="871"/>
      <c r="AW122" s="871"/>
      <c r="AX122" s="871"/>
      <c r="AY122" s="872"/>
      <c r="AZ122" s="825" t="s">
        <v>487</v>
      </c>
      <c r="BA122" s="826"/>
      <c r="BB122" s="826"/>
      <c r="BC122" s="826"/>
      <c r="BD122" s="826"/>
      <c r="BE122" s="826"/>
      <c r="BF122" s="826"/>
      <c r="BG122" s="826"/>
      <c r="BH122" s="826"/>
      <c r="BI122" s="826"/>
      <c r="BJ122" s="826"/>
      <c r="BK122" s="826"/>
      <c r="BL122" s="826"/>
      <c r="BM122" s="826"/>
      <c r="BN122" s="826"/>
      <c r="BO122" s="826"/>
      <c r="BP122" s="827"/>
      <c r="BQ122" s="866">
        <v>5334441</v>
      </c>
      <c r="BR122" s="832"/>
      <c r="BS122" s="832"/>
      <c r="BT122" s="832"/>
      <c r="BU122" s="832"/>
      <c r="BV122" s="832">
        <v>5349986</v>
      </c>
      <c r="BW122" s="832"/>
      <c r="BX122" s="832"/>
      <c r="BY122" s="832"/>
      <c r="BZ122" s="832"/>
      <c r="CA122" s="832">
        <v>5072372</v>
      </c>
      <c r="CB122" s="832"/>
      <c r="CC122" s="832"/>
      <c r="CD122" s="832"/>
      <c r="CE122" s="832"/>
      <c r="CF122" s="833">
        <v>163.9</v>
      </c>
      <c r="CG122" s="834"/>
      <c r="CH122" s="834"/>
      <c r="CI122" s="834"/>
      <c r="CJ122" s="834"/>
      <c r="CK122" s="856"/>
      <c r="CL122" s="842"/>
      <c r="CM122" s="842"/>
      <c r="CN122" s="842"/>
      <c r="CO122" s="843"/>
      <c r="CP122" s="822" t="s">
        <v>488</v>
      </c>
      <c r="CQ122" s="823"/>
      <c r="CR122" s="823"/>
      <c r="CS122" s="823"/>
      <c r="CT122" s="823"/>
      <c r="CU122" s="823"/>
      <c r="CV122" s="823"/>
      <c r="CW122" s="823"/>
      <c r="CX122" s="823"/>
      <c r="CY122" s="823"/>
      <c r="CZ122" s="823"/>
      <c r="DA122" s="823"/>
      <c r="DB122" s="823"/>
      <c r="DC122" s="823"/>
      <c r="DD122" s="823"/>
      <c r="DE122" s="823"/>
      <c r="DF122" s="824"/>
      <c r="DG122" s="803">
        <v>74856</v>
      </c>
      <c r="DH122" s="804"/>
      <c r="DI122" s="804"/>
      <c r="DJ122" s="804"/>
      <c r="DK122" s="804"/>
      <c r="DL122" s="804">
        <v>75466</v>
      </c>
      <c r="DM122" s="804"/>
      <c r="DN122" s="804"/>
      <c r="DO122" s="804"/>
      <c r="DP122" s="804"/>
      <c r="DQ122" s="804">
        <v>74691</v>
      </c>
      <c r="DR122" s="804"/>
      <c r="DS122" s="804"/>
      <c r="DT122" s="804"/>
      <c r="DU122" s="804"/>
      <c r="DV122" s="781">
        <v>2.4</v>
      </c>
      <c r="DW122" s="781"/>
      <c r="DX122" s="781"/>
      <c r="DY122" s="781"/>
      <c r="DZ122" s="782"/>
    </row>
    <row r="123" spans="1:130" s="224" customFormat="1" ht="26.25" customHeight="1" x14ac:dyDescent="0.15">
      <c r="A123" s="807"/>
      <c r="B123" s="808"/>
      <c r="C123" s="802" t="s">
        <v>472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451</v>
      </c>
      <c r="AB123" s="767"/>
      <c r="AC123" s="767"/>
      <c r="AD123" s="767"/>
      <c r="AE123" s="768"/>
      <c r="AF123" s="769" t="s">
        <v>130</v>
      </c>
      <c r="AG123" s="767"/>
      <c r="AH123" s="767"/>
      <c r="AI123" s="767"/>
      <c r="AJ123" s="768"/>
      <c r="AK123" s="769" t="s">
        <v>451</v>
      </c>
      <c r="AL123" s="767"/>
      <c r="AM123" s="767"/>
      <c r="AN123" s="767"/>
      <c r="AO123" s="768"/>
      <c r="AP123" s="811" t="s">
        <v>447</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489</v>
      </c>
      <c r="BP123" s="865"/>
      <c r="BQ123" s="819">
        <v>7432139</v>
      </c>
      <c r="BR123" s="820"/>
      <c r="BS123" s="820"/>
      <c r="BT123" s="820"/>
      <c r="BU123" s="820"/>
      <c r="BV123" s="820">
        <v>7759661</v>
      </c>
      <c r="BW123" s="820"/>
      <c r="BX123" s="820"/>
      <c r="BY123" s="820"/>
      <c r="BZ123" s="820"/>
      <c r="CA123" s="820">
        <v>7733139</v>
      </c>
      <c r="CB123" s="820"/>
      <c r="CC123" s="820"/>
      <c r="CD123" s="820"/>
      <c r="CE123" s="820"/>
      <c r="CF123" s="735"/>
      <c r="CG123" s="736"/>
      <c r="CH123" s="736"/>
      <c r="CI123" s="736"/>
      <c r="CJ123" s="821"/>
      <c r="CK123" s="856"/>
      <c r="CL123" s="842"/>
      <c r="CM123" s="842"/>
      <c r="CN123" s="842"/>
      <c r="CO123" s="843"/>
      <c r="CP123" s="822" t="s">
        <v>490</v>
      </c>
      <c r="CQ123" s="823"/>
      <c r="CR123" s="823"/>
      <c r="CS123" s="823"/>
      <c r="CT123" s="823"/>
      <c r="CU123" s="823"/>
      <c r="CV123" s="823"/>
      <c r="CW123" s="823"/>
      <c r="CX123" s="823"/>
      <c r="CY123" s="823"/>
      <c r="CZ123" s="823"/>
      <c r="DA123" s="823"/>
      <c r="DB123" s="823"/>
      <c r="DC123" s="823"/>
      <c r="DD123" s="823"/>
      <c r="DE123" s="823"/>
      <c r="DF123" s="824"/>
      <c r="DG123" s="766">
        <v>35550</v>
      </c>
      <c r="DH123" s="767"/>
      <c r="DI123" s="767"/>
      <c r="DJ123" s="767"/>
      <c r="DK123" s="768"/>
      <c r="DL123" s="769">
        <v>41870</v>
      </c>
      <c r="DM123" s="767"/>
      <c r="DN123" s="767"/>
      <c r="DO123" s="767"/>
      <c r="DP123" s="768"/>
      <c r="DQ123" s="769">
        <v>43036</v>
      </c>
      <c r="DR123" s="767"/>
      <c r="DS123" s="767"/>
      <c r="DT123" s="767"/>
      <c r="DU123" s="768"/>
      <c r="DV123" s="811">
        <v>1.4</v>
      </c>
      <c r="DW123" s="812"/>
      <c r="DX123" s="812"/>
      <c r="DY123" s="812"/>
      <c r="DZ123" s="813"/>
    </row>
    <row r="124" spans="1:130" s="224" customFormat="1" ht="26.25" customHeight="1" thickBot="1" x14ac:dyDescent="0.2">
      <c r="A124" s="807"/>
      <c r="B124" s="808"/>
      <c r="C124" s="802" t="s">
        <v>475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451</v>
      </c>
      <c r="AB124" s="767"/>
      <c r="AC124" s="767"/>
      <c r="AD124" s="767"/>
      <c r="AE124" s="768"/>
      <c r="AF124" s="769" t="s">
        <v>447</v>
      </c>
      <c r="AG124" s="767"/>
      <c r="AH124" s="767"/>
      <c r="AI124" s="767"/>
      <c r="AJ124" s="768"/>
      <c r="AK124" s="769" t="s">
        <v>447</v>
      </c>
      <c r="AL124" s="767"/>
      <c r="AM124" s="767"/>
      <c r="AN124" s="767"/>
      <c r="AO124" s="768"/>
      <c r="AP124" s="811" t="s">
        <v>451</v>
      </c>
      <c r="AQ124" s="812"/>
      <c r="AR124" s="812"/>
      <c r="AS124" s="812"/>
      <c r="AT124" s="813"/>
      <c r="AU124" s="814" t="s">
        <v>491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38</v>
      </c>
      <c r="BR124" s="818"/>
      <c r="BS124" s="818"/>
      <c r="BT124" s="818"/>
      <c r="BU124" s="818"/>
      <c r="BV124" s="818">
        <v>19.5</v>
      </c>
      <c r="BW124" s="818"/>
      <c r="BX124" s="818"/>
      <c r="BY124" s="818"/>
      <c r="BZ124" s="818"/>
      <c r="CA124" s="818">
        <v>10</v>
      </c>
      <c r="CB124" s="818"/>
      <c r="CC124" s="818"/>
      <c r="CD124" s="818"/>
      <c r="CE124" s="818"/>
      <c r="CF124" s="713"/>
      <c r="CG124" s="714"/>
      <c r="CH124" s="714"/>
      <c r="CI124" s="714"/>
      <c r="CJ124" s="849"/>
      <c r="CK124" s="857"/>
      <c r="CL124" s="857"/>
      <c r="CM124" s="857"/>
      <c r="CN124" s="857"/>
      <c r="CO124" s="858"/>
      <c r="CP124" s="822" t="s">
        <v>492</v>
      </c>
      <c r="CQ124" s="823"/>
      <c r="CR124" s="823"/>
      <c r="CS124" s="823"/>
      <c r="CT124" s="823"/>
      <c r="CU124" s="823"/>
      <c r="CV124" s="823"/>
      <c r="CW124" s="823"/>
      <c r="CX124" s="823"/>
      <c r="CY124" s="823"/>
      <c r="CZ124" s="823"/>
      <c r="DA124" s="823"/>
      <c r="DB124" s="823"/>
      <c r="DC124" s="823"/>
      <c r="DD124" s="823"/>
      <c r="DE124" s="823"/>
      <c r="DF124" s="824"/>
      <c r="DG124" s="750">
        <v>51502</v>
      </c>
      <c r="DH124" s="751"/>
      <c r="DI124" s="751"/>
      <c r="DJ124" s="751"/>
      <c r="DK124" s="752"/>
      <c r="DL124" s="753">
        <v>46605</v>
      </c>
      <c r="DM124" s="751"/>
      <c r="DN124" s="751"/>
      <c r="DO124" s="751"/>
      <c r="DP124" s="752"/>
      <c r="DQ124" s="753">
        <v>40086</v>
      </c>
      <c r="DR124" s="751"/>
      <c r="DS124" s="751"/>
      <c r="DT124" s="751"/>
      <c r="DU124" s="752"/>
      <c r="DV124" s="835">
        <v>1.3</v>
      </c>
      <c r="DW124" s="836"/>
      <c r="DX124" s="836"/>
      <c r="DY124" s="836"/>
      <c r="DZ124" s="837"/>
    </row>
    <row r="125" spans="1:130" s="224" customFormat="1" ht="26.25" customHeight="1" x14ac:dyDescent="0.15">
      <c r="A125" s="807"/>
      <c r="B125" s="808"/>
      <c r="C125" s="802" t="s">
        <v>477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451</v>
      </c>
      <c r="AB125" s="767"/>
      <c r="AC125" s="767"/>
      <c r="AD125" s="767"/>
      <c r="AE125" s="768"/>
      <c r="AF125" s="769" t="s">
        <v>447</v>
      </c>
      <c r="AG125" s="767"/>
      <c r="AH125" s="767"/>
      <c r="AI125" s="767"/>
      <c r="AJ125" s="768"/>
      <c r="AK125" s="769" t="s">
        <v>447</v>
      </c>
      <c r="AL125" s="767"/>
      <c r="AM125" s="767"/>
      <c r="AN125" s="767"/>
      <c r="AO125" s="768"/>
      <c r="AP125" s="811" t="s">
        <v>447</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493</v>
      </c>
      <c r="CL125" s="839"/>
      <c r="CM125" s="839"/>
      <c r="CN125" s="839"/>
      <c r="CO125" s="840"/>
      <c r="CP125" s="847" t="s">
        <v>494</v>
      </c>
      <c r="CQ125" s="795"/>
      <c r="CR125" s="795"/>
      <c r="CS125" s="795"/>
      <c r="CT125" s="795"/>
      <c r="CU125" s="795"/>
      <c r="CV125" s="795"/>
      <c r="CW125" s="795"/>
      <c r="CX125" s="795"/>
      <c r="CY125" s="795"/>
      <c r="CZ125" s="795"/>
      <c r="DA125" s="795"/>
      <c r="DB125" s="795"/>
      <c r="DC125" s="795"/>
      <c r="DD125" s="795"/>
      <c r="DE125" s="795"/>
      <c r="DF125" s="796"/>
      <c r="DG125" s="848" t="s">
        <v>447</v>
      </c>
      <c r="DH125" s="829"/>
      <c r="DI125" s="829"/>
      <c r="DJ125" s="829"/>
      <c r="DK125" s="829"/>
      <c r="DL125" s="829" t="s">
        <v>451</v>
      </c>
      <c r="DM125" s="829"/>
      <c r="DN125" s="829"/>
      <c r="DO125" s="829"/>
      <c r="DP125" s="829"/>
      <c r="DQ125" s="829" t="s">
        <v>447</v>
      </c>
      <c r="DR125" s="829"/>
      <c r="DS125" s="829"/>
      <c r="DT125" s="829"/>
      <c r="DU125" s="829"/>
      <c r="DV125" s="830" t="s">
        <v>447</v>
      </c>
      <c r="DW125" s="830"/>
      <c r="DX125" s="830"/>
      <c r="DY125" s="830"/>
      <c r="DZ125" s="831"/>
    </row>
    <row r="126" spans="1:130" s="224" customFormat="1" ht="26.25" customHeight="1" thickBot="1" x14ac:dyDescent="0.2">
      <c r="A126" s="807"/>
      <c r="B126" s="808"/>
      <c r="C126" s="802" t="s">
        <v>479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447</v>
      </c>
      <c r="AB126" s="767"/>
      <c r="AC126" s="767"/>
      <c r="AD126" s="767"/>
      <c r="AE126" s="768"/>
      <c r="AF126" s="769" t="s">
        <v>447</v>
      </c>
      <c r="AG126" s="767"/>
      <c r="AH126" s="767"/>
      <c r="AI126" s="767"/>
      <c r="AJ126" s="768"/>
      <c r="AK126" s="769" t="s">
        <v>447</v>
      </c>
      <c r="AL126" s="767"/>
      <c r="AM126" s="767"/>
      <c r="AN126" s="767"/>
      <c r="AO126" s="768"/>
      <c r="AP126" s="811" t="s">
        <v>451</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495</v>
      </c>
      <c r="CQ126" s="739"/>
      <c r="CR126" s="739"/>
      <c r="CS126" s="739"/>
      <c r="CT126" s="739"/>
      <c r="CU126" s="739"/>
      <c r="CV126" s="739"/>
      <c r="CW126" s="739"/>
      <c r="CX126" s="739"/>
      <c r="CY126" s="739"/>
      <c r="CZ126" s="739"/>
      <c r="DA126" s="739"/>
      <c r="DB126" s="739"/>
      <c r="DC126" s="739"/>
      <c r="DD126" s="739"/>
      <c r="DE126" s="739"/>
      <c r="DF126" s="740"/>
      <c r="DG126" s="803" t="s">
        <v>447</v>
      </c>
      <c r="DH126" s="804"/>
      <c r="DI126" s="804"/>
      <c r="DJ126" s="804"/>
      <c r="DK126" s="804"/>
      <c r="DL126" s="804" t="s">
        <v>447</v>
      </c>
      <c r="DM126" s="804"/>
      <c r="DN126" s="804"/>
      <c r="DO126" s="804"/>
      <c r="DP126" s="804"/>
      <c r="DQ126" s="804" t="s">
        <v>447</v>
      </c>
      <c r="DR126" s="804"/>
      <c r="DS126" s="804"/>
      <c r="DT126" s="804"/>
      <c r="DU126" s="804"/>
      <c r="DV126" s="781" t="s">
        <v>447</v>
      </c>
      <c r="DW126" s="781"/>
      <c r="DX126" s="781"/>
      <c r="DY126" s="781"/>
      <c r="DZ126" s="782"/>
    </row>
    <row r="127" spans="1:130" s="224" customFormat="1" ht="26.25" customHeight="1" x14ac:dyDescent="0.15">
      <c r="A127" s="809"/>
      <c r="B127" s="810"/>
      <c r="C127" s="825" t="s">
        <v>496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4336</v>
      </c>
      <c r="AB127" s="767"/>
      <c r="AC127" s="767"/>
      <c r="AD127" s="767"/>
      <c r="AE127" s="768"/>
      <c r="AF127" s="769">
        <v>3961</v>
      </c>
      <c r="AG127" s="767"/>
      <c r="AH127" s="767"/>
      <c r="AI127" s="767"/>
      <c r="AJ127" s="768"/>
      <c r="AK127" s="769">
        <v>3434</v>
      </c>
      <c r="AL127" s="767"/>
      <c r="AM127" s="767"/>
      <c r="AN127" s="767"/>
      <c r="AO127" s="768"/>
      <c r="AP127" s="811">
        <v>0.1</v>
      </c>
      <c r="AQ127" s="812"/>
      <c r="AR127" s="812"/>
      <c r="AS127" s="812"/>
      <c r="AT127" s="813"/>
      <c r="AU127" s="226"/>
      <c r="AV127" s="226"/>
      <c r="AW127" s="226"/>
      <c r="AX127" s="828" t="s">
        <v>497</v>
      </c>
      <c r="AY127" s="799"/>
      <c r="AZ127" s="799"/>
      <c r="BA127" s="799"/>
      <c r="BB127" s="799"/>
      <c r="BC127" s="799"/>
      <c r="BD127" s="799"/>
      <c r="BE127" s="800"/>
      <c r="BF127" s="798" t="s">
        <v>498</v>
      </c>
      <c r="BG127" s="799"/>
      <c r="BH127" s="799"/>
      <c r="BI127" s="799"/>
      <c r="BJ127" s="799"/>
      <c r="BK127" s="799"/>
      <c r="BL127" s="800"/>
      <c r="BM127" s="798" t="s">
        <v>499</v>
      </c>
      <c r="BN127" s="799"/>
      <c r="BO127" s="799"/>
      <c r="BP127" s="799"/>
      <c r="BQ127" s="799"/>
      <c r="BR127" s="799"/>
      <c r="BS127" s="800"/>
      <c r="BT127" s="798" t="s">
        <v>500</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501</v>
      </c>
      <c r="CQ127" s="739"/>
      <c r="CR127" s="739"/>
      <c r="CS127" s="739"/>
      <c r="CT127" s="739"/>
      <c r="CU127" s="739"/>
      <c r="CV127" s="739"/>
      <c r="CW127" s="739"/>
      <c r="CX127" s="739"/>
      <c r="CY127" s="739"/>
      <c r="CZ127" s="739"/>
      <c r="DA127" s="739"/>
      <c r="DB127" s="739"/>
      <c r="DC127" s="739"/>
      <c r="DD127" s="739"/>
      <c r="DE127" s="739"/>
      <c r="DF127" s="740"/>
      <c r="DG127" s="803" t="s">
        <v>447</v>
      </c>
      <c r="DH127" s="804"/>
      <c r="DI127" s="804"/>
      <c r="DJ127" s="804"/>
      <c r="DK127" s="804"/>
      <c r="DL127" s="804" t="s">
        <v>447</v>
      </c>
      <c r="DM127" s="804"/>
      <c r="DN127" s="804"/>
      <c r="DO127" s="804"/>
      <c r="DP127" s="804"/>
      <c r="DQ127" s="804" t="s">
        <v>451</v>
      </c>
      <c r="DR127" s="804"/>
      <c r="DS127" s="804"/>
      <c r="DT127" s="804"/>
      <c r="DU127" s="804"/>
      <c r="DV127" s="781" t="s">
        <v>447</v>
      </c>
      <c r="DW127" s="781"/>
      <c r="DX127" s="781"/>
      <c r="DY127" s="781"/>
      <c r="DZ127" s="782"/>
    </row>
    <row r="128" spans="1:130" s="224" customFormat="1" ht="26.25" customHeight="1" thickBot="1" x14ac:dyDescent="0.2">
      <c r="A128" s="783" t="s">
        <v>502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503</v>
      </c>
      <c r="X128" s="785"/>
      <c r="Y128" s="785"/>
      <c r="Z128" s="786"/>
      <c r="AA128" s="787">
        <v>3653</v>
      </c>
      <c r="AB128" s="788"/>
      <c r="AC128" s="788"/>
      <c r="AD128" s="788"/>
      <c r="AE128" s="789"/>
      <c r="AF128" s="790" t="s">
        <v>447</v>
      </c>
      <c r="AG128" s="788"/>
      <c r="AH128" s="788"/>
      <c r="AI128" s="788"/>
      <c r="AJ128" s="789"/>
      <c r="AK128" s="790">
        <v>891</v>
      </c>
      <c r="AL128" s="788"/>
      <c r="AM128" s="788"/>
      <c r="AN128" s="788"/>
      <c r="AO128" s="789"/>
      <c r="AP128" s="791"/>
      <c r="AQ128" s="792"/>
      <c r="AR128" s="792"/>
      <c r="AS128" s="792"/>
      <c r="AT128" s="793"/>
      <c r="AU128" s="226"/>
      <c r="AV128" s="226"/>
      <c r="AW128" s="226"/>
      <c r="AX128" s="794" t="s">
        <v>504</v>
      </c>
      <c r="AY128" s="795"/>
      <c r="AZ128" s="795"/>
      <c r="BA128" s="795"/>
      <c r="BB128" s="795"/>
      <c r="BC128" s="795"/>
      <c r="BD128" s="795"/>
      <c r="BE128" s="796"/>
      <c r="BF128" s="773" t="s">
        <v>130</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505</v>
      </c>
      <c r="CQ128" s="717"/>
      <c r="CR128" s="717"/>
      <c r="CS128" s="717"/>
      <c r="CT128" s="717"/>
      <c r="CU128" s="717"/>
      <c r="CV128" s="717"/>
      <c r="CW128" s="717"/>
      <c r="CX128" s="717"/>
      <c r="CY128" s="717"/>
      <c r="CZ128" s="717"/>
      <c r="DA128" s="717"/>
      <c r="DB128" s="717"/>
      <c r="DC128" s="717"/>
      <c r="DD128" s="717"/>
      <c r="DE128" s="717"/>
      <c r="DF128" s="718"/>
      <c r="DG128" s="777" t="s">
        <v>130</v>
      </c>
      <c r="DH128" s="778"/>
      <c r="DI128" s="778"/>
      <c r="DJ128" s="778"/>
      <c r="DK128" s="778"/>
      <c r="DL128" s="778" t="s">
        <v>130</v>
      </c>
      <c r="DM128" s="778"/>
      <c r="DN128" s="778"/>
      <c r="DO128" s="778"/>
      <c r="DP128" s="778"/>
      <c r="DQ128" s="778" t="s">
        <v>506</v>
      </c>
      <c r="DR128" s="778"/>
      <c r="DS128" s="778"/>
      <c r="DT128" s="778"/>
      <c r="DU128" s="778"/>
      <c r="DV128" s="779" t="s">
        <v>506</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507</v>
      </c>
      <c r="X129" s="764"/>
      <c r="Y129" s="764"/>
      <c r="Z129" s="765"/>
      <c r="AA129" s="766">
        <v>3312732</v>
      </c>
      <c r="AB129" s="767"/>
      <c r="AC129" s="767"/>
      <c r="AD129" s="767"/>
      <c r="AE129" s="768"/>
      <c r="AF129" s="769">
        <v>3611165</v>
      </c>
      <c r="AG129" s="767"/>
      <c r="AH129" s="767"/>
      <c r="AI129" s="767"/>
      <c r="AJ129" s="768"/>
      <c r="AK129" s="769">
        <v>3600630</v>
      </c>
      <c r="AL129" s="767"/>
      <c r="AM129" s="767"/>
      <c r="AN129" s="767"/>
      <c r="AO129" s="768"/>
      <c r="AP129" s="770"/>
      <c r="AQ129" s="771"/>
      <c r="AR129" s="771"/>
      <c r="AS129" s="771"/>
      <c r="AT129" s="772"/>
      <c r="AU129" s="227"/>
      <c r="AV129" s="227"/>
      <c r="AW129" s="227"/>
      <c r="AX129" s="738" t="s">
        <v>508</v>
      </c>
      <c r="AY129" s="739"/>
      <c r="AZ129" s="739"/>
      <c r="BA129" s="739"/>
      <c r="BB129" s="739"/>
      <c r="BC129" s="739"/>
      <c r="BD129" s="739"/>
      <c r="BE129" s="740"/>
      <c r="BF129" s="757" t="s">
        <v>130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510</v>
      </c>
      <c r="X130" s="764"/>
      <c r="Y130" s="764"/>
      <c r="Z130" s="765"/>
      <c r="AA130" s="766">
        <v>423420</v>
      </c>
      <c r="AB130" s="767"/>
      <c r="AC130" s="767"/>
      <c r="AD130" s="767"/>
      <c r="AE130" s="768"/>
      <c r="AF130" s="769">
        <v>462505</v>
      </c>
      <c r="AG130" s="767"/>
      <c r="AH130" s="767"/>
      <c r="AI130" s="767"/>
      <c r="AJ130" s="768"/>
      <c r="AK130" s="769">
        <v>506266</v>
      </c>
      <c r="AL130" s="767"/>
      <c r="AM130" s="767"/>
      <c r="AN130" s="767"/>
      <c r="AO130" s="768"/>
      <c r="AP130" s="770"/>
      <c r="AQ130" s="771"/>
      <c r="AR130" s="771"/>
      <c r="AS130" s="771"/>
      <c r="AT130" s="772"/>
      <c r="AU130" s="227"/>
      <c r="AV130" s="227"/>
      <c r="AW130" s="227"/>
      <c r="AX130" s="738" t="s">
        <v>511</v>
      </c>
      <c r="AY130" s="739"/>
      <c r="AZ130" s="739"/>
      <c r="BA130" s="739"/>
      <c r="BB130" s="739"/>
      <c r="BC130" s="739"/>
      <c r="BD130" s="739"/>
      <c r="BE130" s="740"/>
      <c r="BF130" s="741">
        <v>7.9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512</v>
      </c>
      <c r="X131" s="748"/>
      <c r="Y131" s="748"/>
      <c r="Z131" s="749"/>
      <c r="AA131" s="750">
        <v>2889312</v>
      </c>
      <c r="AB131" s="751"/>
      <c r="AC131" s="751"/>
      <c r="AD131" s="751"/>
      <c r="AE131" s="752"/>
      <c r="AF131" s="753">
        <v>3148660</v>
      </c>
      <c r="AG131" s="751"/>
      <c r="AH131" s="751"/>
      <c r="AI131" s="751"/>
      <c r="AJ131" s="752"/>
      <c r="AK131" s="753">
        <v>3094364</v>
      </c>
      <c r="AL131" s="751"/>
      <c r="AM131" s="751"/>
      <c r="AN131" s="751"/>
      <c r="AO131" s="752"/>
      <c r="AP131" s="754"/>
      <c r="AQ131" s="755"/>
      <c r="AR131" s="755"/>
      <c r="AS131" s="755"/>
      <c r="AT131" s="756"/>
      <c r="AU131" s="227"/>
      <c r="AV131" s="227"/>
      <c r="AW131" s="227"/>
      <c r="AX131" s="716" t="s">
        <v>513</v>
      </c>
      <c r="AY131" s="717"/>
      <c r="AZ131" s="717"/>
      <c r="BA131" s="717"/>
      <c r="BB131" s="717"/>
      <c r="BC131" s="717"/>
      <c r="BD131" s="717"/>
      <c r="BE131" s="718"/>
      <c r="BF131" s="719">
        <v>10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515</v>
      </c>
      <c r="W132" s="729"/>
      <c r="X132" s="729"/>
      <c r="Y132" s="729"/>
      <c r="Z132" s="730"/>
      <c r="AA132" s="731">
        <v>7.1392774470000004</v>
      </c>
      <c r="AB132" s="732"/>
      <c r="AC132" s="732"/>
      <c r="AD132" s="732"/>
      <c r="AE132" s="733"/>
      <c r="AF132" s="734">
        <v>7.788011408</v>
      </c>
      <c r="AG132" s="732"/>
      <c r="AH132" s="732"/>
      <c r="AI132" s="732"/>
      <c r="AJ132" s="733"/>
      <c r="AK132" s="734">
        <v>8.8225237879999998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516</v>
      </c>
      <c r="W133" s="708"/>
      <c r="X133" s="708"/>
      <c r="Y133" s="708"/>
      <c r="Z133" s="709"/>
      <c r="AA133" s="710">
        <v>7.5</v>
      </c>
      <c r="AB133" s="711"/>
      <c r="AC133" s="711"/>
      <c r="AD133" s="711"/>
      <c r="AE133" s="712"/>
      <c r="AF133" s="710">
        <v>7.4</v>
      </c>
      <c r="AG133" s="711"/>
      <c r="AH133" s="711"/>
      <c r="AI133" s="711"/>
      <c r="AJ133" s="712"/>
      <c r="AK133" s="710">
        <v>7.9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BUbs8EZwHFyr35TXN6UlmXJYgh1Wi0gLghMQuAWoWhK3J5KshIxE53mBZ4U4DFICzgLqxoyJLeaRLD8d/NGSQ==" saltValue="7BGa5qcYZ6MYBjYDWff8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C65EF-832B-41FE-B81B-B3557EB56C8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aqiUXPw3hdl6584maMeh2vbFGb5E9aEdb5IsnuWdwq5a9UPj2HdFcaaImhP+V9oPtHqTOaf72hOlivi1C5wJoQ==" saltValue="8eCsBOACOryUHIaIxYAt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43995-8EE4-44FB-ABFD-45A5B2879497}">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e3Z9c/MNyl/hYBtF9b/8A3C6VcqNp+Mj007UqVCCQFNbv6o58WSA2tvt5nzxD4S9nQAV6bE6v8ul7uALCdFnw==" saltValue="6qHqI1D2HXgbg1UstTYk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519</v>
      </c>
      <c r="AL6" s="260"/>
      <c r="AM6" s="260"/>
      <c r="AN6" s="260"/>
    </row>
    <row r="7" spans="1:46" ht="13.5" customHeight="1" x14ac:dyDescent="0.15">
      <c r="A7" s="259"/>
      <c r="AK7" s="262"/>
      <c r="AL7" s="263"/>
      <c r="AM7" s="263"/>
      <c r="AN7" s="264"/>
      <c r="AO7" s="1105" t="s">
        <v>520</v>
      </c>
      <c r="AP7" s="265"/>
      <c r="AQ7" s="266" t="s">
        <v>521</v>
      </c>
      <c r="AR7" s="267"/>
    </row>
    <row r="8" spans="1:46" x14ac:dyDescent="0.15">
      <c r="A8" s="259"/>
      <c r="AK8" s="268"/>
      <c r="AL8" s="269"/>
      <c r="AM8" s="269"/>
      <c r="AN8" s="270"/>
      <c r="AO8" s="1106"/>
      <c r="AP8" s="271" t="s">
        <v>522</v>
      </c>
      <c r="AQ8" s="272" t="s">
        <v>523</v>
      </c>
      <c r="AR8" s="273" t="s">
        <v>524</v>
      </c>
    </row>
    <row r="9" spans="1:46" x14ac:dyDescent="0.15">
      <c r="A9" s="259"/>
      <c r="AK9" s="1117" t="s">
        <v>525</v>
      </c>
      <c r="AL9" s="1118"/>
      <c r="AM9" s="1118"/>
      <c r="AN9" s="1119"/>
      <c r="AO9" s="274">
        <v>919640</v>
      </c>
      <c r="AP9" s="274">
        <v>119032</v>
      </c>
      <c r="AQ9" s="275">
        <v>139150</v>
      </c>
      <c r="AR9" s="276">
        <v>-14.5</v>
      </c>
    </row>
    <row r="10" spans="1:46" ht="13.5" customHeight="1" x14ac:dyDescent="0.15">
      <c r="A10" s="259"/>
      <c r="AK10" s="1117" t="s">
        <v>526</v>
      </c>
      <c r="AL10" s="1118"/>
      <c r="AM10" s="1118"/>
      <c r="AN10" s="1119"/>
      <c r="AO10" s="277">
        <v>154721</v>
      </c>
      <c r="AP10" s="277">
        <v>20026</v>
      </c>
      <c r="AQ10" s="278">
        <v>19663</v>
      </c>
      <c r="AR10" s="279">
        <v>1.8</v>
      </c>
    </row>
    <row r="11" spans="1:46" ht="13.5" customHeight="1" x14ac:dyDescent="0.15">
      <c r="A11" s="259"/>
      <c r="AK11" s="1117" t="s">
        <v>527</v>
      </c>
      <c r="AL11" s="1118"/>
      <c r="AM11" s="1118"/>
      <c r="AN11" s="1119"/>
      <c r="AO11" s="277">
        <v>7044</v>
      </c>
      <c r="AP11" s="277">
        <v>912</v>
      </c>
      <c r="AQ11" s="278">
        <v>1097</v>
      </c>
      <c r="AR11" s="279">
        <v>-16.899999999999999</v>
      </c>
    </row>
    <row r="12" spans="1:46" ht="13.5" customHeight="1" x14ac:dyDescent="0.15">
      <c r="A12" s="259"/>
      <c r="AK12" s="1117" t="s">
        <v>528</v>
      </c>
      <c r="AL12" s="1118"/>
      <c r="AM12" s="1118"/>
      <c r="AN12" s="1119"/>
      <c r="AO12" s="277" t="s">
        <v>529</v>
      </c>
      <c r="AP12" s="277" t="s">
        <v>529</v>
      </c>
      <c r="AQ12" s="278" t="s">
        <v>529</v>
      </c>
      <c r="AR12" s="279" t="s">
        <v>529</v>
      </c>
    </row>
    <row r="13" spans="1:46" ht="13.5" customHeight="1" x14ac:dyDescent="0.15">
      <c r="A13" s="259"/>
      <c r="AK13" s="1117" t="s">
        <v>530</v>
      </c>
      <c r="AL13" s="1118"/>
      <c r="AM13" s="1118"/>
      <c r="AN13" s="1119"/>
      <c r="AO13" s="277">
        <v>64428</v>
      </c>
      <c r="AP13" s="277">
        <v>8339</v>
      </c>
      <c r="AQ13" s="278">
        <v>5184</v>
      </c>
      <c r="AR13" s="279">
        <v>60.9</v>
      </c>
    </row>
    <row r="14" spans="1:46" ht="13.5" customHeight="1" x14ac:dyDescent="0.15">
      <c r="A14" s="259"/>
      <c r="AK14" s="1117" t="s">
        <v>531</v>
      </c>
      <c r="AL14" s="1118"/>
      <c r="AM14" s="1118"/>
      <c r="AN14" s="1119"/>
      <c r="AO14" s="277">
        <v>19369</v>
      </c>
      <c r="AP14" s="277">
        <v>2507</v>
      </c>
      <c r="AQ14" s="278">
        <v>3143</v>
      </c>
      <c r="AR14" s="279">
        <v>-20.2</v>
      </c>
    </row>
    <row r="15" spans="1:46" ht="13.5" customHeight="1" x14ac:dyDescent="0.15">
      <c r="A15" s="259"/>
      <c r="AK15" s="1120" t="s">
        <v>532</v>
      </c>
      <c r="AL15" s="1121"/>
      <c r="AM15" s="1121"/>
      <c r="AN15" s="1122"/>
      <c r="AO15" s="277">
        <v>-64776</v>
      </c>
      <c r="AP15" s="277">
        <v>-8384</v>
      </c>
      <c r="AQ15" s="278">
        <v>-11320</v>
      </c>
      <c r="AR15" s="279">
        <v>-25.9</v>
      </c>
    </row>
    <row r="16" spans="1:46" x14ac:dyDescent="0.15">
      <c r="A16" s="259"/>
      <c r="AK16" s="1120" t="s">
        <v>188</v>
      </c>
      <c r="AL16" s="1121"/>
      <c r="AM16" s="1121"/>
      <c r="AN16" s="1122"/>
      <c r="AO16" s="277">
        <v>1100426</v>
      </c>
      <c r="AP16" s="277">
        <v>142432</v>
      </c>
      <c r="AQ16" s="278">
        <v>156916</v>
      </c>
      <c r="AR16" s="279">
        <v>-9.1999999999999993</v>
      </c>
    </row>
    <row r="17" spans="1:46" x14ac:dyDescent="0.15">
      <c r="A17" s="259"/>
    </row>
    <row r="18" spans="1:46" x14ac:dyDescent="0.15">
      <c r="A18" s="259"/>
      <c r="AQ18" s="280"/>
      <c r="AR18" s="280"/>
    </row>
    <row r="19" spans="1:46" x14ac:dyDescent="0.15">
      <c r="A19" s="259"/>
      <c r="AK19" s="255" t="s">
        <v>533</v>
      </c>
    </row>
    <row r="20" spans="1:46" x14ac:dyDescent="0.15">
      <c r="A20" s="259"/>
      <c r="AK20" s="281"/>
      <c r="AL20" s="282"/>
      <c r="AM20" s="282"/>
      <c r="AN20" s="283"/>
      <c r="AO20" s="284" t="s">
        <v>534</v>
      </c>
      <c r="AP20" s="285" t="s">
        <v>535</v>
      </c>
      <c r="AQ20" s="286" t="s">
        <v>536</v>
      </c>
      <c r="AR20" s="287"/>
    </row>
    <row r="21" spans="1:46" s="260" customFormat="1" x14ac:dyDescent="0.15">
      <c r="A21" s="288"/>
      <c r="AK21" s="1123" t="s">
        <v>537</v>
      </c>
      <c r="AL21" s="1124"/>
      <c r="AM21" s="1124"/>
      <c r="AN21" s="1125"/>
      <c r="AO21" s="289">
        <v>14.37</v>
      </c>
      <c r="AP21" s="290">
        <v>13.85</v>
      </c>
      <c r="AQ21" s="291">
        <v>0.52</v>
      </c>
      <c r="AS21" s="292"/>
      <c r="AT21" s="288"/>
    </row>
    <row r="22" spans="1:46" s="260" customFormat="1" x14ac:dyDescent="0.15">
      <c r="A22" s="288"/>
      <c r="AK22" s="1123" t="s">
        <v>538</v>
      </c>
      <c r="AL22" s="1124"/>
      <c r="AM22" s="1124"/>
      <c r="AN22" s="1125"/>
      <c r="AO22" s="293">
        <v>96</v>
      </c>
      <c r="AP22" s="294">
        <v>95.5</v>
      </c>
      <c r="AQ22" s="295">
        <v>0.5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541</v>
      </c>
      <c r="AL29" s="260"/>
      <c r="AM29" s="260"/>
      <c r="AN29" s="260"/>
      <c r="AS29" s="302"/>
    </row>
    <row r="30" spans="1:46" ht="13.5" customHeight="1" x14ac:dyDescent="0.15">
      <c r="A30" s="259"/>
      <c r="AK30" s="262"/>
      <c r="AL30" s="263"/>
      <c r="AM30" s="263"/>
      <c r="AN30" s="264"/>
      <c r="AO30" s="1105" t="s">
        <v>520</v>
      </c>
      <c r="AP30" s="265"/>
      <c r="AQ30" s="266" t="s">
        <v>521</v>
      </c>
      <c r="AR30" s="267"/>
    </row>
    <row r="31" spans="1:46" x14ac:dyDescent="0.15">
      <c r="A31" s="259"/>
      <c r="AK31" s="268"/>
      <c r="AL31" s="269"/>
      <c r="AM31" s="269"/>
      <c r="AN31" s="270"/>
      <c r="AO31" s="1106"/>
      <c r="AP31" s="271" t="s">
        <v>522</v>
      </c>
      <c r="AQ31" s="272" t="s">
        <v>523</v>
      </c>
      <c r="AR31" s="273" t="s">
        <v>524</v>
      </c>
    </row>
    <row r="32" spans="1:46" ht="27" customHeight="1" x14ac:dyDescent="0.15">
      <c r="A32" s="259"/>
      <c r="AK32" s="1107" t="s">
        <v>542</v>
      </c>
      <c r="AL32" s="1108"/>
      <c r="AM32" s="1108"/>
      <c r="AN32" s="1109"/>
      <c r="AO32" s="303">
        <v>531827</v>
      </c>
      <c r="AP32" s="303">
        <v>68836</v>
      </c>
      <c r="AQ32" s="304">
        <v>83132</v>
      </c>
      <c r="AR32" s="305">
        <v>-17.2</v>
      </c>
    </row>
    <row r="33" spans="1:46" ht="13.5" customHeight="1" x14ac:dyDescent="0.15">
      <c r="A33" s="259"/>
      <c r="AK33" s="1107" t="s">
        <v>543</v>
      </c>
      <c r="AL33" s="1108"/>
      <c r="AM33" s="1108"/>
      <c r="AN33" s="1109"/>
      <c r="AO33" s="303" t="s">
        <v>529</v>
      </c>
      <c r="AP33" s="303" t="s">
        <v>529</v>
      </c>
      <c r="AQ33" s="304" t="s">
        <v>529</v>
      </c>
      <c r="AR33" s="305" t="s">
        <v>529</v>
      </c>
    </row>
    <row r="34" spans="1:46" ht="27" customHeight="1" x14ac:dyDescent="0.15">
      <c r="A34" s="259"/>
      <c r="AK34" s="1107" t="s">
        <v>544</v>
      </c>
      <c r="AL34" s="1108"/>
      <c r="AM34" s="1108"/>
      <c r="AN34" s="1109"/>
      <c r="AO34" s="303" t="s">
        <v>529</v>
      </c>
      <c r="AP34" s="303" t="s">
        <v>529</v>
      </c>
      <c r="AQ34" s="304" t="s">
        <v>529</v>
      </c>
      <c r="AR34" s="305" t="s">
        <v>529</v>
      </c>
    </row>
    <row r="35" spans="1:46" ht="27" customHeight="1" x14ac:dyDescent="0.15">
      <c r="A35" s="259"/>
      <c r="AK35" s="1107" t="s">
        <v>545</v>
      </c>
      <c r="AL35" s="1108"/>
      <c r="AM35" s="1108"/>
      <c r="AN35" s="1109"/>
      <c r="AO35" s="303">
        <v>178637</v>
      </c>
      <c r="AP35" s="303">
        <v>23122</v>
      </c>
      <c r="AQ35" s="304">
        <v>18852</v>
      </c>
      <c r="AR35" s="305">
        <v>22.7</v>
      </c>
    </row>
    <row r="36" spans="1:46" ht="27" customHeight="1" x14ac:dyDescent="0.15">
      <c r="A36" s="259"/>
      <c r="AK36" s="1107" t="s">
        <v>546</v>
      </c>
      <c r="AL36" s="1108"/>
      <c r="AM36" s="1108"/>
      <c r="AN36" s="1109"/>
      <c r="AO36" s="303">
        <v>66260</v>
      </c>
      <c r="AP36" s="303">
        <v>8576</v>
      </c>
      <c r="AQ36" s="304">
        <v>4344</v>
      </c>
      <c r="AR36" s="305">
        <v>97.4</v>
      </c>
    </row>
    <row r="37" spans="1:46" ht="13.5" customHeight="1" x14ac:dyDescent="0.15">
      <c r="A37" s="259"/>
      <c r="AK37" s="1107" t="s">
        <v>547</v>
      </c>
      <c r="AL37" s="1108"/>
      <c r="AM37" s="1108"/>
      <c r="AN37" s="1109"/>
      <c r="AO37" s="303">
        <v>3434</v>
      </c>
      <c r="AP37" s="303">
        <v>444</v>
      </c>
      <c r="AQ37" s="304">
        <v>1642</v>
      </c>
      <c r="AR37" s="305">
        <v>-73</v>
      </c>
    </row>
    <row r="38" spans="1:46" ht="27" customHeight="1" x14ac:dyDescent="0.15">
      <c r="A38" s="259"/>
      <c r="AK38" s="1110" t="s">
        <v>548</v>
      </c>
      <c r="AL38" s="1111"/>
      <c r="AM38" s="1111"/>
      <c r="AN38" s="1112"/>
      <c r="AO38" s="306" t="s">
        <v>529</v>
      </c>
      <c r="AP38" s="306" t="s">
        <v>529</v>
      </c>
      <c r="AQ38" s="307">
        <v>19</v>
      </c>
      <c r="AR38" s="295" t="s">
        <v>529</v>
      </c>
      <c r="AS38" s="302"/>
    </row>
    <row r="39" spans="1:46" x14ac:dyDescent="0.15">
      <c r="A39" s="259"/>
      <c r="AK39" s="1110" t="s">
        <v>549</v>
      </c>
      <c r="AL39" s="1111"/>
      <c r="AM39" s="1111"/>
      <c r="AN39" s="1112"/>
      <c r="AO39" s="303">
        <v>-891</v>
      </c>
      <c r="AP39" s="303">
        <v>-115</v>
      </c>
      <c r="AQ39" s="304">
        <v>-4399</v>
      </c>
      <c r="AR39" s="305">
        <v>-97.4</v>
      </c>
      <c r="AS39" s="302"/>
    </row>
    <row r="40" spans="1:46" ht="27" customHeight="1" x14ac:dyDescent="0.15">
      <c r="A40" s="259"/>
      <c r="AK40" s="1107" t="s">
        <v>550</v>
      </c>
      <c r="AL40" s="1108"/>
      <c r="AM40" s="1108"/>
      <c r="AN40" s="1109"/>
      <c r="AO40" s="303">
        <v>-506266</v>
      </c>
      <c r="AP40" s="303">
        <v>-65528</v>
      </c>
      <c r="AQ40" s="304">
        <v>-69608</v>
      </c>
      <c r="AR40" s="305">
        <v>-5.9</v>
      </c>
      <c r="AS40" s="302"/>
    </row>
    <row r="41" spans="1:46" x14ac:dyDescent="0.15">
      <c r="A41" s="259"/>
      <c r="AK41" s="1113" t="s">
        <v>301</v>
      </c>
      <c r="AL41" s="1114"/>
      <c r="AM41" s="1114"/>
      <c r="AN41" s="1115"/>
      <c r="AO41" s="303">
        <v>273001</v>
      </c>
      <c r="AP41" s="303">
        <v>35335</v>
      </c>
      <c r="AQ41" s="304">
        <v>33982</v>
      </c>
      <c r="AR41" s="305">
        <v>4</v>
      </c>
      <c r="AS41" s="302"/>
    </row>
    <row r="42" spans="1:46" x14ac:dyDescent="0.15">
      <c r="A42" s="259"/>
      <c r="AK42" s="308" t="s">
        <v>551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552</v>
      </c>
    </row>
    <row r="48" spans="1:46" x14ac:dyDescent="0.15">
      <c r="A48" s="259"/>
      <c r="AK48" s="313" t="s">
        <v>553</v>
      </c>
      <c r="AL48" s="313"/>
      <c r="AM48" s="313"/>
      <c r="AN48" s="313"/>
      <c r="AO48" s="313"/>
      <c r="AP48" s="313"/>
      <c r="AQ48" s="314"/>
      <c r="AR48" s="313"/>
    </row>
    <row r="49" spans="1:44" ht="13.5" customHeight="1" x14ac:dyDescent="0.15">
      <c r="A49" s="259"/>
      <c r="AK49" s="315"/>
      <c r="AL49" s="316"/>
      <c r="AM49" s="1100" t="s">
        <v>520</v>
      </c>
      <c r="AN49" s="1102" t="s">
        <v>554</v>
      </c>
      <c r="AO49" s="1103"/>
      <c r="AP49" s="1103"/>
      <c r="AQ49" s="1103"/>
      <c r="AR49" s="1104"/>
    </row>
    <row r="50" spans="1:44" x14ac:dyDescent="0.15">
      <c r="A50" s="259"/>
      <c r="AK50" s="317"/>
      <c r="AL50" s="318"/>
      <c r="AM50" s="1101"/>
      <c r="AN50" s="319" t="s">
        <v>555</v>
      </c>
      <c r="AO50" s="320" t="s">
        <v>556</v>
      </c>
      <c r="AP50" s="321" t="s">
        <v>557</v>
      </c>
      <c r="AQ50" s="322" t="s">
        <v>558</v>
      </c>
      <c r="AR50" s="323" t="s">
        <v>559</v>
      </c>
    </row>
    <row r="51" spans="1:44" x14ac:dyDescent="0.15">
      <c r="A51" s="259"/>
      <c r="AK51" s="315" t="s">
        <v>560</v>
      </c>
      <c r="AL51" s="316"/>
      <c r="AM51" s="324">
        <v>757625</v>
      </c>
      <c r="AN51" s="325">
        <v>91050</v>
      </c>
      <c r="AO51" s="326">
        <v>-24.4</v>
      </c>
      <c r="AP51" s="327">
        <v>121449</v>
      </c>
      <c r="AQ51" s="328">
        <v>4.5999999999999996</v>
      </c>
      <c r="AR51" s="329">
        <v>-29</v>
      </c>
    </row>
    <row r="52" spans="1:44" x14ac:dyDescent="0.15">
      <c r="A52" s="259"/>
      <c r="AK52" s="330"/>
      <c r="AL52" s="331" t="s">
        <v>561</v>
      </c>
      <c r="AM52" s="332">
        <v>511877</v>
      </c>
      <c r="AN52" s="333">
        <v>61516</v>
      </c>
      <c r="AO52" s="334">
        <v>-43.6</v>
      </c>
      <c r="AP52" s="335">
        <v>62922</v>
      </c>
      <c r="AQ52" s="336">
        <v>2.2000000000000002</v>
      </c>
      <c r="AR52" s="337">
        <v>-45.8</v>
      </c>
    </row>
    <row r="53" spans="1:44" x14ac:dyDescent="0.15">
      <c r="A53" s="259"/>
      <c r="AK53" s="315" t="s">
        <v>562</v>
      </c>
      <c r="AL53" s="316"/>
      <c r="AM53" s="324">
        <v>809504</v>
      </c>
      <c r="AN53" s="325">
        <v>99119</v>
      </c>
      <c r="AO53" s="326">
        <v>8.9</v>
      </c>
      <c r="AP53" s="327">
        <v>145139</v>
      </c>
      <c r="AQ53" s="328">
        <v>19.5</v>
      </c>
      <c r="AR53" s="329">
        <v>-10.6</v>
      </c>
    </row>
    <row r="54" spans="1:44" x14ac:dyDescent="0.15">
      <c r="A54" s="259"/>
      <c r="AK54" s="330"/>
      <c r="AL54" s="331" t="s">
        <v>561</v>
      </c>
      <c r="AM54" s="332">
        <v>501197</v>
      </c>
      <c r="AN54" s="333">
        <v>61369</v>
      </c>
      <c r="AO54" s="334">
        <v>-0.2</v>
      </c>
      <c r="AP54" s="335">
        <v>83762</v>
      </c>
      <c r="AQ54" s="336">
        <v>33.1</v>
      </c>
      <c r="AR54" s="337">
        <v>-33.299999999999997</v>
      </c>
    </row>
    <row r="55" spans="1:44" x14ac:dyDescent="0.15">
      <c r="A55" s="259"/>
      <c r="AK55" s="315" t="s">
        <v>563</v>
      </c>
      <c r="AL55" s="316"/>
      <c r="AM55" s="324">
        <v>1001858</v>
      </c>
      <c r="AN55" s="325">
        <v>124889</v>
      </c>
      <c r="AO55" s="326">
        <v>26</v>
      </c>
      <c r="AP55" s="327">
        <v>125391</v>
      </c>
      <c r="AQ55" s="328">
        <v>-13.6</v>
      </c>
      <c r="AR55" s="329">
        <v>39.6</v>
      </c>
    </row>
    <row r="56" spans="1:44" x14ac:dyDescent="0.15">
      <c r="A56" s="259"/>
      <c r="AK56" s="330"/>
      <c r="AL56" s="331" t="s">
        <v>561</v>
      </c>
      <c r="AM56" s="332">
        <v>591306</v>
      </c>
      <c r="AN56" s="333">
        <v>73711</v>
      </c>
      <c r="AO56" s="334">
        <v>20.100000000000001</v>
      </c>
      <c r="AP56" s="335">
        <v>68516</v>
      </c>
      <c r="AQ56" s="336">
        <v>-18.2</v>
      </c>
      <c r="AR56" s="337">
        <v>38.299999999999997</v>
      </c>
    </row>
    <row r="57" spans="1:44" x14ac:dyDescent="0.15">
      <c r="A57" s="259"/>
      <c r="AK57" s="315" t="s">
        <v>564</v>
      </c>
      <c r="AL57" s="316"/>
      <c r="AM57" s="324">
        <v>970903</v>
      </c>
      <c r="AN57" s="325">
        <v>123587</v>
      </c>
      <c r="AO57" s="326">
        <v>-1</v>
      </c>
      <c r="AP57" s="327">
        <v>138402</v>
      </c>
      <c r="AQ57" s="328">
        <v>10.4</v>
      </c>
      <c r="AR57" s="329">
        <v>-11.4</v>
      </c>
    </row>
    <row r="58" spans="1:44" x14ac:dyDescent="0.15">
      <c r="A58" s="259"/>
      <c r="AK58" s="330"/>
      <c r="AL58" s="331" t="s">
        <v>561</v>
      </c>
      <c r="AM58" s="332">
        <v>614211</v>
      </c>
      <c r="AN58" s="333">
        <v>78184</v>
      </c>
      <c r="AO58" s="334">
        <v>6.1</v>
      </c>
      <c r="AP58" s="335">
        <v>70652</v>
      </c>
      <c r="AQ58" s="336">
        <v>3.1</v>
      </c>
      <c r="AR58" s="337">
        <v>3</v>
      </c>
    </row>
    <row r="59" spans="1:44" x14ac:dyDescent="0.15">
      <c r="A59" s="259"/>
      <c r="AK59" s="315" t="s">
        <v>565</v>
      </c>
      <c r="AL59" s="316"/>
      <c r="AM59" s="324">
        <v>545912</v>
      </c>
      <c r="AN59" s="325">
        <v>70659</v>
      </c>
      <c r="AO59" s="326">
        <v>-42.8</v>
      </c>
      <c r="AP59" s="327">
        <v>146367</v>
      </c>
      <c r="AQ59" s="328">
        <v>5.8</v>
      </c>
      <c r="AR59" s="329">
        <v>-48.6</v>
      </c>
    </row>
    <row r="60" spans="1:44" x14ac:dyDescent="0.15">
      <c r="A60" s="259"/>
      <c r="AK60" s="330"/>
      <c r="AL60" s="331" t="s">
        <v>561</v>
      </c>
      <c r="AM60" s="332">
        <v>446875</v>
      </c>
      <c r="AN60" s="333">
        <v>57840</v>
      </c>
      <c r="AO60" s="334">
        <v>-26</v>
      </c>
      <c r="AP60" s="335">
        <v>79441</v>
      </c>
      <c r="AQ60" s="336">
        <v>12.4</v>
      </c>
      <c r="AR60" s="337">
        <v>-38.4</v>
      </c>
    </row>
    <row r="61" spans="1:44" x14ac:dyDescent="0.15">
      <c r="A61" s="259"/>
      <c r="AK61" s="315" t="s">
        <v>566</v>
      </c>
      <c r="AL61" s="338"/>
      <c r="AM61" s="324">
        <v>817160</v>
      </c>
      <c r="AN61" s="325">
        <v>101861</v>
      </c>
      <c r="AO61" s="326">
        <v>-6.7</v>
      </c>
      <c r="AP61" s="327">
        <v>135350</v>
      </c>
      <c r="AQ61" s="339">
        <v>5.3</v>
      </c>
      <c r="AR61" s="329">
        <v>-12</v>
      </c>
    </row>
    <row r="62" spans="1:44" x14ac:dyDescent="0.15">
      <c r="A62" s="259"/>
      <c r="AK62" s="330"/>
      <c r="AL62" s="331" t="s">
        <v>561</v>
      </c>
      <c r="AM62" s="332">
        <v>533093</v>
      </c>
      <c r="AN62" s="333">
        <v>66524</v>
      </c>
      <c r="AO62" s="334">
        <v>-8.6999999999999993</v>
      </c>
      <c r="AP62" s="335">
        <v>73059</v>
      </c>
      <c r="AQ62" s="336">
        <v>6.5</v>
      </c>
      <c r="AR62" s="337">
        <v>-15.2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AsDcEmGOeGVy04rwEqBr5j/9exvDnjeN0skF5DHSseoKOTmShQv3VjtsJr/nBZuQGi3fLQV8xx/BhZtrXtxphg==" saltValue="Jd3s8nskpoZ0dtw2H8HB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72AF6-9B75-4B5F-87FC-5F7F8228B4EF}">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517</v>
      </c>
    </row>
    <row r="121" spans="125:125" ht="13.5" hidden="1" customHeight="1" x14ac:dyDescent="0.15">
      <c r="DU121" s="253"/>
    </row>
  </sheetData>
  <sheetProtection algorithmName="SHA-512" hashValue="nLD/aPGPtDrrlq+TTj9J/8RIc/pwDY1T/Stlz+1nSxz5L7T53KDr+IpqrPOnG/kAuf1SoZR1DNSrUnTzYjk9BQ==" saltValue="YSDl0htsO0mNaTq1qvXS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568</v>
      </c>
    </row>
  </sheetData>
  <sheetProtection algorithmName="SHA-512" hashValue="a5JRDBzhti2vRu1GvDBdA/Zus/2Y1G66CoYD77owjmtLa9DoqCoji5ONLctM7SN1OhMCQ63WFkIUu5b2EF/UdQ==" saltValue="8aIQ5XWOFpbrSRQ9FaxJ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26" t="s">
        <v>3</v>
      </c>
      <c r="D47" s="1126"/>
      <c r="E47" s="1127"/>
      <c r="F47" s="11">
        <v>33.79</v>
      </c>
      <c r="G47" s="12">
        <v>34.659999999999997</v>
      </c>
      <c r="H47" s="12">
        <v>32.28</v>
      </c>
      <c r="I47" s="12">
        <v>33.31</v>
      </c>
      <c r="J47" s="13">
        <v>36.270000000000003</v>
      </c>
    </row>
    <row r="48" spans="2:10" ht="57.75" customHeight="1" x14ac:dyDescent="0.15">
      <c r="B48" s="14"/>
      <c r="C48" s="1128" t="s">
        <v>4</v>
      </c>
      <c r="D48" s="1128"/>
      <c r="E48" s="1129"/>
      <c r="F48" s="15">
        <v>5.03</v>
      </c>
      <c r="G48" s="16">
        <v>3.4</v>
      </c>
      <c r="H48" s="16">
        <v>6.44</v>
      </c>
      <c r="I48" s="16">
        <v>7.63</v>
      </c>
      <c r="J48" s="17">
        <v>7.7</v>
      </c>
    </row>
    <row r="49" spans="2:10" ht="57.75" customHeight="1" thickBot="1" x14ac:dyDescent="0.2">
      <c r="B49" s="18"/>
      <c r="C49" s="1130" t="s">
        <v>5</v>
      </c>
      <c r="D49" s="1130"/>
      <c r="E49" s="1131"/>
      <c r="F49" s="19" t="s">
        <v>574</v>
      </c>
      <c r="G49" s="20" t="s">
        <v>575</v>
      </c>
      <c r="H49" s="20">
        <v>3.77</v>
      </c>
      <c r="I49" s="20">
        <v>5.41</v>
      </c>
      <c r="J49" s="21">
        <v>3.03</v>
      </c>
    </row>
    <row r="50" spans="2:10" x14ac:dyDescent="0.15"/>
  </sheetData>
  <sheetProtection algorithmName="SHA-512" hashValue="Pu4GNrfvp7ZDDpy38Fke6wTPaitSje1c/fw0zZUpvuPgyQ4mzvoLXb0agf0JcpqDFMIB1ou//AEhGSLMEgG6UQ==" saltValue="6GSdwqQvcd/LTFVuohSG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minami</cp:lastModifiedBy>
  <cp:lastPrinted>2024-03-18T04:16:34Z</cp:lastPrinted>
  <dcterms:created xsi:type="dcterms:W3CDTF">2024-02-05T01:44:57Z</dcterms:created>
  <dcterms:modified xsi:type="dcterms:W3CDTF">2024-03-19T05:29:05Z</dcterms:modified>
  <cp:category/>
</cp:coreProperties>
</file>