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11.171\全庁共有ファイルサーバ\03_所属別フォルダー\090_行政経営部\030_財政課\2023年度（R05）\020_財政経営担当\020_通知・調査・回答\030_調査・回答（予算・決算）\100_R4財政状況資料集\04_確認\修正後\"/>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BE35" i="10"/>
  <c r="BW34" i="10"/>
  <c r="BW35" i="10" s="1"/>
  <c r="BW36" i="10" s="1"/>
  <c r="BW37" i="10" s="1"/>
  <c r="BW38" i="10" s="1"/>
  <c r="BW39" i="10" s="1"/>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CO34" i="10" l="1"/>
  <c r="CO35" i="10" s="1"/>
</calcChain>
</file>

<file path=xl/sharedStrings.xml><?xml version="1.0" encoding="utf-8"?>
<sst xmlns="http://schemas.openxmlformats.org/spreadsheetml/2006/main" count="1079" uniqueCount="608">
  <si>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</si>
  <si>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</si>
  <si>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</si>
  <si>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</si>
  <si>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</si>
  <si>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</si>
  <si>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</si>
  <si>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</si>
  <si>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</si>
  <si>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</si>
  <si>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</si>
  <si>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</si>
  <si>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</si>
  <si>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</si>
  <si>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</si>
  <si>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</si>
  <si>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</si>
  <si>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</si>
  <si>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</si>
  <si>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</si>
  <si>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</si>
  <si>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</si>
  <si>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</si>
  <si>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</si>
  <si>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</si>
  <si>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</si>
  <si>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</si>
  <si>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</si>
  <si>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</si>
  <si>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</si>
  <si>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</si>
  <si>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</si>
  <si>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</si>
  <si>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</si>
  <si>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</si>
  <si>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</si>
  <si>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</si>
  <si>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</si>
  <si>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</si>
  <si>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</si>
  <si>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</si>
  <si>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</si>
  <si>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</si>
  <si>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</si>
  <si>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</si>
  <si>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</si>
  <si>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</si>
  <si>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</si>
  <si>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</si>
  <si>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</si>
  <si>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</si>
  <si>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</si>
  <si>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</si>
  <si>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</si>
  <si>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</si>
  <si>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</si>
  <si>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</si>
  <si>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</si>
  <si>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</si>
  <si>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</si>
  <si>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</si>
  <si>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</si>
  <si>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</si>
  <si>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</si>
  <si>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</si>
  <si>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</si>
  <si>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</si>
  <si>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</si>
  <si>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</si>
  <si>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</si>
  <si>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</si>
  <si>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</si>
  <si>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</si>
  <si>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</si>
  <si>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</si>
  <si>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</si>
  <si>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</si>
  <si>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</si>
  <si>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</si>
  <si>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</si>
  <si>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</si>
  <si>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</si>
  <si>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</si>
  <si>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</si>
  <si>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</si>
  <si>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</si>
  <si>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</si>
  <si>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</si>
  <si>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</si>
  <si>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</si>
  <si>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</si>
  <si>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</si>
  <si>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</si>
  <si>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</si>
  <si>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</si>
  <si>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</si>
  <si>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</si>
  <si>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</si>
  <si>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</si>
  <si>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</si>
  <si>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</si>
  <si>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</si>
  <si>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</si>
  <si>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</si>
  <si>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</si>
  <si>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</si>
  <si>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</si>
  <si>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</si>
  <si>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</si>
  <si>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</si>
  <si>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</si>
  <si>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</si>
  <si>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</si>
  <si>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</si>
  <si>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</si>
  <si>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</si>
  <si>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</si>
  <si>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</si>
  <si>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</si>
  <si>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</si>
  <si>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</si>
  <si>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</si>
  <si>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</si>
  <si>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</si>
  <si>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</si>
  <si>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</si>
  <si>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</si>
  <si>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</si>
  <si>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</si>
  <si>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</si>
  <si>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</si>
  <si>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</si>
  <si>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</si>
  <si>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</si>
  <si>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</si>
  <si>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</si>
  <si>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</si>
  <si>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</si>
  <si>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</si>
  <si>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</si>
  <si>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</si>
  <si>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</si>
  <si>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</si>
  <si>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</si>
  <si>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</si>
  <si>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</si>
  <si>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</si>
  <si>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</si>
  <si>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</si>
  <si>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</si>
  <si>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</si>
  <si>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</si>
  <si>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</si>
  <si>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</si>
  <si>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</si>
  <si>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</si>
  <si>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</si>
  <si>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</si>
  <si>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</si>
  <si>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</si>
  <si>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</si>
  <si>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</si>
  <si>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</si>
  <si>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</si>
  <si>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</si>
  <si>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</si>
  <si>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</si>
  <si>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</si>
  <si>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</si>
  <si>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</si>
  <si>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</si>
  <si>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</si>
  <si>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</si>
  <si>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</si>
  <si>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</si>
  <si>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</si>
  <si>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</si>
  <si>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</si>
  <si>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</si>
  <si>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</si>
  <si>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</si>
  <si>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</si>
  <si>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</si>
  <si>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</si>
  <si>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</si>
  <si>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</si>
  <si>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</si>
  <si>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</si>
  <si>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</si>
  <si>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</si>
  <si>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</si>
  <si>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</si>
  <si>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</si>
  <si>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</si>
  <si>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</si>
  <si>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</si>
  <si>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</si>
  <si>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</si>
  <si>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</si>
  <si>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</si>
  <si>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</si>
  <si>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</si>
  <si>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</si>
  <si>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</si>
  <si>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</si>
  <si>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</si>
  <si>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</si>
  <si>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</si>
  <si>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</si>
  <si>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</si>
  <si>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</si>
  <si>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</si>
  <si>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</si>
  <si>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</si>
  <si>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</si>
  <si>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</si>
  <si>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</si>
  <si>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静岡県島田市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</si>
  <si>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</si>
  <si>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</si>
  <si>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</si>
  <si>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</si>
  <si>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</si>
  <si>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</si>
  <si>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</si>
  <si>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</si>
  <si>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</si>
  <si>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</si>
  <si>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</si>
  <si>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</si>
  <si>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</si>
  <si>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</si>
  <si>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</si>
  <si>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</si>
  <si>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</si>
  <si>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</si>
  <si>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</si>
  <si>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</si>
  <si>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</si>
  <si>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</si>
  <si>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</si>
  <si>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</si>
  <si>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</si>
  <si>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</si>
  <si>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</si>
  <si>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</si>
  <si>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</si>
  <si>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</si>
  <si>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</si>
  <si>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</si>
  <si>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</si>
  <si>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</si>
  <si>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</si>
  <si>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</si>
  <si>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</si>
  <si>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</si>
  <si>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</si>
  <si>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</si>
  <si>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</si>
  <si>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</si>
  <si>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</si>
  <si>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</si>
  <si>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</si>
  <si>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</si>
  <si>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</si>
  <si>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</si>
  <si>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</si>
  <si>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</si>
  <si>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</si>
  <si>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</si>
  <si>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</si>
  <si>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</si>
  <si>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</si>
  <si>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</si>
  <si>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</si>
  <si>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</si>
  <si>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</si>
  <si>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</si>
  <si>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</si>
  <si>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</si>
  <si>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</si>
  <si>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</si>
  <si>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</si>
  <si>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</si>
  <si>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</si>
  <si>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</si>
  <si>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</si>
  <si>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</si>
  <si>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</si>
  <si>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</si>
  <si>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</si>
  <si>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</si>
  <si>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</si>
  <si>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</si>
  <si>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</si>
  <si>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</si>
  <si>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</si>
  <si>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</si>
  <si>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</si>
  <si>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</si>
  <si>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</si>
  <si>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</si>
  <si>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</si>
  <si>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</si>
  <si>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</si>
  <si>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</si>
  <si>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</si>
  <si>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</si>
  <si>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</si>
  <si>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</si>
  <si>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</si>
  <si>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</si>
  <si>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</si>
  <si>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</si>
  <si>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</si>
  <si>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</si>
  <si>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</si>
  <si>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</si>
  <si>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</si>
  <si>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</si>
  <si>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</si>
  <si>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</si>
  <si>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</si>
  <si>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</si>
  <si>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</si>
  <si>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</si>
  <si>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</si>
  <si>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</si>
  <si>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</si>
  <si>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</si>
  <si>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</si>
  <si>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</si>
  <si>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</si>
  <si>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</si>
  <si>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</si>
  <si>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</si>
  <si>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</si>
  <si>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</si>
  <si>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</si>
  <si>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</si>
  <si>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</si>
  <si>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</si>
  <si>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</si>
  <si>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</si>
  <si>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</si>
  <si>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</si>
  <si>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</si>
  <si>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</si>
  <si>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</si>
  <si>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</si>
  <si>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</si>
  <si>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</si>
  <si>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</si>
  <si>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</si>
  <si>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</si>
  <si>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</si>
  <si>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</si>
  <si>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</si>
  <si>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</si>
  <si>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</si>
  <si>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</si>
  <si>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</si>
  <si>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</si>
  <si>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</si>
  <si>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</si>
  <si>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</si>
  <si>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</si>
  <si>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</si>
  <si>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</si>
  <si>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</si>
  <si>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静岡県島田市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</si>
  <si>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</si>
  <si>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</si>
  <si>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</si>
  <si>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</si>
  <si>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</si>
  <si>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</si>
  <si>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</si>
  <si>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</si>
  <si>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</si>
  <si>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</si>
  <si>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</si>
  <si>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</si>
  <si>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</si>
  <si>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</si>
  <si>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</si>
  <si>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</si>
  <si>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</si>
  <si>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</si>
  <si>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</si>
  <si>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</si>
  <si>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</si>
  <si>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</si>
  <si>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</si>
  <si>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</si>
  <si>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</si>
  <si>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</si>
  <si>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</si>
  <si>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</si>
  <si>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</si>
  <si>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</si>
  <si>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</si>
  <si>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</si>
  <si>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</si>
  <si>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</si>
  <si>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</si>
  <si>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</si>
  <si>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</si>
  <si>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</si>
  <si>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</si>
  <si>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</si>
  <si>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</si>
  <si>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</si>
  <si>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</si>
  <si>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</si>
  <si>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</si>
  <si>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</si>
  <si>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</si>
  <si>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</si>
  <si>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</si>
  <si>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</si>
  <si>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</si>
  <si>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</si>
  <si>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</si>
  <si>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</si>
  <si>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</si>
  <si>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</si>
  <si>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</si>
  <si>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</si>
  <si>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</si>
  <si>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</si>
  <si>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</si>
  <si>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</si>
  <si>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</si>
  <si>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</si>
  <si>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</si>
  <si>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</si>
  <si>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</si>
  <si>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</si>
  <si>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</si>
  <si>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</si>
  <si>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</si>
  <si>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</si>
  <si>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</si>
  <si>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</si>
  <si>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</si>
  <si>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</si>
  <si>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</si>
  <si>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</si>
  <si>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</si>
  <si>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</si>
  <si>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</si>
  <si>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</si>
  <si>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</si>
  <si>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</si>
  <si>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</si>
  <si>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</si>
  <si>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</si>
  <si>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</si>
  <si>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</si>
  <si>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</si>
  <si>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</si>
  <si>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</si>
  <si>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</si>
  <si>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</si>
  <si>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</si>
  <si>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</si>
  <si>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</si>
  <si>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</si>
  <si>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</si>
  <si>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</si>
  <si>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</si>
  <si>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</si>
  <si>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</si>
  <si>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</si>
  <si>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</si>
  <si>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</si>
  <si>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</si>
  <si>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</si>
  <si>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</si>
  <si>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</si>
  <si>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</si>
  <si>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</si>
  <si>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</si>
  <si>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</si>
  <si>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</si>
  <si>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</si>
  <si>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</si>
  <si>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</si>
  <si>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</si>
  <si>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</si>
  <si>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</si>
  <si>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</si>
  <si>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</si>
  <si>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</si>
  <si>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</si>
  <si>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</si>
  <si>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</si>
  <si>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</si>
  <si>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</si>
  <si>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</si>
  <si>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</si>
  <si>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</si>
  <si>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</si>
  <si>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</si>
  <si>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</si>
  <si>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</si>
  <si>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</si>
  <si>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</si>
  <si>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</si>
  <si>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</si>
  <si>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</si>
  <si>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</si>
  <si>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</si>
  <si>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</si>
  <si>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</si>
  <si>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</si>
  <si>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</si>
  <si>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</si>
  <si>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</si>
  <si>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</si>
  <si>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</si>
  <si>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</si>
  <si>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</si>
  <si>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</si>
  <si>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</si>
  <si>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</si>
  <si>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</si>
  <si>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</si>
  <si>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</si>
  <si>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</si>
  <si>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</si>
  <si>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</si>
  <si>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</si>
  <si>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</si>
  <si>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</si>
  <si>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</si>
  <si>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</si>
  <si>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</si>
  <si>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</si>
  <si>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</si>
  <si>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</si>
  <si>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</si>
  <si>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</si>
  <si>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</si>
  <si>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</si>
  <si>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</si>
  <si>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</si>
  <si>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</si>
  <si>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</si>
  <si>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</si>
  <si>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</si>
  <si>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</si>
  <si>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</si>
  <si>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</si>
  <si>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</si>
  <si>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</si>
  <si>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</si>
  <si>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</si>
  <si>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</si>
  <si>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</si>
  <si>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</si>
  <si>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</si>
  <si>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</si>
  <si>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</si>
  <si>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</si>
  <si>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</si>
  <si>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</si>
  <si>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</si>
  <si>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</si>
  <si>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</si>
  <si>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</si>
  <si>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</si>
  <si>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1.43</t>
  </si>
  <si>
    <t>▲ 4.32</t>
  </si>
  <si>
    <t>▲ 1.41</t>
  </si>
  <si>
    <t>▲ 2.28</t>
  </si>
  <si>
    <t>病院事業会計</t>
  </si>
  <si>
    <t>水道事業会計</t>
  </si>
  <si>
    <t>一般会計</t>
  </si>
  <si>
    <t>国民健康保険事業特別会計</t>
  </si>
  <si>
    <t>介護保険事業特別会計</t>
  </si>
  <si>
    <t>公共下水道事業会計</t>
  </si>
  <si>
    <t>介護サービス事業特別会計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</si>
  <si>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</si>
  <si>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</si>
  <si>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</si>
  <si>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</si>
  <si>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</si>
  <si>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</si>
  <si>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</si>
  <si>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</si>
  <si>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</si>
  <si>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</si>
  <si>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島田市土地開発公社</t>
    <rPh sb="0" eb="3">
      <t>シマダシ</t>
    </rPh>
    <rPh sb="3" eb="5">
      <t>トチ</t>
    </rPh>
    <rPh sb="5" eb="7">
      <t>カイハツ</t>
    </rPh>
    <rPh sb="7" eb="9">
      <t>コウシャ</t>
    </rPh>
    <phoneticPr fontId="2"/>
  </si>
  <si>
    <t>川根町温泉</t>
    <rPh sb="0" eb="2">
      <t>カワネ</t>
    </rPh>
    <rPh sb="2" eb="3">
      <t>チョウ</t>
    </rPh>
    <rPh sb="3" eb="5">
      <t>オンセン</t>
    </rPh>
    <phoneticPr fontId="2"/>
  </si>
  <si>
    <t>-</t>
    <phoneticPr fontId="2"/>
  </si>
  <si>
    <t>駿遠学園管理組合</t>
    <rPh sb="0" eb="2">
      <t>スンエン</t>
    </rPh>
    <rPh sb="2" eb="4">
      <t>ガクエン</t>
    </rPh>
    <rPh sb="4" eb="6">
      <t>カンリ</t>
    </rPh>
    <rPh sb="6" eb="8">
      <t>クミアイ</t>
    </rPh>
    <phoneticPr fontId="2"/>
  </si>
  <si>
    <t>静岡県後期高齢者広域連合</t>
    <rPh sb="0" eb="3">
      <t>シズオカケン</t>
    </rPh>
    <rPh sb="3" eb="5">
      <t>コウキ</t>
    </rPh>
    <rPh sb="5" eb="8">
      <t>コウレイシャ</t>
    </rPh>
    <rPh sb="8" eb="10">
      <t>コウイキ</t>
    </rPh>
    <rPh sb="10" eb="12">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</si>
  <si>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</si>
  <si>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静岡県後期高齢者広域連合（事業会計分）</t>
    <rPh sb="13" eb="15">
      <t>ジギョウ</t>
    </rPh>
    <rPh sb="15" eb="17">
      <t>カイケイ</t>
    </rPh>
    <rPh sb="17" eb="18">
      <t>ブン</t>
    </rPh>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</si>
  <si>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</si>
  <si>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</si>
  <si>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地域振興基金</t>
    <phoneticPr fontId="5"/>
  </si>
  <si>
    <t>公共施設整備基金</t>
    <phoneticPr fontId="2"/>
  </si>
  <si>
    <t>職員退職手当基金</t>
    <phoneticPr fontId="2"/>
  </si>
  <si>
    <t>学校施設整備基金</t>
    <phoneticPr fontId="2"/>
  </si>
  <si>
    <t>過疎地域持続的発展基金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</si>
</sst>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3A54-4D77-800E-537F625526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43822</c:v>
                </c:pt>
                <c:pt idx="1">
                  <c:v>63820</c:v>
                </c:pt>
                <c:pt idx="2">
                  <c:v>87356</c:v>
                </c:pt>
                <c:pt idx="3">
                  <c:v>44792</c:v>
                </c:pt>
                <c:pt idx="4">
                  <c:v>78857</c:v>
                </c:pt>
              </c:numCache>
            </c:numRef>
          </c:val>
          <c:smooth val="0"/>
          <c:extLst>
            <c:ext xmlns:c16="http://schemas.microsoft.com/office/drawing/2014/chart" uri="{C3380CC4-5D6E-409C-BE32-E72D297353CC}">
              <c16:uniqueId val="{00000001-3A54-4D77-800E-537F625526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5.92</c:v>
                </c:pt>
                <c:pt idx="1">
                  <c:v>3.83</c:v>
                </c:pt>
                <c:pt idx="2">
                  <c:v>3.71</c:v>
                </c:pt>
                <c:pt idx="3">
                  <c:v>7.76</c:v>
                </c:pt>
                <c:pt idx="4">
                  <c:v>5.67</c:v>
                </c:pt>
              </c:numCache>
            </c:numRef>
          </c:val>
          <c:extLst>
            <c:ext xmlns:c16="http://schemas.microsoft.com/office/drawing/2014/chart" uri="{C3380CC4-5D6E-409C-BE32-E72D297353CC}">
              <c16:uniqueId val="{00000000-4B28-4047-BC49-41501084D5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28.76</c:v>
                </c:pt>
                <c:pt idx="1">
                  <c:v>26.36</c:v>
                </c:pt>
                <c:pt idx="2">
                  <c:v>24.66</c:v>
                </c:pt>
                <c:pt idx="3">
                  <c:v>23.44</c:v>
                </c:pt>
                <c:pt idx="4">
                  <c:v>24.02</c:v>
                </c:pt>
              </c:numCache>
            </c:numRef>
          </c:val>
          <c:extLst>
            <c:ext xmlns:c16="http://schemas.microsoft.com/office/drawing/2014/chart" uri="{C3380CC4-5D6E-409C-BE32-E72D297353CC}">
              <c16:uniqueId val="{00000001-4B28-4047-BC49-41501084D5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-4.32</c:v>
                </c:pt>
                <c:pt idx="2">
                  <c:v>-1.41</c:v>
                </c:pt>
                <c:pt idx="3">
                  <c:v>4.24</c:v>
                </c:pt>
                <c:pt idx="4">
                  <c:v>-2.2799999999999998</c:v>
                </c:pt>
              </c:numCache>
            </c:numRef>
          </c:val>
          <c:smooth val="0"/>
          <c:extLst>
            <c:ext xmlns:c16="http://schemas.microsoft.com/office/drawing/2014/chart" uri="{C3380CC4-5D6E-409C-BE32-E72D297353CC}">
              <c16:uniqueId val="{00000002-4B28-4047-BC49-41501084D5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0.18</c:v>
                </c:pt>
                <c:pt idx="4">
                  <c:v>#N/A</c:v>
                </c:pt>
                <c:pt idx="5">
                  <c:v>0.01</c:v>
                </c:pt>
                <c:pt idx="6">
                  <c:v>#N/A</c:v>
                </c:pt>
                <c:pt idx="7">
                  <c:v>0</c:v>
                </c:pt>
                <c:pt idx="8">
                  <c:v>#N/A</c:v>
                </c:pt>
                <c:pt idx="9">
                  <c:v>0</c:v>
                </c:pt>
              </c:numCache>
            </c:numRef>
          </c:val>
          <c:extLst>
            <c:ext xmlns:c16="http://schemas.microsoft.com/office/drawing/2014/chart" uri="{C3380CC4-5D6E-409C-BE32-E72D297353CC}">
              <c16:uniqueId val="{00000000-5581-4B26-9EA8-9F37AA7CBD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81-4B26-9EA8-9F37AA7CBD9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581-4B26-9EA8-9F37AA7CBD9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c:v>
                </c:pt>
                <c:pt idx="8">
                  <c:v>#N/A</c:v>
                </c:pt>
                <c:pt idx="9">
                  <c:v>0.01</c:v>
                </c:pt>
              </c:numCache>
            </c:numRef>
          </c:val>
          <c:extLst>
            <c:ext xmlns:c16="http://schemas.microsoft.com/office/drawing/2014/chart" uri="{C3380CC4-5D6E-409C-BE32-E72D297353CC}">
              <c16:uniqueId val="{00000003-5581-4B26-9EA8-9F37AA7CBD97}"/>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0.28999999999999998</c:v>
                </c:pt>
                <c:pt idx="6">
                  <c:v>#N/A</c:v>
                </c:pt>
                <c:pt idx="7">
                  <c:v>0.3</c:v>
                </c:pt>
                <c:pt idx="8">
                  <c:v>#N/A</c:v>
                </c:pt>
                <c:pt idx="9">
                  <c:v>0.4</c:v>
                </c:pt>
              </c:numCache>
            </c:numRef>
          </c:val>
          <c:extLst>
            <c:ext xmlns:c16="http://schemas.microsoft.com/office/drawing/2014/chart" uri="{C3380CC4-5D6E-409C-BE32-E72D297353CC}">
              <c16:uniqueId val="{00000004-5581-4B26-9EA8-9F37AA7CBD9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1.1200000000000001</c:v>
                </c:pt>
                <c:pt idx="2">
                  <c:v>#N/A</c:v>
                </c:pt>
                <c:pt idx="3">
                  <c:v>0.82</c:v>
                </c:pt>
                <c:pt idx="4">
                  <c:v>#N/A</c:v>
                </c:pt>
                <c:pt idx="5">
                  <c:v>0.54</c:v>
                </c:pt>
                <c:pt idx="6">
                  <c:v>#N/A</c:v>
                </c:pt>
                <c:pt idx="7">
                  <c:v>0.41</c:v>
                </c:pt>
                <c:pt idx="8">
                  <c:v>#N/A</c:v>
                </c:pt>
                <c:pt idx="9">
                  <c:v>0.57999999999999996</c:v>
                </c:pt>
              </c:numCache>
            </c:numRef>
          </c:val>
          <c:extLst>
            <c:ext xmlns:c16="http://schemas.microsoft.com/office/drawing/2014/chart" uri="{C3380CC4-5D6E-409C-BE32-E72D297353CC}">
              <c16:uniqueId val="{00000005-5581-4B26-9EA8-9F37AA7CBD9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2.98</c:v>
                </c:pt>
                <c:pt idx="2">
                  <c:v>#N/A</c:v>
                </c:pt>
                <c:pt idx="3">
                  <c:v>2.91</c:v>
                </c:pt>
                <c:pt idx="4">
                  <c:v>#N/A</c:v>
                </c:pt>
                <c:pt idx="5">
                  <c:v>2.76</c:v>
                </c:pt>
                <c:pt idx="6">
                  <c:v>#N/A</c:v>
                </c:pt>
                <c:pt idx="7">
                  <c:v>2.86</c:v>
                </c:pt>
                <c:pt idx="8">
                  <c:v>#N/A</c:v>
                </c:pt>
                <c:pt idx="9">
                  <c:v>3.14</c:v>
                </c:pt>
              </c:numCache>
            </c:numRef>
          </c:val>
          <c:extLst>
            <c:ext xmlns:c16="http://schemas.microsoft.com/office/drawing/2014/chart" uri="{C3380CC4-5D6E-409C-BE32-E72D297353CC}">
              <c16:uniqueId val="{00000006-5581-4B26-9EA8-9F37AA7CBD9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5.83</c:v>
                </c:pt>
                <c:pt idx="2">
                  <c:v>#N/A</c:v>
                </c:pt>
                <c:pt idx="3">
                  <c:v>3.77</c:v>
                </c:pt>
                <c:pt idx="4">
                  <c:v>#N/A</c:v>
                </c:pt>
                <c:pt idx="5">
                  <c:v>3.69</c:v>
                </c:pt>
                <c:pt idx="6">
                  <c:v>#N/A</c:v>
                </c:pt>
                <c:pt idx="7">
                  <c:v>7.75</c:v>
                </c:pt>
                <c:pt idx="8">
                  <c:v>#N/A</c:v>
                </c:pt>
                <c:pt idx="9">
                  <c:v>5.67</c:v>
                </c:pt>
              </c:numCache>
            </c:numRef>
          </c:val>
          <c:extLst>
            <c:ext xmlns:c16="http://schemas.microsoft.com/office/drawing/2014/chart" uri="{C3380CC4-5D6E-409C-BE32-E72D297353CC}">
              <c16:uniqueId val="{00000007-5581-4B26-9EA8-9F37AA7CBD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5.28</c:v>
                </c:pt>
                <c:pt idx="2">
                  <c:v>#N/A</c:v>
                </c:pt>
                <c:pt idx="3">
                  <c:v>5.7</c:v>
                </c:pt>
                <c:pt idx="4">
                  <c:v>#N/A</c:v>
                </c:pt>
                <c:pt idx="5">
                  <c:v>5.86</c:v>
                </c:pt>
                <c:pt idx="6">
                  <c:v>#N/A</c:v>
                </c:pt>
                <c:pt idx="7">
                  <c:v>5.34</c:v>
                </c:pt>
                <c:pt idx="8">
                  <c:v>#N/A</c:v>
                </c:pt>
                <c:pt idx="9">
                  <c:v>5.89</c:v>
                </c:pt>
              </c:numCache>
            </c:numRef>
          </c:val>
          <c:extLst>
            <c:ext xmlns:c16="http://schemas.microsoft.com/office/drawing/2014/chart" uri="{C3380CC4-5D6E-409C-BE32-E72D297353CC}">
              <c16:uniqueId val="{00000008-5581-4B26-9EA8-9F37AA7CBD9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19.38</c:v>
                </c:pt>
                <c:pt idx="2">
                  <c:v>#N/A</c:v>
                </c:pt>
                <c:pt idx="3">
                  <c:v>14.68</c:v>
                </c:pt>
                <c:pt idx="4">
                  <c:v>#N/A</c:v>
                </c:pt>
                <c:pt idx="5">
                  <c:v>11.73</c:v>
                </c:pt>
                <c:pt idx="6">
                  <c:v>#N/A</c:v>
                </c:pt>
                <c:pt idx="7">
                  <c:v>13.38</c:v>
                </c:pt>
                <c:pt idx="8">
                  <c:v>#N/A</c:v>
                </c:pt>
                <c:pt idx="9">
                  <c:v>17.75</c:v>
                </c:pt>
              </c:numCache>
            </c:numRef>
          </c:val>
          <c:extLst>
            <c:ext xmlns:c16="http://schemas.microsoft.com/office/drawing/2014/chart" uri="{C3380CC4-5D6E-409C-BE32-E72D297353CC}">
              <c16:uniqueId val="{00000009-5581-4B26-9EA8-9F37AA7CBD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4000</c:v>
                </c:pt>
                <c:pt idx="5">
                  <c:v>3962</c:v>
                </c:pt>
                <c:pt idx="8">
                  <c:v>3880</c:v>
                </c:pt>
                <c:pt idx="11">
                  <c:v>3944</c:v>
                </c:pt>
                <c:pt idx="14">
                  <c:v>4116</c:v>
                </c:pt>
              </c:numCache>
            </c:numRef>
          </c:val>
          <c:extLst>
            <c:ext xmlns:c16="http://schemas.microsoft.com/office/drawing/2014/chart" uri="{C3380CC4-5D6E-409C-BE32-E72D297353CC}">
              <c16:uniqueId val="{00000000-0A3B-4D42-9E78-DD86FB8F2F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3B-4D42-9E78-DD86FB8F2F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100</c:v>
                </c:pt>
                <c:pt idx="3">
                  <c:v>68</c:v>
                </c:pt>
                <c:pt idx="6">
                  <c:v>77</c:v>
                </c:pt>
                <c:pt idx="9">
                  <c:v>76</c:v>
                </c:pt>
                <c:pt idx="12">
                  <c:v>59</c:v>
                </c:pt>
              </c:numCache>
            </c:numRef>
          </c:val>
          <c:extLst>
            <c:ext xmlns:c16="http://schemas.microsoft.com/office/drawing/2014/chart" uri="{C3380CC4-5D6E-409C-BE32-E72D297353CC}">
              <c16:uniqueId val="{00000002-0A3B-4D42-9E78-DD86FB8F2F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0A3B-4D42-9E78-DD86FB8F2F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585</c:v>
                </c:pt>
                <c:pt idx="3">
                  <c:v>624</c:v>
                </c:pt>
                <c:pt idx="6">
                  <c:v>670</c:v>
                </c:pt>
                <c:pt idx="9">
                  <c:v>726</c:v>
                </c:pt>
                <c:pt idx="12">
                  <c:v>826</c:v>
                </c:pt>
              </c:numCache>
            </c:numRef>
          </c:val>
          <c:extLst>
            <c:ext xmlns:c16="http://schemas.microsoft.com/office/drawing/2014/chart" uri="{C3380CC4-5D6E-409C-BE32-E72D297353CC}">
              <c16:uniqueId val="{00000004-0A3B-4D42-9E78-DD86FB8F2F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3B-4D42-9E78-DD86FB8F2F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3B-4D42-9E78-DD86FB8F2F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4678</c:v>
                </c:pt>
                <c:pt idx="3">
                  <c:v>4622</c:v>
                </c:pt>
                <c:pt idx="6">
                  <c:v>4314</c:v>
                </c:pt>
                <c:pt idx="9">
                  <c:v>4257</c:v>
                </c:pt>
                <c:pt idx="12">
                  <c:v>4418</c:v>
                </c:pt>
              </c:numCache>
            </c:numRef>
          </c:val>
          <c:extLst>
            <c:ext xmlns:c16="http://schemas.microsoft.com/office/drawing/2014/chart" uri="{C3380CC4-5D6E-409C-BE32-E72D297353CC}">
              <c16:uniqueId val="{00000007-0A3B-4D42-9E78-DD86FB8F2F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1365</c:v>
                </c:pt>
                <c:pt idx="2">
                  <c:v>#N/A</c:v>
                </c:pt>
                <c:pt idx="3">
                  <c:v>#N/A</c:v>
                </c:pt>
                <c:pt idx="4">
                  <c:v>1352</c:v>
                </c:pt>
                <c:pt idx="5">
                  <c:v>#N/A</c:v>
                </c:pt>
                <c:pt idx="6">
                  <c:v>#N/A</c:v>
                </c:pt>
                <c:pt idx="7">
                  <c:v>1181</c:v>
                </c:pt>
                <c:pt idx="8">
                  <c:v>#N/A</c:v>
                </c:pt>
                <c:pt idx="9">
                  <c:v>#N/A</c:v>
                </c:pt>
                <c:pt idx="10">
                  <c:v>1115</c:v>
                </c:pt>
                <c:pt idx="11">
                  <c:v>#N/A</c:v>
                </c:pt>
                <c:pt idx="12">
                  <c:v>#N/A</c:v>
                </c:pt>
                <c:pt idx="13">
                  <c:v>1187</c:v>
                </c:pt>
                <c:pt idx="14">
                  <c:v>#N/A</c:v>
                </c:pt>
              </c:numCache>
            </c:numRef>
          </c:val>
          <c:smooth val="0"/>
          <c:extLst>
            <c:ext xmlns:c16="http://schemas.microsoft.com/office/drawing/2014/chart" uri="{C3380CC4-5D6E-409C-BE32-E72D297353CC}">
              <c16:uniqueId val="{00000008-0A3B-4D42-9E78-DD86FB8F2F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31420</c:v>
                </c:pt>
                <c:pt idx="5">
                  <c:v>33019</c:v>
                </c:pt>
                <c:pt idx="8">
                  <c:v>37453</c:v>
                </c:pt>
                <c:pt idx="11">
                  <c:v>37215</c:v>
                </c:pt>
                <c:pt idx="14">
                  <c:v>37948</c:v>
                </c:pt>
              </c:numCache>
            </c:numRef>
          </c:val>
          <c:extLst>
            <c:ext xmlns:c16="http://schemas.microsoft.com/office/drawing/2014/chart" uri="{C3380CC4-5D6E-409C-BE32-E72D297353CC}">
              <c16:uniqueId val="{00000000-A54B-4E10-8E62-7AEFCCC554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7946</c:v>
                </c:pt>
                <c:pt idx="5">
                  <c:v>8095</c:v>
                </c:pt>
                <c:pt idx="8">
                  <c:v>8250</c:v>
                </c:pt>
                <c:pt idx="11">
                  <c:v>7891</c:v>
                </c:pt>
                <c:pt idx="14">
                  <c:v>7708</c:v>
                </c:pt>
              </c:numCache>
            </c:numRef>
          </c:val>
          <c:extLst>
            <c:ext xmlns:c16="http://schemas.microsoft.com/office/drawing/2014/chart" uri="{C3380CC4-5D6E-409C-BE32-E72D297353CC}">
              <c16:uniqueId val="{00000001-A54B-4E10-8E62-7AEFCCC554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13820</c:v>
                </c:pt>
                <c:pt idx="5">
                  <c:v>13767</c:v>
                </c:pt>
                <c:pt idx="8">
                  <c:v>13045</c:v>
                </c:pt>
                <c:pt idx="11">
                  <c:v>13731</c:v>
                </c:pt>
                <c:pt idx="14">
                  <c:v>13689</c:v>
                </c:pt>
              </c:numCache>
            </c:numRef>
          </c:val>
          <c:extLst>
            <c:ext xmlns:c16="http://schemas.microsoft.com/office/drawing/2014/chart" uri="{C3380CC4-5D6E-409C-BE32-E72D297353CC}">
              <c16:uniqueId val="{00000002-A54B-4E10-8E62-7AEFCCC554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4B-4E10-8E62-7AEFCCC554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4B-4E10-8E62-7AEFCCC554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574</c:v>
                </c:pt>
                <c:pt idx="3">
                  <c:v>850</c:v>
                </c:pt>
                <c:pt idx="6">
                  <c:v>0</c:v>
                </c:pt>
                <c:pt idx="9">
                  <c:v>0</c:v>
                </c:pt>
                <c:pt idx="12">
                  <c:v>0</c:v>
                </c:pt>
              </c:numCache>
            </c:numRef>
          </c:val>
          <c:extLst>
            <c:ext xmlns:c16="http://schemas.microsoft.com/office/drawing/2014/chart" uri="{C3380CC4-5D6E-409C-BE32-E72D297353CC}">
              <c16:uniqueId val="{00000005-A54B-4E10-8E62-7AEFCCC554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5518</c:v>
                </c:pt>
                <c:pt idx="3">
                  <c:v>5480</c:v>
                </c:pt>
                <c:pt idx="6">
                  <c:v>5079</c:v>
                </c:pt>
                <c:pt idx="9">
                  <c:v>5028</c:v>
                </c:pt>
                <c:pt idx="12">
                  <c:v>4820</c:v>
                </c:pt>
              </c:numCache>
            </c:numRef>
          </c:val>
          <c:extLst>
            <c:ext xmlns:c16="http://schemas.microsoft.com/office/drawing/2014/chart" uri="{C3380CC4-5D6E-409C-BE32-E72D297353CC}">
              <c16:uniqueId val="{00000006-A54B-4E10-8E62-7AEFCCC554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4B-4E10-8E62-7AEFCCC554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5636</c:v>
                </c:pt>
                <c:pt idx="3">
                  <c:v>5895</c:v>
                </c:pt>
                <c:pt idx="6">
                  <c:v>10765</c:v>
                </c:pt>
                <c:pt idx="9">
                  <c:v>11266</c:v>
                </c:pt>
                <c:pt idx="12">
                  <c:v>11403</c:v>
                </c:pt>
              </c:numCache>
            </c:numRef>
          </c:val>
          <c:extLst>
            <c:ext xmlns:c16="http://schemas.microsoft.com/office/drawing/2014/chart" uri="{C3380CC4-5D6E-409C-BE32-E72D297353CC}">
              <c16:uniqueId val="{00000008-A54B-4E10-8E62-7AEFCCC554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623</c:v>
                </c:pt>
                <c:pt idx="3">
                  <c:v>567</c:v>
                </c:pt>
                <c:pt idx="6">
                  <c:v>491</c:v>
                </c:pt>
                <c:pt idx="9">
                  <c:v>1271</c:v>
                </c:pt>
                <c:pt idx="12">
                  <c:v>1215</c:v>
                </c:pt>
              </c:numCache>
            </c:numRef>
          </c:val>
          <c:extLst>
            <c:ext xmlns:c16="http://schemas.microsoft.com/office/drawing/2014/chart" uri="{C3380CC4-5D6E-409C-BE32-E72D297353CC}">
              <c16:uniqueId val="{00000009-A54B-4E10-8E62-7AEFCCC554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37816</c:v>
                </c:pt>
                <c:pt idx="3">
                  <c:v>37990</c:v>
                </c:pt>
                <c:pt idx="6">
                  <c:v>41795</c:v>
                </c:pt>
                <c:pt idx="9">
                  <c:v>41681</c:v>
                </c:pt>
                <c:pt idx="12">
                  <c:v>43098</c:v>
                </c:pt>
              </c:numCache>
            </c:numRef>
          </c:val>
          <c:extLst>
            <c:ext xmlns:c16="http://schemas.microsoft.com/office/drawing/2014/chart" uri="{C3380CC4-5D6E-409C-BE32-E72D297353CC}">
              <c16:uniqueId val="{0000000A-A54B-4E10-8E62-7AEFCCC554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410</c:v>
                </c:pt>
                <c:pt idx="11">
                  <c:v>#N/A</c:v>
                </c:pt>
                <c:pt idx="12">
                  <c:v>#N/A</c:v>
                </c:pt>
                <c:pt idx="13">
                  <c:v>1191</c:v>
                </c:pt>
                <c:pt idx="14">
                  <c:v>#N/A</c:v>
                </c:pt>
              </c:numCache>
            </c:numRef>
          </c:val>
          <c:smooth val="0"/>
          <c:extLst>
            <c:ext xmlns:c16="http://schemas.microsoft.com/office/drawing/2014/chart" uri="{C3380CC4-5D6E-409C-BE32-E72D297353CC}">
              <c16:uniqueId val="{0000000B-A54B-4E10-8E62-7AEFCCC554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5515</c:v>
                </c:pt>
                <c:pt idx="1">
                  <c:v>5515</c:v>
                </c:pt>
                <c:pt idx="2">
                  <c:v>5516</c:v>
                </c:pt>
              </c:numCache>
            </c:numRef>
          </c:val>
          <c:extLst>
            <c:ext xmlns:c16="http://schemas.microsoft.com/office/drawing/2014/chart" uri="{C3380CC4-5D6E-409C-BE32-E72D297353CC}">
              <c16:uniqueId val="{00000000-0C87-44E8-A7B3-6FDCEAFD7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1306</c:v>
                </c:pt>
                <c:pt idx="1">
                  <c:v>1839</c:v>
                </c:pt>
                <c:pt idx="2">
                  <c:v>1746</c:v>
                </c:pt>
              </c:numCache>
            </c:numRef>
          </c:val>
          <c:extLst>
            <c:ext xmlns:c16="http://schemas.microsoft.com/office/drawing/2014/chart" uri="{C3380CC4-5D6E-409C-BE32-E72D297353CC}">
              <c16:uniqueId val="{00000001-0C87-44E8-A7B3-6FDCEAFD7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6011</c:v>
                </c:pt>
                <c:pt idx="1">
                  <c:v>6104</c:v>
                </c:pt>
                <c:pt idx="2">
                  <c:v>6179</c:v>
                </c:pt>
              </c:numCache>
            </c:numRef>
          </c:val>
          <c:extLst>
            <c:ext xmlns:c16="http://schemas.microsoft.com/office/drawing/2014/chart" uri="{C3380CC4-5D6E-409C-BE32-E72D297353CC}">
              <c16:uniqueId val="{00000002-0C87-44E8-A7B3-6FDCEAFD7C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について、令和４年度は、平成２年度に借り入れた合併特例事業債等の元金償還が開始したことなどにより、前年度に比べ増加している。</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については、算入率の有利な市債を中心に借り入れており、高い値で推移している。令和４年度は、密度補正に算入された公債費の増などにより、前年度に比べ増加している。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ともに増加したため、実質公債費比率の分子は、前年度に比べ増加している。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について、令和４年度は前年度に比べ増加した。これは、債務負担行為に基づく支出予定額及び退職手当負担見込額の減があったが、地方債の現在高及び公営企業債等繰入見込額が増加したためである。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については、令和４年度は前年度に比べ増加した。これは、充当可能基金と充当可能特定歳入は減になったものの、合併特例事業債償還費などの基準財政需要額算入見込額が増加したためである。</a:t>
          </a:r>
        </a:p>
        <a:p>
          <a:r>
            <a:rPr kumimoji="1" lang="ja-JP" altLang="en-US" sz="1400">
              <a:latin typeface="ＭＳ ゴシック" pitchFamily="49" charset="-128"/>
              <a:ea typeface="ＭＳ ゴシック" pitchFamily="49" charset="-128"/>
            </a:rPr>
            <a:t>　将来負担比率の分子については、令和４年度は</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が増加したため、増となった。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年度から令和２年度までは、分子がマイナスとなり、将来負担比率は算定されなかったが、令和３年度以降は、将来負担比率が算出されている。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「公共施設整備基金」「学校施設整備基金」「ふるさと応援基金」などに合計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万円を積み立てた一方、「職員退職手当基金」を２億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万円、市役所新庁舎整備事業及び横井運動場公園・大井川緑地等管理運営経費などのために「公共施設整備基金」を２億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万円、新病院建設事業のために「新病院建設基金」を１億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・学校施設整備基金：市立小学校及び中学校並びに学校給食センターの施設整備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・過疎地域持続的発展基金：過疎地域持続的発展特別事業の推進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・公共施設整備基金：市役所新庁舎整備事業及び横井運動場公園・大井川緑地等管理運営経費などの財源として、２億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万円を取り崩した一方で、今後、想定される公共施設の整備に備えて６億円を積み立てたことによる増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・職員退職手当基金：今後、想定される定年退職者数の増に備えて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万円を積み立てた一方で、職員退職手当の財源として２億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・新病院建設基金：新病院建設事業の財源として、１億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・ふるさと応援基金：デジタルマーケティング施策推進事業など寄附者が希望する事業の財源として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万円を取り崩した一方で、ふるさと寄附金を１億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・地域振興基金：新病院建設後の一般会計が負担する公債費及び病院事業債の償還に係る出資金の財源として活用する。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・公共施設整備基金：公共施設の更新等に備えるため、決算剰余金を優先的に積み立てる。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・職員退職手当基金：定年延長による職員退職者数の変動により退職手当が増嵩する場合など、年度間の負担平準化のため計画的に活用する。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万円積み立てた一方、取り崩しをしなかったため、前年度に比べ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経済事情の著しい変動、大規模災害等の不測の事態にも対応できるように、財政調整基金及び減債基金により、１年度に必要な一般財源の１か月分に相当する金額以上を確保していく。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万円積み立てた一方、１億円取り崩したため、前年度に比べ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経済事情の著しい変動、大規模災害等の不測の事態にも対応できるように、財政調整基金及び減債基金により、１年度に必要な一般財源の１か月分に相当する金額以上を確保していく。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また、経済事情の変動等により財源が不足する場合や市債の償還額が他の年度に比べ多額となる場合、年度間の負担平準化のため計画的に活用する。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96,496
94,797
315.70
47,625,138
45,936,883
1,303,093
22,965,825
43,098,360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令和３年度及び令和４年度とも、類似団体平均と同じ値となっている。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令和４年度においては、基準財政収入額は、市民税及び固定資産税の増などにより、前年度と比べ５億</a:t>
          </a:r>
          <a:r>
            <a:rPr kumimoji="1" lang="en-US" altLang="ja-JP" sz="1300">
              <a:latin typeface="ＭＳ Ｐゴシック" panose="020B0600070205080204" pitchFamily="50" charset="-128"/>
              <a:ea typeface="ＭＳ Ｐゴシック" panose="020B0600070205080204" pitchFamily="50" charset="-128"/>
            </a:rPr>
            <a:t>9,489</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％の増となった。基準財政需要額は、普通交付税の再算定が行われ、基準財政需要額に新たに臨時経済対策費が創設されたことなどにより、前年度に比べ７億</a:t>
          </a:r>
          <a:r>
            <a:rPr kumimoji="1" lang="en-US" altLang="ja-JP" sz="1300">
              <a:latin typeface="ＭＳ Ｐゴシック" panose="020B0600070205080204" pitchFamily="50" charset="-128"/>
              <a:ea typeface="ＭＳ Ｐゴシック" panose="020B0600070205080204" pitchFamily="50" charset="-128"/>
            </a:rPr>
            <a:t>8,117</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以上より、令和４年度単年の財政力指数は</a:t>
          </a:r>
          <a:r>
            <a:rPr kumimoji="1" lang="en-US" altLang="ja-JP" sz="1300">
              <a:latin typeface="ＭＳ Ｐゴシック" panose="020B0600070205080204" pitchFamily="50" charset="-128"/>
              <a:ea typeface="ＭＳ Ｐゴシック" panose="020B0600070205080204" pitchFamily="50" charset="-128"/>
            </a:rPr>
            <a:t>0.693</a:t>
          </a:r>
          <a:r>
            <a:rPr kumimoji="1" lang="ja-JP" altLang="en-US" sz="1300">
              <a:latin typeface="ＭＳ Ｐゴシック" panose="020B0600070205080204" pitchFamily="50" charset="-128"/>
              <a:ea typeface="ＭＳ Ｐゴシック" panose="020B0600070205080204" pitchFamily="50" charset="-128"/>
            </a:rPr>
            <a:t>となり、前年度と比べ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ポイント上昇した。３か年平均では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令和３年度は類似団体平均より低い値であったが、令和４年度は上回る値となっている。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令和４年度においては、経常経費充当一般財源は、物件費及び公債費の増などにより、前年度に比べ４億</a:t>
          </a:r>
          <a:r>
            <a:rPr kumimoji="1" lang="en-US" altLang="ja-JP" sz="1300">
              <a:latin typeface="ＭＳ Ｐゴシック" panose="020B0600070205080204" pitchFamily="50" charset="-128"/>
              <a:ea typeface="ＭＳ Ｐゴシック" panose="020B0600070205080204" pitchFamily="50" charset="-128"/>
            </a:rPr>
            <a:t>9,791</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％の増となった。また、経常一般財源等は、市税及び普通交付税が増になったものの、臨時財政対策債が大幅な減となり、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6,133</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以上より、経常収支比率は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％と令和３年度に比べ</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21272</xdr:rowOff>
    </xdr:to>
    <xdr:cxnSp macro="">
      <xdr:nvCxnSpPr>
        <xdr:cNvPr id="128" name="直線コネクタ 127"/>
        <xdr:cNvCxnSpPr/>
      </xdr:nvCxnSpPr>
      <xdr:spPr>
        <a:xfrm>
          <a:off x="4114800" y="10626090"/>
          <a:ext cx="8382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150495</xdr:rowOff>
    </xdr:to>
    <xdr:cxnSp macro="">
      <xdr:nvCxnSpPr>
        <xdr:cNvPr id="131" name="直線コネクタ 130"/>
        <xdr:cNvCxnSpPr/>
      </xdr:nvCxnSpPr>
      <xdr:spPr>
        <a:xfrm flipV="1">
          <a:off x="3225800" y="1062609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150495</xdr:rowOff>
    </xdr:to>
    <xdr:cxnSp macro="">
      <xdr:nvCxnSpPr>
        <xdr:cNvPr id="134" name="直線コネクタ 133"/>
        <xdr:cNvCxnSpPr/>
      </xdr:nvCxnSpPr>
      <xdr:spPr>
        <a:xfrm>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126365</xdr:rowOff>
    </xdr:to>
    <xdr:cxnSp macro="">
      <xdr:nvCxnSpPr>
        <xdr:cNvPr id="137" name="直線コネクタ 136"/>
        <xdr:cNvCxnSpPr/>
      </xdr:nvCxnSpPr>
      <xdr:spPr>
        <a:xfrm>
          <a:off x="1447800" y="108613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3" name="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4" name="テキスト ボックス 15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6" name="テキスト ボックス 155"/>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令和３年度は類似団体平均より低い値であったが、令和４年度は上回る値となっている。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令和４年度の人件費は、フルタイム会計年度任用職員の人数の増、定年退職者の増による退職金の増などにより、前年度に比べ増加している。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　物件費は、電力価格高騰に伴う公共施設の光熱水費の増、自治体マイナポイント事業に伴う委託料の増などにより、前年度に比べ増加している。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96453</xdr:rowOff>
    </xdr:from>
    <xdr:to>
      <xdr:col>23</xdr:col>
      <xdr:colOff>133350</xdr:colOff>
      <xdr:row>82</xdr:row>
      <xdr:rowOff>156634</xdr:rowOff>
    </xdr:to>
    <xdr:cxnSp macro="">
      <xdr:nvCxnSpPr>
        <xdr:cNvPr id="191" name="直線コネクタ 190"/>
        <xdr:cNvCxnSpPr/>
      </xdr:nvCxnSpPr>
      <xdr:spPr>
        <a:xfrm>
          <a:off x="4114800" y="14155353"/>
          <a:ext cx="838200" cy="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89046</xdr:rowOff>
    </xdr:from>
    <xdr:to>
      <xdr:col>19</xdr:col>
      <xdr:colOff>133350</xdr:colOff>
      <xdr:row>82</xdr:row>
      <xdr:rowOff>96453</xdr:rowOff>
    </xdr:to>
    <xdr:cxnSp macro="">
      <xdr:nvCxnSpPr>
        <xdr:cNvPr id="194" name="直線コネクタ 193"/>
        <xdr:cNvCxnSpPr/>
      </xdr:nvCxnSpPr>
      <xdr:spPr>
        <a:xfrm>
          <a:off x="3225800" y="14147946"/>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146562</xdr:rowOff>
    </xdr:from>
    <xdr:to>
      <xdr:col>15</xdr:col>
      <xdr:colOff>82550</xdr:colOff>
      <xdr:row>82</xdr:row>
      <xdr:rowOff>89046</xdr:rowOff>
    </xdr:to>
    <xdr:cxnSp macro="">
      <xdr:nvCxnSpPr>
        <xdr:cNvPr id="197" name="直線コネクタ 196"/>
        <xdr:cNvCxnSpPr/>
      </xdr:nvCxnSpPr>
      <xdr:spPr>
        <a:xfrm>
          <a:off x="2336800" y="14034012"/>
          <a:ext cx="8890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99461</xdr:rowOff>
    </xdr:from>
    <xdr:to>
      <xdr:col>11</xdr:col>
      <xdr:colOff>31750</xdr:colOff>
      <xdr:row>81</xdr:row>
      <xdr:rowOff>146562</xdr:rowOff>
    </xdr:to>
    <xdr:cxnSp macro="">
      <xdr:nvCxnSpPr>
        <xdr:cNvPr id="200" name="直線コネクタ 199"/>
        <xdr:cNvCxnSpPr/>
      </xdr:nvCxnSpPr>
      <xdr:spPr>
        <a:xfrm>
          <a:off x="1447800" y="13986911"/>
          <a:ext cx="8890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105834</xdr:rowOff>
    </xdr:from>
    <xdr:to>
      <xdr:col>23</xdr:col>
      <xdr:colOff>184150</xdr:colOff>
      <xdr:row>83</xdr:row>
      <xdr:rowOff>35984</xdr:rowOff>
    </xdr:to>
    <xdr:sp macro="" textlink="">
      <xdr:nvSpPr>
        <xdr:cNvPr id="210" name="楕円 209"/>
        <xdr:cNvSpPr/>
      </xdr:nvSpPr>
      <xdr:spPr>
        <a:xfrm>
          <a:off x="4902200" y="141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77911</xdr:rowOff>
    </xdr:from>
    <xdr:ext cx="762000" cy="259045"/>
    <xdr:sp macro="" textlink="">
      <xdr:nvSpPr>
        <xdr:cNvPr id="211" name="人件費・物件費等の状況該当値テキスト"/>
        <xdr:cNvSpPr txBox="1"/>
      </xdr:nvSpPr>
      <xdr:spPr>
        <a:xfrm>
          <a:off x="5041900" y="1413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45653</xdr:rowOff>
    </xdr:from>
    <xdr:to>
      <xdr:col>19</xdr:col>
      <xdr:colOff>184150</xdr:colOff>
      <xdr:row>82</xdr:row>
      <xdr:rowOff>147253</xdr:rowOff>
    </xdr:to>
    <xdr:sp macro="" textlink="">
      <xdr:nvSpPr>
        <xdr:cNvPr id="212" name="楕円 211"/>
        <xdr:cNvSpPr/>
      </xdr:nvSpPr>
      <xdr:spPr>
        <a:xfrm>
          <a:off x="4064000" y="141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157430</xdr:rowOff>
    </xdr:from>
    <xdr:ext cx="736600" cy="259045"/>
    <xdr:sp macro="" textlink="">
      <xdr:nvSpPr>
        <xdr:cNvPr id="213" name="テキスト ボックス 212"/>
        <xdr:cNvSpPr txBox="1"/>
      </xdr:nvSpPr>
      <xdr:spPr>
        <a:xfrm>
          <a:off x="3733800" y="1387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38246</xdr:rowOff>
    </xdr:from>
    <xdr:to>
      <xdr:col>15</xdr:col>
      <xdr:colOff>133350</xdr:colOff>
      <xdr:row>82</xdr:row>
      <xdr:rowOff>139846</xdr:rowOff>
    </xdr:to>
    <xdr:sp macro="" textlink="">
      <xdr:nvSpPr>
        <xdr:cNvPr id="214" name="楕円 213"/>
        <xdr:cNvSpPr/>
      </xdr:nvSpPr>
      <xdr:spPr>
        <a:xfrm>
          <a:off x="3175000" y="140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124623</xdr:rowOff>
    </xdr:from>
    <xdr:ext cx="762000" cy="259045"/>
    <xdr:sp macro="" textlink="">
      <xdr:nvSpPr>
        <xdr:cNvPr id="215" name="テキスト ボックス 214"/>
        <xdr:cNvSpPr txBox="1"/>
      </xdr:nvSpPr>
      <xdr:spPr>
        <a:xfrm>
          <a:off x="2844800" y="141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95762</xdr:rowOff>
    </xdr:from>
    <xdr:to>
      <xdr:col>11</xdr:col>
      <xdr:colOff>82550</xdr:colOff>
      <xdr:row>82</xdr:row>
      <xdr:rowOff>25912</xdr:rowOff>
    </xdr:to>
    <xdr:sp macro="" textlink="">
      <xdr:nvSpPr>
        <xdr:cNvPr id="216" name="楕円 215"/>
        <xdr:cNvSpPr/>
      </xdr:nvSpPr>
      <xdr:spPr>
        <a:xfrm>
          <a:off x="2286000" y="139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10689</xdr:rowOff>
    </xdr:from>
    <xdr:ext cx="762000" cy="259045"/>
    <xdr:sp macro="" textlink="">
      <xdr:nvSpPr>
        <xdr:cNvPr id="217" name="テキスト ボックス 216"/>
        <xdr:cNvSpPr txBox="1"/>
      </xdr:nvSpPr>
      <xdr:spPr>
        <a:xfrm>
          <a:off x="1955800" y="1406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48661</xdr:rowOff>
    </xdr:from>
    <xdr:to>
      <xdr:col>7</xdr:col>
      <xdr:colOff>31750</xdr:colOff>
      <xdr:row>81</xdr:row>
      <xdr:rowOff>150261</xdr:rowOff>
    </xdr:to>
    <xdr:sp macro="" textlink="">
      <xdr:nvSpPr>
        <xdr:cNvPr id="218" name="楕円 217"/>
        <xdr:cNvSpPr/>
      </xdr:nvSpPr>
      <xdr:spPr>
        <a:xfrm>
          <a:off x="1397000" y="13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160438</xdr:rowOff>
    </xdr:from>
    <xdr:ext cx="762000" cy="259045"/>
    <xdr:sp macro="" textlink="">
      <xdr:nvSpPr>
        <xdr:cNvPr id="219" name="テキスト ボックス 218"/>
        <xdr:cNvSpPr txBox="1"/>
      </xdr:nvSpPr>
      <xdr:spPr>
        <a:xfrm>
          <a:off x="1066800" y="1370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年度において、国の給与削減措置に準じた措置を講じているが、今後も適切な給与水準の維持に努める。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120650</xdr:rowOff>
    </xdr:to>
    <xdr:cxnSp macro="">
      <xdr:nvCxnSpPr>
        <xdr:cNvPr id="255" name="直線コネクタ 254"/>
        <xdr:cNvCxnSpPr/>
      </xdr:nvCxnSpPr>
      <xdr:spPr>
        <a:xfrm>
          <a:off x="16179800" y="151737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103414</xdr:rowOff>
    </xdr:to>
    <xdr:cxnSp macro="">
      <xdr:nvCxnSpPr>
        <xdr:cNvPr id="258" name="直線コネクタ 257"/>
        <xdr:cNvCxnSpPr/>
      </xdr:nvCxnSpPr>
      <xdr:spPr>
        <a:xfrm flipV="1">
          <a:off x="15290800" y="151737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103414</xdr:rowOff>
    </xdr:to>
    <xdr:cxnSp macro="">
      <xdr:nvCxnSpPr>
        <xdr:cNvPr id="261" name="直線コネクタ 260"/>
        <xdr:cNvCxnSpPr/>
      </xdr:nvCxnSpPr>
      <xdr:spPr>
        <a:xfrm>
          <a:off x="14401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4" name="直線コネクタ 263"/>
        <xdr:cNvCxnSpPr/>
      </xdr:nvCxnSpPr>
      <xdr:spPr>
        <a:xfrm>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6" name="楕円 275"/>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7" name="テキスト ボックス 276"/>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8" name="楕円 277"/>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79" name="テキスト ボックス 278"/>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年度に常備消防の広域事務委託に伴う消防職員の身分切り替えが実施され、それ以降類似団体平均より低い値となっている。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49001</xdr:rowOff>
    </xdr:from>
    <xdr:to>
      <xdr:col>81</xdr:col>
      <xdr:colOff>44450</xdr:colOff>
      <xdr:row>61</xdr:row>
      <xdr:rowOff>51012</xdr:rowOff>
    </xdr:to>
    <xdr:cxnSp macro="">
      <xdr:nvCxnSpPr>
        <xdr:cNvPr id="318" name="直線コネクタ 317"/>
        <xdr:cNvCxnSpPr/>
      </xdr:nvCxnSpPr>
      <xdr:spPr>
        <a:xfrm>
          <a:off x="16179800" y="105074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49001</xdr:rowOff>
    </xdr:to>
    <xdr:cxnSp macro="">
      <xdr:nvCxnSpPr>
        <xdr:cNvPr id="321" name="直線コネクタ 320"/>
        <xdr:cNvCxnSpPr/>
      </xdr:nvCxnSpPr>
      <xdr:spPr>
        <a:xfrm>
          <a:off x="15290800" y="1049739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12806</xdr:rowOff>
    </xdr:from>
    <xdr:to>
      <xdr:col>72</xdr:col>
      <xdr:colOff>203200</xdr:colOff>
      <xdr:row>61</xdr:row>
      <xdr:rowOff>38946</xdr:rowOff>
    </xdr:to>
    <xdr:cxnSp macro="">
      <xdr:nvCxnSpPr>
        <xdr:cNvPr id="324" name="直線コネクタ 323"/>
        <xdr:cNvCxnSpPr/>
      </xdr:nvCxnSpPr>
      <xdr:spPr>
        <a:xfrm>
          <a:off x="14401800" y="1047125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12806</xdr:rowOff>
    </xdr:to>
    <xdr:cxnSp macro="">
      <xdr:nvCxnSpPr>
        <xdr:cNvPr id="327" name="直線コネクタ 326"/>
        <xdr:cNvCxnSpPr/>
      </xdr:nvCxnSpPr>
      <xdr:spPr>
        <a:xfrm>
          <a:off x="13512800" y="104692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37" name="楕円 336"/>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38" name="定員管理の状況該当値テキスト"/>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169651</xdr:rowOff>
    </xdr:from>
    <xdr:to>
      <xdr:col>77</xdr:col>
      <xdr:colOff>95250</xdr:colOff>
      <xdr:row>61</xdr:row>
      <xdr:rowOff>99801</xdr:rowOff>
    </xdr:to>
    <xdr:sp macro="" textlink="">
      <xdr:nvSpPr>
        <xdr:cNvPr id="339" name="楕円 338"/>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109978</xdr:rowOff>
    </xdr:from>
    <xdr:ext cx="736600" cy="259045"/>
    <xdr:sp macro="" textlink="">
      <xdr:nvSpPr>
        <xdr:cNvPr id="340" name="テキスト ボックス 339"/>
        <xdr:cNvSpPr txBox="1"/>
      </xdr:nvSpPr>
      <xdr:spPr>
        <a:xfrm>
          <a:off x="15798800" y="1022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1" name="楕円 340"/>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2" name="テキスト ボックス 341"/>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133456</xdr:rowOff>
    </xdr:from>
    <xdr:to>
      <xdr:col>68</xdr:col>
      <xdr:colOff>203200</xdr:colOff>
      <xdr:row>61</xdr:row>
      <xdr:rowOff>63606</xdr:rowOff>
    </xdr:to>
    <xdr:sp macro="" textlink="">
      <xdr:nvSpPr>
        <xdr:cNvPr id="343" name="楕円 342"/>
        <xdr:cNvSpPr/>
      </xdr:nvSpPr>
      <xdr:spPr>
        <a:xfrm>
          <a:off x="14351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73783</xdr:rowOff>
    </xdr:from>
    <xdr:ext cx="762000" cy="259045"/>
    <xdr:sp macro="" textlink="">
      <xdr:nvSpPr>
        <xdr:cNvPr id="344" name="テキスト ボックス 343"/>
        <xdr:cNvSpPr txBox="1"/>
      </xdr:nvSpPr>
      <xdr:spPr>
        <a:xfrm>
          <a:off x="14020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5" name="楕円 34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46" name="テキスト ボックス 34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令和２年度までは類似団体平均より高かったが、令和３年度以降は低い値となっている。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令和４年度の単年度比率は、分子となる地方債の元利償還金等が増となる一方、分母となる臨時財政対策債発行可能額が減少したため、前年度に比べ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３か年平均では、令和４年度の単年度比率が令和元年度の単年度比率を下回ったため、前年度に比べ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1524</xdr:rowOff>
    </xdr:to>
    <xdr:cxnSp macro="">
      <xdr:nvCxnSpPr>
        <xdr:cNvPr id="378" name="直線コネクタ 377"/>
        <xdr:cNvCxnSpPr/>
      </xdr:nvCxnSpPr>
      <xdr:spPr>
        <a:xfrm flipV="1">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59436</xdr:rowOff>
    </xdr:to>
    <xdr:cxnSp macro="">
      <xdr:nvCxnSpPr>
        <xdr:cNvPr id="381" name="直線コネクタ 380"/>
        <xdr:cNvCxnSpPr/>
      </xdr:nvCxnSpPr>
      <xdr:spPr>
        <a:xfrm flipV="1">
          <a:off x="15290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78740</xdr:rowOff>
    </xdr:to>
    <xdr:cxnSp macro="">
      <xdr:nvCxnSpPr>
        <xdr:cNvPr id="384" name="直線コネクタ 383"/>
        <xdr:cNvCxnSpPr/>
      </xdr:nvCxnSpPr>
      <xdr:spPr>
        <a:xfrm flipV="1">
          <a:off x="14401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98044</xdr:rowOff>
    </xdr:to>
    <xdr:cxnSp macro="">
      <xdr:nvCxnSpPr>
        <xdr:cNvPr id="387" name="直線コネクタ 386"/>
        <xdr:cNvCxnSpPr/>
      </xdr:nvCxnSpPr>
      <xdr:spPr>
        <a:xfrm flipV="1">
          <a:off x="13512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7" name="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8"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9" name="楕円 398"/>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400" name="テキスト ボックス 399"/>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1" name="楕円 400"/>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402" name="テキスト ボックス 401"/>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3" name="楕円 402"/>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4" name="テキスト ボックス 40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406" name="テキスト ボックス 405"/>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令和４年度においては、債務負担行為に基づく支出予定額等の減があったが、地方債の現在高、公営企業債等繰入金の増により、将来負担額が増加した。基準財政需要額算入見込額の増により充当可能財源等も増加したものの、将来負担額合計の増が上回ったため分子がプラスの値となり、将来負担比率が算定された。</a:t>
          </a:r>
        </a:p>
        <a:p>
          <a:r>
            <a:rPr kumimoji="1" lang="ja-JP" altLang="en-US" sz="1300">
              <a:latin typeface="ＭＳ Ｐゴシック" panose="020B0600070205080204" pitchFamily="50" charset="-128"/>
              <a:ea typeface="ＭＳ Ｐゴシック" panose="020B0600070205080204" pitchFamily="50" charset="-128"/>
            </a:rPr>
            <a:t>　今後は、市役所新庁舎整備事業等で多額の起債を予定し、将来負担比率は上昇する見込み。事業の適正化を図り財政の健全化に努めていく。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13</xdr:row>
      <xdr:rowOff>152158</xdr:rowOff>
    </xdr:to>
    <xdr:cxnSp macro="">
      <xdr:nvCxnSpPr>
        <xdr:cNvPr id="442" name="直線コネクタ 441"/>
        <xdr:cNvCxnSpPr/>
      </xdr:nvCxnSpPr>
      <xdr:spPr>
        <a:xfrm>
          <a:off x="16179800" y="233504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5" name="フローチャート: 判断 444"/>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6" name="テキスト ボックス 445"/>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9" name="フローチャート: 判断 448"/>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0" name="テキスト ボックス 449"/>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1" name="フローチャート: 判断 450"/>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2" name="テキスト ボックス 451"/>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8" name="楕円 457"/>
        <xdr:cNvSpPr/>
      </xdr:nvSpPr>
      <xdr:spPr>
        <a:xfrm>
          <a:off x="169672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22635</xdr:rowOff>
    </xdr:from>
    <xdr:ext cx="762000" cy="259045"/>
    <xdr:sp macro="" textlink="">
      <xdr:nvSpPr>
        <xdr:cNvPr id="459" name="将来負担の状況該当値テキスト"/>
        <xdr:cNvSpPr txBox="1"/>
      </xdr:nvSpPr>
      <xdr:spPr>
        <a:xfrm>
          <a:off x="17106900" y="22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60" name="楕円 459"/>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167173</xdr:rowOff>
    </xdr:from>
    <xdr:ext cx="736600" cy="259045"/>
    <xdr:sp macro="" textlink="">
      <xdr:nvSpPr>
        <xdr:cNvPr id="461" name="テキスト ボックス 460"/>
        <xdr:cNvSpPr txBox="1"/>
      </xdr:nvSpPr>
      <xdr:spPr>
        <a:xfrm>
          <a:off x="15798800" y="205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96,496
94,797
315.70
47,625,138
45,936,883
1,303,093
22,965,825
43,098,360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５年間の推移は、類似団体平均より低い値となっている。これは、常備消防の広域事務委託、窓口受付等包括委託及び自動車運転管理等包括委託に伴う予算の組替えによるものである。</a:t>
          </a:r>
        </a:p>
        <a:p>
          <a:r>
            <a:rPr kumimoji="1" lang="ja-JP" altLang="en-US" sz="1300">
              <a:latin typeface="ＭＳ Ｐゴシック" panose="020B0600070205080204" pitchFamily="50" charset="-128"/>
              <a:ea typeface="ＭＳ Ｐゴシック" panose="020B0600070205080204" pitchFamily="50" charset="-128"/>
            </a:rPr>
            <a:t>　令和４年度においては、フルタイム会計年度任用職員の人数の増、定年退職者の増による退職金の増などの影響により前年度に比べ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44704</xdr:rowOff>
    </xdr:to>
    <xdr:cxnSp macro="">
      <xdr:nvCxnSpPr>
        <xdr:cNvPr id="64" name="直線コネクタ 63"/>
        <xdr:cNvCxnSpPr/>
      </xdr:nvCxnSpPr>
      <xdr:spPr>
        <a:xfrm>
          <a:off x="3987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94996</xdr:rowOff>
    </xdr:to>
    <xdr:cxnSp macro="">
      <xdr:nvCxnSpPr>
        <xdr:cNvPr id="67" name="直線コネクタ 66"/>
        <xdr:cNvCxnSpPr/>
      </xdr:nvCxnSpPr>
      <xdr:spPr>
        <a:xfrm flipV="1">
          <a:off x="3098800" y="62077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94996</xdr:rowOff>
    </xdr:to>
    <xdr:cxnSp macro="">
      <xdr:nvCxnSpPr>
        <xdr:cNvPr id="70" name="直線コネクタ 69"/>
        <xdr:cNvCxnSpPr/>
      </xdr:nvCxnSpPr>
      <xdr:spPr>
        <a:xfrm>
          <a:off x="2209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40132</xdr:rowOff>
    </xdr:to>
    <xdr:cxnSp macro="">
      <xdr:nvCxnSpPr>
        <xdr:cNvPr id="73" name="直線コネクタ 72"/>
        <xdr:cNvCxnSpPr/>
      </xdr:nvCxnSpPr>
      <xdr:spPr>
        <a:xfrm>
          <a:off x="1320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５年間の推移は、類似団体平均より高い値となっている。これは、常備消防の広域事務委託、窓口受付等包括委託及び自動車運転管理等包括委託に伴う予算の組替えによるものである。</a:t>
          </a:r>
        </a:p>
        <a:p>
          <a:r>
            <a:rPr kumimoji="1" lang="ja-JP" altLang="en-US" sz="1300">
              <a:latin typeface="ＭＳ Ｐゴシック" panose="020B0600070205080204" pitchFamily="50" charset="-128"/>
              <a:ea typeface="ＭＳ Ｐゴシック" panose="020B0600070205080204" pitchFamily="50" charset="-128"/>
            </a:rPr>
            <a:t>　令和４年度においては、電力価格高騰に伴う公共施設の光熱水費の増、自治体マイナポイント事業に伴う委託料の増などにより、前年度に比べ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165100</xdr:rowOff>
    </xdr:to>
    <xdr:cxnSp macro="">
      <xdr:nvCxnSpPr>
        <xdr:cNvPr id="125" name="直線コネクタ 124"/>
        <xdr:cNvCxnSpPr/>
      </xdr:nvCxnSpPr>
      <xdr:spPr>
        <a:xfrm>
          <a:off x="15671800" y="3434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xdr:rowOff>
    </xdr:from>
    <xdr:to>
      <xdr:col>78</xdr:col>
      <xdr:colOff>69850</xdr:colOff>
      <xdr:row>20</xdr:row>
      <xdr:rowOff>73660</xdr:rowOff>
    </xdr:to>
    <xdr:cxnSp macro="">
      <xdr:nvCxnSpPr>
        <xdr:cNvPr id="128" name="直線コネクタ 127"/>
        <xdr:cNvCxnSpPr/>
      </xdr:nvCxnSpPr>
      <xdr:spPr>
        <a:xfrm flipV="1">
          <a:off x="14782800" y="3434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20</xdr:row>
      <xdr:rowOff>73660</xdr:rowOff>
    </xdr:to>
    <xdr:cxnSp macro="">
      <xdr:nvCxnSpPr>
        <xdr:cNvPr id="131" name="直線コネクタ 130"/>
        <xdr:cNvCxnSpPr/>
      </xdr:nvCxnSpPr>
      <xdr:spPr>
        <a:xfrm>
          <a:off x="13893800" y="3426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19</xdr:row>
      <xdr:rowOff>168910</xdr:rowOff>
    </xdr:to>
    <xdr:cxnSp macro="">
      <xdr:nvCxnSpPr>
        <xdr:cNvPr id="134" name="直線コネクタ 133"/>
        <xdr:cNvCxnSpPr/>
      </xdr:nvCxnSpPr>
      <xdr:spPr>
        <a:xfrm>
          <a:off x="13004800" y="3395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4" name="楕円 143"/>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5"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125730</xdr:rowOff>
    </xdr:from>
    <xdr:to>
      <xdr:col>78</xdr:col>
      <xdr:colOff>120650</xdr:colOff>
      <xdr:row>20</xdr:row>
      <xdr:rowOff>55880</xdr:rowOff>
    </xdr:to>
    <xdr:sp macro="" textlink="">
      <xdr:nvSpPr>
        <xdr:cNvPr id="146" name="楕円 145"/>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40657</xdr:rowOff>
    </xdr:from>
    <xdr:ext cx="736600" cy="259045"/>
    <xdr:sp macro="" textlink="">
      <xdr:nvSpPr>
        <xdr:cNvPr id="147" name="テキスト ボックス 146"/>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2" name="楕円 151"/>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3" name="テキスト ボックス 152"/>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５年間の推移は、類似団体平均と概ね同程度の値となっている。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令和４年度においては、子育て世帯への臨時特別給付金、住民税非課税世帯等に対する臨時特別給付金など、全額国庫補助の臨時的経費の減の影響により、前年度に比べ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53522</xdr:rowOff>
    </xdr:to>
    <xdr:cxnSp macro="">
      <xdr:nvCxnSpPr>
        <xdr:cNvPr id="188" name="直線コネクタ 187"/>
        <xdr:cNvCxnSpPr/>
      </xdr:nvCxnSpPr>
      <xdr:spPr>
        <a:xfrm>
          <a:off x="3987800" y="96628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143328</xdr:rowOff>
    </xdr:to>
    <xdr:cxnSp macro="">
      <xdr:nvCxnSpPr>
        <xdr:cNvPr id="191" name="直線コネクタ 190"/>
        <xdr:cNvCxnSpPr/>
      </xdr:nvCxnSpPr>
      <xdr:spPr>
        <a:xfrm flipV="1">
          <a:off x="3098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69850</xdr:rowOff>
    </xdr:to>
    <xdr:cxnSp macro="">
      <xdr:nvCxnSpPr>
        <xdr:cNvPr id="194" name="直線コネクタ 193"/>
        <xdr:cNvCxnSpPr/>
      </xdr:nvCxnSpPr>
      <xdr:spPr>
        <a:xfrm flipV="1">
          <a:off x="2209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69850</xdr:rowOff>
    </xdr:to>
    <xdr:cxnSp macro="">
      <xdr:nvCxnSpPr>
        <xdr:cNvPr id="197" name="直線コネクタ 196"/>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8"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9" name="楕円 208"/>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0" name="テキスト ボックス 209"/>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16" name="テキスト ボックス 215"/>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国民健康保険事業特別会計事務費等繰出金、後期高齢者医療事業特別会計保険基盤安定繰出金の増などにより、経常経費充当一般財源は増となり、経常一般財源等が減となったため、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29028</xdr:rowOff>
    </xdr:to>
    <xdr:cxnSp macro="">
      <xdr:nvCxnSpPr>
        <xdr:cNvPr id="251" name="直線コネクタ 250"/>
        <xdr:cNvCxnSpPr/>
      </xdr:nvCxnSpPr>
      <xdr:spPr>
        <a:xfrm>
          <a:off x="15671800" y="9896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29028</xdr:rowOff>
    </xdr:to>
    <xdr:cxnSp macro="">
      <xdr:nvCxnSpPr>
        <xdr:cNvPr id="254" name="直線コネクタ 253"/>
        <xdr:cNvCxnSpPr/>
      </xdr:nvCxnSpPr>
      <xdr:spPr>
        <a:xfrm flipV="1">
          <a:off x="14782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127000</xdr:rowOff>
    </xdr:to>
    <xdr:cxnSp macro="">
      <xdr:nvCxnSpPr>
        <xdr:cNvPr id="257" name="直線コネクタ 256"/>
        <xdr:cNvCxnSpPr/>
      </xdr:nvCxnSpPr>
      <xdr:spPr>
        <a:xfrm flipV="1">
          <a:off x="13893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127000</xdr:rowOff>
    </xdr:to>
    <xdr:cxnSp macro="">
      <xdr:nvCxnSpPr>
        <xdr:cNvPr id="260" name="直線コネクタ 259"/>
        <xdr:cNvCxnSpPr/>
      </xdr:nvCxnSpPr>
      <xdr:spPr>
        <a:xfrm>
          <a:off x="13004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166205</xdr:rowOff>
    </xdr:from>
    <xdr:ext cx="762000" cy="259045"/>
    <xdr:sp macro="" textlink="">
      <xdr:nvSpPr>
        <xdr:cNvPr id="271" name="その他該当値テキスト"/>
        <xdr:cNvSpPr txBox="1"/>
      </xdr:nvSpPr>
      <xdr:spPr>
        <a:xfrm>
          <a:off x="165989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2" name="楕円 271"/>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3" name="テキスト ボックス 272"/>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4" name="楕円 273"/>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5" name="テキスト ボックス 274"/>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79" name="テキスト ボックス 278"/>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令和４年度においては、無料通信アプリクーポン事業費の増などにより、経常経費充当一般財源、経常一般財源等とも増となり、前年度に比べ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97282</xdr:rowOff>
    </xdr:to>
    <xdr:cxnSp macro="">
      <xdr:nvCxnSpPr>
        <xdr:cNvPr id="309" name="直線コネクタ 308"/>
        <xdr:cNvCxnSpPr/>
      </xdr:nvCxnSpPr>
      <xdr:spPr>
        <a:xfrm>
          <a:off x="15671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83566</xdr:rowOff>
    </xdr:to>
    <xdr:cxnSp macro="">
      <xdr:nvCxnSpPr>
        <xdr:cNvPr id="312" name="直線コネクタ 311"/>
        <xdr:cNvCxnSpPr/>
      </xdr:nvCxnSpPr>
      <xdr:spPr>
        <a:xfrm flipV="1">
          <a:off x="14782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83566</xdr:rowOff>
    </xdr:to>
    <xdr:cxnSp macro="">
      <xdr:nvCxnSpPr>
        <xdr:cNvPr id="315" name="直線コネクタ 314"/>
        <xdr:cNvCxnSpPr/>
      </xdr:nvCxnSpPr>
      <xdr:spPr>
        <a:xfrm>
          <a:off x="13893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18" name="直線コネクタ 317"/>
        <xdr:cNvCxnSpPr/>
      </xdr:nvCxnSpPr>
      <xdr:spPr>
        <a:xfrm>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8" name="楕円 327"/>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9"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2" name="楕円 331"/>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3" name="テキスト ボックス 332"/>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５年間の推移は、類似団体平均より高い値となっている。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令和４年度においては、令和２年度に借り入れた島田第四小学校改築事業における学校教育施設等整備事業債等の元金償還が始まったため、前年度に比べ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76708</xdr:rowOff>
    </xdr:to>
    <xdr:cxnSp macro="">
      <xdr:nvCxnSpPr>
        <xdr:cNvPr id="367" name="直線コネクタ 366"/>
        <xdr:cNvCxnSpPr/>
      </xdr:nvCxnSpPr>
      <xdr:spPr>
        <a:xfrm>
          <a:off x="3987800" y="133812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85852</xdr:rowOff>
    </xdr:to>
    <xdr:cxnSp macro="">
      <xdr:nvCxnSpPr>
        <xdr:cNvPr id="370" name="直線コネクタ 369"/>
        <xdr:cNvCxnSpPr/>
      </xdr:nvCxnSpPr>
      <xdr:spPr>
        <a:xfrm flipV="1">
          <a:off x="3098800" y="13381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145287</xdr:rowOff>
    </xdr:to>
    <xdr:cxnSp macro="">
      <xdr:nvCxnSpPr>
        <xdr:cNvPr id="373" name="直線コネクタ 372"/>
        <xdr:cNvCxnSpPr/>
      </xdr:nvCxnSpPr>
      <xdr:spPr>
        <a:xfrm flipV="1">
          <a:off x="2209800" y="134589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168148</xdr:rowOff>
    </xdr:to>
    <xdr:cxnSp macro="">
      <xdr:nvCxnSpPr>
        <xdr:cNvPr id="376" name="直線コネクタ 375"/>
        <xdr:cNvCxnSpPr/>
      </xdr:nvCxnSpPr>
      <xdr:spPr>
        <a:xfrm flipV="1">
          <a:off x="1320800" y="13518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6" name="楕円 38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8" name="楕円 387"/>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9" name="テキスト ボックス 388"/>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0" name="楕円 389"/>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1" name="テキスト ボックス 390"/>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2" name="楕円 391"/>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3" name="テキスト ボックス 392"/>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4" name="楕円 393"/>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5" name="テキスト ボックス 394"/>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５年間の推移は、類似団体平均より低くなっているが、年々類似団体平均に近づいており、上昇傾向にある。</a:t>
          </a:r>
        </a:p>
        <a:p>
          <a:r>
            <a:rPr kumimoji="1" lang="ja-JP" altLang="en-US" sz="1300">
              <a:latin typeface="ＭＳ Ｐゴシック" panose="020B0600070205080204" pitchFamily="50" charset="-128"/>
              <a:ea typeface="ＭＳ Ｐゴシック" panose="020B0600070205080204" pitchFamily="50" charset="-128"/>
            </a:rPr>
            <a:t>　扶助費については、資格審査等の適正化により、経費の抑制に努める。物件費については、施設の集約化・複合化に着手するなど、公共施設等の適正管理により、経費の削減に努める。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42418</xdr:rowOff>
    </xdr:to>
    <xdr:cxnSp macro="">
      <xdr:nvCxnSpPr>
        <xdr:cNvPr id="426" name="直線コネクタ 425"/>
        <xdr:cNvCxnSpPr/>
      </xdr:nvCxnSpPr>
      <xdr:spPr>
        <a:xfrm>
          <a:off x="15671800" y="1303375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1270</xdr:rowOff>
    </xdr:to>
    <xdr:cxnSp macro="">
      <xdr:nvCxnSpPr>
        <xdr:cNvPr id="429" name="直線コネクタ 428"/>
        <xdr:cNvCxnSpPr/>
      </xdr:nvCxnSpPr>
      <xdr:spPr>
        <a:xfrm flipV="1">
          <a:off x="14782800" y="130337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1270</xdr:rowOff>
    </xdr:to>
    <xdr:cxnSp macro="">
      <xdr:nvCxnSpPr>
        <xdr:cNvPr id="432" name="直線コネクタ 431"/>
        <xdr:cNvCxnSpPr/>
      </xdr:nvCxnSpPr>
      <xdr:spPr>
        <a:xfrm>
          <a:off x="13893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94996</xdr:rowOff>
    </xdr:to>
    <xdr:cxnSp macro="">
      <xdr:nvCxnSpPr>
        <xdr:cNvPr id="435" name="直線コネクタ 434"/>
        <xdr:cNvCxnSpPr/>
      </xdr:nvCxnSpPr>
      <xdr:spPr>
        <a:xfrm>
          <a:off x="13004800" y="13052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6"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7" name="楕円 446"/>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8" name="テキスト ボックス 447"/>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9" name="楕円 448"/>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0" name="テキスト ボックス 449"/>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1" name="楕円 450"/>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2" name="テキスト ボックス 451"/>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3" name="楕円 452"/>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4" name="テキスト ボックス 453"/>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140259</xdr:rowOff>
    </xdr:from>
    <xdr:to>
      <xdr:col>29</xdr:col>
      <xdr:colOff>127000</xdr:colOff>
      <xdr:row>17</xdr:row>
      <xdr:rowOff>162966</xdr:rowOff>
    </xdr:to>
    <xdr:cxnSp macro="">
      <xdr:nvCxnSpPr>
        <xdr:cNvPr id="50" name="直線コネクタ 49"/>
        <xdr:cNvCxnSpPr/>
      </xdr:nvCxnSpPr>
      <xdr:spPr bwMode="auto">
        <a:xfrm flipV="1">
          <a:off x="5003800" y="3102534"/>
          <a:ext cx="647700" cy="2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162966</xdr:rowOff>
    </xdr:from>
    <xdr:to>
      <xdr:col>26</xdr:col>
      <xdr:colOff>50800</xdr:colOff>
      <xdr:row>17</xdr:row>
      <xdr:rowOff>165748</xdr:rowOff>
    </xdr:to>
    <xdr:cxnSp macro="">
      <xdr:nvCxnSpPr>
        <xdr:cNvPr id="53" name="直線コネクタ 52"/>
        <xdr:cNvCxnSpPr/>
      </xdr:nvCxnSpPr>
      <xdr:spPr bwMode="auto">
        <a:xfrm flipV="1">
          <a:off x="4305300" y="3125241"/>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165748</xdr:rowOff>
    </xdr:from>
    <xdr:to>
      <xdr:col>22</xdr:col>
      <xdr:colOff>114300</xdr:colOff>
      <xdr:row>18</xdr:row>
      <xdr:rowOff>5861</xdr:rowOff>
    </xdr:to>
    <xdr:cxnSp macro="">
      <xdr:nvCxnSpPr>
        <xdr:cNvPr id="56" name="直線コネクタ 55"/>
        <xdr:cNvCxnSpPr/>
      </xdr:nvCxnSpPr>
      <xdr:spPr bwMode="auto">
        <a:xfrm flipV="1">
          <a:off x="3606800" y="3128023"/>
          <a:ext cx="698500" cy="1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5861</xdr:rowOff>
    </xdr:from>
    <xdr:to>
      <xdr:col>18</xdr:col>
      <xdr:colOff>177800</xdr:colOff>
      <xdr:row>18</xdr:row>
      <xdr:rowOff>39218</xdr:rowOff>
    </xdr:to>
    <xdr:cxnSp macro="">
      <xdr:nvCxnSpPr>
        <xdr:cNvPr id="59" name="直線コネクタ 58"/>
        <xdr:cNvCxnSpPr/>
      </xdr:nvCxnSpPr>
      <xdr:spPr bwMode="auto">
        <a:xfrm flipV="1">
          <a:off x="2908300" y="3139586"/>
          <a:ext cx="698500" cy="3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89459</xdr:rowOff>
    </xdr:from>
    <xdr:to>
      <xdr:col>29</xdr:col>
      <xdr:colOff>177800</xdr:colOff>
      <xdr:row>18</xdr:row>
      <xdr:rowOff>19609</xdr:rowOff>
    </xdr:to>
    <xdr:sp macro="" textlink="">
      <xdr:nvSpPr>
        <xdr:cNvPr id="69" name="楕円 68"/>
        <xdr:cNvSpPr/>
      </xdr:nvSpPr>
      <xdr:spPr bwMode="auto">
        <a:xfrm>
          <a:off x="5600700" y="305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61536</xdr:rowOff>
    </xdr:from>
    <xdr:ext cx="762000" cy="259045"/>
    <xdr:sp macro="" textlink="">
      <xdr:nvSpPr>
        <xdr:cNvPr id="70" name="人口1人当たり決算額の推移該当値テキスト130"/>
        <xdr:cNvSpPr txBox="1"/>
      </xdr:nvSpPr>
      <xdr:spPr>
        <a:xfrm>
          <a:off x="5740400" y="302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112166</xdr:rowOff>
    </xdr:from>
    <xdr:to>
      <xdr:col>26</xdr:col>
      <xdr:colOff>101600</xdr:colOff>
      <xdr:row>18</xdr:row>
      <xdr:rowOff>42316</xdr:rowOff>
    </xdr:to>
    <xdr:sp macro="" textlink="">
      <xdr:nvSpPr>
        <xdr:cNvPr id="71" name="楕円 70"/>
        <xdr:cNvSpPr/>
      </xdr:nvSpPr>
      <xdr:spPr bwMode="auto">
        <a:xfrm>
          <a:off x="4953000" y="307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27093</xdr:rowOff>
    </xdr:from>
    <xdr:ext cx="736600" cy="259045"/>
    <xdr:sp macro="" textlink="">
      <xdr:nvSpPr>
        <xdr:cNvPr id="72" name="テキスト ボックス 71"/>
        <xdr:cNvSpPr txBox="1"/>
      </xdr:nvSpPr>
      <xdr:spPr>
        <a:xfrm>
          <a:off x="4622800" y="316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114948</xdr:rowOff>
    </xdr:from>
    <xdr:to>
      <xdr:col>22</xdr:col>
      <xdr:colOff>165100</xdr:colOff>
      <xdr:row>18</xdr:row>
      <xdr:rowOff>45098</xdr:rowOff>
    </xdr:to>
    <xdr:sp macro="" textlink="">
      <xdr:nvSpPr>
        <xdr:cNvPr id="73" name="楕円 72"/>
        <xdr:cNvSpPr/>
      </xdr:nvSpPr>
      <xdr:spPr bwMode="auto">
        <a:xfrm>
          <a:off x="4254500" y="307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29875</xdr:rowOff>
    </xdr:from>
    <xdr:ext cx="762000" cy="259045"/>
    <xdr:sp macro="" textlink="">
      <xdr:nvSpPr>
        <xdr:cNvPr id="74" name="テキスト ボックス 73"/>
        <xdr:cNvSpPr txBox="1"/>
      </xdr:nvSpPr>
      <xdr:spPr>
        <a:xfrm>
          <a:off x="3924300" y="31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126511</xdr:rowOff>
    </xdr:from>
    <xdr:to>
      <xdr:col>19</xdr:col>
      <xdr:colOff>38100</xdr:colOff>
      <xdr:row>18</xdr:row>
      <xdr:rowOff>56661</xdr:rowOff>
    </xdr:to>
    <xdr:sp macro="" textlink="">
      <xdr:nvSpPr>
        <xdr:cNvPr id="75" name="楕円 74"/>
        <xdr:cNvSpPr/>
      </xdr:nvSpPr>
      <xdr:spPr bwMode="auto">
        <a:xfrm>
          <a:off x="3556000" y="308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41438</xdr:rowOff>
    </xdr:from>
    <xdr:ext cx="762000" cy="259045"/>
    <xdr:sp macro="" textlink="">
      <xdr:nvSpPr>
        <xdr:cNvPr id="76" name="テキスト ボックス 75"/>
        <xdr:cNvSpPr txBox="1"/>
      </xdr:nvSpPr>
      <xdr:spPr>
        <a:xfrm>
          <a:off x="3225800" y="31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159868</xdr:rowOff>
    </xdr:from>
    <xdr:to>
      <xdr:col>15</xdr:col>
      <xdr:colOff>101600</xdr:colOff>
      <xdr:row>18</xdr:row>
      <xdr:rowOff>90018</xdr:rowOff>
    </xdr:to>
    <xdr:sp macro="" textlink="">
      <xdr:nvSpPr>
        <xdr:cNvPr id="77" name="楕円 76"/>
        <xdr:cNvSpPr/>
      </xdr:nvSpPr>
      <xdr:spPr bwMode="auto">
        <a:xfrm>
          <a:off x="2857500" y="312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74795</xdr:rowOff>
    </xdr:from>
    <xdr:ext cx="762000" cy="259045"/>
    <xdr:sp macro="" textlink="">
      <xdr:nvSpPr>
        <xdr:cNvPr id="78" name="テキスト ボックス 77"/>
        <xdr:cNvSpPr txBox="1"/>
      </xdr:nvSpPr>
      <xdr:spPr>
        <a:xfrm>
          <a:off x="2527300" y="32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134886</xdr:rowOff>
    </xdr:from>
    <xdr:to>
      <xdr:col>29</xdr:col>
      <xdr:colOff>127000</xdr:colOff>
      <xdr:row>36</xdr:row>
      <xdr:rowOff>165062</xdr:rowOff>
    </xdr:to>
    <xdr:cxnSp macro="">
      <xdr:nvCxnSpPr>
        <xdr:cNvPr id="112" name="直線コネクタ 111"/>
        <xdr:cNvCxnSpPr/>
      </xdr:nvCxnSpPr>
      <xdr:spPr bwMode="auto">
        <a:xfrm flipV="1">
          <a:off x="5003800" y="7088136"/>
          <a:ext cx="647700" cy="3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143154</xdr:rowOff>
    </xdr:from>
    <xdr:to>
      <xdr:col>26</xdr:col>
      <xdr:colOff>50800</xdr:colOff>
      <xdr:row>36</xdr:row>
      <xdr:rowOff>165062</xdr:rowOff>
    </xdr:to>
    <xdr:cxnSp macro="">
      <xdr:nvCxnSpPr>
        <xdr:cNvPr id="115" name="直線コネクタ 114"/>
        <xdr:cNvCxnSpPr/>
      </xdr:nvCxnSpPr>
      <xdr:spPr bwMode="auto">
        <a:xfrm>
          <a:off x="4305300" y="7096404"/>
          <a:ext cx="698500" cy="21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79261</xdr:rowOff>
    </xdr:from>
    <xdr:to>
      <xdr:col>22</xdr:col>
      <xdr:colOff>114300</xdr:colOff>
      <xdr:row>36</xdr:row>
      <xdr:rowOff>143154</xdr:rowOff>
    </xdr:to>
    <xdr:cxnSp macro="">
      <xdr:nvCxnSpPr>
        <xdr:cNvPr id="118" name="直線コネクタ 117"/>
        <xdr:cNvCxnSpPr/>
      </xdr:nvCxnSpPr>
      <xdr:spPr bwMode="auto">
        <a:xfrm>
          <a:off x="3606800" y="7032511"/>
          <a:ext cx="698500" cy="6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76974</xdr:rowOff>
    </xdr:from>
    <xdr:to>
      <xdr:col>18</xdr:col>
      <xdr:colOff>177800</xdr:colOff>
      <xdr:row>36</xdr:row>
      <xdr:rowOff>79261</xdr:rowOff>
    </xdr:to>
    <xdr:cxnSp macro="">
      <xdr:nvCxnSpPr>
        <xdr:cNvPr id="121" name="直線コネクタ 120"/>
        <xdr:cNvCxnSpPr/>
      </xdr:nvCxnSpPr>
      <xdr:spPr bwMode="auto">
        <a:xfrm>
          <a:off x="2908300" y="7030224"/>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84086</xdr:rowOff>
    </xdr:from>
    <xdr:to>
      <xdr:col>29</xdr:col>
      <xdr:colOff>177800</xdr:colOff>
      <xdr:row>37</xdr:row>
      <xdr:rowOff>14236</xdr:rowOff>
    </xdr:to>
    <xdr:sp macro="" textlink="">
      <xdr:nvSpPr>
        <xdr:cNvPr id="131" name="楕円 130"/>
        <xdr:cNvSpPr/>
      </xdr:nvSpPr>
      <xdr:spPr bwMode="auto">
        <a:xfrm>
          <a:off x="5600700" y="70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56163</xdr:rowOff>
    </xdr:from>
    <xdr:ext cx="762000" cy="259045"/>
    <xdr:sp macro="" textlink="">
      <xdr:nvSpPr>
        <xdr:cNvPr id="132" name="人口1人当たり決算額の推移該当値テキスト445"/>
        <xdr:cNvSpPr txBox="1"/>
      </xdr:nvSpPr>
      <xdr:spPr>
        <a:xfrm>
          <a:off x="5740400" y="70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114262</xdr:rowOff>
    </xdr:from>
    <xdr:to>
      <xdr:col>26</xdr:col>
      <xdr:colOff>101600</xdr:colOff>
      <xdr:row>37</xdr:row>
      <xdr:rowOff>44412</xdr:rowOff>
    </xdr:to>
    <xdr:sp macro="" textlink="">
      <xdr:nvSpPr>
        <xdr:cNvPr id="133" name="楕円 132"/>
        <xdr:cNvSpPr/>
      </xdr:nvSpPr>
      <xdr:spPr bwMode="auto">
        <a:xfrm>
          <a:off x="4953000" y="706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29189</xdr:rowOff>
    </xdr:from>
    <xdr:ext cx="736600" cy="259045"/>
    <xdr:sp macro="" textlink="">
      <xdr:nvSpPr>
        <xdr:cNvPr id="134" name="テキスト ボックス 133"/>
        <xdr:cNvSpPr txBox="1"/>
      </xdr:nvSpPr>
      <xdr:spPr>
        <a:xfrm>
          <a:off x="4622800" y="715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92354</xdr:rowOff>
    </xdr:from>
    <xdr:to>
      <xdr:col>22</xdr:col>
      <xdr:colOff>165100</xdr:colOff>
      <xdr:row>37</xdr:row>
      <xdr:rowOff>22504</xdr:rowOff>
    </xdr:to>
    <xdr:sp macro="" textlink="">
      <xdr:nvSpPr>
        <xdr:cNvPr id="135" name="楕円 134"/>
        <xdr:cNvSpPr/>
      </xdr:nvSpPr>
      <xdr:spPr bwMode="auto">
        <a:xfrm>
          <a:off x="4254500" y="704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7281</xdr:rowOff>
    </xdr:from>
    <xdr:ext cx="762000" cy="259045"/>
    <xdr:sp macro="" textlink="">
      <xdr:nvSpPr>
        <xdr:cNvPr id="136" name="テキスト ボックス 135"/>
        <xdr:cNvSpPr txBox="1"/>
      </xdr:nvSpPr>
      <xdr:spPr>
        <a:xfrm>
          <a:off x="3924300" y="71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28461</xdr:rowOff>
    </xdr:from>
    <xdr:to>
      <xdr:col>19</xdr:col>
      <xdr:colOff>38100</xdr:colOff>
      <xdr:row>36</xdr:row>
      <xdr:rowOff>130061</xdr:rowOff>
    </xdr:to>
    <xdr:sp macro="" textlink="">
      <xdr:nvSpPr>
        <xdr:cNvPr id="137" name="楕円 136"/>
        <xdr:cNvSpPr/>
      </xdr:nvSpPr>
      <xdr:spPr bwMode="auto">
        <a:xfrm>
          <a:off x="3556000" y="698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140238</xdr:rowOff>
    </xdr:from>
    <xdr:ext cx="762000" cy="259045"/>
    <xdr:sp macro="" textlink="">
      <xdr:nvSpPr>
        <xdr:cNvPr id="138" name="テキスト ボックス 137"/>
        <xdr:cNvSpPr txBox="1"/>
      </xdr:nvSpPr>
      <xdr:spPr>
        <a:xfrm>
          <a:off x="3225800" y="675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26174</xdr:rowOff>
    </xdr:from>
    <xdr:to>
      <xdr:col>15</xdr:col>
      <xdr:colOff>101600</xdr:colOff>
      <xdr:row>36</xdr:row>
      <xdr:rowOff>127774</xdr:rowOff>
    </xdr:to>
    <xdr:sp macro="" textlink="">
      <xdr:nvSpPr>
        <xdr:cNvPr id="139" name="楕円 138"/>
        <xdr:cNvSpPr/>
      </xdr:nvSpPr>
      <xdr:spPr bwMode="auto">
        <a:xfrm>
          <a:off x="2857500" y="697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137951</xdr:rowOff>
    </xdr:from>
    <xdr:ext cx="762000" cy="259045"/>
    <xdr:sp macro="" textlink="">
      <xdr:nvSpPr>
        <xdr:cNvPr id="140" name="テキスト ボックス 139"/>
        <xdr:cNvSpPr txBox="1"/>
      </xdr:nvSpPr>
      <xdr:spPr>
        <a:xfrm>
          <a:off x="2527300" y="67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96,496
94,797
315.70
47,625,138
45,936,883
1,303,093
22,965,825
43,098,360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20504</xdr:rowOff>
    </xdr:from>
    <xdr:to>
      <xdr:col>24</xdr:col>
      <xdr:colOff>63500</xdr:colOff>
      <xdr:row>37</xdr:row>
      <xdr:rowOff>30372</xdr:rowOff>
    </xdr:to>
    <xdr:cxnSp macro="">
      <xdr:nvCxnSpPr>
        <xdr:cNvPr id="61" name="直線コネクタ 60"/>
        <xdr:cNvCxnSpPr/>
      </xdr:nvCxnSpPr>
      <xdr:spPr>
        <a:xfrm flipV="1">
          <a:off x="3797300" y="6364154"/>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30372</xdr:rowOff>
    </xdr:from>
    <xdr:to>
      <xdr:col>19</xdr:col>
      <xdr:colOff>177800</xdr:colOff>
      <xdr:row>37</xdr:row>
      <xdr:rowOff>82817</xdr:rowOff>
    </xdr:to>
    <xdr:cxnSp macro="">
      <xdr:nvCxnSpPr>
        <xdr:cNvPr id="64" name="直線コネクタ 63"/>
        <xdr:cNvCxnSpPr/>
      </xdr:nvCxnSpPr>
      <xdr:spPr>
        <a:xfrm flipV="1">
          <a:off x="2908300" y="6374022"/>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82817</xdr:rowOff>
    </xdr:from>
    <xdr:to>
      <xdr:col>15</xdr:col>
      <xdr:colOff>50800</xdr:colOff>
      <xdr:row>37</xdr:row>
      <xdr:rowOff>120479</xdr:rowOff>
    </xdr:to>
    <xdr:cxnSp macro="">
      <xdr:nvCxnSpPr>
        <xdr:cNvPr id="67" name="直線コネクタ 66"/>
        <xdr:cNvCxnSpPr/>
      </xdr:nvCxnSpPr>
      <xdr:spPr>
        <a:xfrm flipV="1">
          <a:off x="2019300" y="6426467"/>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120479</xdr:rowOff>
    </xdr:from>
    <xdr:to>
      <xdr:col>10</xdr:col>
      <xdr:colOff>114300</xdr:colOff>
      <xdr:row>38</xdr:row>
      <xdr:rowOff>8979</xdr:rowOff>
    </xdr:to>
    <xdr:cxnSp macro="">
      <xdr:nvCxnSpPr>
        <xdr:cNvPr id="70" name="直線コネクタ 69"/>
        <xdr:cNvCxnSpPr/>
      </xdr:nvCxnSpPr>
      <xdr:spPr>
        <a:xfrm flipV="1">
          <a:off x="1130300" y="6464129"/>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141154</xdr:rowOff>
    </xdr:from>
    <xdr:to>
      <xdr:col>24</xdr:col>
      <xdr:colOff>114300</xdr:colOff>
      <xdr:row>37</xdr:row>
      <xdr:rowOff>71304</xdr:rowOff>
    </xdr:to>
    <xdr:sp macro="" textlink="">
      <xdr:nvSpPr>
        <xdr:cNvPr id="80" name="楕円 79"/>
        <xdr:cNvSpPr/>
      </xdr:nvSpPr>
      <xdr:spPr>
        <a:xfrm>
          <a:off x="4584700" y="63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119581</xdr:rowOff>
    </xdr:from>
    <xdr:ext cx="534377" cy="259045"/>
    <xdr:sp macro="" textlink="">
      <xdr:nvSpPr>
        <xdr:cNvPr id="81" name="人件費該当値テキスト"/>
        <xdr:cNvSpPr txBox="1"/>
      </xdr:nvSpPr>
      <xdr:spPr>
        <a:xfrm>
          <a:off x="4686300" y="62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151022</xdr:rowOff>
    </xdr:from>
    <xdr:to>
      <xdr:col>20</xdr:col>
      <xdr:colOff>38100</xdr:colOff>
      <xdr:row>37</xdr:row>
      <xdr:rowOff>81172</xdr:rowOff>
    </xdr:to>
    <xdr:sp macro="" textlink="">
      <xdr:nvSpPr>
        <xdr:cNvPr id="82" name="楕円 81"/>
        <xdr:cNvSpPr/>
      </xdr:nvSpPr>
      <xdr:spPr>
        <a:xfrm>
          <a:off x="3746500" y="63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72299</xdr:rowOff>
    </xdr:from>
    <xdr:ext cx="534377" cy="259045"/>
    <xdr:sp macro="" textlink="">
      <xdr:nvSpPr>
        <xdr:cNvPr id="83" name="テキスト ボックス 82"/>
        <xdr:cNvSpPr txBox="1"/>
      </xdr:nvSpPr>
      <xdr:spPr>
        <a:xfrm>
          <a:off x="3530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32017</xdr:rowOff>
    </xdr:from>
    <xdr:to>
      <xdr:col>15</xdr:col>
      <xdr:colOff>101600</xdr:colOff>
      <xdr:row>37</xdr:row>
      <xdr:rowOff>133617</xdr:rowOff>
    </xdr:to>
    <xdr:sp macro="" textlink="">
      <xdr:nvSpPr>
        <xdr:cNvPr id="84" name="楕円 83"/>
        <xdr:cNvSpPr/>
      </xdr:nvSpPr>
      <xdr:spPr>
        <a:xfrm>
          <a:off x="2857500" y="63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124744</xdr:rowOff>
    </xdr:from>
    <xdr:ext cx="534377" cy="259045"/>
    <xdr:sp macro="" textlink="">
      <xdr:nvSpPr>
        <xdr:cNvPr id="85" name="テキスト ボックス 84"/>
        <xdr:cNvSpPr txBox="1"/>
      </xdr:nvSpPr>
      <xdr:spPr>
        <a:xfrm>
          <a:off x="2641111" y="64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69679</xdr:rowOff>
    </xdr:from>
    <xdr:to>
      <xdr:col>10</xdr:col>
      <xdr:colOff>165100</xdr:colOff>
      <xdr:row>37</xdr:row>
      <xdr:rowOff>171279</xdr:rowOff>
    </xdr:to>
    <xdr:sp macro="" textlink="">
      <xdr:nvSpPr>
        <xdr:cNvPr id="86" name="楕円 85"/>
        <xdr:cNvSpPr/>
      </xdr:nvSpPr>
      <xdr:spPr>
        <a:xfrm>
          <a:off x="1968500" y="64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162406</xdr:rowOff>
    </xdr:from>
    <xdr:ext cx="534377" cy="259045"/>
    <xdr:sp macro="" textlink="">
      <xdr:nvSpPr>
        <xdr:cNvPr id="87" name="テキスト ボックス 86"/>
        <xdr:cNvSpPr txBox="1"/>
      </xdr:nvSpPr>
      <xdr:spPr>
        <a:xfrm>
          <a:off x="1752111" y="65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129629</xdr:rowOff>
    </xdr:from>
    <xdr:to>
      <xdr:col>6</xdr:col>
      <xdr:colOff>38100</xdr:colOff>
      <xdr:row>38</xdr:row>
      <xdr:rowOff>59779</xdr:rowOff>
    </xdr:to>
    <xdr:sp macro="" textlink="">
      <xdr:nvSpPr>
        <xdr:cNvPr id="88" name="楕円 87"/>
        <xdr:cNvSpPr/>
      </xdr:nvSpPr>
      <xdr:spPr>
        <a:xfrm>
          <a:off x="1079500" y="64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50906</xdr:rowOff>
    </xdr:from>
    <xdr:ext cx="534377" cy="259045"/>
    <xdr:sp macro="" textlink="">
      <xdr:nvSpPr>
        <xdr:cNvPr id="89" name="テキスト ボックス 88"/>
        <xdr:cNvSpPr txBox="1"/>
      </xdr:nvSpPr>
      <xdr:spPr>
        <a:xfrm>
          <a:off x="863111" y="65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103690</xdr:rowOff>
    </xdr:from>
    <xdr:to>
      <xdr:col>24</xdr:col>
      <xdr:colOff>63500</xdr:colOff>
      <xdr:row>56</xdr:row>
      <xdr:rowOff>5718</xdr:rowOff>
    </xdr:to>
    <xdr:cxnSp macro="">
      <xdr:nvCxnSpPr>
        <xdr:cNvPr id="121" name="直線コネクタ 120"/>
        <xdr:cNvCxnSpPr/>
      </xdr:nvCxnSpPr>
      <xdr:spPr>
        <a:xfrm flipV="1">
          <a:off x="3797300" y="953344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5718</xdr:rowOff>
    </xdr:from>
    <xdr:to>
      <xdr:col>19</xdr:col>
      <xdr:colOff>177800</xdr:colOff>
      <xdr:row>56</xdr:row>
      <xdr:rowOff>9844</xdr:rowOff>
    </xdr:to>
    <xdr:cxnSp macro="">
      <xdr:nvCxnSpPr>
        <xdr:cNvPr id="124" name="直線コネクタ 123"/>
        <xdr:cNvCxnSpPr/>
      </xdr:nvCxnSpPr>
      <xdr:spPr>
        <a:xfrm flipV="1">
          <a:off x="2908300" y="9606918"/>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9844</xdr:rowOff>
    </xdr:from>
    <xdr:to>
      <xdr:col>15</xdr:col>
      <xdr:colOff>50800</xdr:colOff>
      <xdr:row>56</xdr:row>
      <xdr:rowOff>134921</xdr:rowOff>
    </xdr:to>
    <xdr:cxnSp macro="">
      <xdr:nvCxnSpPr>
        <xdr:cNvPr id="127" name="直線コネクタ 126"/>
        <xdr:cNvCxnSpPr/>
      </xdr:nvCxnSpPr>
      <xdr:spPr>
        <a:xfrm flipV="1">
          <a:off x="2019300" y="9611044"/>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134921</xdr:rowOff>
    </xdr:from>
    <xdr:to>
      <xdr:col>10</xdr:col>
      <xdr:colOff>114300</xdr:colOff>
      <xdr:row>57</xdr:row>
      <xdr:rowOff>12119</xdr:rowOff>
    </xdr:to>
    <xdr:cxnSp macro="">
      <xdr:nvCxnSpPr>
        <xdr:cNvPr id="130" name="直線コネクタ 129"/>
        <xdr:cNvCxnSpPr/>
      </xdr:nvCxnSpPr>
      <xdr:spPr>
        <a:xfrm flipV="1">
          <a:off x="1130300" y="9736121"/>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52890</xdr:rowOff>
    </xdr:from>
    <xdr:to>
      <xdr:col>24</xdr:col>
      <xdr:colOff>114300</xdr:colOff>
      <xdr:row>55</xdr:row>
      <xdr:rowOff>154490</xdr:rowOff>
    </xdr:to>
    <xdr:sp macro="" textlink="">
      <xdr:nvSpPr>
        <xdr:cNvPr id="140" name="楕円 139"/>
        <xdr:cNvSpPr/>
      </xdr:nvSpPr>
      <xdr:spPr>
        <a:xfrm>
          <a:off x="4584700" y="94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75767</xdr:rowOff>
    </xdr:from>
    <xdr:ext cx="534377" cy="259045"/>
    <xdr:sp macro="" textlink="">
      <xdr:nvSpPr>
        <xdr:cNvPr id="141" name="物件費該当値テキスト"/>
        <xdr:cNvSpPr txBox="1"/>
      </xdr:nvSpPr>
      <xdr:spPr>
        <a:xfrm>
          <a:off x="4686300" y="93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126368</xdr:rowOff>
    </xdr:from>
    <xdr:to>
      <xdr:col>20</xdr:col>
      <xdr:colOff>38100</xdr:colOff>
      <xdr:row>56</xdr:row>
      <xdr:rowOff>56518</xdr:rowOff>
    </xdr:to>
    <xdr:sp macro="" textlink="">
      <xdr:nvSpPr>
        <xdr:cNvPr id="142" name="楕円 141"/>
        <xdr:cNvSpPr/>
      </xdr:nvSpPr>
      <xdr:spPr>
        <a:xfrm>
          <a:off x="3746500" y="95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73045</xdr:rowOff>
    </xdr:from>
    <xdr:ext cx="534377" cy="259045"/>
    <xdr:sp macro="" textlink="">
      <xdr:nvSpPr>
        <xdr:cNvPr id="143" name="テキスト ボックス 142"/>
        <xdr:cNvSpPr txBox="1"/>
      </xdr:nvSpPr>
      <xdr:spPr>
        <a:xfrm>
          <a:off x="3530111" y="933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130494</xdr:rowOff>
    </xdr:from>
    <xdr:to>
      <xdr:col>15</xdr:col>
      <xdr:colOff>101600</xdr:colOff>
      <xdr:row>56</xdr:row>
      <xdr:rowOff>60644</xdr:rowOff>
    </xdr:to>
    <xdr:sp macro="" textlink="">
      <xdr:nvSpPr>
        <xdr:cNvPr id="144" name="楕円 143"/>
        <xdr:cNvSpPr/>
      </xdr:nvSpPr>
      <xdr:spPr>
        <a:xfrm>
          <a:off x="2857500" y="95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77171</xdr:rowOff>
    </xdr:from>
    <xdr:ext cx="534377" cy="259045"/>
    <xdr:sp macro="" textlink="">
      <xdr:nvSpPr>
        <xdr:cNvPr id="145" name="テキスト ボックス 144"/>
        <xdr:cNvSpPr txBox="1"/>
      </xdr:nvSpPr>
      <xdr:spPr>
        <a:xfrm>
          <a:off x="2641111" y="93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84121</xdr:rowOff>
    </xdr:from>
    <xdr:to>
      <xdr:col>10</xdr:col>
      <xdr:colOff>165100</xdr:colOff>
      <xdr:row>57</xdr:row>
      <xdr:rowOff>14271</xdr:rowOff>
    </xdr:to>
    <xdr:sp macro="" textlink="">
      <xdr:nvSpPr>
        <xdr:cNvPr id="146" name="楕円 145"/>
        <xdr:cNvSpPr/>
      </xdr:nvSpPr>
      <xdr:spPr>
        <a:xfrm>
          <a:off x="1968500" y="96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30798</xdr:rowOff>
    </xdr:from>
    <xdr:ext cx="534377" cy="259045"/>
    <xdr:sp macro="" textlink="">
      <xdr:nvSpPr>
        <xdr:cNvPr id="147" name="テキスト ボックス 146"/>
        <xdr:cNvSpPr txBox="1"/>
      </xdr:nvSpPr>
      <xdr:spPr>
        <a:xfrm>
          <a:off x="1752111" y="94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132769</xdr:rowOff>
    </xdr:from>
    <xdr:to>
      <xdr:col>6</xdr:col>
      <xdr:colOff>38100</xdr:colOff>
      <xdr:row>57</xdr:row>
      <xdr:rowOff>62919</xdr:rowOff>
    </xdr:to>
    <xdr:sp macro="" textlink="">
      <xdr:nvSpPr>
        <xdr:cNvPr id="148" name="楕円 147"/>
        <xdr:cNvSpPr/>
      </xdr:nvSpPr>
      <xdr:spPr>
        <a:xfrm>
          <a:off x="10795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79446</xdr:rowOff>
    </xdr:from>
    <xdr:ext cx="534377" cy="259045"/>
    <xdr:sp macro="" textlink="">
      <xdr:nvSpPr>
        <xdr:cNvPr id="149" name="テキスト ボックス 148"/>
        <xdr:cNvSpPr txBox="1"/>
      </xdr:nvSpPr>
      <xdr:spPr>
        <a:xfrm>
          <a:off x="863111" y="95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163703</xdr:rowOff>
    </xdr:from>
    <xdr:to>
      <xdr:col>24</xdr:col>
      <xdr:colOff>63500</xdr:colOff>
      <xdr:row>78</xdr:row>
      <xdr:rowOff>167932</xdr:rowOff>
    </xdr:to>
    <xdr:cxnSp macro="">
      <xdr:nvCxnSpPr>
        <xdr:cNvPr id="178" name="直線コネクタ 177"/>
        <xdr:cNvCxnSpPr/>
      </xdr:nvCxnSpPr>
      <xdr:spPr>
        <a:xfrm>
          <a:off x="3797300" y="1353680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160731</xdr:rowOff>
    </xdr:from>
    <xdr:to>
      <xdr:col>19</xdr:col>
      <xdr:colOff>177800</xdr:colOff>
      <xdr:row>78</xdr:row>
      <xdr:rowOff>163703</xdr:rowOff>
    </xdr:to>
    <xdr:cxnSp macro="">
      <xdr:nvCxnSpPr>
        <xdr:cNvPr id="181" name="直線コネクタ 180"/>
        <xdr:cNvCxnSpPr/>
      </xdr:nvCxnSpPr>
      <xdr:spPr>
        <a:xfrm>
          <a:off x="2908300" y="135338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156387</xdr:rowOff>
    </xdr:from>
    <xdr:to>
      <xdr:col>15</xdr:col>
      <xdr:colOff>50800</xdr:colOff>
      <xdr:row>78</xdr:row>
      <xdr:rowOff>160731</xdr:rowOff>
    </xdr:to>
    <xdr:cxnSp macro="">
      <xdr:nvCxnSpPr>
        <xdr:cNvPr id="184" name="直線コネクタ 183"/>
        <xdr:cNvCxnSpPr/>
      </xdr:nvCxnSpPr>
      <xdr:spPr>
        <a:xfrm>
          <a:off x="2019300" y="1352948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155130</xdr:rowOff>
    </xdr:from>
    <xdr:to>
      <xdr:col>10</xdr:col>
      <xdr:colOff>114300</xdr:colOff>
      <xdr:row>78</xdr:row>
      <xdr:rowOff>156387</xdr:rowOff>
    </xdr:to>
    <xdr:cxnSp macro="">
      <xdr:nvCxnSpPr>
        <xdr:cNvPr id="187" name="直線コネクタ 186"/>
        <xdr:cNvCxnSpPr/>
      </xdr:nvCxnSpPr>
      <xdr:spPr>
        <a:xfrm>
          <a:off x="1130300" y="1352823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117132</xdr:rowOff>
    </xdr:from>
    <xdr:to>
      <xdr:col>24</xdr:col>
      <xdr:colOff>114300</xdr:colOff>
      <xdr:row>79</xdr:row>
      <xdr:rowOff>47282</xdr:rowOff>
    </xdr:to>
    <xdr:sp macro="" textlink="">
      <xdr:nvSpPr>
        <xdr:cNvPr id="197" name="楕円 196"/>
        <xdr:cNvSpPr/>
      </xdr:nvSpPr>
      <xdr:spPr>
        <a:xfrm>
          <a:off x="45847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32059</xdr:rowOff>
    </xdr:from>
    <xdr:ext cx="469744" cy="259045"/>
    <xdr:sp macro="" textlink="">
      <xdr:nvSpPr>
        <xdr:cNvPr id="198" name="維持補修費該当値テキスト"/>
        <xdr:cNvSpPr txBox="1"/>
      </xdr:nvSpPr>
      <xdr:spPr>
        <a:xfrm>
          <a:off x="4686300" y="1340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112903</xdr:rowOff>
    </xdr:from>
    <xdr:to>
      <xdr:col>20</xdr:col>
      <xdr:colOff>38100</xdr:colOff>
      <xdr:row>79</xdr:row>
      <xdr:rowOff>43053</xdr:rowOff>
    </xdr:to>
    <xdr:sp macro="" textlink="">
      <xdr:nvSpPr>
        <xdr:cNvPr id="199" name="楕円 198"/>
        <xdr:cNvSpPr/>
      </xdr:nvSpPr>
      <xdr:spPr>
        <a:xfrm>
          <a:off x="3746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34180</xdr:rowOff>
    </xdr:from>
    <xdr:ext cx="469744" cy="259045"/>
    <xdr:sp macro="" textlink="">
      <xdr:nvSpPr>
        <xdr:cNvPr id="200" name="テキスト ボックス 199"/>
        <xdr:cNvSpPr txBox="1"/>
      </xdr:nvSpPr>
      <xdr:spPr>
        <a:xfrm>
          <a:off x="3562428" y="135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109931</xdr:rowOff>
    </xdr:from>
    <xdr:to>
      <xdr:col>15</xdr:col>
      <xdr:colOff>101600</xdr:colOff>
      <xdr:row>79</xdr:row>
      <xdr:rowOff>40081</xdr:rowOff>
    </xdr:to>
    <xdr:sp macro="" textlink="">
      <xdr:nvSpPr>
        <xdr:cNvPr id="201" name="楕円 200"/>
        <xdr:cNvSpPr/>
      </xdr:nvSpPr>
      <xdr:spPr>
        <a:xfrm>
          <a:off x="28575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31208</xdr:rowOff>
    </xdr:from>
    <xdr:ext cx="469744" cy="259045"/>
    <xdr:sp macro="" textlink="">
      <xdr:nvSpPr>
        <xdr:cNvPr id="202" name="テキスト ボックス 201"/>
        <xdr:cNvSpPr txBox="1"/>
      </xdr:nvSpPr>
      <xdr:spPr>
        <a:xfrm>
          <a:off x="2673428" y="135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105587</xdr:rowOff>
    </xdr:from>
    <xdr:to>
      <xdr:col>10</xdr:col>
      <xdr:colOff>165100</xdr:colOff>
      <xdr:row>79</xdr:row>
      <xdr:rowOff>35737</xdr:rowOff>
    </xdr:to>
    <xdr:sp macro="" textlink="">
      <xdr:nvSpPr>
        <xdr:cNvPr id="203" name="楕円 202"/>
        <xdr:cNvSpPr/>
      </xdr:nvSpPr>
      <xdr:spPr>
        <a:xfrm>
          <a:off x="1968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26864</xdr:rowOff>
    </xdr:from>
    <xdr:ext cx="469744" cy="259045"/>
    <xdr:sp macro="" textlink="">
      <xdr:nvSpPr>
        <xdr:cNvPr id="204" name="テキスト ボックス 203"/>
        <xdr:cNvSpPr txBox="1"/>
      </xdr:nvSpPr>
      <xdr:spPr>
        <a:xfrm>
          <a:off x="1784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104330</xdr:rowOff>
    </xdr:from>
    <xdr:to>
      <xdr:col>6</xdr:col>
      <xdr:colOff>38100</xdr:colOff>
      <xdr:row>79</xdr:row>
      <xdr:rowOff>34480</xdr:rowOff>
    </xdr:to>
    <xdr:sp macro="" textlink="">
      <xdr:nvSpPr>
        <xdr:cNvPr id="205" name="楕円 204"/>
        <xdr:cNvSpPr/>
      </xdr:nvSpPr>
      <xdr:spPr>
        <a:xfrm>
          <a:off x="1079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25607</xdr:rowOff>
    </xdr:from>
    <xdr:ext cx="469744" cy="259045"/>
    <xdr:sp macro="" textlink="">
      <xdr:nvSpPr>
        <xdr:cNvPr id="206" name="テキスト ボックス 205"/>
        <xdr:cNvSpPr txBox="1"/>
      </xdr:nvSpPr>
      <xdr:spPr>
        <a:xfrm>
          <a:off x="895428" y="1357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43394</xdr:rowOff>
    </xdr:from>
    <xdr:to>
      <xdr:col>24</xdr:col>
      <xdr:colOff>63500</xdr:colOff>
      <xdr:row>96</xdr:row>
      <xdr:rowOff>143129</xdr:rowOff>
    </xdr:to>
    <xdr:cxnSp macro="">
      <xdr:nvCxnSpPr>
        <xdr:cNvPr id="238" name="直線コネクタ 237"/>
        <xdr:cNvCxnSpPr/>
      </xdr:nvCxnSpPr>
      <xdr:spPr>
        <a:xfrm>
          <a:off x="3797300" y="16331144"/>
          <a:ext cx="8382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43394</xdr:rowOff>
    </xdr:from>
    <xdr:to>
      <xdr:col>19</xdr:col>
      <xdr:colOff>177800</xdr:colOff>
      <xdr:row>97</xdr:row>
      <xdr:rowOff>37695</xdr:rowOff>
    </xdr:to>
    <xdr:cxnSp macro="">
      <xdr:nvCxnSpPr>
        <xdr:cNvPr id="241" name="直線コネクタ 240"/>
        <xdr:cNvCxnSpPr/>
      </xdr:nvCxnSpPr>
      <xdr:spPr>
        <a:xfrm flipV="1">
          <a:off x="2908300" y="16331144"/>
          <a:ext cx="889000" cy="3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37695</xdr:rowOff>
    </xdr:from>
    <xdr:to>
      <xdr:col>15</xdr:col>
      <xdr:colOff>50800</xdr:colOff>
      <xdr:row>97</xdr:row>
      <xdr:rowOff>90779</xdr:rowOff>
    </xdr:to>
    <xdr:cxnSp macro="">
      <xdr:nvCxnSpPr>
        <xdr:cNvPr id="244" name="直線コネクタ 243"/>
        <xdr:cNvCxnSpPr/>
      </xdr:nvCxnSpPr>
      <xdr:spPr>
        <a:xfrm flipV="1">
          <a:off x="2019300" y="16668345"/>
          <a:ext cx="889000" cy="5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90779</xdr:rowOff>
    </xdr:from>
    <xdr:to>
      <xdr:col>10</xdr:col>
      <xdr:colOff>114300</xdr:colOff>
      <xdr:row>97</xdr:row>
      <xdr:rowOff>162886</xdr:rowOff>
    </xdr:to>
    <xdr:cxnSp macro="">
      <xdr:nvCxnSpPr>
        <xdr:cNvPr id="247" name="直線コネクタ 246"/>
        <xdr:cNvCxnSpPr/>
      </xdr:nvCxnSpPr>
      <xdr:spPr>
        <a:xfrm flipV="1">
          <a:off x="1130300" y="16721429"/>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92329</xdr:rowOff>
    </xdr:from>
    <xdr:to>
      <xdr:col>24</xdr:col>
      <xdr:colOff>114300</xdr:colOff>
      <xdr:row>97</xdr:row>
      <xdr:rowOff>22479</xdr:rowOff>
    </xdr:to>
    <xdr:sp macro="" textlink="">
      <xdr:nvSpPr>
        <xdr:cNvPr id="257" name="楕円 256"/>
        <xdr:cNvSpPr/>
      </xdr:nvSpPr>
      <xdr:spPr>
        <a:xfrm>
          <a:off x="45847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70756</xdr:rowOff>
    </xdr:from>
    <xdr:ext cx="534377" cy="259045"/>
    <xdr:sp macro="" textlink="">
      <xdr:nvSpPr>
        <xdr:cNvPr id="258" name="扶助費該当値テキスト"/>
        <xdr:cNvSpPr txBox="1"/>
      </xdr:nvSpPr>
      <xdr:spPr>
        <a:xfrm>
          <a:off x="4686300" y="165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164044</xdr:rowOff>
    </xdr:from>
    <xdr:to>
      <xdr:col>20</xdr:col>
      <xdr:colOff>38100</xdr:colOff>
      <xdr:row>95</xdr:row>
      <xdr:rowOff>94194</xdr:rowOff>
    </xdr:to>
    <xdr:sp macro="" textlink="">
      <xdr:nvSpPr>
        <xdr:cNvPr id="259" name="楕円 258"/>
        <xdr:cNvSpPr/>
      </xdr:nvSpPr>
      <xdr:spPr>
        <a:xfrm>
          <a:off x="3746500" y="162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85321</xdr:rowOff>
    </xdr:from>
    <xdr:ext cx="599010" cy="259045"/>
    <xdr:sp macro="" textlink="">
      <xdr:nvSpPr>
        <xdr:cNvPr id="260" name="テキスト ボックス 259"/>
        <xdr:cNvSpPr txBox="1"/>
      </xdr:nvSpPr>
      <xdr:spPr>
        <a:xfrm>
          <a:off x="3497795" y="163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158345</xdr:rowOff>
    </xdr:from>
    <xdr:to>
      <xdr:col>15</xdr:col>
      <xdr:colOff>101600</xdr:colOff>
      <xdr:row>97</xdr:row>
      <xdr:rowOff>88495</xdr:rowOff>
    </xdr:to>
    <xdr:sp macro="" textlink="">
      <xdr:nvSpPr>
        <xdr:cNvPr id="261" name="楕円 260"/>
        <xdr:cNvSpPr/>
      </xdr:nvSpPr>
      <xdr:spPr>
        <a:xfrm>
          <a:off x="2857500" y="166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79622</xdr:rowOff>
    </xdr:from>
    <xdr:ext cx="534377" cy="259045"/>
    <xdr:sp macro="" textlink="">
      <xdr:nvSpPr>
        <xdr:cNvPr id="262" name="テキスト ボックス 261"/>
        <xdr:cNvSpPr txBox="1"/>
      </xdr:nvSpPr>
      <xdr:spPr>
        <a:xfrm>
          <a:off x="2641111" y="167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39979</xdr:rowOff>
    </xdr:from>
    <xdr:to>
      <xdr:col>10</xdr:col>
      <xdr:colOff>165100</xdr:colOff>
      <xdr:row>97</xdr:row>
      <xdr:rowOff>141579</xdr:rowOff>
    </xdr:to>
    <xdr:sp macro="" textlink="">
      <xdr:nvSpPr>
        <xdr:cNvPr id="263" name="楕円 262"/>
        <xdr:cNvSpPr/>
      </xdr:nvSpPr>
      <xdr:spPr>
        <a:xfrm>
          <a:off x="1968500" y="166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132706</xdr:rowOff>
    </xdr:from>
    <xdr:ext cx="534377" cy="259045"/>
    <xdr:sp macro="" textlink="">
      <xdr:nvSpPr>
        <xdr:cNvPr id="264" name="テキスト ボックス 263"/>
        <xdr:cNvSpPr txBox="1"/>
      </xdr:nvSpPr>
      <xdr:spPr>
        <a:xfrm>
          <a:off x="1752111" y="167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112086</xdr:rowOff>
    </xdr:from>
    <xdr:to>
      <xdr:col>6</xdr:col>
      <xdr:colOff>38100</xdr:colOff>
      <xdr:row>98</xdr:row>
      <xdr:rowOff>42236</xdr:rowOff>
    </xdr:to>
    <xdr:sp macro="" textlink="">
      <xdr:nvSpPr>
        <xdr:cNvPr id="265" name="楕円 264"/>
        <xdr:cNvSpPr/>
      </xdr:nvSpPr>
      <xdr:spPr>
        <a:xfrm>
          <a:off x="1079500" y="167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33363</xdr:rowOff>
    </xdr:from>
    <xdr:ext cx="534377" cy="259045"/>
    <xdr:sp macro="" textlink="">
      <xdr:nvSpPr>
        <xdr:cNvPr id="266" name="テキスト ボックス 265"/>
        <xdr:cNvSpPr txBox="1"/>
      </xdr:nvSpPr>
      <xdr:spPr>
        <a:xfrm>
          <a:off x="863111" y="168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8495</xdr:rowOff>
    </xdr:from>
    <xdr:to>
      <xdr:col>55</xdr:col>
      <xdr:colOff>0</xdr:colOff>
      <xdr:row>39</xdr:row>
      <xdr:rowOff>58177</xdr:rowOff>
    </xdr:to>
    <xdr:cxnSp macro="">
      <xdr:nvCxnSpPr>
        <xdr:cNvPr id="298" name="直線コネクタ 297"/>
        <xdr:cNvCxnSpPr/>
      </xdr:nvCxnSpPr>
      <xdr:spPr>
        <a:xfrm flipV="1">
          <a:off x="9639300" y="6695045"/>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137359</xdr:rowOff>
    </xdr:from>
    <xdr:to>
      <xdr:col>50</xdr:col>
      <xdr:colOff>114300</xdr:colOff>
      <xdr:row>39</xdr:row>
      <xdr:rowOff>58177</xdr:rowOff>
    </xdr:to>
    <xdr:cxnSp macro="">
      <xdr:nvCxnSpPr>
        <xdr:cNvPr id="301" name="直線コネクタ 300"/>
        <xdr:cNvCxnSpPr/>
      </xdr:nvCxnSpPr>
      <xdr:spPr>
        <a:xfrm>
          <a:off x="8750300" y="5623759"/>
          <a:ext cx="889000" cy="1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137359</xdr:rowOff>
    </xdr:from>
    <xdr:to>
      <xdr:col>45</xdr:col>
      <xdr:colOff>177800</xdr:colOff>
      <xdr:row>39</xdr:row>
      <xdr:rowOff>135813</xdr:rowOff>
    </xdr:to>
    <xdr:cxnSp macro="">
      <xdr:nvCxnSpPr>
        <xdr:cNvPr id="304" name="直線コネクタ 303"/>
        <xdr:cNvCxnSpPr/>
      </xdr:nvCxnSpPr>
      <xdr:spPr>
        <a:xfrm flipV="1">
          <a:off x="7861300" y="5623759"/>
          <a:ext cx="889000" cy="119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135813</xdr:rowOff>
    </xdr:from>
    <xdr:to>
      <xdr:col>41</xdr:col>
      <xdr:colOff>50800</xdr:colOff>
      <xdr:row>39</xdr:row>
      <xdr:rowOff>162168</xdr:rowOff>
    </xdr:to>
    <xdr:cxnSp macro="">
      <xdr:nvCxnSpPr>
        <xdr:cNvPr id="307" name="直線コネクタ 306"/>
        <xdr:cNvCxnSpPr/>
      </xdr:nvCxnSpPr>
      <xdr:spPr>
        <a:xfrm flipV="1">
          <a:off x="6972300" y="6822363"/>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129145</xdr:rowOff>
    </xdr:from>
    <xdr:to>
      <xdr:col>55</xdr:col>
      <xdr:colOff>50800</xdr:colOff>
      <xdr:row>39</xdr:row>
      <xdr:rowOff>59295</xdr:rowOff>
    </xdr:to>
    <xdr:sp macro="" textlink="">
      <xdr:nvSpPr>
        <xdr:cNvPr id="317" name="楕円 316"/>
        <xdr:cNvSpPr/>
      </xdr:nvSpPr>
      <xdr:spPr>
        <a:xfrm>
          <a:off x="10426700" y="6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107572</xdr:rowOff>
    </xdr:from>
    <xdr:ext cx="534377" cy="259045"/>
    <xdr:sp macro="" textlink="">
      <xdr:nvSpPr>
        <xdr:cNvPr id="318" name="補助費等該当値テキスト"/>
        <xdr:cNvSpPr txBox="1"/>
      </xdr:nvSpPr>
      <xdr:spPr>
        <a:xfrm>
          <a:off x="10528300" y="662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7377</xdr:rowOff>
    </xdr:from>
    <xdr:to>
      <xdr:col>50</xdr:col>
      <xdr:colOff>165100</xdr:colOff>
      <xdr:row>39</xdr:row>
      <xdr:rowOff>108977</xdr:rowOff>
    </xdr:to>
    <xdr:sp macro="" textlink="">
      <xdr:nvSpPr>
        <xdr:cNvPr id="319" name="楕円 318"/>
        <xdr:cNvSpPr/>
      </xdr:nvSpPr>
      <xdr:spPr>
        <a:xfrm>
          <a:off x="9588500" y="66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100104</xdr:rowOff>
    </xdr:from>
    <xdr:ext cx="534377" cy="259045"/>
    <xdr:sp macro="" textlink="">
      <xdr:nvSpPr>
        <xdr:cNvPr id="320" name="テキスト ボックス 319"/>
        <xdr:cNvSpPr txBox="1"/>
      </xdr:nvSpPr>
      <xdr:spPr>
        <a:xfrm>
          <a:off x="9372111" y="67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86559</xdr:rowOff>
    </xdr:from>
    <xdr:to>
      <xdr:col>46</xdr:col>
      <xdr:colOff>38100</xdr:colOff>
      <xdr:row>33</xdr:row>
      <xdr:rowOff>16709</xdr:rowOff>
    </xdr:to>
    <xdr:sp macro="" textlink="">
      <xdr:nvSpPr>
        <xdr:cNvPr id="321" name="楕円 320"/>
        <xdr:cNvSpPr/>
      </xdr:nvSpPr>
      <xdr:spPr>
        <a:xfrm>
          <a:off x="8699500" y="55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7836</xdr:rowOff>
    </xdr:from>
    <xdr:ext cx="599010" cy="259045"/>
    <xdr:sp macro="" textlink="">
      <xdr:nvSpPr>
        <xdr:cNvPr id="322" name="テキスト ボックス 321"/>
        <xdr:cNvSpPr txBox="1"/>
      </xdr:nvSpPr>
      <xdr:spPr>
        <a:xfrm>
          <a:off x="8450795" y="56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85013</xdr:rowOff>
    </xdr:from>
    <xdr:to>
      <xdr:col>41</xdr:col>
      <xdr:colOff>101600</xdr:colOff>
      <xdr:row>40</xdr:row>
      <xdr:rowOff>15163</xdr:rowOff>
    </xdr:to>
    <xdr:sp macro="" textlink="">
      <xdr:nvSpPr>
        <xdr:cNvPr id="323" name="楕円 322"/>
        <xdr:cNvSpPr/>
      </xdr:nvSpPr>
      <xdr:spPr>
        <a:xfrm>
          <a:off x="7810500" y="67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6290</xdr:rowOff>
    </xdr:from>
    <xdr:ext cx="534377" cy="259045"/>
    <xdr:sp macro="" textlink="">
      <xdr:nvSpPr>
        <xdr:cNvPr id="324" name="テキスト ボックス 323"/>
        <xdr:cNvSpPr txBox="1"/>
      </xdr:nvSpPr>
      <xdr:spPr>
        <a:xfrm>
          <a:off x="7594111" y="68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111368</xdr:rowOff>
    </xdr:from>
    <xdr:to>
      <xdr:col>36</xdr:col>
      <xdr:colOff>165100</xdr:colOff>
      <xdr:row>40</xdr:row>
      <xdr:rowOff>41518</xdr:rowOff>
    </xdr:to>
    <xdr:sp macro="" textlink="">
      <xdr:nvSpPr>
        <xdr:cNvPr id="325" name="楕円 324"/>
        <xdr:cNvSpPr/>
      </xdr:nvSpPr>
      <xdr:spPr>
        <a:xfrm>
          <a:off x="6921500" y="67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32645</xdr:rowOff>
    </xdr:from>
    <xdr:ext cx="534377" cy="259045"/>
    <xdr:sp macro="" textlink="">
      <xdr:nvSpPr>
        <xdr:cNvPr id="326" name="テキスト ボックス 325"/>
        <xdr:cNvSpPr txBox="1"/>
      </xdr:nvSpPr>
      <xdr:spPr>
        <a:xfrm>
          <a:off x="6705111" y="68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97713</xdr:rowOff>
    </xdr:from>
    <xdr:to>
      <xdr:col>55</xdr:col>
      <xdr:colOff>0</xdr:colOff>
      <xdr:row>56</xdr:row>
      <xdr:rowOff>125636</xdr:rowOff>
    </xdr:to>
    <xdr:cxnSp macro="">
      <xdr:nvCxnSpPr>
        <xdr:cNvPr id="357" name="直線コネクタ 356"/>
        <xdr:cNvCxnSpPr/>
      </xdr:nvCxnSpPr>
      <xdr:spPr>
        <a:xfrm flipV="1">
          <a:off x="9639300" y="9356013"/>
          <a:ext cx="838200" cy="37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5196</xdr:rowOff>
    </xdr:from>
    <xdr:to>
      <xdr:col>50</xdr:col>
      <xdr:colOff>114300</xdr:colOff>
      <xdr:row>56</xdr:row>
      <xdr:rowOff>125636</xdr:rowOff>
    </xdr:to>
    <xdr:cxnSp macro="">
      <xdr:nvCxnSpPr>
        <xdr:cNvPr id="360" name="直線コネクタ 359"/>
        <xdr:cNvCxnSpPr/>
      </xdr:nvCxnSpPr>
      <xdr:spPr>
        <a:xfrm>
          <a:off x="8750300" y="9263496"/>
          <a:ext cx="889000" cy="46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5196</xdr:rowOff>
    </xdr:from>
    <xdr:to>
      <xdr:col>45</xdr:col>
      <xdr:colOff>177800</xdr:colOff>
      <xdr:row>55</xdr:row>
      <xdr:rowOff>89953</xdr:rowOff>
    </xdr:to>
    <xdr:cxnSp macro="">
      <xdr:nvCxnSpPr>
        <xdr:cNvPr id="363" name="直線コネクタ 362"/>
        <xdr:cNvCxnSpPr/>
      </xdr:nvCxnSpPr>
      <xdr:spPr>
        <a:xfrm flipV="1">
          <a:off x="7861300" y="9263496"/>
          <a:ext cx="889000" cy="2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89953</xdr:rowOff>
    </xdr:from>
    <xdr:to>
      <xdr:col>41</xdr:col>
      <xdr:colOff>50800</xdr:colOff>
      <xdr:row>56</xdr:row>
      <xdr:rowOff>136195</xdr:rowOff>
    </xdr:to>
    <xdr:cxnSp macro="">
      <xdr:nvCxnSpPr>
        <xdr:cNvPr id="366" name="直線コネクタ 365"/>
        <xdr:cNvCxnSpPr/>
      </xdr:nvCxnSpPr>
      <xdr:spPr>
        <a:xfrm flipV="1">
          <a:off x="6972300" y="9519703"/>
          <a:ext cx="889000" cy="2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46913</xdr:rowOff>
    </xdr:from>
    <xdr:to>
      <xdr:col>55</xdr:col>
      <xdr:colOff>50800</xdr:colOff>
      <xdr:row>54</xdr:row>
      <xdr:rowOff>148513</xdr:rowOff>
    </xdr:to>
    <xdr:sp macro="" textlink="">
      <xdr:nvSpPr>
        <xdr:cNvPr id="376" name="楕円 375"/>
        <xdr:cNvSpPr/>
      </xdr:nvSpPr>
      <xdr:spPr>
        <a:xfrm>
          <a:off x="10426700" y="9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69790</xdr:rowOff>
    </xdr:from>
    <xdr:ext cx="534377" cy="259045"/>
    <xdr:sp macro="" textlink="">
      <xdr:nvSpPr>
        <xdr:cNvPr id="377" name="普通建設事業費該当値テキスト"/>
        <xdr:cNvSpPr txBox="1"/>
      </xdr:nvSpPr>
      <xdr:spPr>
        <a:xfrm>
          <a:off x="10528300" y="91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74836</xdr:rowOff>
    </xdr:from>
    <xdr:to>
      <xdr:col>50</xdr:col>
      <xdr:colOff>165100</xdr:colOff>
      <xdr:row>57</xdr:row>
      <xdr:rowOff>4986</xdr:rowOff>
    </xdr:to>
    <xdr:sp macro="" textlink="">
      <xdr:nvSpPr>
        <xdr:cNvPr id="378" name="楕円 377"/>
        <xdr:cNvSpPr/>
      </xdr:nvSpPr>
      <xdr:spPr>
        <a:xfrm>
          <a:off x="9588500" y="96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167563</xdr:rowOff>
    </xdr:from>
    <xdr:ext cx="534377" cy="259045"/>
    <xdr:sp macro="" textlink="">
      <xdr:nvSpPr>
        <xdr:cNvPr id="379" name="テキスト ボックス 378"/>
        <xdr:cNvSpPr txBox="1"/>
      </xdr:nvSpPr>
      <xdr:spPr>
        <a:xfrm>
          <a:off x="9372111" y="97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125846</xdr:rowOff>
    </xdr:from>
    <xdr:to>
      <xdr:col>46</xdr:col>
      <xdr:colOff>38100</xdr:colOff>
      <xdr:row>54</xdr:row>
      <xdr:rowOff>55996</xdr:rowOff>
    </xdr:to>
    <xdr:sp macro="" textlink="">
      <xdr:nvSpPr>
        <xdr:cNvPr id="380" name="楕円 379"/>
        <xdr:cNvSpPr/>
      </xdr:nvSpPr>
      <xdr:spPr>
        <a:xfrm>
          <a:off x="8699500" y="92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72523</xdr:rowOff>
    </xdr:from>
    <xdr:ext cx="534377" cy="259045"/>
    <xdr:sp macro="" textlink="">
      <xdr:nvSpPr>
        <xdr:cNvPr id="381" name="テキスト ボックス 380"/>
        <xdr:cNvSpPr txBox="1"/>
      </xdr:nvSpPr>
      <xdr:spPr>
        <a:xfrm>
          <a:off x="8483111" y="89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39153</xdr:rowOff>
    </xdr:from>
    <xdr:to>
      <xdr:col>41</xdr:col>
      <xdr:colOff>101600</xdr:colOff>
      <xdr:row>55</xdr:row>
      <xdr:rowOff>140753</xdr:rowOff>
    </xdr:to>
    <xdr:sp macro="" textlink="">
      <xdr:nvSpPr>
        <xdr:cNvPr id="382" name="楕円 381"/>
        <xdr:cNvSpPr/>
      </xdr:nvSpPr>
      <xdr:spPr>
        <a:xfrm>
          <a:off x="7810500" y="94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157280</xdr:rowOff>
    </xdr:from>
    <xdr:ext cx="534377" cy="259045"/>
    <xdr:sp macro="" textlink="">
      <xdr:nvSpPr>
        <xdr:cNvPr id="383" name="テキスト ボックス 382"/>
        <xdr:cNvSpPr txBox="1"/>
      </xdr:nvSpPr>
      <xdr:spPr>
        <a:xfrm>
          <a:off x="7594111" y="92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85395</xdr:rowOff>
    </xdr:from>
    <xdr:to>
      <xdr:col>36</xdr:col>
      <xdr:colOff>165100</xdr:colOff>
      <xdr:row>57</xdr:row>
      <xdr:rowOff>15545</xdr:rowOff>
    </xdr:to>
    <xdr:sp macro="" textlink="">
      <xdr:nvSpPr>
        <xdr:cNvPr id="384" name="楕円 383"/>
        <xdr:cNvSpPr/>
      </xdr:nvSpPr>
      <xdr:spPr>
        <a:xfrm>
          <a:off x="6921500" y="96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6672</xdr:rowOff>
    </xdr:from>
    <xdr:ext cx="534377" cy="259045"/>
    <xdr:sp macro="" textlink="">
      <xdr:nvSpPr>
        <xdr:cNvPr id="385" name="テキスト ボックス 384"/>
        <xdr:cNvSpPr txBox="1"/>
      </xdr:nvSpPr>
      <xdr:spPr>
        <a:xfrm>
          <a:off x="6705111" y="97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24577</xdr:rowOff>
    </xdr:from>
    <xdr:to>
      <xdr:col>55</xdr:col>
      <xdr:colOff>0</xdr:colOff>
      <xdr:row>78</xdr:row>
      <xdr:rowOff>29880</xdr:rowOff>
    </xdr:to>
    <xdr:cxnSp macro="">
      <xdr:nvCxnSpPr>
        <xdr:cNvPr id="412" name="直線コネクタ 411"/>
        <xdr:cNvCxnSpPr/>
      </xdr:nvCxnSpPr>
      <xdr:spPr>
        <a:xfrm>
          <a:off x="9639300" y="13397677"/>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6907</xdr:rowOff>
    </xdr:from>
    <xdr:to>
      <xdr:col>50</xdr:col>
      <xdr:colOff>114300</xdr:colOff>
      <xdr:row>78</xdr:row>
      <xdr:rowOff>24577</xdr:rowOff>
    </xdr:to>
    <xdr:cxnSp macro="">
      <xdr:nvCxnSpPr>
        <xdr:cNvPr id="415" name="直線コネクタ 414"/>
        <xdr:cNvCxnSpPr/>
      </xdr:nvCxnSpPr>
      <xdr:spPr>
        <a:xfrm>
          <a:off x="8750300" y="13037107"/>
          <a:ext cx="889000" cy="3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147861</xdr:rowOff>
    </xdr:from>
    <xdr:to>
      <xdr:col>45</xdr:col>
      <xdr:colOff>177800</xdr:colOff>
      <xdr:row>76</xdr:row>
      <xdr:rowOff>6907</xdr:rowOff>
    </xdr:to>
    <xdr:cxnSp macro="">
      <xdr:nvCxnSpPr>
        <xdr:cNvPr id="418" name="直線コネクタ 417"/>
        <xdr:cNvCxnSpPr/>
      </xdr:nvCxnSpPr>
      <xdr:spPr>
        <a:xfrm>
          <a:off x="7861300" y="130066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147861</xdr:rowOff>
    </xdr:from>
    <xdr:to>
      <xdr:col>41</xdr:col>
      <xdr:colOff>50800</xdr:colOff>
      <xdr:row>77</xdr:row>
      <xdr:rowOff>106049</xdr:rowOff>
    </xdr:to>
    <xdr:cxnSp macro="">
      <xdr:nvCxnSpPr>
        <xdr:cNvPr id="421" name="直線コネクタ 420"/>
        <xdr:cNvCxnSpPr/>
      </xdr:nvCxnSpPr>
      <xdr:spPr>
        <a:xfrm flipV="1">
          <a:off x="6972300" y="13006611"/>
          <a:ext cx="889000" cy="30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150530</xdr:rowOff>
    </xdr:from>
    <xdr:to>
      <xdr:col>55</xdr:col>
      <xdr:colOff>50800</xdr:colOff>
      <xdr:row>78</xdr:row>
      <xdr:rowOff>80680</xdr:rowOff>
    </xdr:to>
    <xdr:sp macro="" textlink="">
      <xdr:nvSpPr>
        <xdr:cNvPr id="431" name="楕円 430"/>
        <xdr:cNvSpPr/>
      </xdr:nvSpPr>
      <xdr:spPr>
        <a:xfrm>
          <a:off x="10426700" y="133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65457</xdr:rowOff>
    </xdr:from>
    <xdr:ext cx="469744" cy="259045"/>
    <xdr:sp macro="" textlink="">
      <xdr:nvSpPr>
        <xdr:cNvPr id="432" name="普通建設事業費 （ うち新規整備　）該当値テキスト"/>
        <xdr:cNvSpPr txBox="1"/>
      </xdr:nvSpPr>
      <xdr:spPr>
        <a:xfrm>
          <a:off x="10528300" y="1326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145227</xdr:rowOff>
    </xdr:from>
    <xdr:to>
      <xdr:col>50</xdr:col>
      <xdr:colOff>165100</xdr:colOff>
      <xdr:row>78</xdr:row>
      <xdr:rowOff>75377</xdr:rowOff>
    </xdr:to>
    <xdr:sp macro="" textlink="">
      <xdr:nvSpPr>
        <xdr:cNvPr id="433" name="楕円 432"/>
        <xdr:cNvSpPr/>
      </xdr:nvSpPr>
      <xdr:spPr>
        <a:xfrm>
          <a:off x="9588500" y="133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66504</xdr:rowOff>
    </xdr:from>
    <xdr:ext cx="469744" cy="259045"/>
    <xdr:sp macro="" textlink="">
      <xdr:nvSpPr>
        <xdr:cNvPr id="434" name="テキスト ボックス 433"/>
        <xdr:cNvSpPr txBox="1"/>
      </xdr:nvSpPr>
      <xdr:spPr>
        <a:xfrm>
          <a:off x="9404428" y="134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127557</xdr:rowOff>
    </xdr:from>
    <xdr:to>
      <xdr:col>46</xdr:col>
      <xdr:colOff>38100</xdr:colOff>
      <xdr:row>76</xdr:row>
      <xdr:rowOff>57707</xdr:rowOff>
    </xdr:to>
    <xdr:sp macro="" textlink="">
      <xdr:nvSpPr>
        <xdr:cNvPr id="435" name="楕円 434"/>
        <xdr:cNvSpPr/>
      </xdr:nvSpPr>
      <xdr:spPr>
        <a:xfrm>
          <a:off x="8699500" y="129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74234</xdr:rowOff>
    </xdr:from>
    <xdr:ext cx="534377" cy="259045"/>
    <xdr:sp macro="" textlink="">
      <xdr:nvSpPr>
        <xdr:cNvPr id="436" name="テキスト ボックス 435"/>
        <xdr:cNvSpPr txBox="1"/>
      </xdr:nvSpPr>
      <xdr:spPr>
        <a:xfrm>
          <a:off x="8483111" y="12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97061</xdr:rowOff>
    </xdr:from>
    <xdr:to>
      <xdr:col>41</xdr:col>
      <xdr:colOff>101600</xdr:colOff>
      <xdr:row>76</xdr:row>
      <xdr:rowOff>27211</xdr:rowOff>
    </xdr:to>
    <xdr:sp macro="" textlink="">
      <xdr:nvSpPr>
        <xdr:cNvPr id="437" name="楕円 436"/>
        <xdr:cNvSpPr/>
      </xdr:nvSpPr>
      <xdr:spPr>
        <a:xfrm>
          <a:off x="7810500" y="129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43738</xdr:rowOff>
    </xdr:from>
    <xdr:ext cx="534377" cy="259045"/>
    <xdr:sp macro="" textlink="">
      <xdr:nvSpPr>
        <xdr:cNvPr id="438" name="テキスト ボックス 437"/>
        <xdr:cNvSpPr txBox="1"/>
      </xdr:nvSpPr>
      <xdr:spPr>
        <a:xfrm>
          <a:off x="7594111" y="127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55249</xdr:rowOff>
    </xdr:from>
    <xdr:to>
      <xdr:col>36</xdr:col>
      <xdr:colOff>165100</xdr:colOff>
      <xdr:row>77</xdr:row>
      <xdr:rowOff>156849</xdr:rowOff>
    </xdr:to>
    <xdr:sp macro="" textlink="">
      <xdr:nvSpPr>
        <xdr:cNvPr id="439" name="楕円 438"/>
        <xdr:cNvSpPr/>
      </xdr:nvSpPr>
      <xdr:spPr>
        <a:xfrm>
          <a:off x="6921500" y="132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147976</xdr:rowOff>
    </xdr:from>
    <xdr:ext cx="469744" cy="259045"/>
    <xdr:sp macro="" textlink="">
      <xdr:nvSpPr>
        <xdr:cNvPr id="440" name="テキスト ボックス 439"/>
        <xdr:cNvSpPr txBox="1"/>
      </xdr:nvSpPr>
      <xdr:spPr>
        <a:xfrm>
          <a:off x="6737428" y="1334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1577</xdr:rowOff>
    </xdr:from>
    <xdr:to>
      <xdr:col>55</xdr:col>
      <xdr:colOff>0</xdr:colOff>
      <xdr:row>96</xdr:row>
      <xdr:rowOff>31866</xdr:rowOff>
    </xdr:to>
    <xdr:cxnSp macro="">
      <xdr:nvCxnSpPr>
        <xdr:cNvPr id="471" name="直線コネクタ 470"/>
        <xdr:cNvCxnSpPr/>
      </xdr:nvCxnSpPr>
      <xdr:spPr>
        <a:xfrm flipV="1">
          <a:off x="9639300" y="15946427"/>
          <a:ext cx="838200" cy="5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16387</xdr:rowOff>
    </xdr:from>
    <xdr:to>
      <xdr:col>50</xdr:col>
      <xdr:colOff>114300</xdr:colOff>
      <xdr:row>96</xdr:row>
      <xdr:rowOff>31866</xdr:rowOff>
    </xdr:to>
    <xdr:cxnSp macro="">
      <xdr:nvCxnSpPr>
        <xdr:cNvPr id="474" name="直線コネクタ 473"/>
        <xdr:cNvCxnSpPr/>
      </xdr:nvCxnSpPr>
      <xdr:spPr>
        <a:xfrm>
          <a:off x="8750300" y="16132687"/>
          <a:ext cx="889000" cy="3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16387</xdr:rowOff>
    </xdr:from>
    <xdr:to>
      <xdr:col>45</xdr:col>
      <xdr:colOff>177800</xdr:colOff>
      <xdr:row>96</xdr:row>
      <xdr:rowOff>42120</xdr:rowOff>
    </xdr:to>
    <xdr:cxnSp macro="">
      <xdr:nvCxnSpPr>
        <xdr:cNvPr id="477" name="直線コネクタ 476"/>
        <xdr:cNvCxnSpPr/>
      </xdr:nvCxnSpPr>
      <xdr:spPr>
        <a:xfrm flipV="1">
          <a:off x="7861300" y="16132687"/>
          <a:ext cx="889000" cy="3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42120</xdr:rowOff>
    </xdr:from>
    <xdr:to>
      <xdr:col>41</xdr:col>
      <xdr:colOff>50800</xdr:colOff>
      <xdr:row>97</xdr:row>
      <xdr:rowOff>27980</xdr:rowOff>
    </xdr:to>
    <xdr:cxnSp macro="">
      <xdr:nvCxnSpPr>
        <xdr:cNvPr id="480" name="直線コネクタ 479"/>
        <xdr:cNvCxnSpPr/>
      </xdr:nvCxnSpPr>
      <xdr:spPr>
        <a:xfrm flipV="1">
          <a:off x="6972300" y="16501320"/>
          <a:ext cx="8890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122227</xdr:rowOff>
    </xdr:from>
    <xdr:to>
      <xdr:col>55</xdr:col>
      <xdr:colOff>50800</xdr:colOff>
      <xdr:row>93</xdr:row>
      <xdr:rowOff>52377</xdr:rowOff>
    </xdr:to>
    <xdr:sp macro="" textlink="">
      <xdr:nvSpPr>
        <xdr:cNvPr id="490" name="楕円 489"/>
        <xdr:cNvSpPr/>
      </xdr:nvSpPr>
      <xdr:spPr>
        <a:xfrm>
          <a:off x="10426700" y="158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145104</xdr:rowOff>
    </xdr:from>
    <xdr:ext cx="534377" cy="259045"/>
    <xdr:sp macro="" textlink="">
      <xdr:nvSpPr>
        <xdr:cNvPr id="491" name="普通建設事業費 （ うち更新整備　）該当値テキスト"/>
        <xdr:cNvSpPr txBox="1"/>
      </xdr:nvSpPr>
      <xdr:spPr>
        <a:xfrm>
          <a:off x="10528300" y="157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152516</xdr:rowOff>
    </xdr:from>
    <xdr:to>
      <xdr:col>50</xdr:col>
      <xdr:colOff>165100</xdr:colOff>
      <xdr:row>96</xdr:row>
      <xdr:rowOff>82666</xdr:rowOff>
    </xdr:to>
    <xdr:sp macro="" textlink="">
      <xdr:nvSpPr>
        <xdr:cNvPr id="492" name="楕円 491"/>
        <xdr:cNvSpPr/>
      </xdr:nvSpPr>
      <xdr:spPr>
        <a:xfrm>
          <a:off x="9588500" y="164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99193</xdr:rowOff>
    </xdr:from>
    <xdr:ext cx="534377" cy="259045"/>
    <xdr:sp macro="" textlink="">
      <xdr:nvSpPr>
        <xdr:cNvPr id="493" name="テキスト ボックス 492"/>
        <xdr:cNvSpPr txBox="1"/>
      </xdr:nvSpPr>
      <xdr:spPr>
        <a:xfrm>
          <a:off x="9372111" y="162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137037</xdr:rowOff>
    </xdr:from>
    <xdr:to>
      <xdr:col>46</xdr:col>
      <xdr:colOff>38100</xdr:colOff>
      <xdr:row>94</xdr:row>
      <xdr:rowOff>67187</xdr:rowOff>
    </xdr:to>
    <xdr:sp macro="" textlink="">
      <xdr:nvSpPr>
        <xdr:cNvPr id="494" name="楕円 493"/>
        <xdr:cNvSpPr/>
      </xdr:nvSpPr>
      <xdr:spPr>
        <a:xfrm>
          <a:off x="8699500" y="160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83714</xdr:rowOff>
    </xdr:from>
    <xdr:ext cx="534377" cy="259045"/>
    <xdr:sp macro="" textlink="">
      <xdr:nvSpPr>
        <xdr:cNvPr id="495" name="テキスト ボックス 494"/>
        <xdr:cNvSpPr txBox="1"/>
      </xdr:nvSpPr>
      <xdr:spPr>
        <a:xfrm>
          <a:off x="8483111" y="158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162770</xdr:rowOff>
    </xdr:from>
    <xdr:to>
      <xdr:col>41</xdr:col>
      <xdr:colOff>101600</xdr:colOff>
      <xdr:row>96</xdr:row>
      <xdr:rowOff>92920</xdr:rowOff>
    </xdr:to>
    <xdr:sp macro="" textlink="">
      <xdr:nvSpPr>
        <xdr:cNvPr id="496" name="楕円 495"/>
        <xdr:cNvSpPr/>
      </xdr:nvSpPr>
      <xdr:spPr>
        <a:xfrm>
          <a:off x="7810500" y="164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109447</xdr:rowOff>
    </xdr:from>
    <xdr:ext cx="534377" cy="259045"/>
    <xdr:sp macro="" textlink="">
      <xdr:nvSpPr>
        <xdr:cNvPr id="497" name="テキスト ボックス 496"/>
        <xdr:cNvSpPr txBox="1"/>
      </xdr:nvSpPr>
      <xdr:spPr>
        <a:xfrm>
          <a:off x="7594111" y="162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148630</xdr:rowOff>
    </xdr:from>
    <xdr:to>
      <xdr:col>36</xdr:col>
      <xdr:colOff>165100</xdr:colOff>
      <xdr:row>97</xdr:row>
      <xdr:rowOff>78780</xdr:rowOff>
    </xdr:to>
    <xdr:sp macro="" textlink="">
      <xdr:nvSpPr>
        <xdr:cNvPr id="498" name="楕円 497"/>
        <xdr:cNvSpPr/>
      </xdr:nvSpPr>
      <xdr:spPr>
        <a:xfrm>
          <a:off x="6921500" y="166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69907</xdr:rowOff>
    </xdr:from>
    <xdr:ext cx="534377" cy="259045"/>
    <xdr:sp macro="" textlink="">
      <xdr:nvSpPr>
        <xdr:cNvPr id="499" name="テキスト ボックス 498"/>
        <xdr:cNvSpPr txBox="1"/>
      </xdr:nvSpPr>
      <xdr:spPr>
        <a:xfrm>
          <a:off x="6705111" y="167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17993</xdr:rowOff>
    </xdr:from>
    <xdr:to>
      <xdr:col>85</xdr:col>
      <xdr:colOff>127000</xdr:colOff>
      <xdr:row>38</xdr:row>
      <xdr:rowOff>108976</xdr:rowOff>
    </xdr:to>
    <xdr:cxnSp macro="">
      <xdr:nvCxnSpPr>
        <xdr:cNvPr id="526" name="直線コネクタ 525"/>
        <xdr:cNvCxnSpPr/>
      </xdr:nvCxnSpPr>
      <xdr:spPr>
        <a:xfrm flipV="1">
          <a:off x="15481300" y="6533093"/>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108976</xdr:rowOff>
    </xdr:from>
    <xdr:to>
      <xdr:col>81</xdr:col>
      <xdr:colOff>50800</xdr:colOff>
      <xdr:row>38</xdr:row>
      <xdr:rowOff>128659</xdr:rowOff>
    </xdr:to>
    <xdr:cxnSp macro="">
      <xdr:nvCxnSpPr>
        <xdr:cNvPr id="529" name="直線コネクタ 528"/>
        <xdr:cNvCxnSpPr/>
      </xdr:nvCxnSpPr>
      <xdr:spPr>
        <a:xfrm flipV="1">
          <a:off x="14592300" y="6624076"/>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112748</xdr:rowOff>
    </xdr:from>
    <xdr:to>
      <xdr:col>76</xdr:col>
      <xdr:colOff>114300</xdr:colOff>
      <xdr:row>38</xdr:row>
      <xdr:rowOff>128659</xdr:rowOff>
    </xdr:to>
    <xdr:cxnSp macro="">
      <xdr:nvCxnSpPr>
        <xdr:cNvPr id="532" name="直線コネクタ 531"/>
        <xdr:cNvCxnSpPr/>
      </xdr:nvCxnSpPr>
      <xdr:spPr>
        <a:xfrm>
          <a:off x="13703300" y="662784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112748</xdr:rowOff>
    </xdr:from>
    <xdr:to>
      <xdr:col>71</xdr:col>
      <xdr:colOff>177800</xdr:colOff>
      <xdr:row>38</xdr:row>
      <xdr:rowOff>114257</xdr:rowOff>
    </xdr:to>
    <xdr:cxnSp macro="">
      <xdr:nvCxnSpPr>
        <xdr:cNvPr id="535" name="直線コネクタ 534"/>
        <xdr:cNvCxnSpPr/>
      </xdr:nvCxnSpPr>
      <xdr:spPr>
        <a:xfrm flipV="1">
          <a:off x="12814300" y="662784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138643</xdr:rowOff>
    </xdr:from>
    <xdr:to>
      <xdr:col>85</xdr:col>
      <xdr:colOff>177800</xdr:colOff>
      <xdr:row>38</xdr:row>
      <xdr:rowOff>68793</xdr:rowOff>
    </xdr:to>
    <xdr:sp macro="" textlink="">
      <xdr:nvSpPr>
        <xdr:cNvPr id="545" name="楕円 544"/>
        <xdr:cNvSpPr/>
      </xdr:nvSpPr>
      <xdr:spPr>
        <a:xfrm>
          <a:off x="16268700" y="64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98020</xdr:rowOff>
    </xdr:from>
    <xdr:ext cx="469744" cy="259045"/>
    <xdr:sp macro="" textlink="">
      <xdr:nvSpPr>
        <xdr:cNvPr id="546" name="災害復旧事業費該当値テキスト"/>
        <xdr:cNvSpPr txBox="1"/>
      </xdr:nvSpPr>
      <xdr:spPr>
        <a:xfrm>
          <a:off x="16370300" y="62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58176</xdr:rowOff>
    </xdr:from>
    <xdr:to>
      <xdr:col>81</xdr:col>
      <xdr:colOff>101600</xdr:colOff>
      <xdr:row>38</xdr:row>
      <xdr:rowOff>159776</xdr:rowOff>
    </xdr:to>
    <xdr:sp macro="" textlink="">
      <xdr:nvSpPr>
        <xdr:cNvPr id="547" name="楕円 546"/>
        <xdr:cNvSpPr/>
      </xdr:nvSpPr>
      <xdr:spPr>
        <a:xfrm>
          <a:off x="15430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150903</xdr:rowOff>
    </xdr:from>
    <xdr:ext cx="469744" cy="259045"/>
    <xdr:sp macro="" textlink="">
      <xdr:nvSpPr>
        <xdr:cNvPr id="548" name="テキスト ボックス 547"/>
        <xdr:cNvSpPr txBox="1"/>
      </xdr:nvSpPr>
      <xdr:spPr>
        <a:xfrm>
          <a:off x="15246428" y="66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77859</xdr:rowOff>
    </xdr:from>
    <xdr:to>
      <xdr:col>76</xdr:col>
      <xdr:colOff>165100</xdr:colOff>
      <xdr:row>39</xdr:row>
      <xdr:rowOff>8009</xdr:rowOff>
    </xdr:to>
    <xdr:sp macro="" textlink="">
      <xdr:nvSpPr>
        <xdr:cNvPr id="549" name="楕円 548"/>
        <xdr:cNvSpPr/>
      </xdr:nvSpPr>
      <xdr:spPr>
        <a:xfrm>
          <a:off x="14541500" y="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170586</xdr:rowOff>
    </xdr:from>
    <xdr:ext cx="378565" cy="259045"/>
    <xdr:sp macro="" textlink="">
      <xdr:nvSpPr>
        <xdr:cNvPr id="550" name="テキスト ボックス 549"/>
        <xdr:cNvSpPr txBox="1"/>
      </xdr:nvSpPr>
      <xdr:spPr>
        <a:xfrm>
          <a:off x="14403017" y="668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61948</xdr:rowOff>
    </xdr:from>
    <xdr:to>
      <xdr:col>72</xdr:col>
      <xdr:colOff>38100</xdr:colOff>
      <xdr:row>38</xdr:row>
      <xdr:rowOff>163548</xdr:rowOff>
    </xdr:to>
    <xdr:sp macro="" textlink="">
      <xdr:nvSpPr>
        <xdr:cNvPr id="551" name="楕円 550"/>
        <xdr:cNvSpPr/>
      </xdr:nvSpPr>
      <xdr:spPr>
        <a:xfrm>
          <a:off x="13652500" y="65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154675</xdr:rowOff>
    </xdr:from>
    <xdr:ext cx="469744" cy="259045"/>
    <xdr:sp macro="" textlink="">
      <xdr:nvSpPr>
        <xdr:cNvPr id="552" name="テキスト ボックス 551"/>
        <xdr:cNvSpPr txBox="1"/>
      </xdr:nvSpPr>
      <xdr:spPr>
        <a:xfrm>
          <a:off x="13468428" y="666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63457</xdr:rowOff>
    </xdr:from>
    <xdr:to>
      <xdr:col>67</xdr:col>
      <xdr:colOff>101600</xdr:colOff>
      <xdr:row>38</xdr:row>
      <xdr:rowOff>165057</xdr:rowOff>
    </xdr:to>
    <xdr:sp macro="" textlink="">
      <xdr:nvSpPr>
        <xdr:cNvPr id="553" name="楕円 552"/>
        <xdr:cNvSpPr/>
      </xdr:nvSpPr>
      <xdr:spPr>
        <a:xfrm>
          <a:off x="12763500" y="65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156184</xdr:rowOff>
    </xdr:from>
    <xdr:ext cx="469744" cy="259045"/>
    <xdr:sp macro="" textlink="">
      <xdr:nvSpPr>
        <xdr:cNvPr id="554" name="テキスト ボックス 553"/>
        <xdr:cNvSpPr txBox="1"/>
      </xdr:nvSpPr>
      <xdr:spPr>
        <a:xfrm>
          <a:off x="12579428" y="66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37140</xdr:rowOff>
    </xdr:from>
    <xdr:to>
      <xdr:col>85</xdr:col>
      <xdr:colOff>127000</xdr:colOff>
      <xdr:row>75</xdr:row>
      <xdr:rowOff>68214</xdr:rowOff>
    </xdr:to>
    <xdr:cxnSp macro="">
      <xdr:nvCxnSpPr>
        <xdr:cNvPr id="634" name="直線コネクタ 633"/>
        <xdr:cNvCxnSpPr/>
      </xdr:nvCxnSpPr>
      <xdr:spPr>
        <a:xfrm flipV="1">
          <a:off x="15481300" y="12895890"/>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64001</xdr:rowOff>
    </xdr:from>
    <xdr:to>
      <xdr:col>81</xdr:col>
      <xdr:colOff>50800</xdr:colOff>
      <xdr:row>75</xdr:row>
      <xdr:rowOff>68214</xdr:rowOff>
    </xdr:to>
    <xdr:cxnSp macro="">
      <xdr:nvCxnSpPr>
        <xdr:cNvPr id="637" name="直線コネクタ 636"/>
        <xdr:cNvCxnSpPr/>
      </xdr:nvCxnSpPr>
      <xdr:spPr>
        <a:xfrm>
          <a:off x="14592300" y="12922751"/>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16763</xdr:rowOff>
    </xdr:from>
    <xdr:to>
      <xdr:col>76</xdr:col>
      <xdr:colOff>114300</xdr:colOff>
      <xdr:row>75</xdr:row>
      <xdr:rowOff>64001</xdr:rowOff>
    </xdr:to>
    <xdr:cxnSp macro="">
      <xdr:nvCxnSpPr>
        <xdr:cNvPr id="640" name="直線コネクタ 639"/>
        <xdr:cNvCxnSpPr/>
      </xdr:nvCxnSpPr>
      <xdr:spPr>
        <a:xfrm>
          <a:off x="13703300" y="12875513"/>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11243</xdr:rowOff>
    </xdr:from>
    <xdr:to>
      <xdr:col>71</xdr:col>
      <xdr:colOff>177800</xdr:colOff>
      <xdr:row>75</xdr:row>
      <xdr:rowOff>16763</xdr:rowOff>
    </xdr:to>
    <xdr:cxnSp macro="">
      <xdr:nvCxnSpPr>
        <xdr:cNvPr id="643" name="直線コネクタ 642"/>
        <xdr:cNvCxnSpPr/>
      </xdr:nvCxnSpPr>
      <xdr:spPr>
        <a:xfrm>
          <a:off x="12814300" y="12869993"/>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157790</xdr:rowOff>
    </xdr:from>
    <xdr:to>
      <xdr:col>85</xdr:col>
      <xdr:colOff>177800</xdr:colOff>
      <xdr:row>75</xdr:row>
      <xdr:rowOff>87940</xdr:rowOff>
    </xdr:to>
    <xdr:sp macro="" textlink="">
      <xdr:nvSpPr>
        <xdr:cNvPr id="653" name="楕円 652"/>
        <xdr:cNvSpPr/>
      </xdr:nvSpPr>
      <xdr:spPr>
        <a:xfrm>
          <a:off x="16268700" y="128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9217</xdr:rowOff>
    </xdr:from>
    <xdr:ext cx="534377" cy="259045"/>
    <xdr:sp macro="" textlink="">
      <xdr:nvSpPr>
        <xdr:cNvPr id="654" name="公債費該当値テキスト"/>
        <xdr:cNvSpPr txBox="1"/>
      </xdr:nvSpPr>
      <xdr:spPr>
        <a:xfrm>
          <a:off x="16370300" y="126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17414</xdr:rowOff>
    </xdr:from>
    <xdr:to>
      <xdr:col>81</xdr:col>
      <xdr:colOff>101600</xdr:colOff>
      <xdr:row>75</xdr:row>
      <xdr:rowOff>119014</xdr:rowOff>
    </xdr:to>
    <xdr:sp macro="" textlink="">
      <xdr:nvSpPr>
        <xdr:cNvPr id="655" name="楕円 654"/>
        <xdr:cNvSpPr/>
      </xdr:nvSpPr>
      <xdr:spPr>
        <a:xfrm>
          <a:off x="15430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135541</xdr:rowOff>
    </xdr:from>
    <xdr:ext cx="534377" cy="259045"/>
    <xdr:sp macro="" textlink="">
      <xdr:nvSpPr>
        <xdr:cNvPr id="656" name="テキスト ボックス 655"/>
        <xdr:cNvSpPr txBox="1"/>
      </xdr:nvSpPr>
      <xdr:spPr>
        <a:xfrm>
          <a:off x="152141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13201</xdr:rowOff>
    </xdr:from>
    <xdr:to>
      <xdr:col>76</xdr:col>
      <xdr:colOff>165100</xdr:colOff>
      <xdr:row>75</xdr:row>
      <xdr:rowOff>114801</xdr:rowOff>
    </xdr:to>
    <xdr:sp macro="" textlink="">
      <xdr:nvSpPr>
        <xdr:cNvPr id="657" name="楕円 656"/>
        <xdr:cNvSpPr/>
      </xdr:nvSpPr>
      <xdr:spPr>
        <a:xfrm>
          <a:off x="14541500" y="12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131328</xdr:rowOff>
    </xdr:from>
    <xdr:ext cx="534377" cy="259045"/>
    <xdr:sp macro="" textlink="">
      <xdr:nvSpPr>
        <xdr:cNvPr id="658" name="テキスト ボックス 657"/>
        <xdr:cNvSpPr txBox="1"/>
      </xdr:nvSpPr>
      <xdr:spPr>
        <a:xfrm>
          <a:off x="14325111" y="126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137413</xdr:rowOff>
    </xdr:from>
    <xdr:to>
      <xdr:col>72</xdr:col>
      <xdr:colOff>38100</xdr:colOff>
      <xdr:row>75</xdr:row>
      <xdr:rowOff>67563</xdr:rowOff>
    </xdr:to>
    <xdr:sp macro="" textlink="">
      <xdr:nvSpPr>
        <xdr:cNvPr id="659" name="楕円 658"/>
        <xdr:cNvSpPr/>
      </xdr:nvSpPr>
      <xdr:spPr>
        <a:xfrm>
          <a:off x="13652500" y="12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84090</xdr:rowOff>
    </xdr:from>
    <xdr:ext cx="534377" cy="259045"/>
    <xdr:sp macro="" textlink="">
      <xdr:nvSpPr>
        <xdr:cNvPr id="660" name="テキスト ボックス 659"/>
        <xdr:cNvSpPr txBox="1"/>
      </xdr:nvSpPr>
      <xdr:spPr>
        <a:xfrm>
          <a:off x="13436111" y="125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131893</xdr:rowOff>
    </xdr:from>
    <xdr:to>
      <xdr:col>67</xdr:col>
      <xdr:colOff>101600</xdr:colOff>
      <xdr:row>75</xdr:row>
      <xdr:rowOff>62043</xdr:rowOff>
    </xdr:to>
    <xdr:sp macro="" textlink="">
      <xdr:nvSpPr>
        <xdr:cNvPr id="661" name="楕円 660"/>
        <xdr:cNvSpPr/>
      </xdr:nvSpPr>
      <xdr:spPr>
        <a:xfrm>
          <a:off x="12763500" y="12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78570</xdr:rowOff>
    </xdr:from>
    <xdr:ext cx="534377" cy="259045"/>
    <xdr:sp macro="" textlink="">
      <xdr:nvSpPr>
        <xdr:cNvPr id="662" name="テキスト ボックス 661"/>
        <xdr:cNvSpPr txBox="1"/>
      </xdr:nvSpPr>
      <xdr:spPr>
        <a:xfrm>
          <a:off x="12547111" y="125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70180</xdr:rowOff>
    </xdr:from>
    <xdr:to>
      <xdr:col>85</xdr:col>
      <xdr:colOff>127000</xdr:colOff>
      <xdr:row>98</xdr:row>
      <xdr:rowOff>80620</xdr:rowOff>
    </xdr:to>
    <xdr:cxnSp macro="">
      <xdr:nvCxnSpPr>
        <xdr:cNvPr id="691" name="直線コネクタ 690"/>
        <xdr:cNvCxnSpPr/>
      </xdr:nvCxnSpPr>
      <xdr:spPr>
        <a:xfrm>
          <a:off x="15481300" y="16872280"/>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70180</xdr:rowOff>
    </xdr:from>
    <xdr:to>
      <xdr:col>81</xdr:col>
      <xdr:colOff>50800</xdr:colOff>
      <xdr:row>98</xdr:row>
      <xdr:rowOff>103682</xdr:rowOff>
    </xdr:to>
    <xdr:cxnSp macro="">
      <xdr:nvCxnSpPr>
        <xdr:cNvPr id="694" name="直線コネクタ 693"/>
        <xdr:cNvCxnSpPr/>
      </xdr:nvCxnSpPr>
      <xdr:spPr>
        <a:xfrm flipV="1">
          <a:off x="14592300" y="16872280"/>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93090</xdr:rowOff>
    </xdr:from>
    <xdr:to>
      <xdr:col>76</xdr:col>
      <xdr:colOff>114300</xdr:colOff>
      <xdr:row>98</xdr:row>
      <xdr:rowOff>103682</xdr:rowOff>
    </xdr:to>
    <xdr:cxnSp macro="">
      <xdr:nvCxnSpPr>
        <xdr:cNvPr id="697" name="直線コネクタ 696"/>
        <xdr:cNvCxnSpPr/>
      </xdr:nvCxnSpPr>
      <xdr:spPr>
        <a:xfrm>
          <a:off x="13703300" y="1689519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93090</xdr:rowOff>
    </xdr:from>
    <xdr:to>
      <xdr:col>71</xdr:col>
      <xdr:colOff>177800</xdr:colOff>
      <xdr:row>98</xdr:row>
      <xdr:rowOff>115736</xdr:rowOff>
    </xdr:to>
    <xdr:cxnSp macro="">
      <xdr:nvCxnSpPr>
        <xdr:cNvPr id="700" name="直線コネクタ 699"/>
        <xdr:cNvCxnSpPr/>
      </xdr:nvCxnSpPr>
      <xdr:spPr>
        <a:xfrm flipV="1">
          <a:off x="12814300" y="1689519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29820</xdr:rowOff>
    </xdr:from>
    <xdr:to>
      <xdr:col>85</xdr:col>
      <xdr:colOff>177800</xdr:colOff>
      <xdr:row>98</xdr:row>
      <xdr:rowOff>131420</xdr:rowOff>
    </xdr:to>
    <xdr:sp macro="" textlink="">
      <xdr:nvSpPr>
        <xdr:cNvPr id="710" name="楕円 709"/>
        <xdr:cNvSpPr/>
      </xdr:nvSpPr>
      <xdr:spPr>
        <a:xfrm>
          <a:off x="16268700" y="168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116197</xdr:rowOff>
    </xdr:from>
    <xdr:ext cx="534377" cy="259045"/>
    <xdr:sp macro="" textlink="">
      <xdr:nvSpPr>
        <xdr:cNvPr id="711" name="積立金該当値テキスト"/>
        <xdr:cNvSpPr txBox="1"/>
      </xdr:nvSpPr>
      <xdr:spPr>
        <a:xfrm>
          <a:off x="16370300" y="167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19380</xdr:rowOff>
    </xdr:from>
    <xdr:to>
      <xdr:col>81</xdr:col>
      <xdr:colOff>101600</xdr:colOff>
      <xdr:row>98</xdr:row>
      <xdr:rowOff>120980</xdr:rowOff>
    </xdr:to>
    <xdr:sp macro="" textlink="">
      <xdr:nvSpPr>
        <xdr:cNvPr id="712" name="楕円 711"/>
        <xdr:cNvSpPr/>
      </xdr:nvSpPr>
      <xdr:spPr>
        <a:xfrm>
          <a:off x="154305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112107</xdr:rowOff>
    </xdr:from>
    <xdr:ext cx="534377" cy="259045"/>
    <xdr:sp macro="" textlink="">
      <xdr:nvSpPr>
        <xdr:cNvPr id="713" name="テキスト ボックス 712"/>
        <xdr:cNvSpPr txBox="1"/>
      </xdr:nvSpPr>
      <xdr:spPr>
        <a:xfrm>
          <a:off x="15214111" y="169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52882</xdr:rowOff>
    </xdr:from>
    <xdr:to>
      <xdr:col>76</xdr:col>
      <xdr:colOff>165100</xdr:colOff>
      <xdr:row>98</xdr:row>
      <xdr:rowOff>154482</xdr:rowOff>
    </xdr:to>
    <xdr:sp macro="" textlink="">
      <xdr:nvSpPr>
        <xdr:cNvPr id="714" name="楕円 713"/>
        <xdr:cNvSpPr/>
      </xdr:nvSpPr>
      <xdr:spPr>
        <a:xfrm>
          <a:off x="14541500" y="16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145609</xdr:rowOff>
    </xdr:from>
    <xdr:ext cx="469744" cy="259045"/>
    <xdr:sp macro="" textlink="">
      <xdr:nvSpPr>
        <xdr:cNvPr id="715" name="テキスト ボックス 714"/>
        <xdr:cNvSpPr txBox="1"/>
      </xdr:nvSpPr>
      <xdr:spPr>
        <a:xfrm>
          <a:off x="14357428" y="169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42290</xdr:rowOff>
    </xdr:from>
    <xdr:to>
      <xdr:col>72</xdr:col>
      <xdr:colOff>38100</xdr:colOff>
      <xdr:row>98</xdr:row>
      <xdr:rowOff>143890</xdr:rowOff>
    </xdr:to>
    <xdr:sp macro="" textlink="">
      <xdr:nvSpPr>
        <xdr:cNvPr id="716" name="楕円 715"/>
        <xdr:cNvSpPr/>
      </xdr:nvSpPr>
      <xdr:spPr>
        <a:xfrm>
          <a:off x="13652500" y="1684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135017</xdr:rowOff>
    </xdr:from>
    <xdr:ext cx="469744" cy="259045"/>
    <xdr:sp macro="" textlink="">
      <xdr:nvSpPr>
        <xdr:cNvPr id="717" name="テキスト ボックス 716"/>
        <xdr:cNvSpPr txBox="1"/>
      </xdr:nvSpPr>
      <xdr:spPr>
        <a:xfrm>
          <a:off x="13468428" y="169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64936</xdr:rowOff>
    </xdr:from>
    <xdr:to>
      <xdr:col>67</xdr:col>
      <xdr:colOff>101600</xdr:colOff>
      <xdr:row>98</xdr:row>
      <xdr:rowOff>166536</xdr:rowOff>
    </xdr:to>
    <xdr:sp macro="" textlink="">
      <xdr:nvSpPr>
        <xdr:cNvPr id="718" name="楕円 717"/>
        <xdr:cNvSpPr/>
      </xdr:nvSpPr>
      <xdr:spPr>
        <a:xfrm>
          <a:off x="12763500" y="16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157663</xdr:rowOff>
    </xdr:from>
    <xdr:ext cx="469744" cy="259045"/>
    <xdr:sp macro="" textlink="">
      <xdr:nvSpPr>
        <xdr:cNvPr id="719" name="テキスト ボックス 718"/>
        <xdr:cNvSpPr txBox="1"/>
      </xdr:nvSpPr>
      <xdr:spPr>
        <a:xfrm>
          <a:off x="12579428" y="1695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149034</xdr:rowOff>
    </xdr:from>
    <xdr:to>
      <xdr:col>116</xdr:col>
      <xdr:colOff>62864</xdr:colOff>
      <xdr:row>39</xdr:row>
      <xdr:rowOff>44450</xdr:rowOff>
    </xdr:to>
    <xdr:cxnSp macro="">
      <xdr:nvCxnSpPr>
        <xdr:cNvPr id="743" name="直線コネクタ 742"/>
        <xdr:cNvCxnSpPr/>
      </xdr:nvCxnSpPr>
      <xdr:spPr>
        <a:xfrm flipV="1">
          <a:off x="22159595" y="5806884"/>
          <a:ext cx="1269" cy="924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95711</xdr:rowOff>
    </xdr:from>
    <xdr:ext cx="534377" cy="259045"/>
    <xdr:sp macro="" textlink="">
      <xdr:nvSpPr>
        <xdr:cNvPr id="746" name="投資及び出資金最大値テキスト"/>
        <xdr:cNvSpPr txBox="1"/>
      </xdr:nvSpPr>
      <xdr:spPr>
        <a:xfrm>
          <a:off x="22212300" y="55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149034</xdr:rowOff>
    </xdr:from>
    <xdr:to>
      <xdr:col>116</xdr:col>
      <xdr:colOff>152400</xdr:colOff>
      <xdr:row>33</xdr:row>
      <xdr:rowOff>149034</xdr:rowOff>
    </xdr:to>
    <xdr:cxnSp macro="">
      <xdr:nvCxnSpPr>
        <xdr:cNvPr id="747" name="直線コネクタ 746"/>
        <xdr:cNvCxnSpPr/>
      </xdr:nvCxnSpPr>
      <xdr:spPr>
        <a:xfrm>
          <a:off x="22072600" y="580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43002</xdr:rowOff>
    </xdr:from>
    <xdr:to>
      <xdr:col>116</xdr:col>
      <xdr:colOff>63500</xdr:colOff>
      <xdr:row>36</xdr:row>
      <xdr:rowOff>140348</xdr:rowOff>
    </xdr:to>
    <xdr:cxnSp macro="">
      <xdr:nvCxnSpPr>
        <xdr:cNvPr id="748" name="直線コネクタ 747"/>
        <xdr:cNvCxnSpPr/>
      </xdr:nvCxnSpPr>
      <xdr:spPr>
        <a:xfrm flipV="1">
          <a:off x="21323300" y="6215202"/>
          <a:ext cx="8382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10634</xdr:rowOff>
    </xdr:from>
    <xdr:ext cx="469744" cy="259045"/>
    <xdr:sp macro="" textlink="">
      <xdr:nvSpPr>
        <xdr:cNvPr id="749" name="投資及び出資金平均値テキスト"/>
        <xdr:cNvSpPr txBox="1"/>
      </xdr:nvSpPr>
      <xdr:spPr>
        <a:xfrm>
          <a:off x="22212300" y="652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32207</xdr:rowOff>
    </xdr:from>
    <xdr:to>
      <xdr:col>116</xdr:col>
      <xdr:colOff>114300</xdr:colOff>
      <xdr:row>38</xdr:row>
      <xdr:rowOff>133807</xdr:rowOff>
    </xdr:to>
    <xdr:sp macro="" textlink="">
      <xdr:nvSpPr>
        <xdr:cNvPr id="750" name="フローチャート: 判断 749"/>
        <xdr:cNvSpPr/>
      </xdr:nvSpPr>
      <xdr:spPr>
        <a:xfrm>
          <a:off x="221107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32487</xdr:rowOff>
    </xdr:from>
    <xdr:to>
      <xdr:col>111</xdr:col>
      <xdr:colOff>177800</xdr:colOff>
      <xdr:row>36</xdr:row>
      <xdr:rowOff>140348</xdr:rowOff>
    </xdr:to>
    <xdr:cxnSp macro="">
      <xdr:nvCxnSpPr>
        <xdr:cNvPr id="751" name="直線コネクタ 750"/>
        <xdr:cNvCxnSpPr/>
      </xdr:nvCxnSpPr>
      <xdr:spPr>
        <a:xfrm>
          <a:off x="20434300" y="5175987"/>
          <a:ext cx="889000" cy="113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29159</xdr:rowOff>
    </xdr:from>
    <xdr:to>
      <xdr:col>112</xdr:col>
      <xdr:colOff>38100</xdr:colOff>
      <xdr:row>38</xdr:row>
      <xdr:rowOff>130759</xdr:rowOff>
    </xdr:to>
    <xdr:sp macro="" textlink="">
      <xdr:nvSpPr>
        <xdr:cNvPr id="752" name="フローチャート: 判断 751"/>
        <xdr:cNvSpPr/>
      </xdr:nvSpPr>
      <xdr:spPr>
        <a:xfrm>
          <a:off x="21272500" y="654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121886</xdr:rowOff>
    </xdr:from>
    <xdr:ext cx="469744" cy="259045"/>
    <xdr:sp macro="" textlink="">
      <xdr:nvSpPr>
        <xdr:cNvPr id="753" name="テキスト ボックス 752"/>
        <xdr:cNvSpPr txBox="1"/>
      </xdr:nvSpPr>
      <xdr:spPr>
        <a:xfrm>
          <a:off x="21088428"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32487</xdr:rowOff>
    </xdr:from>
    <xdr:to>
      <xdr:col>107</xdr:col>
      <xdr:colOff>50800</xdr:colOff>
      <xdr:row>37</xdr:row>
      <xdr:rowOff>48413</xdr:rowOff>
    </xdr:to>
    <xdr:cxnSp macro="">
      <xdr:nvCxnSpPr>
        <xdr:cNvPr id="754" name="直線コネクタ 753"/>
        <xdr:cNvCxnSpPr/>
      </xdr:nvCxnSpPr>
      <xdr:spPr>
        <a:xfrm flipV="1">
          <a:off x="19545300" y="5175987"/>
          <a:ext cx="889000" cy="121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25273</xdr:rowOff>
    </xdr:from>
    <xdr:to>
      <xdr:col>107</xdr:col>
      <xdr:colOff>101600</xdr:colOff>
      <xdr:row>38</xdr:row>
      <xdr:rowOff>126873</xdr:rowOff>
    </xdr:to>
    <xdr:sp macro="" textlink="">
      <xdr:nvSpPr>
        <xdr:cNvPr id="755" name="フローチャート: 判断 754"/>
        <xdr:cNvSpPr/>
      </xdr:nvSpPr>
      <xdr:spPr>
        <a:xfrm>
          <a:off x="203835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118000</xdr:rowOff>
    </xdr:from>
    <xdr:ext cx="469744" cy="259045"/>
    <xdr:sp macro="" textlink="">
      <xdr:nvSpPr>
        <xdr:cNvPr id="756" name="テキスト ボックス 755"/>
        <xdr:cNvSpPr txBox="1"/>
      </xdr:nvSpPr>
      <xdr:spPr>
        <a:xfrm>
          <a:off x="20199428" y="66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48413</xdr:rowOff>
    </xdr:from>
    <xdr:to>
      <xdr:col>102</xdr:col>
      <xdr:colOff>114300</xdr:colOff>
      <xdr:row>37</xdr:row>
      <xdr:rowOff>147168</xdr:rowOff>
    </xdr:to>
    <xdr:cxnSp macro="">
      <xdr:nvCxnSpPr>
        <xdr:cNvPr id="757" name="直線コネクタ 756"/>
        <xdr:cNvCxnSpPr/>
      </xdr:nvCxnSpPr>
      <xdr:spPr>
        <a:xfrm flipV="1">
          <a:off x="18656300" y="639206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61735</xdr:rowOff>
    </xdr:from>
    <xdr:to>
      <xdr:col>102</xdr:col>
      <xdr:colOff>165100</xdr:colOff>
      <xdr:row>38</xdr:row>
      <xdr:rowOff>163335</xdr:rowOff>
    </xdr:to>
    <xdr:sp macro="" textlink="">
      <xdr:nvSpPr>
        <xdr:cNvPr id="758" name="フローチャート: 判断 757"/>
        <xdr:cNvSpPr/>
      </xdr:nvSpPr>
      <xdr:spPr>
        <a:xfrm>
          <a:off x="19494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154462</xdr:rowOff>
    </xdr:from>
    <xdr:ext cx="469744" cy="259045"/>
    <xdr:sp macro="" textlink="">
      <xdr:nvSpPr>
        <xdr:cNvPr id="759" name="テキスト ボックス 758"/>
        <xdr:cNvSpPr txBox="1"/>
      </xdr:nvSpPr>
      <xdr:spPr>
        <a:xfrm>
          <a:off x="19310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68593</xdr:rowOff>
    </xdr:from>
    <xdr:to>
      <xdr:col>98</xdr:col>
      <xdr:colOff>38100</xdr:colOff>
      <xdr:row>38</xdr:row>
      <xdr:rowOff>170193</xdr:rowOff>
    </xdr:to>
    <xdr:sp macro="" textlink="">
      <xdr:nvSpPr>
        <xdr:cNvPr id="760" name="フローチャート: 判断 759"/>
        <xdr:cNvSpPr/>
      </xdr:nvSpPr>
      <xdr:spPr>
        <a:xfrm>
          <a:off x="18605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161320</xdr:rowOff>
    </xdr:from>
    <xdr:ext cx="469744" cy="259045"/>
    <xdr:sp macro="" textlink="">
      <xdr:nvSpPr>
        <xdr:cNvPr id="761" name="テキスト ボックス 760"/>
        <xdr:cNvSpPr txBox="1"/>
      </xdr:nvSpPr>
      <xdr:spPr>
        <a:xfrm>
          <a:off x="18421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163652</xdr:rowOff>
    </xdr:from>
    <xdr:to>
      <xdr:col>116</xdr:col>
      <xdr:colOff>114300</xdr:colOff>
      <xdr:row>36</xdr:row>
      <xdr:rowOff>93802</xdr:rowOff>
    </xdr:to>
    <xdr:sp macro="" textlink="">
      <xdr:nvSpPr>
        <xdr:cNvPr id="767" name="楕円 766"/>
        <xdr:cNvSpPr/>
      </xdr:nvSpPr>
      <xdr:spPr>
        <a:xfrm>
          <a:off x="22110700" y="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15079</xdr:rowOff>
    </xdr:from>
    <xdr:ext cx="534377" cy="259045"/>
    <xdr:sp macro="" textlink="">
      <xdr:nvSpPr>
        <xdr:cNvPr id="768" name="投資及び出資金該当値テキスト"/>
        <xdr:cNvSpPr txBox="1"/>
      </xdr:nvSpPr>
      <xdr:spPr>
        <a:xfrm>
          <a:off x="22212300" y="60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89548</xdr:rowOff>
    </xdr:from>
    <xdr:to>
      <xdr:col>112</xdr:col>
      <xdr:colOff>38100</xdr:colOff>
      <xdr:row>37</xdr:row>
      <xdr:rowOff>19698</xdr:rowOff>
    </xdr:to>
    <xdr:sp macro="" textlink="">
      <xdr:nvSpPr>
        <xdr:cNvPr id="769" name="楕円 768"/>
        <xdr:cNvSpPr/>
      </xdr:nvSpPr>
      <xdr:spPr>
        <a:xfrm>
          <a:off x="21272500" y="62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36225</xdr:rowOff>
    </xdr:from>
    <xdr:ext cx="534377" cy="259045"/>
    <xdr:sp macro="" textlink="">
      <xdr:nvSpPr>
        <xdr:cNvPr id="770" name="テキスト ボックス 769"/>
        <xdr:cNvSpPr txBox="1"/>
      </xdr:nvSpPr>
      <xdr:spPr>
        <a:xfrm>
          <a:off x="21056111" y="60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153137</xdr:rowOff>
    </xdr:from>
    <xdr:to>
      <xdr:col>107</xdr:col>
      <xdr:colOff>101600</xdr:colOff>
      <xdr:row>30</xdr:row>
      <xdr:rowOff>83287</xdr:rowOff>
    </xdr:to>
    <xdr:sp macro="" textlink="">
      <xdr:nvSpPr>
        <xdr:cNvPr id="771" name="楕円 770"/>
        <xdr:cNvSpPr/>
      </xdr:nvSpPr>
      <xdr:spPr>
        <a:xfrm>
          <a:off x="20383500" y="51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99814</xdr:rowOff>
    </xdr:from>
    <xdr:ext cx="534377" cy="259045"/>
    <xdr:sp macro="" textlink="">
      <xdr:nvSpPr>
        <xdr:cNvPr id="772" name="テキスト ボックス 771"/>
        <xdr:cNvSpPr txBox="1"/>
      </xdr:nvSpPr>
      <xdr:spPr>
        <a:xfrm>
          <a:off x="20167111" y="4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169063</xdr:rowOff>
    </xdr:from>
    <xdr:to>
      <xdr:col>102</xdr:col>
      <xdr:colOff>165100</xdr:colOff>
      <xdr:row>37</xdr:row>
      <xdr:rowOff>99213</xdr:rowOff>
    </xdr:to>
    <xdr:sp macro="" textlink="">
      <xdr:nvSpPr>
        <xdr:cNvPr id="773" name="楕円 772"/>
        <xdr:cNvSpPr/>
      </xdr:nvSpPr>
      <xdr:spPr>
        <a:xfrm>
          <a:off x="194945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115740</xdr:rowOff>
    </xdr:from>
    <xdr:ext cx="469744" cy="259045"/>
    <xdr:sp macro="" textlink="">
      <xdr:nvSpPr>
        <xdr:cNvPr id="774" name="テキスト ボックス 773"/>
        <xdr:cNvSpPr txBox="1"/>
      </xdr:nvSpPr>
      <xdr:spPr>
        <a:xfrm>
          <a:off x="19310428" y="61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96368</xdr:rowOff>
    </xdr:from>
    <xdr:to>
      <xdr:col>98</xdr:col>
      <xdr:colOff>38100</xdr:colOff>
      <xdr:row>38</xdr:row>
      <xdr:rowOff>26518</xdr:rowOff>
    </xdr:to>
    <xdr:sp macro="" textlink="">
      <xdr:nvSpPr>
        <xdr:cNvPr id="775" name="楕円 774"/>
        <xdr:cNvSpPr/>
      </xdr:nvSpPr>
      <xdr:spPr>
        <a:xfrm>
          <a:off x="18605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43045</xdr:rowOff>
    </xdr:from>
    <xdr:ext cx="469744" cy="259045"/>
    <xdr:sp macro="" textlink="">
      <xdr:nvSpPr>
        <xdr:cNvPr id="776" name="テキスト ボックス 775"/>
        <xdr:cNvSpPr txBox="1"/>
      </xdr:nvSpPr>
      <xdr:spPr>
        <a:xfrm>
          <a:off x="18421428" y="62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800" name="直線コネクタ 799"/>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3"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4" name="直線コネクタ 803"/>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6"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7" name="フローチャート: 判断 806"/>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9" name="フローチャート: 判断 808"/>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10" name="テキスト ボックス 809"/>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2" name="フローチャート: 判断 811"/>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3" name="テキスト ボックス 812"/>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5" name="フローチャート: 判断 814"/>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6" name="テキスト ボックス 815"/>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7" name="フローチャート: 判断 816"/>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8" name="テキスト ボックス 817"/>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6" name="直線コネクタ 855"/>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7"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8" name="直線コネクタ 857"/>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9"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60" name="直線コネクタ 859"/>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157279</xdr:rowOff>
    </xdr:from>
    <xdr:to>
      <xdr:col>116</xdr:col>
      <xdr:colOff>63500</xdr:colOff>
      <xdr:row>76</xdr:row>
      <xdr:rowOff>9649</xdr:rowOff>
    </xdr:to>
    <xdr:cxnSp macro="">
      <xdr:nvCxnSpPr>
        <xdr:cNvPr id="861" name="直線コネクタ 860"/>
        <xdr:cNvCxnSpPr/>
      </xdr:nvCxnSpPr>
      <xdr:spPr>
        <a:xfrm flipV="1">
          <a:off x="21323300" y="13016029"/>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2"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3" name="フローチャート: 判断 862"/>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9649</xdr:rowOff>
    </xdr:from>
    <xdr:to>
      <xdr:col>111</xdr:col>
      <xdr:colOff>177800</xdr:colOff>
      <xdr:row>76</xdr:row>
      <xdr:rowOff>22360</xdr:rowOff>
    </xdr:to>
    <xdr:cxnSp macro="">
      <xdr:nvCxnSpPr>
        <xdr:cNvPr id="864" name="直線コネクタ 863"/>
        <xdr:cNvCxnSpPr/>
      </xdr:nvCxnSpPr>
      <xdr:spPr>
        <a:xfrm flipV="1">
          <a:off x="20434300" y="1303984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5" name="フローチャート: 判断 864"/>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6" name="テキスト ボックス 865"/>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73771</xdr:rowOff>
    </xdr:from>
    <xdr:to>
      <xdr:col>107</xdr:col>
      <xdr:colOff>50800</xdr:colOff>
      <xdr:row>76</xdr:row>
      <xdr:rowOff>22360</xdr:rowOff>
    </xdr:to>
    <xdr:cxnSp macro="">
      <xdr:nvCxnSpPr>
        <xdr:cNvPr id="867" name="直線コネクタ 866"/>
        <xdr:cNvCxnSpPr/>
      </xdr:nvCxnSpPr>
      <xdr:spPr>
        <a:xfrm>
          <a:off x="19545300" y="12932521"/>
          <a:ext cx="889000" cy="1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8" name="フローチャート: 判断 867"/>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9" name="テキスト ボックス 868"/>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73771</xdr:rowOff>
    </xdr:from>
    <xdr:to>
      <xdr:col>102</xdr:col>
      <xdr:colOff>114300</xdr:colOff>
      <xdr:row>75</xdr:row>
      <xdr:rowOff>126967</xdr:rowOff>
    </xdr:to>
    <xdr:cxnSp macro="">
      <xdr:nvCxnSpPr>
        <xdr:cNvPr id="870" name="直線コネクタ 869"/>
        <xdr:cNvCxnSpPr/>
      </xdr:nvCxnSpPr>
      <xdr:spPr>
        <a:xfrm flipV="1">
          <a:off x="18656300" y="12932521"/>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1" name="フローチャート: 判断 870"/>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2" name="テキスト ボックス 871"/>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3" name="フローチャート: 判断 872"/>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4" name="テキスト ボックス 873"/>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106480</xdr:rowOff>
    </xdr:from>
    <xdr:to>
      <xdr:col>116</xdr:col>
      <xdr:colOff>114300</xdr:colOff>
      <xdr:row>76</xdr:row>
      <xdr:rowOff>36630</xdr:rowOff>
    </xdr:to>
    <xdr:sp macro="" textlink="">
      <xdr:nvSpPr>
        <xdr:cNvPr id="880" name="楕円 879"/>
        <xdr:cNvSpPr/>
      </xdr:nvSpPr>
      <xdr:spPr>
        <a:xfrm>
          <a:off x="22110700" y="129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129357</xdr:rowOff>
    </xdr:from>
    <xdr:ext cx="534377" cy="259045"/>
    <xdr:sp macro="" textlink="">
      <xdr:nvSpPr>
        <xdr:cNvPr id="881" name="繰出金該当値テキスト"/>
        <xdr:cNvSpPr txBox="1"/>
      </xdr:nvSpPr>
      <xdr:spPr>
        <a:xfrm>
          <a:off x="22212300" y="1281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130300</xdr:rowOff>
    </xdr:from>
    <xdr:to>
      <xdr:col>112</xdr:col>
      <xdr:colOff>38100</xdr:colOff>
      <xdr:row>76</xdr:row>
      <xdr:rowOff>60449</xdr:rowOff>
    </xdr:to>
    <xdr:sp macro="" textlink="">
      <xdr:nvSpPr>
        <xdr:cNvPr id="882" name="楕円 881"/>
        <xdr:cNvSpPr/>
      </xdr:nvSpPr>
      <xdr:spPr>
        <a:xfrm>
          <a:off x="21272500" y="129890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76977</xdr:rowOff>
    </xdr:from>
    <xdr:ext cx="534377" cy="259045"/>
    <xdr:sp macro="" textlink="">
      <xdr:nvSpPr>
        <xdr:cNvPr id="883" name="テキスト ボックス 882"/>
        <xdr:cNvSpPr txBox="1"/>
      </xdr:nvSpPr>
      <xdr:spPr>
        <a:xfrm>
          <a:off x="21056111" y="127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143010</xdr:rowOff>
    </xdr:from>
    <xdr:to>
      <xdr:col>107</xdr:col>
      <xdr:colOff>101600</xdr:colOff>
      <xdr:row>76</xdr:row>
      <xdr:rowOff>73160</xdr:rowOff>
    </xdr:to>
    <xdr:sp macro="" textlink="">
      <xdr:nvSpPr>
        <xdr:cNvPr id="884" name="楕円 883"/>
        <xdr:cNvSpPr/>
      </xdr:nvSpPr>
      <xdr:spPr>
        <a:xfrm>
          <a:off x="20383500" y="130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89687</xdr:rowOff>
    </xdr:from>
    <xdr:ext cx="534377" cy="259045"/>
    <xdr:sp macro="" textlink="">
      <xdr:nvSpPr>
        <xdr:cNvPr id="885" name="テキスト ボックス 884"/>
        <xdr:cNvSpPr txBox="1"/>
      </xdr:nvSpPr>
      <xdr:spPr>
        <a:xfrm>
          <a:off x="20167111" y="127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22971</xdr:rowOff>
    </xdr:from>
    <xdr:to>
      <xdr:col>102</xdr:col>
      <xdr:colOff>165100</xdr:colOff>
      <xdr:row>75</xdr:row>
      <xdr:rowOff>124571</xdr:rowOff>
    </xdr:to>
    <xdr:sp macro="" textlink="">
      <xdr:nvSpPr>
        <xdr:cNvPr id="886" name="楕円 885"/>
        <xdr:cNvSpPr/>
      </xdr:nvSpPr>
      <xdr:spPr>
        <a:xfrm>
          <a:off x="19494500" y="128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141098</xdr:rowOff>
    </xdr:from>
    <xdr:ext cx="534377" cy="259045"/>
    <xdr:sp macro="" textlink="">
      <xdr:nvSpPr>
        <xdr:cNvPr id="887" name="テキスト ボックス 886"/>
        <xdr:cNvSpPr txBox="1"/>
      </xdr:nvSpPr>
      <xdr:spPr>
        <a:xfrm>
          <a:off x="19278111" y="126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76167</xdr:rowOff>
    </xdr:from>
    <xdr:to>
      <xdr:col>98</xdr:col>
      <xdr:colOff>38100</xdr:colOff>
      <xdr:row>76</xdr:row>
      <xdr:rowOff>6316</xdr:rowOff>
    </xdr:to>
    <xdr:sp macro="" textlink="">
      <xdr:nvSpPr>
        <xdr:cNvPr id="888" name="楕円 887"/>
        <xdr:cNvSpPr/>
      </xdr:nvSpPr>
      <xdr:spPr>
        <a:xfrm>
          <a:off x="18605500" y="12934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22844</xdr:rowOff>
    </xdr:from>
    <xdr:ext cx="534377" cy="259045"/>
    <xdr:sp macro="" textlink="">
      <xdr:nvSpPr>
        <xdr:cNvPr id="889" name="テキスト ボックス 888"/>
        <xdr:cNvSpPr txBox="1"/>
      </xdr:nvSpPr>
      <xdr:spPr>
        <a:xfrm>
          <a:off x="18389111" y="127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476,050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31,835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窓口受付等包括委託及び自動車運転管理等包括委託に伴う予算の組替えが要因である。</a:t>
          </a:r>
        </a:p>
        <a:p>
          <a:r>
            <a:rPr kumimoji="1" lang="ja-JP" altLang="en-US" sz="1300">
              <a:latin typeface="ＭＳ Ｐゴシック" panose="020B0600070205080204" pitchFamily="50" charset="-128"/>
              <a:ea typeface="ＭＳ Ｐゴシック" panose="020B0600070205080204" pitchFamily="50" charset="-128"/>
            </a:rPr>
            <a:t>　扶助費は、類似団体平均より低い値で推移しているが、子育て世帯への臨時特別給付金、住民税非課税世帯等に対する臨時特別給付金などの臨時的経費のあった令和３年度を除くと、年々増加傾向にある。令和４年度においては、保育所及び市内民間新制度幼稚園への施設型給付費の増などにより、令和２年度度に比べ</a:t>
          </a:r>
          <a:r>
            <a:rPr kumimoji="1" lang="en-US" altLang="ja-JP" sz="1300">
              <a:latin typeface="ＭＳ Ｐゴシック" panose="020B0600070205080204" pitchFamily="50" charset="-128"/>
              <a:ea typeface="ＭＳ Ｐゴシック" panose="020B0600070205080204" pitchFamily="50" charset="-128"/>
            </a:rPr>
            <a:t>4,043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積立金は、類似団体平均より低い値で推移しており、また、令和３年度のみ実施された普通交付税の臨時財政対策債償還基金費による減債基金への積立金の皆減などにより、前年度に比べ</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普通建設事業費（うち更新整備）については、島田第四小学校改築事業が減となったものの、市役所新庁舎及び島田第一小学校改築の２つの大規模事業の増により、前年度に比べ</a:t>
          </a:r>
          <a:r>
            <a:rPr kumimoji="1" lang="en-US" altLang="ja-JP" sz="1300">
              <a:latin typeface="ＭＳ Ｐゴシック" panose="020B0600070205080204" pitchFamily="50" charset="-128"/>
              <a:ea typeface="ＭＳ Ｐゴシック" panose="020B0600070205080204" pitchFamily="50" charset="-128"/>
            </a:rPr>
            <a:t>33,355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96,496
94,797
315.70
47,625,138
45,936,883
1,303,093
22,965,825
43,098,360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38202</xdr:rowOff>
    </xdr:from>
    <xdr:to>
      <xdr:col>24</xdr:col>
      <xdr:colOff>63500</xdr:colOff>
      <xdr:row>38</xdr:row>
      <xdr:rowOff>96266</xdr:rowOff>
    </xdr:to>
    <xdr:cxnSp macro="">
      <xdr:nvCxnSpPr>
        <xdr:cNvPr id="59" name="直線コネクタ 58"/>
        <xdr:cNvCxnSpPr/>
      </xdr:nvCxnSpPr>
      <xdr:spPr>
        <a:xfrm flipV="1">
          <a:off x="3797300" y="6553302"/>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96266</xdr:rowOff>
    </xdr:from>
    <xdr:to>
      <xdr:col>19</xdr:col>
      <xdr:colOff>177800</xdr:colOff>
      <xdr:row>38</xdr:row>
      <xdr:rowOff>140615</xdr:rowOff>
    </xdr:to>
    <xdr:cxnSp macro="">
      <xdr:nvCxnSpPr>
        <xdr:cNvPr id="62" name="直線コネクタ 61"/>
        <xdr:cNvCxnSpPr/>
      </xdr:nvCxnSpPr>
      <xdr:spPr>
        <a:xfrm flipV="1">
          <a:off x="2908300" y="661136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106782</xdr:rowOff>
    </xdr:from>
    <xdr:to>
      <xdr:col>15</xdr:col>
      <xdr:colOff>50800</xdr:colOff>
      <xdr:row>38</xdr:row>
      <xdr:rowOff>140615</xdr:rowOff>
    </xdr:to>
    <xdr:cxnSp macro="">
      <xdr:nvCxnSpPr>
        <xdr:cNvPr id="65" name="直線コネクタ 64"/>
        <xdr:cNvCxnSpPr/>
      </xdr:nvCxnSpPr>
      <xdr:spPr>
        <a:xfrm>
          <a:off x="2019300" y="6621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32258</xdr:rowOff>
    </xdr:from>
    <xdr:to>
      <xdr:col>10</xdr:col>
      <xdr:colOff>114300</xdr:colOff>
      <xdr:row>38</xdr:row>
      <xdr:rowOff>106782</xdr:rowOff>
    </xdr:to>
    <xdr:cxnSp macro="">
      <xdr:nvCxnSpPr>
        <xdr:cNvPr id="68" name="直線コネクタ 67"/>
        <xdr:cNvCxnSpPr/>
      </xdr:nvCxnSpPr>
      <xdr:spPr>
        <a:xfrm>
          <a:off x="1130300" y="654735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158852</xdr:rowOff>
    </xdr:from>
    <xdr:to>
      <xdr:col>24</xdr:col>
      <xdr:colOff>114300</xdr:colOff>
      <xdr:row>38</xdr:row>
      <xdr:rowOff>89002</xdr:rowOff>
    </xdr:to>
    <xdr:sp macro="" textlink="">
      <xdr:nvSpPr>
        <xdr:cNvPr id="78" name="楕円 77"/>
        <xdr:cNvSpPr/>
      </xdr:nvSpPr>
      <xdr:spPr>
        <a:xfrm>
          <a:off x="4584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73779</xdr:rowOff>
    </xdr:from>
    <xdr:ext cx="469744" cy="259045"/>
    <xdr:sp macro="" textlink="">
      <xdr:nvSpPr>
        <xdr:cNvPr id="79" name="議会費該当値テキスト"/>
        <xdr:cNvSpPr txBox="1"/>
      </xdr:nvSpPr>
      <xdr:spPr>
        <a:xfrm>
          <a:off x="4686300" y="64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45466</xdr:rowOff>
    </xdr:from>
    <xdr:to>
      <xdr:col>20</xdr:col>
      <xdr:colOff>38100</xdr:colOff>
      <xdr:row>38</xdr:row>
      <xdr:rowOff>147066</xdr:rowOff>
    </xdr:to>
    <xdr:sp macro="" textlink="">
      <xdr:nvSpPr>
        <xdr:cNvPr id="80" name="楕円 79"/>
        <xdr:cNvSpPr/>
      </xdr:nvSpPr>
      <xdr:spPr>
        <a:xfrm>
          <a:off x="3746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138193</xdr:rowOff>
    </xdr:from>
    <xdr:ext cx="469744" cy="259045"/>
    <xdr:sp macro="" textlink="">
      <xdr:nvSpPr>
        <xdr:cNvPr id="81" name="テキスト ボックス 80"/>
        <xdr:cNvSpPr txBox="1"/>
      </xdr:nvSpPr>
      <xdr:spPr>
        <a:xfrm>
          <a:off x="3562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89815</xdr:rowOff>
    </xdr:from>
    <xdr:to>
      <xdr:col>15</xdr:col>
      <xdr:colOff>101600</xdr:colOff>
      <xdr:row>39</xdr:row>
      <xdr:rowOff>19965</xdr:rowOff>
    </xdr:to>
    <xdr:sp macro="" textlink="">
      <xdr:nvSpPr>
        <xdr:cNvPr id="82" name="楕円 81"/>
        <xdr:cNvSpPr/>
      </xdr:nvSpPr>
      <xdr:spPr>
        <a:xfrm>
          <a:off x="2857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11092</xdr:rowOff>
    </xdr:from>
    <xdr:ext cx="469744" cy="259045"/>
    <xdr:sp macro="" textlink="">
      <xdr:nvSpPr>
        <xdr:cNvPr id="83" name="テキスト ボックス 82"/>
        <xdr:cNvSpPr txBox="1"/>
      </xdr:nvSpPr>
      <xdr:spPr>
        <a:xfrm>
          <a:off x="2673428" y="66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55982</xdr:rowOff>
    </xdr:from>
    <xdr:to>
      <xdr:col>10</xdr:col>
      <xdr:colOff>165100</xdr:colOff>
      <xdr:row>38</xdr:row>
      <xdr:rowOff>157582</xdr:rowOff>
    </xdr:to>
    <xdr:sp macro="" textlink="">
      <xdr:nvSpPr>
        <xdr:cNvPr id="84" name="楕円 83"/>
        <xdr:cNvSpPr/>
      </xdr:nvSpPr>
      <xdr:spPr>
        <a:xfrm>
          <a:off x="1968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148709</xdr:rowOff>
    </xdr:from>
    <xdr:ext cx="469744" cy="259045"/>
    <xdr:sp macro="" textlink="">
      <xdr:nvSpPr>
        <xdr:cNvPr id="85" name="テキスト ボックス 84"/>
        <xdr:cNvSpPr txBox="1"/>
      </xdr:nvSpPr>
      <xdr:spPr>
        <a:xfrm>
          <a:off x="1784428" y="666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152908</xdr:rowOff>
    </xdr:from>
    <xdr:to>
      <xdr:col>6</xdr:col>
      <xdr:colOff>38100</xdr:colOff>
      <xdr:row>38</xdr:row>
      <xdr:rowOff>83058</xdr:rowOff>
    </xdr:to>
    <xdr:sp macro="" textlink="">
      <xdr:nvSpPr>
        <xdr:cNvPr id="86" name="楕円 85"/>
        <xdr:cNvSpPr/>
      </xdr:nvSpPr>
      <xdr:spPr>
        <a:xfrm>
          <a:off x="1079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74185</xdr:rowOff>
    </xdr:from>
    <xdr:ext cx="469744" cy="259045"/>
    <xdr:sp macro="" textlink="">
      <xdr:nvSpPr>
        <xdr:cNvPr id="87" name="テキスト ボックス 86"/>
        <xdr:cNvSpPr txBox="1"/>
      </xdr:nvSpPr>
      <xdr:spPr>
        <a:xfrm>
          <a:off x="895428"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18444</xdr:rowOff>
    </xdr:from>
    <xdr:to>
      <xdr:col>24</xdr:col>
      <xdr:colOff>63500</xdr:colOff>
      <xdr:row>58</xdr:row>
      <xdr:rowOff>58253</xdr:rowOff>
    </xdr:to>
    <xdr:cxnSp macro="">
      <xdr:nvCxnSpPr>
        <xdr:cNvPr id="119" name="直線コネクタ 118"/>
        <xdr:cNvCxnSpPr/>
      </xdr:nvCxnSpPr>
      <xdr:spPr>
        <a:xfrm flipV="1">
          <a:off x="3797300" y="9619644"/>
          <a:ext cx="838200" cy="3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161385</xdr:rowOff>
    </xdr:from>
    <xdr:to>
      <xdr:col>19</xdr:col>
      <xdr:colOff>177800</xdr:colOff>
      <xdr:row>58</xdr:row>
      <xdr:rowOff>58253</xdr:rowOff>
    </xdr:to>
    <xdr:cxnSp macro="">
      <xdr:nvCxnSpPr>
        <xdr:cNvPr id="122" name="直線コネクタ 121"/>
        <xdr:cNvCxnSpPr/>
      </xdr:nvCxnSpPr>
      <xdr:spPr>
        <a:xfrm>
          <a:off x="2908300" y="8905335"/>
          <a:ext cx="889000" cy="10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161385</xdr:rowOff>
    </xdr:from>
    <xdr:to>
      <xdr:col>15</xdr:col>
      <xdr:colOff>50800</xdr:colOff>
      <xdr:row>58</xdr:row>
      <xdr:rowOff>120041</xdr:rowOff>
    </xdr:to>
    <xdr:cxnSp macro="">
      <xdr:nvCxnSpPr>
        <xdr:cNvPr id="125" name="直線コネクタ 124"/>
        <xdr:cNvCxnSpPr/>
      </xdr:nvCxnSpPr>
      <xdr:spPr>
        <a:xfrm flipV="1">
          <a:off x="2019300" y="8905335"/>
          <a:ext cx="889000" cy="11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120041</xdr:rowOff>
    </xdr:from>
    <xdr:to>
      <xdr:col>10</xdr:col>
      <xdr:colOff>114300</xdr:colOff>
      <xdr:row>59</xdr:row>
      <xdr:rowOff>12968</xdr:rowOff>
    </xdr:to>
    <xdr:cxnSp macro="">
      <xdr:nvCxnSpPr>
        <xdr:cNvPr id="128" name="直線コネクタ 127"/>
        <xdr:cNvCxnSpPr/>
      </xdr:nvCxnSpPr>
      <xdr:spPr>
        <a:xfrm flipV="1">
          <a:off x="1130300" y="10064141"/>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139094</xdr:rowOff>
    </xdr:from>
    <xdr:to>
      <xdr:col>24</xdr:col>
      <xdr:colOff>114300</xdr:colOff>
      <xdr:row>56</xdr:row>
      <xdr:rowOff>69244</xdr:rowOff>
    </xdr:to>
    <xdr:sp macro="" textlink="">
      <xdr:nvSpPr>
        <xdr:cNvPr id="138" name="楕円 137"/>
        <xdr:cNvSpPr/>
      </xdr:nvSpPr>
      <xdr:spPr>
        <a:xfrm>
          <a:off x="45847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161971</xdr:rowOff>
    </xdr:from>
    <xdr:ext cx="534377" cy="259045"/>
    <xdr:sp macro="" textlink="">
      <xdr:nvSpPr>
        <xdr:cNvPr id="139" name="総務費該当値テキスト"/>
        <xdr:cNvSpPr txBox="1"/>
      </xdr:nvSpPr>
      <xdr:spPr>
        <a:xfrm>
          <a:off x="4686300" y="94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7453</xdr:rowOff>
    </xdr:from>
    <xdr:to>
      <xdr:col>20</xdr:col>
      <xdr:colOff>38100</xdr:colOff>
      <xdr:row>58</xdr:row>
      <xdr:rowOff>109053</xdr:rowOff>
    </xdr:to>
    <xdr:sp macro="" textlink="">
      <xdr:nvSpPr>
        <xdr:cNvPr id="140" name="楕円 139"/>
        <xdr:cNvSpPr/>
      </xdr:nvSpPr>
      <xdr:spPr>
        <a:xfrm>
          <a:off x="3746500" y="99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100180</xdr:rowOff>
    </xdr:from>
    <xdr:ext cx="534377" cy="259045"/>
    <xdr:sp macro="" textlink="">
      <xdr:nvSpPr>
        <xdr:cNvPr id="141" name="テキスト ボックス 140"/>
        <xdr:cNvSpPr txBox="1"/>
      </xdr:nvSpPr>
      <xdr:spPr>
        <a:xfrm>
          <a:off x="3530111"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110585</xdr:rowOff>
    </xdr:from>
    <xdr:to>
      <xdr:col>15</xdr:col>
      <xdr:colOff>101600</xdr:colOff>
      <xdr:row>52</xdr:row>
      <xdr:rowOff>40735</xdr:rowOff>
    </xdr:to>
    <xdr:sp macro="" textlink="">
      <xdr:nvSpPr>
        <xdr:cNvPr id="142" name="楕円 141"/>
        <xdr:cNvSpPr/>
      </xdr:nvSpPr>
      <xdr:spPr>
        <a:xfrm>
          <a:off x="2857500" y="885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31862</xdr:rowOff>
    </xdr:from>
    <xdr:ext cx="599010" cy="259045"/>
    <xdr:sp macro="" textlink="">
      <xdr:nvSpPr>
        <xdr:cNvPr id="143" name="テキスト ボックス 142"/>
        <xdr:cNvSpPr txBox="1"/>
      </xdr:nvSpPr>
      <xdr:spPr>
        <a:xfrm>
          <a:off x="2608795" y="89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69241</xdr:rowOff>
    </xdr:from>
    <xdr:to>
      <xdr:col>10</xdr:col>
      <xdr:colOff>165100</xdr:colOff>
      <xdr:row>58</xdr:row>
      <xdr:rowOff>170841</xdr:rowOff>
    </xdr:to>
    <xdr:sp macro="" textlink="">
      <xdr:nvSpPr>
        <xdr:cNvPr id="144" name="楕円 143"/>
        <xdr:cNvSpPr/>
      </xdr:nvSpPr>
      <xdr:spPr>
        <a:xfrm>
          <a:off x="1968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161968</xdr:rowOff>
    </xdr:from>
    <xdr:ext cx="534377" cy="259045"/>
    <xdr:sp macro="" textlink="">
      <xdr:nvSpPr>
        <xdr:cNvPr id="145" name="テキスト ボックス 144"/>
        <xdr:cNvSpPr txBox="1"/>
      </xdr:nvSpPr>
      <xdr:spPr>
        <a:xfrm>
          <a:off x="1752111" y="101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133618</xdr:rowOff>
    </xdr:from>
    <xdr:to>
      <xdr:col>6</xdr:col>
      <xdr:colOff>38100</xdr:colOff>
      <xdr:row>59</xdr:row>
      <xdr:rowOff>63768</xdr:rowOff>
    </xdr:to>
    <xdr:sp macro="" textlink="">
      <xdr:nvSpPr>
        <xdr:cNvPr id="146" name="楕円 145"/>
        <xdr:cNvSpPr/>
      </xdr:nvSpPr>
      <xdr:spPr>
        <a:xfrm>
          <a:off x="1079500" y="10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54895</xdr:rowOff>
    </xdr:from>
    <xdr:ext cx="534377" cy="259045"/>
    <xdr:sp macro="" textlink="">
      <xdr:nvSpPr>
        <xdr:cNvPr id="147" name="テキスト ボックス 146"/>
        <xdr:cNvSpPr txBox="1"/>
      </xdr:nvSpPr>
      <xdr:spPr>
        <a:xfrm>
          <a:off x="863111" y="101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72276</xdr:rowOff>
    </xdr:from>
    <xdr:to>
      <xdr:col>24</xdr:col>
      <xdr:colOff>63500</xdr:colOff>
      <xdr:row>77</xdr:row>
      <xdr:rowOff>12421</xdr:rowOff>
    </xdr:to>
    <xdr:cxnSp macro="">
      <xdr:nvCxnSpPr>
        <xdr:cNvPr id="177" name="直線コネクタ 176"/>
        <xdr:cNvCxnSpPr/>
      </xdr:nvCxnSpPr>
      <xdr:spPr>
        <a:xfrm>
          <a:off x="3797300" y="13102476"/>
          <a:ext cx="838200" cy="1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72276</xdr:rowOff>
    </xdr:from>
    <xdr:to>
      <xdr:col>19</xdr:col>
      <xdr:colOff>177800</xdr:colOff>
      <xdr:row>77</xdr:row>
      <xdr:rowOff>156998</xdr:rowOff>
    </xdr:to>
    <xdr:cxnSp macro="">
      <xdr:nvCxnSpPr>
        <xdr:cNvPr id="180" name="直線コネクタ 179"/>
        <xdr:cNvCxnSpPr/>
      </xdr:nvCxnSpPr>
      <xdr:spPr>
        <a:xfrm flipV="1">
          <a:off x="2908300" y="13102476"/>
          <a:ext cx="889000" cy="2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156998</xdr:rowOff>
    </xdr:from>
    <xdr:to>
      <xdr:col>15</xdr:col>
      <xdr:colOff>50800</xdr:colOff>
      <xdr:row>78</xdr:row>
      <xdr:rowOff>64782</xdr:rowOff>
    </xdr:to>
    <xdr:cxnSp macro="">
      <xdr:nvCxnSpPr>
        <xdr:cNvPr id="183" name="直線コネクタ 182"/>
        <xdr:cNvCxnSpPr/>
      </xdr:nvCxnSpPr>
      <xdr:spPr>
        <a:xfrm flipV="1">
          <a:off x="2019300" y="13358648"/>
          <a:ext cx="889000" cy="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64782</xdr:rowOff>
    </xdr:from>
    <xdr:to>
      <xdr:col>10</xdr:col>
      <xdr:colOff>114300</xdr:colOff>
      <xdr:row>78</xdr:row>
      <xdr:rowOff>136220</xdr:rowOff>
    </xdr:to>
    <xdr:cxnSp macro="">
      <xdr:nvCxnSpPr>
        <xdr:cNvPr id="186" name="直線コネクタ 185"/>
        <xdr:cNvCxnSpPr/>
      </xdr:nvCxnSpPr>
      <xdr:spPr>
        <a:xfrm flipV="1">
          <a:off x="1130300" y="13437882"/>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133071</xdr:rowOff>
    </xdr:from>
    <xdr:to>
      <xdr:col>24</xdr:col>
      <xdr:colOff>114300</xdr:colOff>
      <xdr:row>77</xdr:row>
      <xdr:rowOff>63221</xdr:rowOff>
    </xdr:to>
    <xdr:sp macro="" textlink="">
      <xdr:nvSpPr>
        <xdr:cNvPr id="196" name="楕円 195"/>
        <xdr:cNvSpPr/>
      </xdr:nvSpPr>
      <xdr:spPr>
        <a:xfrm>
          <a:off x="4584700" y="131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111498</xdr:rowOff>
    </xdr:from>
    <xdr:ext cx="599010" cy="259045"/>
    <xdr:sp macro="" textlink="">
      <xdr:nvSpPr>
        <xdr:cNvPr id="197" name="民生費該当値テキスト"/>
        <xdr:cNvSpPr txBox="1"/>
      </xdr:nvSpPr>
      <xdr:spPr>
        <a:xfrm>
          <a:off x="4686300" y="1314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21476</xdr:rowOff>
    </xdr:from>
    <xdr:to>
      <xdr:col>20</xdr:col>
      <xdr:colOff>38100</xdr:colOff>
      <xdr:row>76</xdr:row>
      <xdr:rowOff>123076</xdr:rowOff>
    </xdr:to>
    <xdr:sp macro="" textlink="">
      <xdr:nvSpPr>
        <xdr:cNvPr id="198" name="楕円 197"/>
        <xdr:cNvSpPr/>
      </xdr:nvSpPr>
      <xdr:spPr>
        <a:xfrm>
          <a:off x="3746500" y="13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114203</xdr:rowOff>
    </xdr:from>
    <xdr:ext cx="599010" cy="259045"/>
    <xdr:sp macro="" textlink="">
      <xdr:nvSpPr>
        <xdr:cNvPr id="199" name="テキスト ボックス 198"/>
        <xdr:cNvSpPr txBox="1"/>
      </xdr:nvSpPr>
      <xdr:spPr>
        <a:xfrm>
          <a:off x="3497795" y="1314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106198</xdr:rowOff>
    </xdr:from>
    <xdr:to>
      <xdr:col>15</xdr:col>
      <xdr:colOff>101600</xdr:colOff>
      <xdr:row>78</xdr:row>
      <xdr:rowOff>36348</xdr:rowOff>
    </xdr:to>
    <xdr:sp macro="" textlink="">
      <xdr:nvSpPr>
        <xdr:cNvPr id="200" name="楕円 199"/>
        <xdr:cNvSpPr/>
      </xdr:nvSpPr>
      <xdr:spPr>
        <a:xfrm>
          <a:off x="2857500" y="133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27475</xdr:rowOff>
    </xdr:from>
    <xdr:ext cx="599010" cy="259045"/>
    <xdr:sp macro="" textlink="">
      <xdr:nvSpPr>
        <xdr:cNvPr id="201" name="テキスト ボックス 200"/>
        <xdr:cNvSpPr txBox="1"/>
      </xdr:nvSpPr>
      <xdr:spPr>
        <a:xfrm>
          <a:off x="2608795" y="1340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13982</xdr:rowOff>
    </xdr:from>
    <xdr:to>
      <xdr:col>10</xdr:col>
      <xdr:colOff>165100</xdr:colOff>
      <xdr:row>78</xdr:row>
      <xdr:rowOff>115582</xdr:rowOff>
    </xdr:to>
    <xdr:sp macro="" textlink="">
      <xdr:nvSpPr>
        <xdr:cNvPr id="202" name="楕円 201"/>
        <xdr:cNvSpPr/>
      </xdr:nvSpPr>
      <xdr:spPr>
        <a:xfrm>
          <a:off x="1968500" y="13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106709</xdr:rowOff>
    </xdr:from>
    <xdr:ext cx="599010" cy="259045"/>
    <xdr:sp macro="" textlink="">
      <xdr:nvSpPr>
        <xdr:cNvPr id="203" name="テキスト ボックス 202"/>
        <xdr:cNvSpPr txBox="1"/>
      </xdr:nvSpPr>
      <xdr:spPr>
        <a:xfrm>
          <a:off x="1719795" y="134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85420</xdr:rowOff>
    </xdr:from>
    <xdr:to>
      <xdr:col>6</xdr:col>
      <xdr:colOff>38100</xdr:colOff>
      <xdr:row>79</xdr:row>
      <xdr:rowOff>15570</xdr:rowOff>
    </xdr:to>
    <xdr:sp macro="" textlink="">
      <xdr:nvSpPr>
        <xdr:cNvPr id="204" name="楕円 203"/>
        <xdr:cNvSpPr/>
      </xdr:nvSpPr>
      <xdr:spPr>
        <a:xfrm>
          <a:off x="1079500" y="134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6697</xdr:rowOff>
    </xdr:from>
    <xdr:ext cx="599010" cy="259045"/>
    <xdr:sp macro="" textlink="">
      <xdr:nvSpPr>
        <xdr:cNvPr id="205" name="テキスト ボックス 204"/>
        <xdr:cNvSpPr txBox="1"/>
      </xdr:nvSpPr>
      <xdr:spPr>
        <a:xfrm>
          <a:off x="830795" y="1355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15760</xdr:rowOff>
    </xdr:from>
    <xdr:to>
      <xdr:col>24</xdr:col>
      <xdr:colOff>63500</xdr:colOff>
      <xdr:row>95</xdr:row>
      <xdr:rowOff>37745</xdr:rowOff>
    </xdr:to>
    <xdr:cxnSp macro="">
      <xdr:nvCxnSpPr>
        <xdr:cNvPr id="235" name="直線コネクタ 234"/>
        <xdr:cNvCxnSpPr/>
      </xdr:nvCxnSpPr>
      <xdr:spPr>
        <a:xfrm flipV="1">
          <a:off x="3797300" y="16303510"/>
          <a:ext cx="8382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143853</xdr:rowOff>
    </xdr:from>
    <xdr:to>
      <xdr:col>19</xdr:col>
      <xdr:colOff>177800</xdr:colOff>
      <xdr:row>95</xdr:row>
      <xdr:rowOff>37745</xdr:rowOff>
    </xdr:to>
    <xdr:cxnSp macro="">
      <xdr:nvCxnSpPr>
        <xdr:cNvPr id="238" name="直線コネクタ 237"/>
        <xdr:cNvCxnSpPr/>
      </xdr:nvCxnSpPr>
      <xdr:spPr>
        <a:xfrm>
          <a:off x="2908300" y="15745803"/>
          <a:ext cx="889000" cy="5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143853</xdr:rowOff>
    </xdr:from>
    <xdr:to>
      <xdr:col>15</xdr:col>
      <xdr:colOff>50800</xdr:colOff>
      <xdr:row>95</xdr:row>
      <xdr:rowOff>69310</xdr:rowOff>
    </xdr:to>
    <xdr:cxnSp macro="">
      <xdr:nvCxnSpPr>
        <xdr:cNvPr id="241" name="直線コネクタ 240"/>
        <xdr:cNvCxnSpPr/>
      </xdr:nvCxnSpPr>
      <xdr:spPr>
        <a:xfrm flipV="1">
          <a:off x="2019300" y="15745803"/>
          <a:ext cx="889000" cy="6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69310</xdr:rowOff>
    </xdr:from>
    <xdr:to>
      <xdr:col>10</xdr:col>
      <xdr:colOff>114300</xdr:colOff>
      <xdr:row>97</xdr:row>
      <xdr:rowOff>1093</xdr:rowOff>
    </xdr:to>
    <xdr:cxnSp macro="">
      <xdr:nvCxnSpPr>
        <xdr:cNvPr id="244" name="直線コネクタ 243"/>
        <xdr:cNvCxnSpPr/>
      </xdr:nvCxnSpPr>
      <xdr:spPr>
        <a:xfrm flipV="1">
          <a:off x="1130300" y="16357060"/>
          <a:ext cx="889000" cy="2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136410</xdr:rowOff>
    </xdr:from>
    <xdr:to>
      <xdr:col>24</xdr:col>
      <xdr:colOff>114300</xdr:colOff>
      <xdr:row>95</xdr:row>
      <xdr:rowOff>66560</xdr:rowOff>
    </xdr:to>
    <xdr:sp macro="" textlink="">
      <xdr:nvSpPr>
        <xdr:cNvPr id="254" name="楕円 253"/>
        <xdr:cNvSpPr/>
      </xdr:nvSpPr>
      <xdr:spPr>
        <a:xfrm>
          <a:off x="4584700" y="16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159287</xdr:rowOff>
    </xdr:from>
    <xdr:ext cx="534377" cy="259045"/>
    <xdr:sp macro="" textlink="">
      <xdr:nvSpPr>
        <xdr:cNvPr id="255" name="衛生費該当値テキスト"/>
        <xdr:cNvSpPr txBox="1"/>
      </xdr:nvSpPr>
      <xdr:spPr>
        <a:xfrm>
          <a:off x="4686300" y="161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158395</xdr:rowOff>
    </xdr:from>
    <xdr:to>
      <xdr:col>20</xdr:col>
      <xdr:colOff>38100</xdr:colOff>
      <xdr:row>95</xdr:row>
      <xdr:rowOff>88545</xdr:rowOff>
    </xdr:to>
    <xdr:sp macro="" textlink="">
      <xdr:nvSpPr>
        <xdr:cNvPr id="256" name="楕円 255"/>
        <xdr:cNvSpPr/>
      </xdr:nvSpPr>
      <xdr:spPr>
        <a:xfrm>
          <a:off x="3746500" y="162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105072</xdr:rowOff>
    </xdr:from>
    <xdr:ext cx="534377" cy="259045"/>
    <xdr:sp macro="" textlink="">
      <xdr:nvSpPr>
        <xdr:cNvPr id="257" name="テキスト ボックス 256"/>
        <xdr:cNvSpPr txBox="1"/>
      </xdr:nvSpPr>
      <xdr:spPr>
        <a:xfrm>
          <a:off x="3530111" y="1604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93053</xdr:rowOff>
    </xdr:from>
    <xdr:to>
      <xdr:col>15</xdr:col>
      <xdr:colOff>101600</xdr:colOff>
      <xdr:row>92</xdr:row>
      <xdr:rowOff>23203</xdr:rowOff>
    </xdr:to>
    <xdr:sp macro="" textlink="">
      <xdr:nvSpPr>
        <xdr:cNvPr id="258" name="楕円 257"/>
        <xdr:cNvSpPr/>
      </xdr:nvSpPr>
      <xdr:spPr>
        <a:xfrm>
          <a:off x="2857500" y="156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39730</xdr:rowOff>
    </xdr:from>
    <xdr:ext cx="534377" cy="259045"/>
    <xdr:sp macro="" textlink="">
      <xdr:nvSpPr>
        <xdr:cNvPr id="259" name="テキスト ボックス 258"/>
        <xdr:cNvSpPr txBox="1"/>
      </xdr:nvSpPr>
      <xdr:spPr>
        <a:xfrm>
          <a:off x="2641111" y="154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18510</xdr:rowOff>
    </xdr:from>
    <xdr:to>
      <xdr:col>10</xdr:col>
      <xdr:colOff>165100</xdr:colOff>
      <xdr:row>95</xdr:row>
      <xdr:rowOff>120110</xdr:rowOff>
    </xdr:to>
    <xdr:sp macro="" textlink="">
      <xdr:nvSpPr>
        <xdr:cNvPr id="260" name="楕円 259"/>
        <xdr:cNvSpPr/>
      </xdr:nvSpPr>
      <xdr:spPr>
        <a:xfrm>
          <a:off x="1968500" y="163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136637</xdr:rowOff>
    </xdr:from>
    <xdr:ext cx="534377" cy="259045"/>
    <xdr:sp macro="" textlink="">
      <xdr:nvSpPr>
        <xdr:cNvPr id="261" name="テキスト ボックス 260"/>
        <xdr:cNvSpPr txBox="1"/>
      </xdr:nvSpPr>
      <xdr:spPr>
        <a:xfrm>
          <a:off x="1752111" y="160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121743</xdr:rowOff>
    </xdr:from>
    <xdr:to>
      <xdr:col>6</xdr:col>
      <xdr:colOff>38100</xdr:colOff>
      <xdr:row>97</xdr:row>
      <xdr:rowOff>51893</xdr:rowOff>
    </xdr:to>
    <xdr:sp macro="" textlink="">
      <xdr:nvSpPr>
        <xdr:cNvPr id="262" name="楕円 261"/>
        <xdr:cNvSpPr/>
      </xdr:nvSpPr>
      <xdr:spPr>
        <a:xfrm>
          <a:off x="10795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68420</xdr:rowOff>
    </xdr:from>
    <xdr:ext cx="534377" cy="259045"/>
    <xdr:sp macro="" textlink="">
      <xdr:nvSpPr>
        <xdr:cNvPr id="263" name="テキスト ボックス 262"/>
        <xdr:cNvSpPr txBox="1"/>
      </xdr:nvSpPr>
      <xdr:spPr>
        <a:xfrm>
          <a:off x="863111" y="163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19380</xdr:rowOff>
    </xdr:from>
    <xdr:to>
      <xdr:col>55</xdr:col>
      <xdr:colOff>0</xdr:colOff>
      <xdr:row>39</xdr:row>
      <xdr:rowOff>20675</xdr:rowOff>
    </xdr:to>
    <xdr:cxnSp macro="">
      <xdr:nvCxnSpPr>
        <xdr:cNvPr id="292" name="直線コネクタ 291"/>
        <xdr:cNvCxnSpPr/>
      </xdr:nvCxnSpPr>
      <xdr:spPr>
        <a:xfrm flipV="1">
          <a:off x="9639300" y="6705930"/>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20295</xdr:rowOff>
    </xdr:from>
    <xdr:to>
      <xdr:col>50</xdr:col>
      <xdr:colOff>114300</xdr:colOff>
      <xdr:row>39</xdr:row>
      <xdr:rowOff>20675</xdr:rowOff>
    </xdr:to>
    <xdr:cxnSp macro="">
      <xdr:nvCxnSpPr>
        <xdr:cNvPr id="295" name="直線コネクタ 294"/>
        <xdr:cNvCxnSpPr/>
      </xdr:nvCxnSpPr>
      <xdr:spPr>
        <a:xfrm>
          <a:off x="8750300" y="670684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19762</xdr:rowOff>
    </xdr:from>
    <xdr:to>
      <xdr:col>45</xdr:col>
      <xdr:colOff>177800</xdr:colOff>
      <xdr:row>39</xdr:row>
      <xdr:rowOff>20295</xdr:rowOff>
    </xdr:to>
    <xdr:cxnSp macro="">
      <xdr:nvCxnSpPr>
        <xdr:cNvPr id="298" name="直線コネクタ 297"/>
        <xdr:cNvCxnSpPr/>
      </xdr:nvCxnSpPr>
      <xdr:spPr>
        <a:xfrm>
          <a:off x="7861300" y="670631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19456</xdr:rowOff>
    </xdr:from>
    <xdr:to>
      <xdr:col>41</xdr:col>
      <xdr:colOff>50800</xdr:colOff>
      <xdr:row>39</xdr:row>
      <xdr:rowOff>19762</xdr:rowOff>
    </xdr:to>
    <xdr:cxnSp macro="">
      <xdr:nvCxnSpPr>
        <xdr:cNvPr id="301" name="直線コネクタ 300"/>
        <xdr:cNvCxnSpPr/>
      </xdr:nvCxnSpPr>
      <xdr:spPr>
        <a:xfrm>
          <a:off x="6972300" y="670600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140030</xdr:rowOff>
    </xdr:from>
    <xdr:to>
      <xdr:col>55</xdr:col>
      <xdr:colOff>50800</xdr:colOff>
      <xdr:row>39</xdr:row>
      <xdr:rowOff>70180</xdr:rowOff>
    </xdr:to>
    <xdr:sp macro="" textlink="">
      <xdr:nvSpPr>
        <xdr:cNvPr id="311" name="楕円 310"/>
        <xdr:cNvSpPr/>
      </xdr:nvSpPr>
      <xdr:spPr>
        <a:xfrm>
          <a:off x="104267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54957</xdr:rowOff>
    </xdr:from>
    <xdr:ext cx="378565" cy="259045"/>
    <xdr:sp macro="" textlink="">
      <xdr:nvSpPr>
        <xdr:cNvPr id="312" name="労働費該当値テキスト"/>
        <xdr:cNvSpPr txBox="1"/>
      </xdr:nvSpPr>
      <xdr:spPr>
        <a:xfrm>
          <a:off x="10528300" y="65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141325</xdr:rowOff>
    </xdr:from>
    <xdr:to>
      <xdr:col>50</xdr:col>
      <xdr:colOff>165100</xdr:colOff>
      <xdr:row>39</xdr:row>
      <xdr:rowOff>71475</xdr:rowOff>
    </xdr:to>
    <xdr:sp macro="" textlink="">
      <xdr:nvSpPr>
        <xdr:cNvPr id="313" name="楕円 312"/>
        <xdr:cNvSpPr/>
      </xdr:nvSpPr>
      <xdr:spPr>
        <a:xfrm>
          <a:off x="9588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62602</xdr:rowOff>
    </xdr:from>
    <xdr:ext cx="378565" cy="259045"/>
    <xdr:sp macro="" textlink="">
      <xdr:nvSpPr>
        <xdr:cNvPr id="314" name="テキスト ボックス 313"/>
        <xdr:cNvSpPr txBox="1"/>
      </xdr:nvSpPr>
      <xdr:spPr>
        <a:xfrm>
          <a:off x="9450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140945</xdr:rowOff>
    </xdr:from>
    <xdr:to>
      <xdr:col>46</xdr:col>
      <xdr:colOff>38100</xdr:colOff>
      <xdr:row>39</xdr:row>
      <xdr:rowOff>71095</xdr:rowOff>
    </xdr:to>
    <xdr:sp macro="" textlink="">
      <xdr:nvSpPr>
        <xdr:cNvPr id="315" name="楕円 314"/>
        <xdr:cNvSpPr/>
      </xdr:nvSpPr>
      <xdr:spPr>
        <a:xfrm>
          <a:off x="8699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62222</xdr:rowOff>
    </xdr:from>
    <xdr:ext cx="378565" cy="259045"/>
    <xdr:sp macro="" textlink="">
      <xdr:nvSpPr>
        <xdr:cNvPr id="316" name="テキスト ボックス 315"/>
        <xdr:cNvSpPr txBox="1"/>
      </xdr:nvSpPr>
      <xdr:spPr>
        <a:xfrm>
          <a:off x="8561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140412</xdr:rowOff>
    </xdr:from>
    <xdr:to>
      <xdr:col>41</xdr:col>
      <xdr:colOff>101600</xdr:colOff>
      <xdr:row>39</xdr:row>
      <xdr:rowOff>70562</xdr:rowOff>
    </xdr:to>
    <xdr:sp macro="" textlink="">
      <xdr:nvSpPr>
        <xdr:cNvPr id="317" name="楕円 316"/>
        <xdr:cNvSpPr/>
      </xdr:nvSpPr>
      <xdr:spPr>
        <a:xfrm>
          <a:off x="7810500" y="66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61689</xdr:rowOff>
    </xdr:from>
    <xdr:ext cx="378565" cy="259045"/>
    <xdr:sp macro="" textlink="">
      <xdr:nvSpPr>
        <xdr:cNvPr id="318" name="テキスト ボックス 317"/>
        <xdr:cNvSpPr txBox="1"/>
      </xdr:nvSpPr>
      <xdr:spPr>
        <a:xfrm>
          <a:off x="7672017" y="674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140106</xdr:rowOff>
    </xdr:from>
    <xdr:to>
      <xdr:col>36</xdr:col>
      <xdr:colOff>165100</xdr:colOff>
      <xdr:row>39</xdr:row>
      <xdr:rowOff>70256</xdr:rowOff>
    </xdr:to>
    <xdr:sp macro="" textlink="">
      <xdr:nvSpPr>
        <xdr:cNvPr id="319" name="楕円 318"/>
        <xdr:cNvSpPr/>
      </xdr:nvSpPr>
      <xdr:spPr>
        <a:xfrm>
          <a:off x="6921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61383</xdr:rowOff>
    </xdr:from>
    <xdr:ext cx="378565" cy="259045"/>
    <xdr:sp macro="" textlink="">
      <xdr:nvSpPr>
        <xdr:cNvPr id="320" name="テキスト ボックス 319"/>
        <xdr:cNvSpPr txBox="1"/>
      </xdr:nvSpPr>
      <xdr:spPr>
        <a:xfrm>
          <a:off x="6783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125902</xdr:rowOff>
    </xdr:from>
    <xdr:to>
      <xdr:col>55</xdr:col>
      <xdr:colOff>0</xdr:colOff>
      <xdr:row>58</xdr:row>
      <xdr:rowOff>126457</xdr:rowOff>
    </xdr:to>
    <xdr:cxnSp macro="">
      <xdr:nvCxnSpPr>
        <xdr:cNvPr id="351" name="直線コネクタ 350"/>
        <xdr:cNvCxnSpPr/>
      </xdr:nvCxnSpPr>
      <xdr:spPr>
        <a:xfrm>
          <a:off x="9639300" y="10070002"/>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115844</xdr:rowOff>
    </xdr:from>
    <xdr:to>
      <xdr:col>50</xdr:col>
      <xdr:colOff>114300</xdr:colOff>
      <xdr:row>58</xdr:row>
      <xdr:rowOff>125902</xdr:rowOff>
    </xdr:to>
    <xdr:cxnSp macro="">
      <xdr:nvCxnSpPr>
        <xdr:cNvPr id="354" name="直線コネクタ 353"/>
        <xdr:cNvCxnSpPr/>
      </xdr:nvCxnSpPr>
      <xdr:spPr>
        <a:xfrm>
          <a:off x="8750300" y="100599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74794</xdr:rowOff>
    </xdr:from>
    <xdr:to>
      <xdr:col>45</xdr:col>
      <xdr:colOff>177800</xdr:colOff>
      <xdr:row>58</xdr:row>
      <xdr:rowOff>115844</xdr:rowOff>
    </xdr:to>
    <xdr:cxnSp macro="">
      <xdr:nvCxnSpPr>
        <xdr:cNvPr id="357" name="直線コネクタ 356"/>
        <xdr:cNvCxnSpPr/>
      </xdr:nvCxnSpPr>
      <xdr:spPr>
        <a:xfrm>
          <a:off x="7861300" y="10018894"/>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69340</xdr:rowOff>
    </xdr:from>
    <xdr:to>
      <xdr:col>41</xdr:col>
      <xdr:colOff>50800</xdr:colOff>
      <xdr:row>58</xdr:row>
      <xdr:rowOff>74794</xdr:rowOff>
    </xdr:to>
    <xdr:cxnSp macro="">
      <xdr:nvCxnSpPr>
        <xdr:cNvPr id="360" name="直線コネクタ 359"/>
        <xdr:cNvCxnSpPr/>
      </xdr:nvCxnSpPr>
      <xdr:spPr>
        <a:xfrm>
          <a:off x="6972300" y="1001344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75657</xdr:rowOff>
    </xdr:from>
    <xdr:to>
      <xdr:col>55</xdr:col>
      <xdr:colOff>50800</xdr:colOff>
      <xdr:row>59</xdr:row>
      <xdr:rowOff>5807</xdr:rowOff>
    </xdr:to>
    <xdr:sp macro="" textlink="">
      <xdr:nvSpPr>
        <xdr:cNvPr id="370" name="楕円 369"/>
        <xdr:cNvSpPr/>
      </xdr:nvSpPr>
      <xdr:spPr>
        <a:xfrm>
          <a:off x="10426700" y="100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162034</xdr:rowOff>
    </xdr:from>
    <xdr:ext cx="469744" cy="259045"/>
    <xdr:sp macro="" textlink="">
      <xdr:nvSpPr>
        <xdr:cNvPr id="371" name="農林水産業費該当値テキスト"/>
        <xdr:cNvSpPr txBox="1"/>
      </xdr:nvSpPr>
      <xdr:spPr>
        <a:xfrm>
          <a:off x="10528300" y="993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75102</xdr:rowOff>
    </xdr:from>
    <xdr:to>
      <xdr:col>50</xdr:col>
      <xdr:colOff>165100</xdr:colOff>
      <xdr:row>59</xdr:row>
      <xdr:rowOff>5252</xdr:rowOff>
    </xdr:to>
    <xdr:sp macro="" textlink="">
      <xdr:nvSpPr>
        <xdr:cNvPr id="372" name="楕円 371"/>
        <xdr:cNvSpPr/>
      </xdr:nvSpPr>
      <xdr:spPr>
        <a:xfrm>
          <a:off x="9588500" y="10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167829</xdr:rowOff>
    </xdr:from>
    <xdr:ext cx="469744" cy="259045"/>
    <xdr:sp macro="" textlink="">
      <xdr:nvSpPr>
        <xdr:cNvPr id="373" name="テキスト ボックス 372"/>
        <xdr:cNvSpPr txBox="1"/>
      </xdr:nvSpPr>
      <xdr:spPr>
        <a:xfrm>
          <a:off x="9404428" y="101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65044</xdr:rowOff>
    </xdr:from>
    <xdr:to>
      <xdr:col>46</xdr:col>
      <xdr:colOff>38100</xdr:colOff>
      <xdr:row>58</xdr:row>
      <xdr:rowOff>166644</xdr:rowOff>
    </xdr:to>
    <xdr:sp macro="" textlink="">
      <xdr:nvSpPr>
        <xdr:cNvPr id="374" name="楕円 373"/>
        <xdr:cNvSpPr/>
      </xdr:nvSpPr>
      <xdr:spPr>
        <a:xfrm>
          <a:off x="8699500" y="100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157771</xdr:rowOff>
    </xdr:from>
    <xdr:ext cx="469744" cy="259045"/>
    <xdr:sp macro="" textlink="">
      <xdr:nvSpPr>
        <xdr:cNvPr id="375" name="テキスト ボックス 374"/>
        <xdr:cNvSpPr txBox="1"/>
      </xdr:nvSpPr>
      <xdr:spPr>
        <a:xfrm>
          <a:off x="8515428" y="101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23994</xdr:rowOff>
    </xdr:from>
    <xdr:to>
      <xdr:col>41</xdr:col>
      <xdr:colOff>101600</xdr:colOff>
      <xdr:row>58</xdr:row>
      <xdr:rowOff>125594</xdr:rowOff>
    </xdr:to>
    <xdr:sp macro="" textlink="">
      <xdr:nvSpPr>
        <xdr:cNvPr id="376" name="楕円 375"/>
        <xdr:cNvSpPr/>
      </xdr:nvSpPr>
      <xdr:spPr>
        <a:xfrm>
          <a:off x="7810500" y="99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116721</xdr:rowOff>
    </xdr:from>
    <xdr:ext cx="534377" cy="259045"/>
    <xdr:sp macro="" textlink="">
      <xdr:nvSpPr>
        <xdr:cNvPr id="377" name="テキスト ボックス 376"/>
        <xdr:cNvSpPr txBox="1"/>
      </xdr:nvSpPr>
      <xdr:spPr>
        <a:xfrm>
          <a:off x="7594111" y="100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18540</xdr:rowOff>
    </xdr:from>
    <xdr:to>
      <xdr:col>36</xdr:col>
      <xdr:colOff>165100</xdr:colOff>
      <xdr:row>58</xdr:row>
      <xdr:rowOff>120140</xdr:rowOff>
    </xdr:to>
    <xdr:sp macro="" textlink="">
      <xdr:nvSpPr>
        <xdr:cNvPr id="378" name="楕円 377"/>
        <xdr:cNvSpPr/>
      </xdr:nvSpPr>
      <xdr:spPr>
        <a:xfrm>
          <a:off x="6921500" y="9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111267</xdr:rowOff>
    </xdr:from>
    <xdr:ext cx="534377" cy="259045"/>
    <xdr:sp macro="" textlink="">
      <xdr:nvSpPr>
        <xdr:cNvPr id="379" name="テキスト ボックス 378"/>
        <xdr:cNvSpPr txBox="1"/>
      </xdr:nvSpPr>
      <xdr:spPr>
        <a:xfrm>
          <a:off x="6705111" y="100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20980</xdr:rowOff>
    </xdr:from>
    <xdr:to>
      <xdr:col>55</xdr:col>
      <xdr:colOff>0</xdr:colOff>
      <xdr:row>78</xdr:row>
      <xdr:rowOff>55156</xdr:rowOff>
    </xdr:to>
    <xdr:cxnSp macro="">
      <xdr:nvCxnSpPr>
        <xdr:cNvPr id="408" name="直線コネクタ 407"/>
        <xdr:cNvCxnSpPr/>
      </xdr:nvCxnSpPr>
      <xdr:spPr>
        <a:xfrm>
          <a:off x="9639300" y="13394080"/>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143053</xdr:rowOff>
    </xdr:from>
    <xdr:to>
      <xdr:col>50</xdr:col>
      <xdr:colOff>114300</xdr:colOff>
      <xdr:row>78</xdr:row>
      <xdr:rowOff>20980</xdr:rowOff>
    </xdr:to>
    <xdr:cxnSp macro="">
      <xdr:nvCxnSpPr>
        <xdr:cNvPr id="411" name="直線コネクタ 410"/>
        <xdr:cNvCxnSpPr/>
      </xdr:nvCxnSpPr>
      <xdr:spPr>
        <a:xfrm>
          <a:off x="8750300" y="13344703"/>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143053</xdr:rowOff>
    </xdr:from>
    <xdr:to>
      <xdr:col>45</xdr:col>
      <xdr:colOff>177800</xdr:colOff>
      <xdr:row>78</xdr:row>
      <xdr:rowOff>72606</xdr:rowOff>
    </xdr:to>
    <xdr:cxnSp macro="">
      <xdr:nvCxnSpPr>
        <xdr:cNvPr id="414" name="直線コネクタ 413"/>
        <xdr:cNvCxnSpPr/>
      </xdr:nvCxnSpPr>
      <xdr:spPr>
        <a:xfrm flipV="1">
          <a:off x="7861300" y="13344703"/>
          <a:ext cx="889000" cy="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72606</xdr:rowOff>
    </xdr:from>
    <xdr:to>
      <xdr:col>41</xdr:col>
      <xdr:colOff>50800</xdr:colOff>
      <xdr:row>78</xdr:row>
      <xdr:rowOff>76264</xdr:rowOff>
    </xdr:to>
    <xdr:cxnSp macro="">
      <xdr:nvCxnSpPr>
        <xdr:cNvPr id="417" name="直線コネクタ 416"/>
        <xdr:cNvCxnSpPr/>
      </xdr:nvCxnSpPr>
      <xdr:spPr>
        <a:xfrm flipV="1">
          <a:off x="6972300" y="134457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4356</xdr:rowOff>
    </xdr:from>
    <xdr:to>
      <xdr:col>55</xdr:col>
      <xdr:colOff>50800</xdr:colOff>
      <xdr:row>78</xdr:row>
      <xdr:rowOff>105956</xdr:rowOff>
    </xdr:to>
    <xdr:sp macro="" textlink="">
      <xdr:nvSpPr>
        <xdr:cNvPr id="427" name="楕円 426"/>
        <xdr:cNvSpPr/>
      </xdr:nvSpPr>
      <xdr:spPr>
        <a:xfrm>
          <a:off x="10426700" y="133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90733</xdr:rowOff>
    </xdr:from>
    <xdr:ext cx="469744" cy="259045"/>
    <xdr:sp macro="" textlink="">
      <xdr:nvSpPr>
        <xdr:cNvPr id="428" name="商工費該当値テキスト"/>
        <xdr:cNvSpPr txBox="1"/>
      </xdr:nvSpPr>
      <xdr:spPr>
        <a:xfrm>
          <a:off x="10528300" y="1329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141630</xdr:rowOff>
    </xdr:from>
    <xdr:to>
      <xdr:col>50</xdr:col>
      <xdr:colOff>165100</xdr:colOff>
      <xdr:row>78</xdr:row>
      <xdr:rowOff>71780</xdr:rowOff>
    </xdr:to>
    <xdr:sp macro="" textlink="">
      <xdr:nvSpPr>
        <xdr:cNvPr id="429" name="楕円 428"/>
        <xdr:cNvSpPr/>
      </xdr:nvSpPr>
      <xdr:spPr>
        <a:xfrm>
          <a:off x="9588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62907</xdr:rowOff>
    </xdr:from>
    <xdr:ext cx="534377" cy="259045"/>
    <xdr:sp macro="" textlink="">
      <xdr:nvSpPr>
        <xdr:cNvPr id="430" name="テキスト ボックス 429"/>
        <xdr:cNvSpPr txBox="1"/>
      </xdr:nvSpPr>
      <xdr:spPr>
        <a:xfrm>
          <a:off x="937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92253</xdr:rowOff>
    </xdr:from>
    <xdr:to>
      <xdr:col>46</xdr:col>
      <xdr:colOff>38100</xdr:colOff>
      <xdr:row>78</xdr:row>
      <xdr:rowOff>22403</xdr:rowOff>
    </xdr:to>
    <xdr:sp macro="" textlink="">
      <xdr:nvSpPr>
        <xdr:cNvPr id="431" name="楕円 430"/>
        <xdr:cNvSpPr/>
      </xdr:nvSpPr>
      <xdr:spPr>
        <a:xfrm>
          <a:off x="8699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13530</xdr:rowOff>
    </xdr:from>
    <xdr:ext cx="534377" cy="259045"/>
    <xdr:sp macro="" textlink="">
      <xdr:nvSpPr>
        <xdr:cNvPr id="432" name="テキスト ボックス 431"/>
        <xdr:cNvSpPr txBox="1"/>
      </xdr:nvSpPr>
      <xdr:spPr>
        <a:xfrm>
          <a:off x="8483111" y="1338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21806</xdr:rowOff>
    </xdr:from>
    <xdr:to>
      <xdr:col>41</xdr:col>
      <xdr:colOff>101600</xdr:colOff>
      <xdr:row>78</xdr:row>
      <xdr:rowOff>123406</xdr:rowOff>
    </xdr:to>
    <xdr:sp macro="" textlink="">
      <xdr:nvSpPr>
        <xdr:cNvPr id="433" name="楕円 432"/>
        <xdr:cNvSpPr/>
      </xdr:nvSpPr>
      <xdr:spPr>
        <a:xfrm>
          <a:off x="7810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114533</xdr:rowOff>
    </xdr:from>
    <xdr:ext cx="469744" cy="259045"/>
    <xdr:sp macro="" textlink="">
      <xdr:nvSpPr>
        <xdr:cNvPr id="434" name="テキスト ボックス 433"/>
        <xdr:cNvSpPr txBox="1"/>
      </xdr:nvSpPr>
      <xdr:spPr>
        <a:xfrm>
          <a:off x="7626428" y="13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25464</xdr:rowOff>
    </xdr:from>
    <xdr:to>
      <xdr:col>36</xdr:col>
      <xdr:colOff>165100</xdr:colOff>
      <xdr:row>78</xdr:row>
      <xdr:rowOff>127064</xdr:rowOff>
    </xdr:to>
    <xdr:sp macro="" textlink="">
      <xdr:nvSpPr>
        <xdr:cNvPr id="435" name="楕円 434"/>
        <xdr:cNvSpPr/>
      </xdr:nvSpPr>
      <xdr:spPr>
        <a:xfrm>
          <a:off x="6921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118191</xdr:rowOff>
    </xdr:from>
    <xdr:ext cx="469744" cy="259045"/>
    <xdr:sp macro="" textlink="">
      <xdr:nvSpPr>
        <xdr:cNvPr id="436" name="テキスト ボックス 435"/>
        <xdr:cNvSpPr txBox="1"/>
      </xdr:nvSpPr>
      <xdr:spPr>
        <a:xfrm>
          <a:off x="6737428" y="13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58432</xdr:rowOff>
    </xdr:from>
    <xdr:to>
      <xdr:col>55</xdr:col>
      <xdr:colOff>0</xdr:colOff>
      <xdr:row>96</xdr:row>
      <xdr:rowOff>62224</xdr:rowOff>
    </xdr:to>
    <xdr:cxnSp macro="">
      <xdr:nvCxnSpPr>
        <xdr:cNvPr id="466" name="直線コネクタ 465"/>
        <xdr:cNvCxnSpPr/>
      </xdr:nvCxnSpPr>
      <xdr:spPr>
        <a:xfrm>
          <a:off x="9639300" y="16517632"/>
          <a:ext cx="8382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24219</xdr:rowOff>
    </xdr:from>
    <xdr:to>
      <xdr:col>50</xdr:col>
      <xdr:colOff>114300</xdr:colOff>
      <xdr:row>96</xdr:row>
      <xdr:rowOff>58432</xdr:rowOff>
    </xdr:to>
    <xdr:cxnSp macro="">
      <xdr:nvCxnSpPr>
        <xdr:cNvPr id="469" name="直線コネクタ 468"/>
        <xdr:cNvCxnSpPr/>
      </xdr:nvCxnSpPr>
      <xdr:spPr>
        <a:xfrm>
          <a:off x="8750300" y="16311969"/>
          <a:ext cx="889000" cy="2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24219</xdr:rowOff>
    </xdr:from>
    <xdr:to>
      <xdr:col>45</xdr:col>
      <xdr:colOff>177800</xdr:colOff>
      <xdr:row>96</xdr:row>
      <xdr:rowOff>87579</xdr:rowOff>
    </xdr:to>
    <xdr:cxnSp macro="">
      <xdr:nvCxnSpPr>
        <xdr:cNvPr id="472" name="直線コネクタ 471"/>
        <xdr:cNvCxnSpPr/>
      </xdr:nvCxnSpPr>
      <xdr:spPr>
        <a:xfrm flipV="1">
          <a:off x="7861300" y="16311969"/>
          <a:ext cx="889000" cy="2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87579</xdr:rowOff>
    </xdr:from>
    <xdr:to>
      <xdr:col>41</xdr:col>
      <xdr:colOff>50800</xdr:colOff>
      <xdr:row>97</xdr:row>
      <xdr:rowOff>17780</xdr:rowOff>
    </xdr:to>
    <xdr:cxnSp macro="">
      <xdr:nvCxnSpPr>
        <xdr:cNvPr id="475" name="直線コネクタ 474"/>
        <xdr:cNvCxnSpPr/>
      </xdr:nvCxnSpPr>
      <xdr:spPr>
        <a:xfrm flipV="1">
          <a:off x="6972300" y="16546779"/>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11424</xdr:rowOff>
    </xdr:from>
    <xdr:to>
      <xdr:col>55</xdr:col>
      <xdr:colOff>50800</xdr:colOff>
      <xdr:row>96</xdr:row>
      <xdr:rowOff>113024</xdr:rowOff>
    </xdr:to>
    <xdr:sp macro="" textlink="">
      <xdr:nvSpPr>
        <xdr:cNvPr id="485" name="楕円 484"/>
        <xdr:cNvSpPr/>
      </xdr:nvSpPr>
      <xdr:spPr>
        <a:xfrm>
          <a:off x="10426700" y="164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34301</xdr:rowOff>
    </xdr:from>
    <xdr:ext cx="534377" cy="259045"/>
    <xdr:sp macro="" textlink="">
      <xdr:nvSpPr>
        <xdr:cNvPr id="486" name="土木費該当値テキスト"/>
        <xdr:cNvSpPr txBox="1"/>
      </xdr:nvSpPr>
      <xdr:spPr>
        <a:xfrm>
          <a:off x="10528300" y="163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7632</xdr:rowOff>
    </xdr:from>
    <xdr:to>
      <xdr:col>50</xdr:col>
      <xdr:colOff>165100</xdr:colOff>
      <xdr:row>96</xdr:row>
      <xdr:rowOff>109232</xdr:rowOff>
    </xdr:to>
    <xdr:sp macro="" textlink="">
      <xdr:nvSpPr>
        <xdr:cNvPr id="487" name="楕円 486"/>
        <xdr:cNvSpPr/>
      </xdr:nvSpPr>
      <xdr:spPr>
        <a:xfrm>
          <a:off x="9588500" y="164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125759</xdr:rowOff>
    </xdr:from>
    <xdr:ext cx="534377" cy="259045"/>
    <xdr:sp macro="" textlink="">
      <xdr:nvSpPr>
        <xdr:cNvPr id="488" name="テキスト ボックス 487"/>
        <xdr:cNvSpPr txBox="1"/>
      </xdr:nvSpPr>
      <xdr:spPr>
        <a:xfrm>
          <a:off x="9372111" y="162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144869</xdr:rowOff>
    </xdr:from>
    <xdr:to>
      <xdr:col>46</xdr:col>
      <xdr:colOff>38100</xdr:colOff>
      <xdr:row>95</xdr:row>
      <xdr:rowOff>75019</xdr:rowOff>
    </xdr:to>
    <xdr:sp macro="" textlink="">
      <xdr:nvSpPr>
        <xdr:cNvPr id="489" name="楕円 488"/>
        <xdr:cNvSpPr/>
      </xdr:nvSpPr>
      <xdr:spPr>
        <a:xfrm>
          <a:off x="8699500" y="162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91546</xdr:rowOff>
    </xdr:from>
    <xdr:ext cx="534377" cy="259045"/>
    <xdr:sp macro="" textlink="">
      <xdr:nvSpPr>
        <xdr:cNvPr id="490" name="テキスト ボックス 489"/>
        <xdr:cNvSpPr txBox="1"/>
      </xdr:nvSpPr>
      <xdr:spPr>
        <a:xfrm>
          <a:off x="8483111" y="160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36779</xdr:rowOff>
    </xdr:from>
    <xdr:to>
      <xdr:col>41</xdr:col>
      <xdr:colOff>101600</xdr:colOff>
      <xdr:row>96</xdr:row>
      <xdr:rowOff>138379</xdr:rowOff>
    </xdr:to>
    <xdr:sp macro="" textlink="">
      <xdr:nvSpPr>
        <xdr:cNvPr id="491" name="楕円 490"/>
        <xdr:cNvSpPr/>
      </xdr:nvSpPr>
      <xdr:spPr>
        <a:xfrm>
          <a:off x="7810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154906</xdr:rowOff>
    </xdr:from>
    <xdr:ext cx="534377" cy="259045"/>
    <xdr:sp macro="" textlink="">
      <xdr:nvSpPr>
        <xdr:cNvPr id="492" name="テキスト ボックス 491"/>
        <xdr:cNvSpPr txBox="1"/>
      </xdr:nvSpPr>
      <xdr:spPr>
        <a:xfrm>
          <a:off x="7594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138430</xdr:rowOff>
    </xdr:from>
    <xdr:to>
      <xdr:col>36</xdr:col>
      <xdr:colOff>165100</xdr:colOff>
      <xdr:row>97</xdr:row>
      <xdr:rowOff>68580</xdr:rowOff>
    </xdr:to>
    <xdr:sp macro="" textlink="">
      <xdr:nvSpPr>
        <xdr:cNvPr id="493" name="楕円 492"/>
        <xdr:cNvSpPr/>
      </xdr:nvSpPr>
      <xdr:spPr>
        <a:xfrm>
          <a:off x="6921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59707</xdr:rowOff>
    </xdr:from>
    <xdr:ext cx="534377" cy="259045"/>
    <xdr:sp macro="" textlink="">
      <xdr:nvSpPr>
        <xdr:cNvPr id="494" name="テキスト ボックス 493"/>
        <xdr:cNvSpPr txBox="1"/>
      </xdr:nvSpPr>
      <xdr:spPr>
        <a:xfrm>
          <a:off x="6705111" y="166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82436</xdr:rowOff>
    </xdr:from>
    <xdr:to>
      <xdr:col>85</xdr:col>
      <xdr:colOff>127000</xdr:colOff>
      <xdr:row>36</xdr:row>
      <xdr:rowOff>119983</xdr:rowOff>
    </xdr:to>
    <xdr:cxnSp macro="">
      <xdr:nvCxnSpPr>
        <xdr:cNvPr id="520" name="直線コネクタ 519"/>
        <xdr:cNvCxnSpPr/>
      </xdr:nvCxnSpPr>
      <xdr:spPr>
        <a:xfrm flipV="1">
          <a:off x="15481300" y="6254636"/>
          <a:ext cx="838200" cy="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143415</xdr:rowOff>
    </xdr:from>
    <xdr:to>
      <xdr:col>81</xdr:col>
      <xdr:colOff>50800</xdr:colOff>
      <xdr:row>36</xdr:row>
      <xdr:rowOff>119983</xdr:rowOff>
    </xdr:to>
    <xdr:cxnSp macro="">
      <xdr:nvCxnSpPr>
        <xdr:cNvPr id="523" name="直線コネクタ 522"/>
        <xdr:cNvCxnSpPr/>
      </xdr:nvCxnSpPr>
      <xdr:spPr>
        <a:xfrm>
          <a:off x="14592300" y="6144165"/>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143415</xdr:rowOff>
    </xdr:from>
    <xdr:to>
      <xdr:col>76</xdr:col>
      <xdr:colOff>114300</xdr:colOff>
      <xdr:row>35</xdr:row>
      <xdr:rowOff>150559</xdr:rowOff>
    </xdr:to>
    <xdr:cxnSp macro="">
      <xdr:nvCxnSpPr>
        <xdr:cNvPr id="526" name="直線コネクタ 525"/>
        <xdr:cNvCxnSpPr/>
      </xdr:nvCxnSpPr>
      <xdr:spPr>
        <a:xfrm flipV="1">
          <a:off x="13703300" y="614416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150559</xdr:rowOff>
    </xdr:from>
    <xdr:to>
      <xdr:col>71</xdr:col>
      <xdr:colOff>177800</xdr:colOff>
      <xdr:row>36</xdr:row>
      <xdr:rowOff>70034</xdr:rowOff>
    </xdr:to>
    <xdr:cxnSp macro="">
      <xdr:nvCxnSpPr>
        <xdr:cNvPr id="529" name="直線コネクタ 528"/>
        <xdr:cNvCxnSpPr/>
      </xdr:nvCxnSpPr>
      <xdr:spPr>
        <a:xfrm flipV="1">
          <a:off x="12814300" y="6151309"/>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31636</xdr:rowOff>
    </xdr:from>
    <xdr:to>
      <xdr:col>85</xdr:col>
      <xdr:colOff>177800</xdr:colOff>
      <xdr:row>36</xdr:row>
      <xdr:rowOff>133236</xdr:rowOff>
    </xdr:to>
    <xdr:sp macro="" textlink="">
      <xdr:nvSpPr>
        <xdr:cNvPr id="539" name="楕円 538"/>
        <xdr:cNvSpPr/>
      </xdr:nvSpPr>
      <xdr:spPr>
        <a:xfrm>
          <a:off x="16268700" y="62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10063</xdr:rowOff>
    </xdr:from>
    <xdr:ext cx="534377" cy="259045"/>
    <xdr:sp macro="" textlink="">
      <xdr:nvSpPr>
        <xdr:cNvPr id="540" name="消防費該当値テキスト"/>
        <xdr:cNvSpPr txBox="1"/>
      </xdr:nvSpPr>
      <xdr:spPr>
        <a:xfrm>
          <a:off x="16370300" y="61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69183</xdr:rowOff>
    </xdr:from>
    <xdr:to>
      <xdr:col>81</xdr:col>
      <xdr:colOff>101600</xdr:colOff>
      <xdr:row>36</xdr:row>
      <xdr:rowOff>170783</xdr:rowOff>
    </xdr:to>
    <xdr:sp macro="" textlink="">
      <xdr:nvSpPr>
        <xdr:cNvPr id="541" name="楕円 540"/>
        <xdr:cNvSpPr/>
      </xdr:nvSpPr>
      <xdr:spPr>
        <a:xfrm>
          <a:off x="15430500" y="62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161910</xdr:rowOff>
    </xdr:from>
    <xdr:ext cx="534377" cy="259045"/>
    <xdr:sp macro="" textlink="">
      <xdr:nvSpPr>
        <xdr:cNvPr id="542" name="テキスト ボックス 541"/>
        <xdr:cNvSpPr txBox="1"/>
      </xdr:nvSpPr>
      <xdr:spPr>
        <a:xfrm>
          <a:off x="15214111" y="63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92615</xdr:rowOff>
    </xdr:from>
    <xdr:to>
      <xdr:col>76</xdr:col>
      <xdr:colOff>165100</xdr:colOff>
      <xdr:row>36</xdr:row>
      <xdr:rowOff>22765</xdr:rowOff>
    </xdr:to>
    <xdr:sp macro="" textlink="">
      <xdr:nvSpPr>
        <xdr:cNvPr id="543" name="楕円 542"/>
        <xdr:cNvSpPr/>
      </xdr:nvSpPr>
      <xdr:spPr>
        <a:xfrm>
          <a:off x="14541500" y="60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13892</xdr:rowOff>
    </xdr:from>
    <xdr:ext cx="534377" cy="259045"/>
    <xdr:sp macro="" textlink="">
      <xdr:nvSpPr>
        <xdr:cNvPr id="544" name="テキスト ボックス 543"/>
        <xdr:cNvSpPr txBox="1"/>
      </xdr:nvSpPr>
      <xdr:spPr>
        <a:xfrm>
          <a:off x="14325111" y="61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99759</xdr:rowOff>
    </xdr:from>
    <xdr:to>
      <xdr:col>72</xdr:col>
      <xdr:colOff>38100</xdr:colOff>
      <xdr:row>36</xdr:row>
      <xdr:rowOff>29909</xdr:rowOff>
    </xdr:to>
    <xdr:sp macro="" textlink="">
      <xdr:nvSpPr>
        <xdr:cNvPr id="545" name="楕円 544"/>
        <xdr:cNvSpPr/>
      </xdr:nvSpPr>
      <xdr:spPr>
        <a:xfrm>
          <a:off x="13652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46436</xdr:rowOff>
    </xdr:from>
    <xdr:ext cx="534377" cy="259045"/>
    <xdr:sp macro="" textlink="">
      <xdr:nvSpPr>
        <xdr:cNvPr id="546" name="テキスト ボックス 545"/>
        <xdr:cNvSpPr txBox="1"/>
      </xdr:nvSpPr>
      <xdr:spPr>
        <a:xfrm>
          <a:off x="13436111" y="58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19234</xdr:rowOff>
    </xdr:from>
    <xdr:to>
      <xdr:col>67</xdr:col>
      <xdr:colOff>101600</xdr:colOff>
      <xdr:row>36</xdr:row>
      <xdr:rowOff>120834</xdr:rowOff>
    </xdr:to>
    <xdr:sp macro="" textlink="">
      <xdr:nvSpPr>
        <xdr:cNvPr id="547" name="楕円 546"/>
        <xdr:cNvSpPr/>
      </xdr:nvSpPr>
      <xdr:spPr>
        <a:xfrm>
          <a:off x="12763500" y="61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111961</xdr:rowOff>
    </xdr:from>
    <xdr:ext cx="534377" cy="259045"/>
    <xdr:sp macro="" textlink="">
      <xdr:nvSpPr>
        <xdr:cNvPr id="548" name="テキスト ボックス 547"/>
        <xdr:cNvSpPr txBox="1"/>
      </xdr:nvSpPr>
      <xdr:spPr>
        <a:xfrm>
          <a:off x="12547111" y="62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102781</xdr:rowOff>
    </xdr:from>
    <xdr:to>
      <xdr:col>85</xdr:col>
      <xdr:colOff>127000</xdr:colOff>
      <xdr:row>58</xdr:row>
      <xdr:rowOff>3099</xdr:rowOff>
    </xdr:to>
    <xdr:cxnSp macro="">
      <xdr:nvCxnSpPr>
        <xdr:cNvPr id="578" name="直線コネクタ 577"/>
        <xdr:cNvCxnSpPr/>
      </xdr:nvCxnSpPr>
      <xdr:spPr>
        <a:xfrm flipV="1">
          <a:off x="15481300" y="9875431"/>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80175</xdr:rowOff>
    </xdr:from>
    <xdr:to>
      <xdr:col>81</xdr:col>
      <xdr:colOff>50800</xdr:colOff>
      <xdr:row>58</xdr:row>
      <xdr:rowOff>3099</xdr:rowOff>
    </xdr:to>
    <xdr:cxnSp macro="">
      <xdr:nvCxnSpPr>
        <xdr:cNvPr id="581" name="直線コネクタ 580"/>
        <xdr:cNvCxnSpPr/>
      </xdr:nvCxnSpPr>
      <xdr:spPr>
        <a:xfrm>
          <a:off x="14592300" y="9681375"/>
          <a:ext cx="889000" cy="2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80175</xdr:rowOff>
    </xdr:from>
    <xdr:to>
      <xdr:col>76</xdr:col>
      <xdr:colOff>114300</xdr:colOff>
      <xdr:row>57</xdr:row>
      <xdr:rowOff>113754</xdr:rowOff>
    </xdr:to>
    <xdr:cxnSp macro="">
      <xdr:nvCxnSpPr>
        <xdr:cNvPr id="584" name="直線コネクタ 583"/>
        <xdr:cNvCxnSpPr/>
      </xdr:nvCxnSpPr>
      <xdr:spPr>
        <a:xfrm flipV="1">
          <a:off x="13703300" y="9681375"/>
          <a:ext cx="889000" cy="2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113754</xdr:rowOff>
    </xdr:from>
    <xdr:to>
      <xdr:col>71</xdr:col>
      <xdr:colOff>177800</xdr:colOff>
      <xdr:row>58</xdr:row>
      <xdr:rowOff>50812</xdr:rowOff>
    </xdr:to>
    <xdr:cxnSp macro="">
      <xdr:nvCxnSpPr>
        <xdr:cNvPr id="587" name="直線コネクタ 586"/>
        <xdr:cNvCxnSpPr/>
      </xdr:nvCxnSpPr>
      <xdr:spPr>
        <a:xfrm flipV="1">
          <a:off x="12814300" y="9886404"/>
          <a:ext cx="889000" cy="10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51981</xdr:rowOff>
    </xdr:from>
    <xdr:to>
      <xdr:col>85</xdr:col>
      <xdr:colOff>177800</xdr:colOff>
      <xdr:row>57</xdr:row>
      <xdr:rowOff>153581</xdr:rowOff>
    </xdr:to>
    <xdr:sp macro="" textlink="">
      <xdr:nvSpPr>
        <xdr:cNvPr id="597" name="楕円 596"/>
        <xdr:cNvSpPr/>
      </xdr:nvSpPr>
      <xdr:spPr>
        <a:xfrm>
          <a:off x="16268700" y="9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30408</xdr:rowOff>
    </xdr:from>
    <xdr:ext cx="534377" cy="259045"/>
    <xdr:sp macro="" textlink="">
      <xdr:nvSpPr>
        <xdr:cNvPr id="598" name="教育費該当値テキスト"/>
        <xdr:cNvSpPr txBox="1"/>
      </xdr:nvSpPr>
      <xdr:spPr>
        <a:xfrm>
          <a:off x="16370300" y="980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123749</xdr:rowOff>
    </xdr:from>
    <xdr:to>
      <xdr:col>81</xdr:col>
      <xdr:colOff>101600</xdr:colOff>
      <xdr:row>58</xdr:row>
      <xdr:rowOff>53899</xdr:rowOff>
    </xdr:to>
    <xdr:sp macro="" textlink="">
      <xdr:nvSpPr>
        <xdr:cNvPr id="599" name="楕円 598"/>
        <xdr:cNvSpPr/>
      </xdr:nvSpPr>
      <xdr:spPr>
        <a:xfrm>
          <a:off x="15430500" y="98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45026</xdr:rowOff>
    </xdr:from>
    <xdr:ext cx="534377" cy="259045"/>
    <xdr:sp macro="" textlink="">
      <xdr:nvSpPr>
        <xdr:cNvPr id="600" name="テキスト ボックス 599"/>
        <xdr:cNvSpPr txBox="1"/>
      </xdr:nvSpPr>
      <xdr:spPr>
        <a:xfrm>
          <a:off x="15214111" y="99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29375</xdr:rowOff>
    </xdr:from>
    <xdr:to>
      <xdr:col>76</xdr:col>
      <xdr:colOff>165100</xdr:colOff>
      <xdr:row>56</xdr:row>
      <xdr:rowOff>130975</xdr:rowOff>
    </xdr:to>
    <xdr:sp macro="" textlink="">
      <xdr:nvSpPr>
        <xdr:cNvPr id="601" name="楕円 600"/>
        <xdr:cNvSpPr/>
      </xdr:nvSpPr>
      <xdr:spPr>
        <a:xfrm>
          <a:off x="14541500" y="96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147502</xdr:rowOff>
    </xdr:from>
    <xdr:ext cx="534377" cy="259045"/>
    <xdr:sp macro="" textlink="">
      <xdr:nvSpPr>
        <xdr:cNvPr id="602" name="テキスト ボックス 601"/>
        <xdr:cNvSpPr txBox="1"/>
      </xdr:nvSpPr>
      <xdr:spPr>
        <a:xfrm>
          <a:off x="14325111" y="94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62954</xdr:rowOff>
    </xdr:from>
    <xdr:to>
      <xdr:col>72</xdr:col>
      <xdr:colOff>38100</xdr:colOff>
      <xdr:row>57</xdr:row>
      <xdr:rowOff>164554</xdr:rowOff>
    </xdr:to>
    <xdr:sp macro="" textlink="">
      <xdr:nvSpPr>
        <xdr:cNvPr id="603" name="楕円 602"/>
        <xdr:cNvSpPr/>
      </xdr:nvSpPr>
      <xdr:spPr>
        <a:xfrm>
          <a:off x="13652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155681</xdr:rowOff>
    </xdr:from>
    <xdr:ext cx="534377" cy="259045"/>
    <xdr:sp macro="" textlink="">
      <xdr:nvSpPr>
        <xdr:cNvPr id="604" name="テキスト ボックス 603"/>
        <xdr:cNvSpPr txBox="1"/>
      </xdr:nvSpPr>
      <xdr:spPr>
        <a:xfrm>
          <a:off x="13436111" y="99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xdr:rowOff>
    </xdr:from>
    <xdr:to>
      <xdr:col>67</xdr:col>
      <xdr:colOff>101600</xdr:colOff>
      <xdr:row>58</xdr:row>
      <xdr:rowOff>101612</xdr:rowOff>
    </xdr:to>
    <xdr:sp macro="" textlink="">
      <xdr:nvSpPr>
        <xdr:cNvPr id="605" name="楕円 604"/>
        <xdr:cNvSpPr/>
      </xdr:nvSpPr>
      <xdr:spPr>
        <a:xfrm>
          <a:off x="12763500" y="99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92739</xdr:rowOff>
    </xdr:from>
    <xdr:ext cx="534377" cy="259045"/>
    <xdr:sp macro="" textlink="">
      <xdr:nvSpPr>
        <xdr:cNvPr id="606" name="テキスト ボックス 605"/>
        <xdr:cNvSpPr txBox="1"/>
      </xdr:nvSpPr>
      <xdr:spPr>
        <a:xfrm>
          <a:off x="12547111" y="1003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17993</xdr:rowOff>
    </xdr:from>
    <xdr:to>
      <xdr:col>85</xdr:col>
      <xdr:colOff>127000</xdr:colOff>
      <xdr:row>78</xdr:row>
      <xdr:rowOff>108976</xdr:rowOff>
    </xdr:to>
    <xdr:cxnSp macro="">
      <xdr:nvCxnSpPr>
        <xdr:cNvPr id="633" name="直線コネクタ 632"/>
        <xdr:cNvCxnSpPr/>
      </xdr:nvCxnSpPr>
      <xdr:spPr>
        <a:xfrm flipV="1">
          <a:off x="15481300" y="13391093"/>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108976</xdr:rowOff>
    </xdr:from>
    <xdr:to>
      <xdr:col>81</xdr:col>
      <xdr:colOff>50800</xdr:colOff>
      <xdr:row>78</xdr:row>
      <xdr:rowOff>128659</xdr:rowOff>
    </xdr:to>
    <xdr:cxnSp macro="">
      <xdr:nvCxnSpPr>
        <xdr:cNvPr id="636" name="直線コネクタ 635"/>
        <xdr:cNvCxnSpPr/>
      </xdr:nvCxnSpPr>
      <xdr:spPr>
        <a:xfrm flipV="1">
          <a:off x="14592300" y="13482076"/>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112748</xdr:rowOff>
    </xdr:from>
    <xdr:to>
      <xdr:col>76</xdr:col>
      <xdr:colOff>114300</xdr:colOff>
      <xdr:row>78</xdr:row>
      <xdr:rowOff>128659</xdr:rowOff>
    </xdr:to>
    <xdr:cxnSp macro="">
      <xdr:nvCxnSpPr>
        <xdr:cNvPr id="639" name="直線コネクタ 638"/>
        <xdr:cNvCxnSpPr/>
      </xdr:nvCxnSpPr>
      <xdr:spPr>
        <a:xfrm>
          <a:off x="13703300" y="1348584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112748</xdr:rowOff>
    </xdr:from>
    <xdr:to>
      <xdr:col>71</xdr:col>
      <xdr:colOff>177800</xdr:colOff>
      <xdr:row>78</xdr:row>
      <xdr:rowOff>114257</xdr:rowOff>
    </xdr:to>
    <xdr:cxnSp macro="">
      <xdr:nvCxnSpPr>
        <xdr:cNvPr id="642" name="直線コネクタ 641"/>
        <xdr:cNvCxnSpPr/>
      </xdr:nvCxnSpPr>
      <xdr:spPr>
        <a:xfrm flipV="1">
          <a:off x="12814300" y="1348584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138643</xdr:rowOff>
    </xdr:from>
    <xdr:to>
      <xdr:col>85</xdr:col>
      <xdr:colOff>177800</xdr:colOff>
      <xdr:row>78</xdr:row>
      <xdr:rowOff>68793</xdr:rowOff>
    </xdr:to>
    <xdr:sp macro="" textlink="">
      <xdr:nvSpPr>
        <xdr:cNvPr id="652" name="楕円 651"/>
        <xdr:cNvSpPr/>
      </xdr:nvSpPr>
      <xdr:spPr>
        <a:xfrm>
          <a:off x="162687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98020</xdr:rowOff>
    </xdr:from>
    <xdr:ext cx="469744" cy="259045"/>
    <xdr:sp macro="" textlink="">
      <xdr:nvSpPr>
        <xdr:cNvPr id="653" name="災害復旧費該当値テキスト"/>
        <xdr:cNvSpPr txBox="1"/>
      </xdr:nvSpPr>
      <xdr:spPr>
        <a:xfrm>
          <a:off x="16370300" y="1312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58176</xdr:rowOff>
    </xdr:from>
    <xdr:to>
      <xdr:col>81</xdr:col>
      <xdr:colOff>101600</xdr:colOff>
      <xdr:row>78</xdr:row>
      <xdr:rowOff>159776</xdr:rowOff>
    </xdr:to>
    <xdr:sp macro="" textlink="">
      <xdr:nvSpPr>
        <xdr:cNvPr id="654" name="楕円 653"/>
        <xdr:cNvSpPr/>
      </xdr:nvSpPr>
      <xdr:spPr>
        <a:xfrm>
          <a:off x="15430500" y="13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150903</xdr:rowOff>
    </xdr:from>
    <xdr:ext cx="469744" cy="259045"/>
    <xdr:sp macro="" textlink="">
      <xdr:nvSpPr>
        <xdr:cNvPr id="655" name="テキスト ボックス 654"/>
        <xdr:cNvSpPr txBox="1"/>
      </xdr:nvSpPr>
      <xdr:spPr>
        <a:xfrm>
          <a:off x="15246428" y="1352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77859</xdr:rowOff>
    </xdr:from>
    <xdr:to>
      <xdr:col>76</xdr:col>
      <xdr:colOff>165100</xdr:colOff>
      <xdr:row>79</xdr:row>
      <xdr:rowOff>8009</xdr:rowOff>
    </xdr:to>
    <xdr:sp macro="" textlink="">
      <xdr:nvSpPr>
        <xdr:cNvPr id="656" name="楕円 655"/>
        <xdr:cNvSpPr/>
      </xdr:nvSpPr>
      <xdr:spPr>
        <a:xfrm>
          <a:off x="145415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170586</xdr:rowOff>
    </xdr:from>
    <xdr:ext cx="378565" cy="259045"/>
    <xdr:sp macro="" textlink="">
      <xdr:nvSpPr>
        <xdr:cNvPr id="657" name="テキスト ボックス 656"/>
        <xdr:cNvSpPr txBox="1"/>
      </xdr:nvSpPr>
      <xdr:spPr>
        <a:xfrm>
          <a:off x="14403017" y="1354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61948</xdr:rowOff>
    </xdr:from>
    <xdr:to>
      <xdr:col>72</xdr:col>
      <xdr:colOff>38100</xdr:colOff>
      <xdr:row>78</xdr:row>
      <xdr:rowOff>163548</xdr:rowOff>
    </xdr:to>
    <xdr:sp macro="" textlink="">
      <xdr:nvSpPr>
        <xdr:cNvPr id="658" name="楕円 657"/>
        <xdr:cNvSpPr/>
      </xdr:nvSpPr>
      <xdr:spPr>
        <a:xfrm>
          <a:off x="13652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154675</xdr:rowOff>
    </xdr:from>
    <xdr:ext cx="469744" cy="259045"/>
    <xdr:sp macro="" textlink="">
      <xdr:nvSpPr>
        <xdr:cNvPr id="659" name="テキスト ボックス 658"/>
        <xdr:cNvSpPr txBox="1"/>
      </xdr:nvSpPr>
      <xdr:spPr>
        <a:xfrm>
          <a:off x="13468428" y="135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63457</xdr:rowOff>
    </xdr:from>
    <xdr:to>
      <xdr:col>67</xdr:col>
      <xdr:colOff>101600</xdr:colOff>
      <xdr:row>78</xdr:row>
      <xdr:rowOff>165057</xdr:rowOff>
    </xdr:to>
    <xdr:sp macro="" textlink="">
      <xdr:nvSpPr>
        <xdr:cNvPr id="660" name="楕円 659"/>
        <xdr:cNvSpPr/>
      </xdr:nvSpPr>
      <xdr:spPr>
        <a:xfrm>
          <a:off x="127635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156184</xdr:rowOff>
    </xdr:from>
    <xdr:ext cx="469744" cy="259045"/>
    <xdr:sp macro="" textlink="">
      <xdr:nvSpPr>
        <xdr:cNvPr id="661" name="テキスト ボックス 660"/>
        <xdr:cNvSpPr txBox="1"/>
      </xdr:nvSpPr>
      <xdr:spPr>
        <a:xfrm>
          <a:off x="12579428" y="135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37140</xdr:rowOff>
    </xdr:from>
    <xdr:to>
      <xdr:col>85</xdr:col>
      <xdr:colOff>127000</xdr:colOff>
      <xdr:row>95</xdr:row>
      <xdr:rowOff>68213</xdr:rowOff>
    </xdr:to>
    <xdr:cxnSp macro="">
      <xdr:nvCxnSpPr>
        <xdr:cNvPr id="692" name="直線コネクタ 691"/>
        <xdr:cNvCxnSpPr/>
      </xdr:nvCxnSpPr>
      <xdr:spPr>
        <a:xfrm flipV="1">
          <a:off x="15481300" y="16324890"/>
          <a:ext cx="8382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64001</xdr:rowOff>
    </xdr:from>
    <xdr:to>
      <xdr:col>81</xdr:col>
      <xdr:colOff>50800</xdr:colOff>
      <xdr:row>95</xdr:row>
      <xdr:rowOff>68213</xdr:rowOff>
    </xdr:to>
    <xdr:cxnSp macro="">
      <xdr:nvCxnSpPr>
        <xdr:cNvPr id="695" name="直線コネクタ 694"/>
        <xdr:cNvCxnSpPr/>
      </xdr:nvCxnSpPr>
      <xdr:spPr>
        <a:xfrm>
          <a:off x="14592300" y="16351751"/>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16762</xdr:rowOff>
    </xdr:from>
    <xdr:to>
      <xdr:col>76</xdr:col>
      <xdr:colOff>114300</xdr:colOff>
      <xdr:row>95</xdr:row>
      <xdr:rowOff>64001</xdr:rowOff>
    </xdr:to>
    <xdr:cxnSp macro="">
      <xdr:nvCxnSpPr>
        <xdr:cNvPr id="698" name="直線コネクタ 697"/>
        <xdr:cNvCxnSpPr/>
      </xdr:nvCxnSpPr>
      <xdr:spPr>
        <a:xfrm>
          <a:off x="13703300" y="16304512"/>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11243</xdr:rowOff>
    </xdr:from>
    <xdr:to>
      <xdr:col>71</xdr:col>
      <xdr:colOff>177800</xdr:colOff>
      <xdr:row>95</xdr:row>
      <xdr:rowOff>16762</xdr:rowOff>
    </xdr:to>
    <xdr:cxnSp macro="">
      <xdr:nvCxnSpPr>
        <xdr:cNvPr id="701" name="直線コネクタ 700"/>
        <xdr:cNvCxnSpPr/>
      </xdr:nvCxnSpPr>
      <xdr:spPr>
        <a:xfrm>
          <a:off x="12814300" y="16298993"/>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157790</xdr:rowOff>
    </xdr:from>
    <xdr:to>
      <xdr:col>85</xdr:col>
      <xdr:colOff>177800</xdr:colOff>
      <xdr:row>95</xdr:row>
      <xdr:rowOff>87940</xdr:rowOff>
    </xdr:to>
    <xdr:sp macro="" textlink="">
      <xdr:nvSpPr>
        <xdr:cNvPr id="711" name="楕円 710"/>
        <xdr:cNvSpPr/>
      </xdr:nvSpPr>
      <xdr:spPr>
        <a:xfrm>
          <a:off x="16268700" y="162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9217</xdr:rowOff>
    </xdr:from>
    <xdr:ext cx="534377" cy="259045"/>
    <xdr:sp macro="" textlink="">
      <xdr:nvSpPr>
        <xdr:cNvPr id="712" name="公債費該当値テキスト"/>
        <xdr:cNvSpPr txBox="1"/>
      </xdr:nvSpPr>
      <xdr:spPr>
        <a:xfrm>
          <a:off x="16370300" y="161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17413</xdr:rowOff>
    </xdr:from>
    <xdr:to>
      <xdr:col>81</xdr:col>
      <xdr:colOff>101600</xdr:colOff>
      <xdr:row>95</xdr:row>
      <xdr:rowOff>119013</xdr:rowOff>
    </xdr:to>
    <xdr:sp macro="" textlink="">
      <xdr:nvSpPr>
        <xdr:cNvPr id="713" name="楕円 712"/>
        <xdr:cNvSpPr/>
      </xdr:nvSpPr>
      <xdr:spPr>
        <a:xfrm>
          <a:off x="15430500" y="1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135540</xdr:rowOff>
    </xdr:from>
    <xdr:ext cx="534377" cy="259045"/>
    <xdr:sp macro="" textlink="">
      <xdr:nvSpPr>
        <xdr:cNvPr id="714" name="テキスト ボックス 713"/>
        <xdr:cNvSpPr txBox="1"/>
      </xdr:nvSpPr>
      <xdr:spPr>
        <a:xfrm>
          <a:off x="15214111" y="1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13201</xdr:rowOff>
    </xdr:from>
    <xdr:to>
      <xdr:col>76</xdr:col>
      <xdr:colOff>165100</xdr:colOff>
      <xdr:row>95</xdr:row>
      <xdr:rowOff>114801</xdr:rowOff>
    </xdr:to>
    <xdr:sp macro="" textlink="">
      <xdr:nvSpPr>
        <xdr:cNvPr id="715" name="楕円 714"/>
        <xdr:cNvSpPr/>
      </xdr:nvSpPr>
      <xdr:spPr>
        <a:xfrm>
          <a:off x="14541500" y="163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131328</xdr:rowOff>
    </xdr:from>
    <xdr:ext cx="534377" cy="259045"/>
    <xdr:sp macro="" textlink="">
      <xdr:nvSpPr>
        <xdr:cNvPr id="716" name="テキスト ボックス 715"/>
        <xdr:cNvSpPr txBox="1"/>
      </xdr:nvSpPr>
      <xdr:spPr>
        <a:xfrm>
          <a:off x="14325111" y="160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137412</xdr:rowOff>
    </xdr:from>
    <xdr:to>
      <xdr:col>72</xdr:col>
      <xdr:colOff>38100</xdr:colOff>
      <xdr:row>95</xdr:row>
      <xdr:rowOff>67562</xdr:rowOff>
    </xdr:to>
    <xdr:sp macro="" textlink="">
      <xdr:nvSpPr>
        <xdr:cNvPr id="717" name="楕円 716"/>
        <xdr:cNvSpPr/>
      </xdr:nvSpPr>
      <xdr:spPr>
        <a:xfrm>
          <a:off x="13652500" y="162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84089</xdr:rowOff>
    </xdr:from>
    <xdr:ext cx="534377" cy="259045"/>
    <xdr:sp macro="" textlink="">
      <xdr:nvSpPr>
        <xdr:cNvPr id="718" name="テキスト ボックス 717"/>
        <xdr:cNvSpPr txBox="1"/>
      </xdr:nvSpPr>
      <xdr:spPr>
        <a:xfrm>
          <a:off x="13436111" y="160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131893</xdr:rowOff>
    </xdr:from>
    <xdr:to>
      <xdr:col>67</xdr:col>
      <xdr:colOff>101600</xdr:colOff>
      <xdr:row>95</xdr:row>
      <xdr:rowOff>62043</xdr:rowOff>
    </xdr:to>
    <xdr:sp macro="" textlink="">
      <xdr:nvSpPr>
        <xdr:cNvPr id="719" name="楕円 718"/>
        <xdr:cNvSpPr/>
      </xdr:nvSpPr>
      <xdr:spPr>
        <a:xfrm>
          <a:off x="12763500" y="162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78570</xdr:rowOff>
    </xdr:from>
    <xdr:ext cx="534377" cy="259045"/>
    <xdr:sp macro="" textlink="">
      <xdr:nvSpPr>
        <xdr:cNvPr id="720" name="テキスト ボックス 719"/>
        <xdr:cNvSpPr txBox="1"/>
      </xdr:nvSpPr>
      <xdr:spPr>
        <a:xfrm>
          <a:off x="12547111" y="160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総務費は、類似団体平均より低い値で推移していたが、令和４年度においては、市役所新庁舎整備事業の増などにより、前年度に比べ</a:t>
          </a:r>
          <a:r>
            <a:rPr kumimoji="1" lang="en-US" altLang="ja-JP" sz="1300">
              <a:latin typeface="ＭＳ Ｐゴシック" panose="020B0600070205080204" pitchFamily="50" charset="-128"/>
              <a:ea typeface="ＭＳ Ｐゴシック" panose="020B0600070205080204" pitchFamily="50" charset="-128"/>
            </a:rPr>
            <a:t>35,157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民生費は、類似団体平均より低い値で推移しているが、令和４年度においては、子育て世帯への臨時特別給付金、住民税非課税世帯等に対する臨時特別給付金の減などにより、前年度に比べ</a:t>
          </a:r>
          <a:r>
            <a:rPr kumimoji="1" lang="en-US" altLang="ja-JP" sz="1300">
              <a:latin typeface="ＭＳ Ｐゴシック" panose="020B0600070205080204" pitchFamily="50" charset="-128"/>
              <a:ea typeface="ＭＳ Ｐゴシック" panose="020B0600070205080204" pitchFamily="50" charset="-128"/>
            </a:rPr>
            <a:t>8,787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衛生費は、類似団体平均より高い値で推移しているが、令和４年度においては、新クリーンセンター長寿命化事業などの減があったが、病院建設事業に係る病院事業会計繰出金などの増により、前年度に比べ</a:t>
          </a:r>
          <a:r>
            <a:rPr kumimoji="1" lang="en-US" altLang="ja-JP" sz="1300">
              <a:latin typeface="ＭＳ Ｐゴシック" panose="020B0600070205080204" pitchFamily="50" charset="-128"/>
              <a:ea typeface="ＭＳ Ｐゴシック" panose="020B0600070205080204" pitchFamily="50" charset="-128"/>
            </a:rPr>
            <a:t>1,154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農林水産業費は、類似団体平均より低い値で推移しているが、令和４年度においては、木材需要促進事業、治山事業、荒茶加工事業継続給付金、林道橋りょう長寿命化事業の減などにより、前年度に比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土木費は、令和元年度以降は類似団体平均より高い値で推移している。令和４年度においては、新病院入口交差点改良事業、ふじのくにフロンティア推進区域整備事業の増などがあったが、野田・元島田地内排水路新設工事、六合駅駅前広場整備事業の減などにより、前年度に比べ</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教育費は、島田第一小学校及び島田第四小学校の改築事業の実施により高い値で推移している。令和４年度は、島田第一小学校改築事業の本体工事に着手したため、前年度に比べ</a:t>
          </a:r>
          <a:r>
            <a:rPr kumimoji="1" lang="en-US" altLang="ja-JP" sz="1300">
              <a:latin typeface="ＭＳ Ｐゴシック" panose="020B0600070205080204" pitchFamily="50" charset="-128"/>
              <a:ea typeface="ＭＳ Ｐゴシック" panose="020B0600070205080204" pitchFamily="50" charset="-128"/>
            </a:rPr>
            <a:t>5,651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標準財政規模について、令和４年度においては、標準税収入額及び普通交付税等が増となった一方、臨時財政対策債発行可能額の減がこれを上回り、前年度に比べ減少している。</a:t>
          </a:r>
        </a:p>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年度から新規積立を行っていないが、その代わりに、令和４年度は公共施設及び学校施設の整備に向けて、その他特定目的基金への新規積立を行っている。</a:t>
          </a:r>
        </a:p>
        <a:p>
          <a:r>
            <a:rPr kumimoji="1" lang="ja-JP" altLang="en-US" sz="1400">
              <a:latin typeface="ＭＳ ゴシック" pitchFamily="49" charset="-128"/>
              <a:ea typeface="ＭＳ ゴシック" pitchFamily="49" charset="-128"/>
            </a:rPr>
            <a:t>　実質収支額は、経費削減に努めることにより、継続的に黒字を確保している。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標準財政規模について、令和４年度は標準税収入額及び普通交付税等が増となった一方、臨時財政対策債発行可能額の減がこれを上回り、前年度に比べ減少している。</a:t>
          </a:r>
        </a:p>
        <a:p>
          <a:r>
            <a:rPr kumimoji="1" lang="ja-JP" altLang="en-US" sz="1400">
              <a:latin typeface="ＭＳ ゴシック" pitchFamily="49" charset="-128"/>
              <a:ea typeface="ＭＳ ゴシック" pitchFamily="49" charset="-128"/>
            </a:rPr>
            <a:t>　連結実質赤字比率は、過去５年間とも黒字決算であり、また、各会計いずれも黒字決算となっている。今後も健全な財政運営に努めていく。</a:t>
          </a:r>
        </a:p>
        <a:p>
          <a:r>
            <a:rPr kumimoji="1" lang="ja-JP" altLang="en-US" sz="1400">
              <a:latin typeface="ＭＳ ゴシック" pitchFamily="49" charset="-128"/>
              <a:ea typeface="ＭＳ ゴシック" pitchFamily="49" charset="-128"/>
            </a:rPr>
            <a:t>　一般会計について、令和４年度は、歳入及び歳出とも増加したが、歳出は歳入以上の増加となり、また、翌年度に繰り越すべき財源額も増加したため、実質収支額が減少している。</a:t>
          </a:r>
        </a:p>
        <a:p>
          <a:r>
            <a:rPr kumimoji="1" lang="ja-JP" altLang="en-US" sz="1400">
              <a:latin typeface="ＭＳ ゴシック" pitchFamily="49" charset="-128"/>
              <a:ea typeface="ＭＳ ゴシック" pitchFamily="49" charset="-128"/>
            </a:rPr>
            <a:t>　水道事業会計について、令和４年度は流動負債のうち資金が減少したことなどにより、前年度に比べ資金余剰金が増加している。</a:t>
          </a:r>
        </a:p>
        <a:p>
          <a:r>
            <a:rPr kumimoji="1" lang="ja-JP" altLang="en-US" sz="1400">
              <a:latin typeface="ＭＳ ゴシック" pitchFamily="49" charset="-128"/>
              <a:ea typeface="ＭＳ ゴシック" pitchFamily="49" charset="-128"/>
            </a:rPr>
            <a:t>　公共下水道会計について、令和４年度は流動負債のうち、１年内償還予定地方債等が減少したことなどにより、前年度に比べ余剰資金が増加している。</a:t>
          </a:r>
        </a:p>
        <a:p>
          <a:r>
            <a:rPr kumimoji="1" lang="ja-JP" altLang="en-US" sz="1400">
              <a:latin typeface="ＭＳ ゴシック" pitchFamily="49" charset="-128"/>
              <a:ea typeface="ＭＳ ゴシック" pitchFamily="49" charset="-128"/>
            </a:rPr>
            <a:t>　国民健康保険事業特別会計について、令和４年度は歳入及び歳出ともに減少したが、県支出金等の歳入の減よりも、保険給付費等の歳出の減の方が大きいため、前年度に比べ実質収支額が増加している。</a:t>
          </a:r>
        </a:p>
        <a:p>
          <a:r>
            <a:rPr kumimoji="1" lang="ja-JP" altLang="en-US" sz="1400">
              <a:latin typeface="ＭＳ ゴシック" pitchFamily="49" charset="-128"/>
              <a:ea typeface="ＭＳ ゴシック" pitchFamily="49" charset="-128"/>
            </a:rPr>
            <a:t>　休日急患診療事業特別会計について、令和４年度は歳入及び歳出とも減少したが、、診療収入など歳入は歳出以上に減少したため、前年度に比べ実質収支額が減少している。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47625138</v>
      </c>
      <c r="BO4" s="449"/>
      <c r="BP4" s="449"/>
      <c r="BQ4" s="449"/>
      <c r="BR4" s="449"/>
      <c r="BS4" s="449"/>
      <c r="BT4" s="449"/>
      <c r="BU4" s="450"/>
      <c r="BV4" s="448">
        <v>44505578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45936883</v>
      </c>
      <c r="BO5" s="420"/>
      <c r="BP5" s="420"/>
      <c r="BQ5" s="420"/>
      <c r="BR5" s="420"/>
      <c r="BS5" s="420"/>
      <c r="BT5" s="420"/>
      <c r="BU5" s="421"/>
      <c r="BV5" s="419">
        <v>42519108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93.3</v>
      </c>
      <c r="CU5" s="417"/>
      <c r="CV5" s="417"/>
      <c r="CW5" s="417"/>
      <c r="CX5" s="417"/>
      <c r="CY5" s="417"/>
      <c r="CZ5" s="417"/>
      <c r="DA5" s="418"/>
      <c r="DB5" s="416">
        <v>87.2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1688255</v>
      </c>
      <c r="BO6" s="420"/>
      <c r="BP6" s="420"/>
      <c r="BQ6" s="420"/>
      <c r="BR6" s="420"/>
      <c r="BS6" s="420"/>
      <c r="BT6" s="420"/>
      <c r="BU6" s="421"/>
      <c r="BV6" s="419">
        <v>1986470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94.6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385162</v>
      </c>
      <c r="BO7" s="420"/>
      <c r="BP7" s="420"/>
      <c r="BQ7" s="420"/>
      <c r="BR7" s="420"/>
      <c r="BS7" s="420"/>
      <c r="BT7" s="420"/>
      <c r="BU7" s="421"/>
      <c r="BV7" s="419">
        <v>159177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22965825</v>
      </c>
      <c r="CU7" s="420"/>
      <c r="CV7" s="420"/>
      <c r="CW7" s="420"/>
      <c r="CX7" s="420"/>
      <c r="CY7" s="420"/>
      <c r="CZ7" s="420"/>
      <c r="DA7" s="421"/>
      <c r="DB7" s="419">
        <v>23533515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1303093</v>
      </c>
      <c r="BO8" s="420"/>
      <c r="BP8" s="420"/>
      <c r="BQ8" s="420"/>
      <c r="BR8" s="420"/>
      <c r="BS8" s="420"/>
      <c r="BT8" s="420"/>
      <c r="BU8" s="421"/>
      <c r="BV8" s="419">
        <v>1827293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95719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-524200</v>
      </c>
      <c r="BO9" s="420"/>
      <c r="BP9" s="420"/>
      <c r="BQ9" s="420"/>
      <c r="BR9" s="420"/>
      <c r="BS9" s="420"/>
      <c r="BT9" s="420"/>
      <c r="BU9" s="421"/>
      <c r="BV9" s="419">
        <v>998208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15.1</v>
      </c>
      <c r="CU9" s="417"/>
      <c r="CV9" s="417"/>
      <c r="CW9" s="417"/>
      <c r="CX9" s="417"/>
      <c r="CY9" s="417"/>
      <c r="CZ9" s="417"/>
      <c r="DA9" s="418"/>
      <c r="DB9" s="416">
        <v>15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98112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406</v>
      </c>
      <c r="BO10" s="420"/>
      <c r="BP10" s="420"/>
      <c r="BQ10" s="420"/>
      <c r="BR10" s="420"/>
      <c r="BS10" s="420"/>
      <c r="BT10" s="420"/>
      <c r="BU10" s="421"/>
      <c r="BV10" s="419">
        <v>557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96496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94797</v>
      </c>
      <c r="S13" s="507"/>
      <c r="T13" s="507"/>
      <c r="U13" s="507"/>
      <c r="V13" s="508"/>
      <c r="W13" s="509" t="s">
        <v>142</v>
      </c>
      <c r="X13" s="405"/>
      <c r="Y13" s="405"/>
      <c r="Z13" s="405"/>
      <c r="AA13" s="405"/>
      <c r="AB13" s="406"/>
      <c r="AC13" s="372">
        <v>2758</v>
      </c>
      <c r="AD13" s="373"/>
      <c r="AE13" s="373"/>
      <c r="AF13" s="373"/>
      <c r="AG13" s="374"/>
      <c r="AH13" s="372">
        <v>3338</v>
      </c>
      <c r="AI13" s="373"/>
      <c r="AJ13" s="373"/>
      <c r="AK13" s="373"/>
      <c r="AL13" s="432"/>
      <c r="AM13" s="476" t="s">
        <v>143</v>
      </c>
      <c r="AN13" s="376"/>
      <c r="AO13" s="376"/>
      <c r="AP13" s="376"/>
      <c r="AQ13" s="376"/>
      <c r="AR13" s="376"/>
      <c r="AS13" s="376"/>
      <c r="AT13" s="377"/>
      <c r="AU13" s="477" t="s">
        <v>117</v>
      </c>
      <c r="AV13" s="478"/>
      <c r="AW13" s="478"/>
      <c r="AX13" s="478"/>
      <c r="AY13" s="433" t="s">
        <v>144</v>
      </c>
      <c r="AZ13" s="434"/>
      <c r="BA13" s="434"/>
      <c r="BB13" s="434"/>
      <c r="BC13" s="434"/>
      <c r="BD13" s="434"/>
      <c r="BE13" s="434"/>
      <c r="BF13" s="434"/>
      <c r="BG13" s="434"/>
      <c r="BH13" s="434"/>
      <c r="BI13" s="434"/>
      <c r="BJ13" s="434"/>
      <c r="BK13" s="434"/>
      <c r="BL13" s="434"/>
      <c r="BM13" s="435"/>
      <c r="BN13" s="419">
        <v>-523794</v>
      </c>
      <c r="BO13" s="420"/>
      <c r="BP13" s="420"/>
      <c r="BQ13" s="420"/>
      <c r="BR13" s="420"/>
      <c r="BS13" s="420"/>
      <c r="BT13" s="420"/>
      <c r="BU13" s="421"/>
      <c r="BV13" s="419">
        <v>998765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5.8</v>
      </c>
      <c r="CU13" s="417"/>
      <c r="CV13" s="417"/>
      <c r="CW13" s="417"/>
      <c r="CX13" s="417"/>
      <c r="CY13" s="417"/>
      <c r="CZ13" s="417"/>
      <c r="DA13" s="418"/>
      <c r="DB13" s="416">
        <v>6.2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97028</v>
      </c>
      <c r="S14" s="507"/>
      <c r="T14" s="507"/>
      <c r="U14" s="507"/>
      <c r="V14" s="508"/>
      <c r="W14" s="510"/>
      <c r="X14" s="408"/>
      <c r="Y14" s="408"/>
      <c r="Z14" s="408"/>
      <c r="AA14" s="408"/>
      <c r="AB14" s="409"/>
      <c r="AC14" s="499">
        <v>5.6</v>
      </c>
      <c r="AD14" s="500"/>
      <c r="AE14" s="500"/>
      <c r="AF14" s="500"/>
      <c r="AG14" s="501"/>
      <c r="AH14" s="499">
        <v>6.6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5.9</v>
      </c>
      <c r="CU14" s="517"/>
      <c r="CV14" s="517"/>
      <c r="CW14" s="517"/>
      <c r="CX14" s="517"/>
      <c r="CY14" s="517"/>
      <c r="CZ14" s="517"/>
      <c r="DA14" s="518"/>
      <c r="DB14" s="516">
        <v>1.9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95599</v>
      </c>
      <c r="S15" s="507"/>
      <c r="T15" s="507"/>
      <c r="U15" s="507"/>
      <c r="V15" s="508"/>
      <c r="W15" s="509" t="s">
        <v>148</v>
      </c>
      <c r="X15" s="405"/>
      <c r="Y15" s="405"/>
      <c r="Z15" s="405"/>
      <c r="AA15" s="405"/>
      <c r="AB15" s="406"/>
      <c r="AC15" s="372">
        <v>18205</v>
      </c>
      <c r="AD15" s="373"/>
      <c r="AE15" s="373"/>
      <c r="AF15" s="373"/>
      <c r="AG15" s="374"/>
      <c r="AH15" s="372">
        <v>18589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13161599</v>
      </c>
      <c r="BO15" s="449"/>
      <c r="BP15" s="449"/>
      <c r="BQ15" s="449"/>
      <c r="BR15" s="449"/>
      <c r="BS15" s="449"/>
      <c r="BT15" s="449"/>
      <c r="BU15" s="450"/>
      <c r="BV15" s="448">
        <v>12566714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36.9</v>
      </c>
      <c r="AD16" s="500"/>
      <c r="AE16" s="500"/>
      <c r="AF16" s="500"/>
      <c r="AG16" s="501"/>
      <c r="AH16" s="499">
        <v>36.700000000000003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18993691</v>
      </c>
      <c r="BO16" s="420"/>
      <c r="BP16" s="420"/>
      <c r="BQ16" s="420"/>
      <c r="BR16" s="420"/>
      <c r="BS16" s="420"/>
      <c r="BT16" s="420"/>
      <c r="BU16" s="421"/>
      <c r="BV16" s="419">
        <v>18212518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28418</v>
      </c>
      <c r="AD17" s="373"/>
      <c r="AE17" s="373"/>
      <c r="AF17" s="373"/>
      <c r="AG17" s="374"/>
      <c r="AH17" s="372">
        <v>28705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16606077</v>
      </c>
      <c r="BO17" s="420"/>
      <c r="BP17" s="420"/>
      <c r="BQ17" s="420"/>
      <c r="BR17" s="420"/>
      <c r="BS17" s="420"/>
      <c r="BT17" s="420"/>
      <c r="BU17" s="421"/>
      <c r="BV17" s="419">
        <v>15890136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315.7</v>
      </c>
      <c r="M18" s="472"/>
      <c r="N18" s="472"/>
      <c r="O18" s="472"/>
      <c r="P18" s="472"/>
      <c r="Q18" s="472"/>
      <c r="R18" s="473"/>
      <c r="S18" s="473"/>
      <c r="T18" s="473"/>
      <c r="U18" s="473"/>
      <c r="V18" s="474"/>
      <c r="W18" s="490"/>
      <c r="X18" s="491"/>
      <c r="Y18" s="491"/>
      <c r="Z18" s="491"/>
      <c r="AA18" s="491"/>
      <c r="AB18" s="515"/>
      <c r="AC18" s="389">
        <v>57.5</v>
      </c>
      <c r="AD18" s="390"/>
      <c r="AE18" s="390"/>
      <c r="AF18" s="390"/>
      <c r="AG18" s="475"/>
      <c r="AH18" s="389">
        <v>56.7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21760170</v>
      </c>
      <c r="BO18" s="420"/>
      <c r="BP18" s="420"/>
      <c r="BQ18" s="420"/>
      <c r="BR18" s="420"/>
      <c r="BS18" s="420"/>
      <c r="BT18" s="420"/>
      <c r="BU18" s="421"/>
      <c r="BV18" s="419">
        <v>21262259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303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29194312</v>
      </c>
      <c r="BO19" s="420"/>
      <c r="BP19" s="420"/>
      <c r="BQ19" s="420"/>
      <c r="BR19" s="420"/>
      <c r="BS19" s="420"/>
      <c r="BT19" s="420"/>
      <c r="BU19" s="421"/>
      <c r="BV19" s="419">
        <v>28303586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35395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43098360</v>
      </c>
      <c r="BO22" s="449"/>
      <c r="BP22" s="449"/>
      <c r="BQ22" s="449"/>
      <c r="BR22" s="449"/>
      <c r="BS22" s="449"/>
      <c r="BT22" s="449"/>
      <c r="BU22" s="450"/>
      <c r="BV22" s="448">
        <v>41681335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37999003</v>
      </c>
      <c r="BO23" s="420"/>
      <c r="BP23" s="420"/>
      <c r="BQ23" s="420"/>
      <c r="BR23" s="420"/>
      <c r="BS23" s="420"/>
      <c r="BT23" s="420"/>
      <c r="BU23" s="421"/>
      <c r="BV23" s="419">
        <v>36121192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8700</v>
      </c>
      <c r="R24" s="373"/>
      <c r="S24" s="373"/>
      <c r="T24" s="373"/>
      <c r="U24" s="373"/>
      <c r="V24" s="374"/>
      <c r="W24" s="462"/>
      <c r="X24" s="399"/>
      <c r="Y24" s="400"/>
      <c r="Z24" s="375" t="s">
        <v>173</v>
      </c>
      <c r="AA24" s="376"/>
      <c r="AB24" s="376"/>
      <c r="AC24" s="376"/>
      <c r="AD24" s="376"/>
      <c r="AE24" s="376"/>
      <c r="AF24" s="376"/>
      <c r="AG24" s="377"/>
      <c r="AH24" s="372">
        <v>619</v>
      </c>
      <c r="AI24" s="373"/>
      <c r="AJ24" s="373"/>
      <c r="AK24" s="373"/>
      <c r="AL24" s="374"/>
      <c r="AM24" s="372">
        <v>1947374</v>
      </c>
      <c r="AN24" s="373"/>
      <c r="AO24" s="373"/>
      <c r="AP24" s="373"/>
      <c r="AQ24" s="373"/>
      <c r="AR24" s="374"/>
      <c r="AS24" s="372">
        <v>3146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25594917</v>
      </c>
      <c r="BO24" s="420"/>
      <c r="BP24" s="420"/>
      <c r="BQ24" s="420"/>
      <c r="BR24" s="420"/>
      <c r="BS24" s="420"/>
      <c r="BT24" s="420"/>
      <c r="BU24" s="421"/>
      <c r="BV24" s="419">
        <v>22997789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7120</v>
      </c>
      <c r="R25" s="373"/>
      <c r="S25" s="373"/>
      <c r="T25" s="373"/>
      <c r="U25" s="373"/>
      <c r="V25" s="374"/>
      <c r="W25" s="462"/>
      <c r="X25" s="399"/>
      <c r="Y25" s="400"/>
      <c r="Z25" s="375" t="s">
        <v>176</v>
      </c>
      <c r="AA25" s="376"/>
      <c r="AB25" s="376"/>
      <c r="AC25" s="376"/>
      <c r="AD25" s="376"/>
      <c r="AE25" s="376"/>
      <c r="AF25" s="376"/>
      <c r="AG25" s="377"/>
      <c r="AH25" s="372" t="s">
        <v>132</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14693246</v>
      </c>
      <c r="BO25" s="449"/>
      <c r="BP25" s="449"/>
      <c r="BQ25" s="449"/>
      <c r="BR25" s="449"/>
      <c r="BS25" s="449"/>
      <c r="BT25" s="449"/>
      <c r="BU25" s="450"/>
      <c r="BV25" s="448">
        <v>15152193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6520</v>
      </c>
      <c r="R26" s="373"/>
      <c r="S26" s="373"/>
      <c r="T26" s="373"/>
      <c r="U26" s="373"/>
      <c r="V26" s="374"/>
      <c r="W26" s="462"/>
      <c r="X26" s="399"/>
      <c r="Y26" s="400"/>
      <c r="Z26" s="375" t="s">
        <v>180</v>
      </c>
      <c r="AA26" s="430"/>
      <c r="AB26" s="430"/>
      <c r="AC26" s="430"/>
      <c r="AD26" s="430"/>
      <c r="AE26" s="430"/>
      <c r="AF26" s="430"/>
      <c r="AG26" s="431"/>
      <c r="AH26" s="372">
        <v>64</v>
      </c>
      <c r="AI26" s="373"/>
      <c r="AJ26" s="373"/>
      <c r="AK26" s="373"/>
      <c r="AL26" s="374"/>
      <c r="AM26" s="372">
        <v>214144</v>
      </c>
      <c r="AN26" s="373"/>
      <c r="AO26" s="373"/>
      <c r="AP26" s="373"/>
      <c r="AQ26" s="373"/>
      <c r="AR26" s="374"/>
      <c r="AS26" s="372">
        <v>3346</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4350</v>
      </c>
      <c r="R27" s="373"/>
      <c r="S27" s="373"/>
      <c r="T27" s="373"/>
      <c r="U27" s="373"/>
      <c r="V27" s="374"/>
      <c r="W27" s="462"/>
      <c r="X27" s="399"/>
      <c r="Y27" s="400"/>
      <c r="Z27" s="375" t="s">
        <v>183</v>
      </c>
      <c r="AA27" s="376"/>
      <c r="AB27" s="376"/>
      <c r="AC27" s="376"/>
      <c r="AD27" s="376"/>
      <c r="AE27" s="376"/>
      <c r="AF27" s="376"/>
      <c r="AG27" s="377"/>
      <c r="AH27" s="372">
        <v>16</v>
      </c>
      <c r="AI27" s="373"/>
      <c r="AJ27" s="373"/>
      <c r="AK27" s="373"/>
      <c r="AL27" s="374"/>
      <c r="AM27" s="372">
        <v>61324</v>
      </c>
      <c r="AN27" s="373"/>
      <c r="AO27" s="373"/>
      <c r="AP27" s="373"/>
      <c r="AQ27" s="373"/>
      <c r="AR27" s="374"/>
      <c r="AS27" s="372">
        <v>3833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1216045</v>
      </c>
      <c r="BO27" s="454"/>
      <c r="BP27" s="454"/>
      <c r="BQ27" s="454"/>
      <c r="BR27" s="454"/>
      <c r="BS27" s="454"/>
      <c r="BT27" s="454"/>
      <c r="BU27" s="455"/>
      <c r="BV27" s="453">
        <v>1216045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3900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177</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5515707</v>
      </c>
      <c r="BO28" s="449"/>
      <c r="BP28" s="449"/>
      <c r="BQ28" s="449"/>
      <c r="BR28" s="449"/>
      <c r="BS28" s="449"/>
      <c r="BT28" s="449"/>
      <c r="BU28" s="450"/>
      <c r="BV28" s="448">
        <v>5515300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18</v>
      </c>
      <c r="M29" s="373"/>
      <c r="N29" s="373"/>
      <c r="O29" s="373"/>
      <c r="P29" s="374"/>
      <c r="Q29" s="372">
        <v>3700</v>
      </c>
      <c r="R29" s="373"/>
      <c r="S29" s="373"/>
      <c r="T29" s="373"/>
      <c r="U29" s="373"/>
      <c r="V29" s="374"/>
      <c r="W29" s="463"/>
      <c r="X29" s="464"/>
      <c r="Y29" s="465"/>
      <c r="Z29" s="375" t="s">
        <v>189</v>
      </c>
      <c r="AA29" s="376"/>
      <c r="AB29" s="376"/>
      <c r="AC29" s="376"/>
      <c r="AD29" s="376"/>
      <c r="AE29" s="376"/>
      <c r="AF29" s="376"/>
      <c r="AG29" s="377"/>
      <c r="AH29" s="372">
        <v>635</v>
      </c>
      <c r="AI29" s="373"/>
      <c r="AJ29" s="373"/>
      <c r="AK29" s="373"/>
      <c r="AL29" s="374"/>
      <c r="AM29" s="372">
        <v>2008698</v>
      </c>
      <c r="AN29" s="373"/>
      <c r="AO29" s="373"/>
      <c r="AP29" s="373"/>
      <c r="AQ29" s="373"/>
      <c r="AR29" s="374"/>
      <c r="AS29" s="372">
        <v>3163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1745978</v>
      </c>
      <c r="BO29" s="420"/>
      <c r="BP29" s="420"/>
      <c r="BQ29" s="420"/>
      <c r="BR29" s="420"/>
      <c r="BS29" s="420"/>
      <c r="BT29" s="420"/>
      <c r="BU29" s="421"/>
      <c r="BV29" s="419">
        <v>1838831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6178816</v>
      </c>
      <c r="BO30" s="454"/>
      <c r="BP30" s="454"/>
      <c r="BQ30" s="454"/>
      <c r="BR30" s="454"/>
      <c r="BS30" s="454"/>
      <c r="BT30" s="454"/>
      <c r="BU30" s="455"/>
      <c r="BV30" s="453">
        <v>6103872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駿遠学園管理組合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島田市土地開発公社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静岡県後期高齢者広域連合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川根町温泉</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休日急患診療事業特別会計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静岡地方税滞納整理機構</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静岡県後期高齢者広域連合（事業会計分）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大井上水道企業団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静岡県大井川広域水道企業団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VxWTE1v98oJjJQ7WGM4GODBF3kpUqDLvZle+hxZG7/UNyv4Cqm/DfRV8c9F207MYG3IDV4bnyNYJD4ExMUQ4A==" saltValue="fJZh5cgPRteNbuMtJnAy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0" t="s">
        <v>577</v>
      </c>
      <c r="D34" s="1150"/>
      <c r="E34" s="1151"/>
      <c r="F34" s="32">
        <v>19.38</v>
      </c>
      <c r="G34" s="33">
        <v>14.68</v>
      </c>
      <c r="H34" s="33">
        <v>11.73</v>
      </c>
      <c r="I34" s="33">
        <v>13.38</v>
      </c>
      <c r="J34" s="34">
        <v>17.75</v>
      </c>
      <c r="K34" s="22"/>
      <c r="L34" s="22"/>
      <c r="M34" s="22"/>
      <c r="N34" s="22"/>
      <c r="O34" s="22"/>
      <c r="P34" s="22"/>
    </row>
    <row r="35" spans="1:16" ht="39" customHeight="1" x14ac:dyDescent="0.15">
      <c r="A35" s="22"/>
      <c r="B35" s="35"/>
      <c r="C35" s="1144" t="s">
        <v>578</v>
      </c>
      <c r="D35" s="1145"/>
      <c r="E35" s="1146"/>
      <c r="F35" s="36">
        <v>5.28</v>
      </c>
      <c r="G35" s="37">
        <v>5.7</v>
      </c>
      <c r="H35" s="37">
        <v>5.86</v>
      </c>
      <c r="I35" s="37">
        <v>5.34</v>
      </c>
      <c r="J35" s="38">
        <v>5.89</v>
      </c>
      <c r="K35" s="22"/>
      <c r="L35" s="22"/>
      <c r="M35" s="22"/>
      <c r="N35" s="22"/>
      <c r="O35" s="22"/>
      <c r="P35" s="22"/>
    </row>
    <row r="36" spans="1:16" ht="39" customHeight="1" x14ac:dyDescent="0.15">
      <c r="A36" s="22"/>
      <c r="B36" s="35"/>
      <c r="C36" s="1144" t="s">
        <v>579</v>
      </c>
      <c r="D36" s="1145"/>
      <c r="E36" s="1146"/>
      <c r="F36" s="36">
        <v>5.83</v>
      </c>
      <c r="G36" s="37">
        <v>3.77</v>
      </c>
      <c r="H36" s="37">
        <v>3.69</v>
      </c>
      <c r="I36" s="37">
        <v>7.75</v>
      </c>
      <c r="J36" s="38">
        <v>5.67</v>
      </c>
      <c r="K36" s="22"/>
      <c r="L36" s="22"/>
      <c r="M36" s="22"/>
      <c r="N36" s="22"/>
      <c r="O36" s="22"/>
      <c r="P36" s="22"/>
    </row>
    <row r="37" spans="1:16" ht="39" customHeight="1" x14ac:dyDescent="0.15">
      <c r="A37" s="22"/>
      <c r="B37" s="35"/>
      <c r="C37" s="1144" t="s">
        <v>580</v>
      </c>
      <c r="D37" s="1145"/>
      <c r="E37" s="1146"/>
      <c r="F37" s="36">
        <v>2.98</v>
      </c>
      <c r="G37" s="37">
        <v>2.91</v>
      </c>
      <c r="H37" s="37">
        <v>2.76</v>
      </c>
      <c r="I37" s="37">
        <v>2.86</v>
      </c>
      <c r="J37" s="38">
        <v>3.14</v>
      </c>
      <c r="K37" s="22"/>
      <c r="L37" s="22"/>
      <c r="M37" s="22"/>
      <c r="N37" s="22"/>
      <c r="O37" s="22"/>
      <c r="P37" s="22"/>
    </row>
    <row r="38" spans="1:16" ht="39" customHeight="1" x14ac:dyDescent="0.15">
      <c r="A38" s="22"/>
      <c r="B38" s="35"/>
      <c r="C38" s="1144" t="s">
        <v>581</v>
      </c>
      <c r="D38" s="1145"/>
      <c r="E38" s="1146"/>
      <c r="F38" s="36">
        <v>1.1200000000000001</v>
      </c>
      <c r="G38" s="37">
        <v>0.82</v>
      </c>
      <c r="H38" s="37">
        <v>0.54</v>
      </c>
      <c r="I38" s="37">
        <v>0.41</v>
      </c>
      <c r="J38" s="38">
        <v>0.57999999999999996</v>
      </c>
      <c r="K38" s="22"/>
      <c r="L38" s="22"/>
      <c r="M38" s="22"/>
      <c r="N38" s="22"/>
      <c r="O38" s="22"/>
      <c r="P38" s="22"/>
    </row>
    <row r="39" spans="1:16" ht="39" customHeight="1" x14ac:dyDescent="0.15">
      <c r="A39" s="22"/>
      <c r="B39" s="35"/>
      <c r="C39" s="1144" t="s">
        <v>582</v>
      </c>
      <c r="D39" s="1145"/>
      <c r="E39" s="1146"/>
      <c r="F39" s="36" t="s">
        <v>527</v>
      </c>
      <c r="G39" s="37" t="s">
        <v>527</v>
      </c>
      <c r="H39" s="37">
        <v>0.28999999999999998</v>
      </c>
      <c r="I39" s="37">
        <v>0.3</v>
      </c>
      <c r="J39" s="38">
        <v>0.4</v>
      </c>
      <c r="K39" s="22"/>
      <c r="L39" s="22"/>
      <c r="M39" s="22"/>
      <c r="N39" s="22"/>
      <c r="O39" s="22"/>
      <c r="P39" s="22"/>
    </row>
    <row r="40" spans="1:16" ht="39" customHeight="1" x14ac:dyDescent="0.15">
      <c r="A40" s="22"/>
      <c r="B40" s="35"/>
      <c r="C40" s="1144" t="s">
        <v>583</v>
      </c>
      <c r="D40" s="1145"/>
      <c r="E40" s="1146"/>
      <c r="F40" s="36">
        <v>0.04</v>
      </c>
      <c r="G40" s="37">
        <v>0.03</v>
      </c>
      <c r="H40" s="37">
        <v>0.03</v>
      </c>
      <c r="I40" s="37">
        <v>0</v>
      </c>
      <c r="J40" s="38">
        <v>0.01</v>
      </c>
      <c r="K40" s="22"/>
      <c r="L40" s="22"/>
      <c r="M40" s="22"/>
      <c r="N40" s="22"/>
      <c r="O40" s="22"/>
      <c r="P40" s="22"/>
    </row>
    <row r="41" spans="1:16" ht="39" customHeight="1" x14ac:dyDescent="0.15">
      <c r="A41" s="22"/>
      <c r="B41" s="35"/>
      <c r="C41" s="1144" t="s">
        <v>584</v>
      </c>
      <c r="D41" s="1145"/>
      <c r="E41" s="1146"/>
      <c r="F41" s="36">
        <v>0.01</v>
      </c>
      <c r="G41" s="37">
        <v>0.01</v>
      </c>
      <c r="H41" s="37">
        <v>0</v>
      </c>
      <c r="I41" s="37">
        <v>0</v>
      </c>
      <c r="J41" s="38">
        <v>0</v>
      </c>
      <c r="K41" s="22"/>
      <c r="L41" s="22"/>
      <c r="M41" s="22"/>
      <c r="N41" s="22"/>
      <c r="O41" s="22"/>
      <c r="P41" s="22"/>
    </row>
    <row r="42" spans="1:16" ht="39" customHeight="1" x14ac:dyDescent="0.15">
      <c r="A42" s="22"/>
      <c r="B42" s="39"/>
      <c r="C42" s="1144" t="s">
        <v>585</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586</v>
      </c>
      <c r="D43" s="1148"/>
      <c r="E43" s="1149"/>
      <c r="F43" s="41">
        <v>0.19</v>
      </c>
      <c r="G43" s="42">
        <v>0.18</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47lBtjajjhLRbME42ufH87lorl4VfsNMPrHPB2GaRiNRV7MdyQ+UyxTYcmYTBfJncoX5YpN0pxRzCAWI9f9+w==" saltValue="DjxowPFyWhB8YNhJ7uK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4678</v>
      </c>
      <c r="L45" s="60">
        <v>4622</v>
      </c>
      <c r="M45" s="60">
        <v>4314</v>
      </c>
      <c r="N45" s="60">
        <v>4257</v>
      </c>
      <c r="O45" s="61">
        <v>4418</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x14ac:dyDescent="0.15">
      <c r="A48" s="48"/>
      <c r="B48" s="1177"/>
      <c r="C48" s="1178"/>
      <c r="D48" s="62"/>
      <c r="E48" s="1154" t="s">
        <v>15</v>
      </c>
      <c r="F48" s="1154"/>
      <c r="G48" s="1154"/>
      <c r="H48" s="1154"/>
      <c r="I48" s="1154"/>
      <c r="J48" s="1155"/>
      <c r="K48" s="63">
        <v>585</v>
      </c>
      <c r="L48" s="64">
        <v>624</v>
      </c>
      <c r="M48" s="64">
        <v>670</v>
      </c>
      <c r="N48" s="64">
        <v>726</v>
      </c>
      <c r="O48" s="65">
        <v>826</v>
      </c>
      <c r="P48" s="48"/>
      <c r="Q48" s="48"/>
      <c r="R48" s="48"/>
      <c r="S48" s="48"/>
      <c r="T48" s="48"/>
      <c r="U48" s="48"/>
    </row>
    <row r="49" spans="1:21" ht="30.75" customHeight="1" x14ac:dyDescent="0.15">
      <c r="A49" s="48"/>
      <c r="B49" s="1177"/>
      <c r="C49" s="1178"/>
      <c r="D49" s="62"/>
      <c r="E49" s="1154" t="s">
        <v>16</v>
      </c>
      <c r="F49" s="1154"/>
      <c r="G49" s="1154"/>
      <c r="H49" s="1154"/>
      <c r="I49" s="1154"/>
      <c r="J49" s="1155"/>
      <c r="K49" s="63">
        <v>2</v>
      </c>
      <c r="L49" s="64" t="s">
        <v>527</v>
      </c>
      <c r="M49" s="64" t="s">
        <v>527</v>
      </c>
      <c r="N49" s="64" t="s">
        <v>527</v>
      </c>
      <c r="O49" s="65" t="s">
        <v>527</v>
      </c>
      <c r="P49" s="48"/>
      <c r="Q49" s="48"/>
      <c r="R49" s="48"/>
      <c r="S49" s="48"/>
      <c r="T49" s="48"/>
      <c r="U49" s="48"/>
    </row>
    <row r="50" spans="1:21" ht="30.75" customHeight="1" x14ac:dyDescent="0.15">
      <c r="A50" s="48"/>
      <c r="B50" s="1177"/>
      <c r="C50" s="1178"/>
      <c r="D50" s="62"/>
      <c r="E50" s="1154" t="s">
        <v>17</v>
      </c>
      <c r="F50" s="1154"/>
      <c r="G50" s="1154"/>
      <c r="H50" s="1154"/>
      <c r="I50" s="1154"/>
      <c r="J50" s="1155"/>
      <c r="K50" s="63">
        <v>100</v>
      </c>
      <c r="L50" s="64">
        <v>68</v>
      </c>
      <c r="M50" s="64">
        <v>77</v>
      </c>
      <c r="N50" s="64">
        <v>76</v>
      </c>
      <c r="O50" s="65">
        <v>59</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527</v>
      </c>
      <c r="L51" s="64" t="s">
        <v>527</v>
      </c>
      <c r="M51" s="64" t="s">
        <v>527</v>
      </c>
      <c r="N51" s="64" t="s">
        <v>527</v>
      </c>
      <c r="O51" s="65" t="s">
        <v>527</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4000</v>
      </c>
      <c r="L52" s="64">
        <v>3962</v>
      </c>
      <c r="M52" s="64">
        <v>3880</v>
      </c>
      <c r="N52" s="64">
        <v>3944</v>
      </c>
      <c r="O52" s="65">
        <v>4116</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1365</v>
      </c>
      <c r="L53" s="69">
        <v>1352</v>
      </c>
      <c r="M53" s="69">
        <v>1181</v>
      </c>
      <c r="N53" s="69">
        <v>1115</v>
      </c>
      <c r="O53" s="70">
        <v>1187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DnvBwmZcHz0zCN+mUTLixSJA8dV0Uto6hpWy7sF1Zn/OxyLhjkC43GlBww+ZZqb19JX7NkhkSmPoXppO6eE9A==" saltValue="3XTghK3YL9ekEPvy9TWW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95" t="s">
        <v>32</v>
      </c>
      <c r="C41" s="1196"/>
      <c r="D41" s="105"/>
      <c r="E41" s="1197" t="s">
        <v>33</v>
      </c>
      <c r="F41" s="1197"/>
      <c r="G41" s="1197"/>
      <c r="H41" s="1198"/>
      <c r="I41" s="355">
        <v>37816</v>
      </c>
      <c r="J41" s="356">
        <v>37990</v>
      </c>
      <c r="K41" s="356">
        <v>41795</v>
      </c>
      <c r="L41" s="356">
        <v>41681</v>
      </c>
      <c r="M41" s="357">
        <v>43098</v>
      </c>
    </row>
    <row r="42" spans="2:13" ht="27.75" customHeight="1" x14ac:dyDescent="0.15">
      <c r="B42" s="1185"/>
      <c r="C42" s="1186"/>
      <c r="D42" s="106"/>
      <c r="E42" s="1189" t="s">
        <v>34</v>
      </c>
      <c r="F42" s="1189"/>
      <c r="G42" s="1189"/>
      <c r="H42" s="1190"/>
      <c r="I42" s="358">
        <v>623</v>
      </c>
      <c r="J42" s="359">
        <v>567</v>
      </c>
      <c r="K42" s="359">
        <v>491</v>
      </c>
      <c r="L42" s="359">
        <v>1271</v>
      </c>
      <c r="M42" s="360">
        <v>1215</v>
      </c>
    </row>
    <row r="43" spans="2:13" ht="27.75" customHeight="1" x14ac:dyDescent="0.15">
      <c r="B43" s="1185"/>
      <c r="C43" s="1186"/>
      <c r="D43" s="106"/>
      <c r="E43" s="1189" t="s">
        <v>35</v>
      </c>
      <c r="F43" s="1189"/>
      <c r="G43" s="1189"/>
      <c r="H43" s="1190"/>
      <c r="I43" s="358">
        <v>5636</v>
      </c>
      <c r="J43" s="359">
        <v>5895</v>
      </c>
      <c r="K43" s="359">
        <v>10765</v>
      </c>
      <c r="L43" s="359">
        <v>11266</v>
      </c>
      <c r="M43" s="360">
        <v>11403</v>
      </c>
    </row>
    <row r="44" spans="2:13" ht="27.75" customHeight="1" x14ac:dyDescent="0.15">
      <c r="B44" s="1185"/>
      <c r="C44" s="1186"/>
      <c r="D44" s="106"/>
      <c r="E44" s="1189" t="s">
        <v>36</v>
      </c>
      <c r="F44" s="1189"/>
      <c r="G44" s="1189"/>
      <c r="H44" s="1190"/>
      <c r="I44" s="358" t="s">
        <v>527</v>
      </c>
      <c r="J44" s="359" t="s">
        <v>527</v>
      </c>
      <c r="K44" s="359" t="s">
        <v>527</v>
      </c>
      <c r="L44" s="359" t="s">
        <v>527</v>
      </c>
      <c r="M44" s="360" t="s">
        <v>527</v>
      </c>
    </row>
    <row r="45" spans="2:13" ht="27.75" customHeight="1" x14ac:dyDescent="0.15">
      <c r="B45" s="1185"/>
      <c r="C45" s="1186"/>
      <c r="D45" s="106"/>
      <c r="E45" s="1189" t="s">
        <v>37</v>
      </c>
      <c r="F45" s="1189"/>
      <c r="G45" s="1189"/>
      <c r="H45" s="1190"/>
      <c r="I45" s="358">
        <v>5518</v>
      </c>
      <c r="J45" s="359">
        <v>5480</v>
      </c>
      <c r="K45" s="359">
        <v>5079</v>
      </c>
      <c r="L45" s="359">
        <v>5028</v>
      </c>
      <c r="M45" s="360">
        <v>4820</v>
      </c>
    </row>
    <row r="46" spans="2:13" ht="27.75" customHeight="1" x14ac:dyDescent="0.15">
      <c r="B46" s="1185"/>
      <c r="C46" s="1186"/>
      <c r="D46" s="107"/>
      <c r="E46" s="1189" t="s">
        <v>38</v>
      </c>
      <c r="F46" s="1189"/>
      <c r="G46" s="1189"/>
      <c r="H46" s="1190"/>
      <c r="I46" s="358">
        <v>574</v>
      </c>
      <c r="J46" s="359">
        <v>850</v>
      </c>
      <c r="K46" s="359" t="s">
        <v>527</v>
      </c>
      <c r="L46" s="359" t="s">
        <v>527</v>
      </c>
      <c r="M46" s="360" t="s">
        <v>527</v>
      </c>
    </row>
    <row r="47" spans="2:13" ht="27.75" customHeight="1" x14ac:dyDescent="0.15">
      <c r="B47" s="1185"/>
      <c r="C47" s="1186"/>
      <c r="D47" s="108"/>
      <c r="E47" s="1199" t="s">
        <v>39</v>
      </c>
      <c r="F47" s="1200"/>
      <c r="G47" s="1200"/>
      <c r="H47" s="1201"/>
      <c r="I47" s="358" t="s">
        <v>527</v>
      </c>
      <c r="J47" s="359" t="s">
        <v>527</v>
      </c>
      <c r="K47" s="359" t="s">
        <v>527</v>
      </c>
      <c r="L47" s="359" t="s">
        <v>527</v>
      </c>
      <c r="M47" s="360" t="s">
        <v>527</v>
      </c>
    </row>
    <row r="48" spans="2:13" ht="27.75" customHeight="1" x14ac:dyDescent="0.15">
      <c r="B48" s="1185"/>
      <c r="C48" s="1186"/>
      <c r="D48" s="106"/>
      <c r="E48" s="1189" t="s">
        <v>40</v>
      </c>
      <c r="F48" s="1189"/>
      <c r="G48" s="1189"/>
      <c r="H48" s="1190"/>
      <c r="I48" s="358" t="s">
        <v>527</v>
      </c>
      <c r="J48" s="359" t="s">
        <v>527</v>
      </c>
      <c r="K48" s="359" t="s">
        <v>527</v>
      </c>
      <c r="L48" s="359" t="s">
        <v>527</v>
      </c>
      <c r="M48" s="360" t="s">
        <v>527</v>
      </c>
    </row>
    <row r="49" spans="2:13" ht="27.75" customHeight="1" x14ac:dyDescent="0.15">
      <c r="B49" s="1187"/>
      <c r="C49" s="1188"/>
      <c r="D49" s="106"/>
      <c r="E49" s="1189" t="s">
        <v>41</v>
      </c>
      <c r="F49" s="1189"/>
      <c r="G49" s="1189"/>
      <c r="H49" s="1190"/>
      <c r="I49" s="358" t="s">
        <v>527</v>
      </c>
      <c r="J49" s="359" t="s">
        <v>527</v>
      </c>
      <c r="K49" s="359" t="s">
        <v>527</v>
      </c>
      <c r="L49" s="359" t="s">
        <v>527</v>
      </c>
      <c r="M49" s="360" t="s">
        <v>527</v>
      </c>
    </row>
    <row r="50" spans="2:13" ht="27.75" customHeight="1" x14ac:dyDescent="0.15">
      <c r="B50" s="1183" t="s">
        <v>42</v>
      </c>
      <c r="C50" s="1184"/>
      <c r="D50" s="109"/>
      <c r="E50" s="1189" t="s">
        <v>43</v>
      </c>
      <c r="F50" s="1189"/>
      <c r="G50" s="1189"/>
      <c r="H50" s="1190"/>
      <c r="I50" s="358">
        <v>13820</v>
      </c>
      <c r="J50" s="359">
        <v>13767</v>
      </c>
      <c r="K50" s="359">
        <v>13045</v>
      </c>
      <c r="L50" s="359">
        <v>13731</v>
      </c>
      <c r="M50" s="360">
        <v>13689</v>
      </c>
    </row>
    <row r="51" spans="2:13" ht="27.75" customHeight="1" x14ac:dyDescent="0.15">
      <c r="B51" s="1185"/>
      <c r="C51" s="1186"/>
      <c r="D51" s="106"/>
      <c r="E51" s="1189" t="s">
        <v>44</v>
      </c>
      <c r="F51" s="1189"/>
      <c r="G51" s="1189"/>
      <c r="H51" s="1190"/>
      <c r="I51" s="358">
        <v>7946</v>
      </c>
      <c r="J51" s="359">
        <v>8095</v>
      </c>
      <c r="K51" s="359">
        <v>8250</v>
      </c>
      <c r="L51" s="359">
        <v>7891</v>
      </c>
      <c r="M51" s="360">
        <v>7708</v>
      </c>
    </row>
    <row r="52" spans="2:13" ht="27.75" customHeight="1" x14ac:dyDescent="0.15">
      <c r="B52" s="1187"/>
      <c r="C52" s="1188"/>
      <c r="D52" s="106"/>
      <c r="E52" s="1189" t="s">
        <v>45</v>
      </c>
      <c r="F52" s="1189"/>
      <c r="G52" s="1189"/>
      <c r="H52" s="1190"/>
      <c r="I52" s="358">
        <v>31420</v>
      </c>
      <c r="J52" s="359">
        <v>33019</v>
      </c>
      <c r="K52" s="359">
        <v>37453</v>
      </c>
      <c r="L52" s="359">
        <v>37215</v>
      </c>
      <c r="M52" s="360">
        <v>37948</v>
      </c>
    </row>
    <row r="53" spans="2:13" ht="27.75" customHeight="1" thickBot="1" x14ac:dyDescent="0.2">
      <c r="B53" s="1191" t="s">
        <v>46</v>
      </c>
      <c r="C53" s="1192"/>
      <c r="D53" s="110"/>
      <c r="E53" s="1193" t="s">
        <v>47</v>
      </c>
      <c r="F53" s="1193"/>
      <c r="G53" s="1193"/>
      <c r="H53" s="1194"/>
      <c r="I53" s="361">
        <v>-3020</v>
      </c>
      <c r="J53" s="362">
        <v>-4097</v>
      </c>
      <c r="K53" s="362">
        <v>-617</v>
      </c>
      <c r="L53" s="362">
        <v>410</v>
      </c>
      <c r="M53" s="363">
        <v>1191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HgArj2BQBD8h0fovq23eUOp6lNtwc1E/dxIFtzTmwtBXkPNCADdOP4BRj12LLBVbeBA65Q14275kIgdAFMrbA==" saltValue="rZq1COl61Hdr7SnvKUP1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0" t="s">
        <v>50</v>
      </c>
      <c r="D55" s="1210"/>
      <c r="E55" s="1211"/>
      <c r="F55" s="122">
        <v>5515</v>
      </c>
      <c r="G55" s="122">
        <v>5515</v>
      </c>
      <c r="H55" s="123">
        <v>5516</v>
      </c>
    </row>
    <row r="56" spans="2:8" ht="52.5" customHeight="1" x14ac:dyDescent="0.15">
      <c r="B56" s="124"/>
      <c r="C56" s="1212" t="s">
        <v>51</v>
      </c>
      <c r="D56" s="1212"/>
      <c r="E56" s="1213"/>
      <c r="F56" s="125">
        <v>1306</v>
      </c>
      <c r="G56" s="125">
        <v>1839</v>
      </c>
      <c r="H56" s="126">
        <v>1746</v>
      </c>
    </row>
    <row r="57" spans="2:8" ht="53.25" customHeight="1" x14ac:dyDescent="0.15">
      <c r="B57" s="124"/>
      <c r="C57" s="1214" t="s">
        <v>52</v>
      </c>
      <c r="D57" s="1214"/>
      <c r="E57" s="1215"/>
      <c r="F57" s="127">
        <v>6011</v>
      </c>
      <c r="G57" s="127">
        <v>6104</v>
      </c>
      <c r="H57" s="128">
        <v>6179</v>
      </c>
    </row>
    <row r="58" spans="2:8" ht="45.75" customHeight="1" x14ac:dyDescent="0.15">
      <c r="B58" s="129"/>
      <c r="C58" s="1202" t="s">
        <v>603</v>
      </c>
      <c r="D58" s="1203"/>
      <c r="E58" s="1204"/>
      <c r="F58" s="130">
        <v>2033</v>
      </c>
      <c r="G58" s="130">
        <v>2048</v>
      </c>
      <c r="H58" s="131">
        <v>2062</v>
      </c>
    </row>
    <row r="59" spans="2:8" ht="45.75" customHeight="1" x14ac:dyDescent="0.15">
      <c r="B59" s="129"/>
      <c r="C59" s="1202" t="s">
        <v>604</v>
      </c>
      <c r="D59" s="1203"/>
      <c r="E59" s="1204"/>
      <c r="F59" s="130">
        <v>1257</v>
      </c>
      <c r="G59" s="130">
        <v>1275</v>
      </c>
      <c r="H59" s="131">
        <v>1645</v>
      </c>
    </row>
    <row r="60" spans="2:8" ht="45.75" customHeight="1" x14ac:dyDescent="0.15">
      <c r="B60" s="129"/>
      <c r="C60" s="1202" t="s">
        <v>605</v>
      </c>
      <c r="D60" s="1203"/>
      <c r="E60" s="1204"/>
      <c r="F60" s="130">
        <v>1252</v>
      </c>
      <c r="G60" s="130">
        <v>1285</v>
      </c>
      <c r="H60" s="131">
        <v>1069</v>
      </c>
    </row>
    <row r="61" spans="2:8" ht="45.75" customHeight="1" x14ac:dyDescent="0.15">
      <c r="B61" s="129"/>
      <c r="C61" s="1202" t="s">
        <v>606</v>
      </c>
      <c r="D61" s="1203"/>
      <c r="E61" s="1204"/>
      <c r="F61" s="130">
        <v>738</v>
      </c>
      <c r="G61" s="130">
        <v>763</v>
      </c>
      <c r="H61" s="131">
        <v>753</v>
      </c>
    </row>
    <row r="62" spans="2:8" ht="45.75" customHeight="1" thickBot="1" x14ac:dyDescent="0.2">
      <c r="B62" s="132"/>
      <c r="C62" s="1205" t="s">
        <v>607</v>
      </c>
      <c r="D62" s="1206"/>
      <c r="E62" s="1207"/>
      <c r="F62" s="133">
        <v>174</v>
      </c>
      <c r="G62" s="133">
        <v>192</v>
      </c>
      <c r="H62" s="134">
        <v>205</v>
      </c>
    </row>
    <row r="63" spans="2:8" ht="52.5" customHeight="1" thickBot="1" x14ac:dyDescent="0.2">
      <c r="B63" s="135"/>
      <c r="C63" s="1208" t="s">
        <v>53</v>
      </c>
      <c r="D63" s="1208"/>
      <c r="E63" s="1209"/>
      <c r="F63" s="136">
        <v>12832</v>
      </c>
      <c r="G63" s="136">
        <v>13458</v>
      </c>
      <c r="H63" s="137">
        <v>13441</v>
      </c>
    </row>
    <row r="64" spans="2:8" x14ac:dyDescent="0.15"/>
  </sheetData>
  <sheetProtection algorithmName="SHA-512" hashValue="NBIxAEHFjPQtsueROLATzZqGiXtHxmbsccAza2PCpat8gjPcRKak6TG9XJxsY0nTDBqVI0PKyvXltworQd9ozg==" saltValue="NyTzW03WrssjrYAxcuRZ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43822</v>
      </c>
      <c r="E3" s="156"/>
      <c r="F3" s="157">
        <v>54684</v>
      </c>
      <c r="G3" s="158"/>
      <c r="H3" s="159"/>
    </row>
    <row r="4" spans="1:8" x14ac:dyDescent="0.15">
      <c r="A4" s="160"/>
      <c r="B4" s="161"/>
      <c r="C4" s="162"/>
      <c r="D4" s="163">
        <v>27289</v>
      </c>
      <c r="E4" s="164"/>
      <c r="F4" s="165">
        <v>32829</v>
      </c>
      <c r="G4" s="166"/>
      <c r="H4" s="167"/>
    </row>
    <row r="5" spans="1:8" x14ac:dyDescent="0.15">
      <c r="A5" s="148" t="s">
        <v>560</v>
      </c>
      <c r="B5" s="153"/>
      <c r="C5" s="154"/>
      <c r="D5" s="155">
        <v>63820</v>
      </c>
      <c r="E5" s="156"/>
      <c r="F5" s="157">
        <v>62383</v>
      </c>
      <c r="G5" s="158"/>
      <c r="H5" s="159"/>
    </row>
    <row r="6" spans="1:8" x14ac:dyDescent="0.15">
      <c r="A6" s="160"/>
      <c r="B6" s="161"/>
      <c r="C6" s="162"/>
      <c r="D6" s="163">
        <v>29670</v>
      </c>
      <c r="E6" s="164"/>
      <c r="F6" s="165">
        <v>35325</v>
      </c>
      <c r="G6" s="166"/>
      <c r="H6" s="167"/>
    </row>
    <row r="7" spans="1:8" x14ac:dyDescent="0.15">
      <c r="A7" s="148" t="s">
        <v>561</v>
      </c>
      <c r="B7" s="153"/>
      <c r="C7" s="154"/>
      <c r="D7" s="155">
        <v>87356</v>
      </c>
      <c r="E7" s="156"/>
      <c r="F7" s="157">
        <v>63812</v>
      </c>
      <c r="G7" s="158"/>
      <c r="H7" s="159"/>
    </row>
    <row r="8" spans="1:8" x14ac:dyDescent="0.15">
      <c r="A8" s="160"/>
      <c r="B8" s="161"/>
      <c r="C8" s="162"/>
      <c r="D8" s="163">
        <v>42917</v>
      </c>
      <c r="E8" s="164"/>
      <c r="F8" s="165">
        <v>33848</v>
      </c>
      <c r="G8" s="166"/>
      <c r="H8" s="167"/>
    </row>
    <row r="9" spans="1:8" x14ac:dyDescent="0.15">
      <c r="A9" s="148" t="s">
        <v>562</v>
      </c>
      <c r="B9" s="153"/>
      <c r="C9" s="154"/>
      <c r="D9" s="155">
        <v>44792</v>
      </c>
      <c r="E9" s="156"/>
      <c r="F9" s="157">
        <v>54225</v>
      </c>
      <c r="G9" s="158"/>
      <c r="H9" s="159"/>
    </row>
    <row r="10" spans="1:8" x14ac:dyDescent="0.15">
      <c r="A10" s="160"/>
      <c r="B10" s="161"/>
      <c r="C10" s="162"/>
      <c r="D10" s="163">
        <v>25070</v>
      </c>
      <c r="E10" s="164"/>
      <c r="F10" s="165">
        <v>27337</v>
      </c>
      <c r="G10" s="166"/>
      <c r="H10" s="167"/>
    </row>
    <row r="11" spans="1:8" x14ac:dyDescent="0.15">
      <c r="A11" s="148" t="s">
        <v>563</v>
      </c>
      <c r="B11" s="153"/>
      <c r="C11" s="154"/>
      <c r="D11" s="155">
        <v>78857</v>
      </c>
      <c r="E11" s="156"/>
      <c r="F11" s="157">
        <v>54016</v>
      </c>
      <c r="G11" s="158"/>
      <c r="H11" s="159"/>
    </row>
    <row r="12" spans="1:8" x14ac:dyDescent="0.15">
      <c r="A12" s="160"/>
      <c r="B12" s="161"/>
      <c r="C12" s="168"/>
      <c r="D12" s="163">
        <v>28049</v>
      </c>
      <c r="E12" s="164"/>
      <c r="F12" s="165">
        <v>28078</v>
      </c>
      <c r="G12" s="166"/>
      <c r="H12" s="167"/>
    </row>
    <row r="13" spans="1:8" x14ac:dyDescent="0.15">
      <c r="A13" s="148"/>
      <c r="B13" s="153"/>
      <c r="C13" s="169"/>
      <c r="D13" s="170">
        <v>63729</v>
      </c>
      <c r="E13" s="171"/>
      <c r="F13" s="172">
        <v>57824</v>
      </c>
      <c r="G13" s="173"/>
      <c r="H13" s="159"/>
    </row>
    <row r="14" spans="1:8" x14ac:dyDescent="0.15">
      <c r="A14" s="160"/>
      <c r="B14" s="161"/>
      <c r="C14" s="162"/>
      <c r="D14" s="163">
        <v>30599</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5.92</v>
      </c>
      <c r="C19" s="174">
        <f>ROUND(VALUE(SUBSTITUTE(実質収支比率等に係る経年分析!G$48,"▲","-")),2)</f>
        <v>3.83</v>
      </c>
      <c r="D19" s="174">
        <f>ROUND(VALUE(SUBSTITUTE(実質収支比率等に係る経年分析!H$48,"▲","-")),2)</f>
        <v>3.71</v>
      </c>
      <c r="E19" s="174">
        <f>ROUND(VALUE(SUBSTITUTE(実質収支比率等に係る経年分析!I$48,"▲","-")),2)</f>
        <v>7.76</v>
      </c>
      <c r="F19" s="174">
        <f>ROUND(VALUE(SUBSTITUTE(実質収支比率等に係る経年分析!J$48,"▲","-")),2)</f>
        <v>5.67</v>
      </c>
    </row>
    <row r="20" spans="1:11" x14ac:dyDescent="0.15">
      <c r="A20" s="174" t="s">
        <v>57</v>
      </c>
      <c r="B20" s="174">
        <f>ROUND(VALUE(SUBSTITUTE(実質収支比率等に係る経年分析!F$47,"▲","-")),2)</f>
        <v>28.76</v>
      </c>
      <c r="C20" s="174">
        <f>ROUND(VALUE(SUBSTITUTE(実質収支比率等に係る経年分析!G$47,"▲","-")),2)</f>
        <v>26.36</v>
      </c>
      <c r="D20" s="174">
        <f>ROUND(VALUE(SUBSTITUTE(実質収支比率等に係る経年分析!H$47,"▲","-")),2)</f>
        <v>24.66</v>
      </c>
      <c r="E20" s="174">
        <f>ROUND(VALUE(SUBSTITUTE(実質収支比率等に係る経年分析!I$47,"▲","-")),2)</f>
        <v>23.44</v>
      </c>
      <c r="F20" s="174">
        <f>ROUND(VALUE(SUBSTITUTE(実質収支比率等に係る経年分析!J$47,"▲","-")),2)</f>
        <v>24.02</v>
      </c>
    </row>
    <row r="21" spans="1:11" x14ac:dyDescent="0.15">
      <c r="A21" s="174" t="s">
        <v>58</v>
      </c>
      <c r="B21" s="174">
        <f>IF(ISNUMBER(VALUE(SUBSTITUTE(実質収支比率等に係る経年分析!F$49,"▲","-"))),ROUND(VALUE(SUBSTITUTE(実質収支比率等に係る経年分析!F$49,"▲","-")),2),NA())</f>
        <v>-1.43</v>
      </c>
      <c r="C21" s="174">
        <f>IF(ISNUMBER(VALUE(SUBSTITUTE(実質収支比率等に係る経年分析!G$49,"▲","-"))),ROUND(VALUE(SUBSTITUTE(実質収支比率等に係る経年分析!G$49,"▲","-")),2),NA())</f>
        <v>-4.32</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4.24</v>
      </c>
      <c r="F21" s="174">
        <f>IF(ISNUMBER(VALUE(SUBSTITUTE(実質収支比率等に係る経年分析!J$49,"▲","-"))),ROUND(VALUE(SUBSTITUTE(実質収支比率等に係る経年分析!J$49,"▲","-")),2),NA())</f>
        <v>-2.2799999999999998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5.89</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17.75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4000</v>
      </c>
      <c r="E42" s="176"/>
      <c r="F42" s="176"/>
      <c r="G42" s="176">
        <f>'実質公債費比率（分子）の構造'!L$52</f>
        <v>3962</v>
      </c>
      <c r="H42" s="176"/>
      <c r="I42" s="176"/>
      <c r="J42" s="176">
        <f>'実質公債費比率（分子）の構造'!M$52</f>
        <v>3880</v>
      </c>
      <c r="K42" s="176"/>
      <c r="L42" s="176"/>
      <c r="M42" s="176">
        <f>'実質公債費比率（分子）の構造'!N$52</f>
        <v>3944</v>
      </c>
      <c r="N42" s="176"/>
      <c r="O42" s="176"/>
      <c r="P42" s="176">
        <f>'実質公債費比率（分子）の構造'!O$52</f>
        <v>4116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100</v>
      </c>
      <c r="C44" s="176"/>
      <c r="D44" s="176"/>
      <c r="E44" s="176">
        <f>'実質公債費比率（分子）の構造'!L$50</f>
        <v>68</v>
      </c>
      <c r="F44" s="176"/>
      <c r="G44" s="176"/>
      <c r="H44" s="176">
        <f>'実質公債費比率（分子）の構造'!M$50</f>
        <v>77</v>
      </c>
      <c r="I44" s="176"/>
      <c r="J44" s="176"/>
      <c r="K44" s="176">
        <f>'実質公債費比率（分子）の構造'!N$50</f>
        <v>76</v>
      </c>
      <c r="L44" s="176"/>
      <c r="M44" s="176"/>
      <c r="N44" s="176">
        <f>'実質公債費比率（分子）の構造'!O$50</f>
        <v>59</v>
      </c>
      <c r="O44" s="176"/>
      <c r="P44" s="176"/>
    </row>
    <row r="45" spans="1:16" x14ac:dyDescent="0.15">
      <c r="A45" s="176" t="s">
        <v>68</v>
      </c>
      <c r="B45" s="176">
        <f>'実質公債費比率（分子）の構造'!K$49</f>
        <v>2</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585</v>
      </c>
      <c r="C46" s="176"/>
      <c r="D46" s="176"/>
      <c r="E46" s="176">
        <f>'実質公債費比率（分子）の構造'!L$48</f>
        <v>624</v>
      </c>
      <c r="F46" s="176"/>
      <c r="G46" s="176"/>
      <c r="H46" s="176">
        <f>'実質公債費比率（分子）の構造'!M$48</f>
        <v>670</v>
      </c>
      <c r="I46" s="176"/>
      <c r="J46" s="176"/>
      <c r="K46" s="176">
        <f>'実質公債費比率（分子）の構造'!N$48</f>
        <v>726</v>
      </c>
      <c r="L46" s="176"/>
      <c r="M46" s="176"/>
      <c r="N46" s="176">
        <f>'実質公債費比率（分子）の構造'!O$48</f>
        <v>826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4678</v>
      </c>
      <c r="C49" s="176"/>
      <c r="D49" s="176"/>
      <c r="E49" s="176">
        <f>'実質公債費比率（分子）の構造'!L$45</f>
        <v>4622</v>
      </c>
      <c r="F49" s="176"/>
      <c r="G49" s="176"/>
      <c r="H49" s="176">
        <f>'実質公債費比率（分子）の構造'!M$45</f>
        <v>4314</v>
      </c>
      <c r="I49" s="176"/>
      <c r="J49" s="176"/>
      <c r="K49" s="176">
        <f>'実質公債費比率（分子）の構造'!N$45</f>
        <v>4257</v>
      </c>
      <c r="L49" s="176"/>
      <c r="M49" s="176"/>
      <c r="N49" s="176">
        <f>'実質公債費比率（分子）の構造'!O$45</f>
        <v>4418</v>
      </c>
      <c r="O49" s="176"/>
      <c r="P49" s="176"/>
    </row>
    <row r="50" spans="1:16" x14ac:dyDescent="0.15">
      <c r="A50" s="176" t="s">
        <v>73</v>
      </c>
      <c r="B50" s="176" t="e">
        <f>NA()</f>
        <v>#N/A</v>
      </c>
      <c r="C50" s="176">
        <f>IF(ISNUMBER('実質公債費比率（分子）の構造'!K$53),'実質公債費比率（分子）の構造'!K$53,NA())</f>
        <v>1365</v>
      </c>
      <c r="D50" s="176" t="e">
        <f>NA()</f>
        <v>#N/A</v>
      </c>
      <c r="E50" s="176" t="e">
        <f>NA()</f>
        <v>#N/A</v>
      </c>
      <c r="F50" s="176">
        <f>IF(ISNUMBER('実質公債費比率（分子）の構造'!L$53),'実質公債費比率（分子）の構造'!L$53,NA())</f>
        <v>1352</v>
      </c>
      <c r="G50" s="176" t="e">
        <f>NA()</f>
        <v>#N/A</v>
      </c>
      <c r="H50" s="176" t="e">
        <f>NA()</f>
        <v>#N/A</v>
      </c>
      <c r="I50" s="176">
        <f>IF(ISNUMBER('実質公債費比率（分子）の構造'!M$53),'実質公債費比率（分子）の構造'!M$53,NA())</f>
        <v>1181</v>
      </c>
      <c r="J50" s="176" t="e">
        <f>NA()</f>
        <v>#N/A</v>
      </c>
      <c r="K50" s="176" t="e">
        <f>NA()</f>
        <v>#N/A</v>
      </c>
      <c r="L50" s="176">
        <f>IF(ISNUMBER('実質公債費比率（分子）の構造'!N$53),'実質公債費比率（分子）の構造'!N$53,NA())</f>
        <v>1115</v>
      </c>
      <c r="M50" s="176" t="e">
        <f>NA()</f>
        <v>#N/A</v>
      </c>
      <c r="N50" s="176" t="e">
        <f>NA()</f>
        <v>#N/A</v>
      </c>
      <c r="O50" s="176">
        <f>IF(ISNUMBER('実質公債費比率（分子）の構造'!O$53),'実質公債費比率（分子）の構造'!O$53,NA())</f>
        <v>1187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31420</v>
      </c>
      <c r="E56" s="175"/>
      <c r="F56" s="175"/>
      <c r="G56" s="175">
        <f>'将来負担比率（分子）の構造'!J$52</f>
        <v>33019</v>
      </c>
      <c r="H56" s="175"/>
      <c r="I56" s="175"/>
      <c r="J56" s="175">
        <f>'将来負担比率（分子）の構造'!K$52</f>
        <v>37453</v>
      </c>
      <c r="K56" s="175"/>
      <c r="L56" s="175"/>
      <c r="M56" s="175">
        <f>'将来負担比率（分子）の構造'!L$52</f>
        <v>37215</v>
      </c>
      <c r="N56" s="175"/>
      <c r="O56" s="175"/>
      <c r="P56" s="175">
        <f>'将来負担比率（分子）の構造'!M$52</f>
        <v>37948</v>
      </c>
    </row>
    <row r="57" spans="1:16" x14ac:dyDescent="0.15">
      <c r="A57" s="175" t="s">
        <v>44</v>
      </c>
      <c r="B57" s="175"/>
      <c r="C57" s="175"/>
      <c r="D57" s="175">
        <f>'将来負担比率（分子）の構造'!I$51</f>
        <v>7946</v>
      </c>
      <c r="E57" s="175"/>
      <c r="F57" s="175"/>
      <c r="G57" s="175">
        <f>'将来負担比率（分子）の構造'!J$51</f>
        <v>8095</v>
      </c>
      <c r="H57" s="175"/>
      <c r="I57" s="175"/>
      <c r="J57" s="175">
        <f>'将来負担比率（分子）の構造'!K$51</f>
        <v>8250</v>
      </c>
      <c r="K57" s="175"/>
      <c r="L57" s="175"/>
      <c r="M57" s="175">
        <f>'将来負担比率（分子）の構造'!L$51</f>
        <v>7891</v>
      </c>
      <c r="N57" s="175"/>
      <c r="O57" s="175"/>
      <c r="P57" s="175">
        <f>'将来負担比率（分子）の構造'!M$51</f>
        <v>7708</v>
      </c>
    </row>
    <row r="58" spans="1:16" x14ac:dyDescent="0.15">
      <c r="A58" s="175" t="s">
        <v>43</v>
      </c>
      <c r="B58" s="175"/>
      <c r="C58" s="175"/>
      <c r="D58" s="175">
        <f>'将来負担比率（分子）の構造'!I$50</f>
        <v>13820</v>
      </c>
      <c r="E58" s="175"/>
      <c r="F58" s="175"/>
      <c r="G58" s="175">
        <f>'将来負担比率（分子）の構造'!J$50</f>
        <v>13767</v>
      </c>
      <c r="H58" s="175"/>
      <c r="I58" s="175"/>
      <c r="J58" s="175">
        <f>'将来負担比率（分子）の構造'!K$50</f>
        <v>13045</v>
      </c>
      <c r="K58" s="175"/>
      <c r="L58" s="175"/>
      <c r="M58" s="175">
        <f>'将来負担比率（分子）の構造'!L$50</f>
        <v>13731</v>
      </c>
      <c r="N58" s="175"/>
      <c r="O58" s="175"/>
      <c r="P58" s="175">
        <f>'将来負担比率（分子）の構造'!M$50</f>
        <v>13689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574</v>
      </c>
      <c r="C61" s="175"/>
      <c r="D61" s="175"/>
      <c r="E61" s="175">
        <f>'将来負担比率（分子）の構造'!J$46</f>
        <v>850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5518</v>
      </c>
      <c r="C62" s="175"/>
      <c r="D62" s="175"/>
      <c r="E62" s="175">
        <f>'将来負担比率（分子）の構造'!J$45</f>
        <v>5480</v>
      </c>
      <c r="F62" s="175"/>
      <c r="G62" s="175"/>
      <c r="H62" s="175">
        <f>'将来負担比率（分子）の構造'!K$45</f>
        <v>5079</v>
      </c>
      <c r="I62" s="175"/>
      <c r="J62" s="175"/>
      <c r="K62" s="175">
        <f>'将来負担比率（分子）の構造'!L$45</f>
        <v>5028</v>
      </c>
      <c r="L62" s="175"/>
      <c r="M62" s="175"/>
      <c r="N62" s="175">
        <f>'将来負担比率（分子）の構造'!M$45</f>
        <v>4820</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5636</v>
      </c>
      <c r="C64" s="175"/>
      <c r="D64" s="175"/>
      <c r="E64" s="175">
        <f>'将来負担比率（分子）の構造'!J$43</f>
        <v>5895</v>
      </c>
      <c r="F64" s="175"/>
      <c r="G64" s="175"/>
      <c r="H64" s="175">
        <f>'将来負担比率（分子）の構造'!K$43</f>
        <v>10765</v>
      </c>
      <c r="I64" s="175"/>
      <c r="J64" s="175"/>
      <c r="K64" s="175">
        <f>'将来負担比率（分子）の構造'!L$43</f>
        <v>11266</v>
      </c>
      <c r="L64" s="175"/>
      <c r="M64" s="175"/>
      <c r="N64" s="175">
        <f>'将来負担比率（分子）の構造'!M$43</f>
        <v>11403</v>
      </c>
      <c r="O64" s="175"/>
      <c r="P64" s="175"/>
    </row>
    <row r="65" spans="1:16" x14ac:dyDescent="0.15">
      <c r="A65" s="175" t="s">
        <v>34</v>
      </c>
      <c r="B65" s="175">
        <f>'将来負担比率（分子）の構造'!I$42</f>
        <v>623</v>
      </c>
      <c r="C65" s="175"/>
      <c r="D65" s="175"/>
      <c r="E65" s="175">
        <f>'将来負担比率（分子）の構造'!J$42</f>
        <v>567</v>
      </c>
      <c r="F65" s="175"/>
      <c r="G65" s="175"/>
      <c r="H65" s="175">
        <f>'将来負担比率（分子）の構造'!K$42</f>
        <v>491</v>
      </c>
      <c r="I65" s="175"/>
      <c r="J65" s="175"/>
      <c r="K65" s="175">
        <f>'将来負担比率（分子）の構造'!L$42</f>
        <v>1271</v>
      </c>
      <c r="L65" s="175"/>
      <c r="M65" s="175"/>
      <c r="N65" s="175">
        <f>'将来負担比率（分子）の構造'!M$42</f>
        <v>1215</v>
      </c>
      <c r="O65" s="175"/>
      <c r="P65" s="175"/>
    </row>
    <row r="66" spans="1:16" x14ac:dyDescent="0.15">
      <c r="A66" s="175" t="s">
        <v>33</v>
      </c>
      <c r="B66" s="175">
        <f>'将来負担比率（分子）の構造'!I$41</f>
        <v>37816</v>
      </c>
      <c r="C66" s="175"/>
      <c r="D66" s="175"/>
      <c r="E66" s="175">
        <f>'将来負担比率（分子）の構造'!J$41</f>
        <v>37990</v>
      </c>
      <c r="F66" s="175"/>
      <c r="G66" s="175"/>
      <c r="H66" s="175">
        <f>'将来負担比率（分子）の構造'!K$41</f>
        <v>41795</v>
      </c>
      <c r="I66" s="175"/>
      <c r="J66" s="175"/>
      <c r="K66" s="175">
        <f>'将来負担比率（分子）の構造'!L$41</f>
        <v>41681</v>
      </c>
      <c r="L66" s="175"/>
      <c r="M66" s="175"/>
      <c r="N66" s="175">
        <f>'将来負担比率（分子）の構造'!M$41</f>
        <v>43098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410</v>
      </c>
      <c r="M67" s="175" t="e">
        <f>NA()</f>
        <v>#N/A</v>
      </c>
      <c r="N67" s="175" t="e">
        <f>NA()</f>
        <v>#N/A</v>
      </c>
      <c r="O67" s="175">
        <f>IF(ISNUMBER('将来負担比率（分子）の構造'!M$53), IF('将来負担比率（分子）の構造'!M$53 &lt; 0, 0, '将来負担比率（分子）の構造'!M$53), NA())</f>
        <v>1191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5515</v>
      </c>
      <c r="C72" s="179">
        <f>基金残高に係る経年分析!G55</f>
        <v>5515</v>
      </c>
      <c r="D72" s="179">
        <f>基金残高に係る経年分析!H55</f>
        <v>5516</v>
      </c>
    </row>
    <row r="73" spans="1:16" x14ac:dyDescent="0.15">
      <c r="A73" s="178" t="s">
        <v>80</v>
      </c>
      <c r="B73" s="179">
        <f>基金残高に係る経年分析!F56</f>
        <v>1306</v>
      </c>
      <c r="C73" s="179">
        <f>基金残高に係る経年分析!G56</f>
        <v>1839</v>
      </c>
      <c r="D73" s="179">
        <f>基金残高に係る経年分析!H56</f>
        <v>1746</v>
      </c>
    </row>
    <row r="74" spans="1:16" x14ac:dyDescent="0.15">
      <c r="A74" s="178" t="s">
        <v>81</v>
      </c>
      <c r="B74" s="179">
        <f>基金残高に係る経年分析!F57</f>
        <v>6011</v>
      </c>
      <c r="C74" s="179">
        <f>基金残高に係る経年分析!G57</f>
        <v>6104</v>
      </c>
      <c r="D74" s="179">
        <f>基金残高に係る経年分析!H57</f>
        <v>6179</v>
      </c>
    </row>
  </sheetData>
  <sheetProtection algorithmName="SHA-512" hashValue="MVMeHIkAjUA4Xj8vajPO2+BigjeXuXjCkjOAuMu8IRKV4T2EKfZI81CN6guqZ0e5HYucgM0qx2lIB1MbPAYooA==" saltValue="C/lhPSDHtlmBfqGksHad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14652677</v>
      </c>
      <c r="S5" s="677"/>
      <c r="T5" s="677"/>
      <c r="U5" s="677"/>
      <c r="V5" s="677"/>
      <c r="W5" s="677"/>
      <c r="X5" s="677"/>
      <c r="Y5" s="702"/>
      <c r="Z5" s="715">
        <v>30.8</v>
      </c>
      <c r="AA5" s="715"/>
      <c r="AB5" s="715"/>
      <c r="AC5" s="715"/>
      <c r="AD5" s="716">
        <v>13523763</v>
      </c>
      <c r="AE5" s="716"/>
      <c r="AF5" s="716"/>
      <c r="AG5" s="716"/>
      <c r="AH5" s="716"/>
      <c r="AI5" s="716"/>
      <c r="AJ5" s="716"/>
      <c r="AK5" s="716"/>
      <c r="AL5" s="703">
        <v>59.3</v>
      </c>
      <c r="AM5" s="685"/>
      <c r="AN5" s="685"/>
      <c r="AO5" s="704"/>
      <c r="AP5" s="679" t="s">
        <v>230</v>
      </c>
      <c r="AQ5" s="680"/>
      <c r="AR5" s="680"/>
      <c r="AS5" s="680"/>
      <c r="AT5" s="680"/>
      <c r="AU5" s="680"/>
      <c r="AV5" s="680"/>
      <c r="AW5" s="680"/>
      <c r="AX5" s="680"/>
      <c r="AY5" s="680"/>
      <c r="AZ5" s="680"/>
      <c r="BA5" s="680"/>
      <c r="BB5" s="680"/>
      <c r="BC5" s="680"/>
      <c r="BD5" s="680"/>
      <c r="BE5" s="680"/>
      <c r="BF5" s="681"/>
      <c r="BG5" s="621">
        <v>13471847</v>
      </c>
      <c r="BH5" s="622"/>
      <c r="BI5" s="622"/>
      <c r="BJ5" s="622"/>
      <c r="BK5" s="622"/>
      <c r="BL5" s="622"/>
      <c r="BM5" s="622"/>
      <c r="BN5" s="623"/>
      <c r="BO5" s="659">
        <v>91.9</v>
      </c>
      <c r="BP5" s="659"/>
      <c r="BQ5" s="659"/>
      <c r="BR5" s="659"/>
      <c r="BS5" s="660" t="s">
        <v>177</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407810</v>
      </c>
      <c r="S6" s="622"/>
      <c r="T6" s="622"/>
      <c r="U6" s="622"/>
      <c r="V6" s="622"/>
      <c r="W6" s="622"/>
      <c r="X6" s="622"/>
      <c r="Y6" s="623"/>
      <c r="Z6" s="659">
        <v>0.9</v>
      </c>
      <c r="AA6" s="659"/>
      <c r="AB6" s="659"/>
      <c r="AC6" s="659"/>
      <c r="AD6" s="660">
        <v>407810</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13471847</v>
      </c>
      <c r="BH6" s="622"/>
      <c r="BI6" s="622"/>
      <c r="BJ6" s="622"/>
      <c r="BK6" s="622"/>
      <c r="BL6" s="622"/>
      <c r="BM6" s="622"/>
      <c r="BN6" s="623"/>
      <c r="BO6" s="659">
        <v>91.9</v>
      </c>
      <c r="BP6" s="659"/>
      <c r="BQ6" s="659"/>
      <c r="BR6" s="659"/>
      <c r="BS6" s="660" t="s">
        <v>236</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214433</v>
      </c>
      <c r="CS6" s="622"/>
      <c r="CT6" s="622"/>
      <c r="CU6" s="622"/>
      <c r="CV6" s="622"/>
      <c r="CW6" s="622"/>
      <c r="CX6" s="622"/>
      <c r="CY6" s="623"/>
      <c r="CZ6" s="703">
        <v>0.5</v>
      </c>
      <c r="DA6" s="685"/>
      <c r="DB6" s="685"/>
      <c r="DC6" s="705"/>
      <c r="DD6" s="627" t="s">
        <v>236</v>
      </c>
      <c r="DE6" s="622"/>
      <c r="DF6" s="622"/>
      <c r="DG6" s="622"/>
      <c r="DH6" s="622"/>
      <c r="DI6" s="622"/>
      <c r="DJ6" s="622"/>
      <c r="DK6" s="622"/>
      <c r="DL6" s="622"/>
      <c r="DM6" s="622"/>
      <c r="DN6" s="622"/>
      <c r="DO6" s="622"/>
      <c r="DP6" s="623"/>
      <c r="DQ6" s="627">
        <v>214433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6478</v>
      </c>
      <c r="S7" s="622"/>
      <c r="T7" s="622"/>
      <c r="U7" s="622"/>
      <c r="V7" s="622"/>
      <c r="W7" s="622"/>
      <c r="X7" s="622"/>
      <c r="Y7" s="623"/>
      <c r="Z7" s="659">
        <v>0</v>
      </c>
      <c r="AA7" s="659"/>
      <c r="AB7" s="659"/>
      <c r="AC7" s="659"/>
      <c r="AD7" s="660">
        <v>6478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5682148</v>
      </c>
      <c r="BH7" s="622"/>
      <c r="BI7" s="622"/>
      <c r="BJ7" s="622"/>
      <c r="BK7" s="622"/>
      <c r="BL7" s="622"/>
      <c r="BM7" s="622"/>
      <c r="BN7" s="623"/>
      <c r="BO7" s="659">
        <v>38.799999999999997</v>
      </c>
      <c r="BP7" s="659"/>
      <c r="BQ7" s="659"/>
      <c r="BR7" s="659"/>
      <c r="BS7" s="660" t="s">
        <v>131</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8167342</v>
      </c>
      <c r="CS7" s="622"/>
      <c r="CT7" s="622"/>
      <c r="CU7" s="622"/>
      <c r="CV7" s="622"/>
      <c r="CW7" s="622"/>
      <c r="CX7" s="622"/>
      <c r="CY7" s="623"/>
      <c r="CZ7" s="659">
        <v>17.8</v>
      </c>
      <c r="DA7" s="659"/>
      <c r="DB7" s="659"/>
      <c r="DC7" s="659"/>
      <c r="DD7" s="627">
        <v>3148469</v>
      </c>
      <c r="DE7" s="622"/>
      <c r="DF7" s="622"/>
      <c r="DG7" s="622"/>
      <c r="DH7" s="622"/>
      <c r="DI7" s="622"/>
      <c r="DJ7" s="622"/>
      <c r="DK7" s="622"/>
      <c r="DL7" s="622"/>
      <c r="DM7" s="622"/>
      <c r="DN7" s="622"/>
      <c r="DO7" s="622"/>
      <c r="DP7" s="623"/>
      <c r="DQ7" s="627">
        <v>4013246</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72302</v>
      </c>
      <c r="S8" s="622"/>
      <c r="T8" s="622"/>
      <c r="U8" s="622"/>
      <c r="V8" s="622"/>
      <c r="W8" s="622"/>
      <c r="X8" s="622"/>
      <c r="Y8" s="623"/>
      <c r="Z8" s="659">
        <v>0.2</v>
      </c>
      <c r="AA8" s="659"/>
      <c r="AB8" s="659"/>
      <c r="AC8" s="659"/>
      <c r="AD8" s="660">
        <v>72302</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184231</v>
      </c>
      <c r="BH8" s="622"/>
      <c r="BI8" s="622"/>
      <c r="BJ8" s="622"/>
      <c r="BK8" s="622"/>
      <c r="BL8" s="622"/>
      <c r="BM8" s="622"/>
      <c r="BN8" s="623"/>
      <c r="BO8" s="659">
        <v>1.3</v>
      </c>
      <c r="BP8" s="659"/>
      <c r="BQ8" s="659"/>
      <c r="BR8" s="659"/>
      <c r="BS8" s="660" t="s">
        <v>236</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14428230</v>
      </c>
      <c r="CS8" s="622"/>
      <c r="CT8" s="622"/>
      <c r="CU8" s="622"/>
      <c r="CV8" s="622"/>
      <c r="CW8" s="622"/>
      <c r="CX8" s="622"/>
      <c r="CY8" s="623"/>
      <c r="CZ8" s="659">
        <v>31.4</v>
      </c>
      <c r="DA8" s="659"/>
      <c r="DB8" s="659"/>
      <c r="DC8" s="659"/>
      <c r="DD8" s="627">
        <v>96138</v>
      </c>
      <c r="DE8" s="622"/>
      <c r="DF8" s="622"/>
      <c r="DG8" s="622"/>
      <c r="DH8" s="622"/>
      <c r="DI8" s="622"/>
      <c r="DJ8" s="622"/>
      <c r="DK8" s="622"/>
      <c r="DL8" s="622"/>
      <c r="DM8" s="622"/>
      <c r="DN8" s="622"/>
      <c r="DO8" s="622"/>
      <c r="DP8" s="623"/>
      <c r="DQ8" s="627">
        <v>6615285</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73491</v>
      </c>
      <c r="S9" s="622"/>
      <c r="T9" s="622"/>
      <c r="U9" s="622"/>
      <c r="V9" s="622"/>
      <c r="W9" s="622"/>
      <c r="X9" s="622"/>
      <c r="Y9" s="623"/>
      <c r="Z9" s="659">
        <v>0.2</v>
      </c>
      <c r="AA9" s="659"/>
      <c r="AB9" s="659"/>
      <c r="AC9" s="659"/>
      <c r="AD9" s="660">
        <v>73491</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4888356</v>
      </c>
      <c r="BH9" s="622"/>
      <c r="BI9" s="622"/>
      <c r="BJ9" s="622"/>
      <c r="BK9" s="622"/>
      <c r="BL9" s="622"/>
      <c r="BM9" s="622"/>
      <c r="BN9" s="623"/>
      <c r="BO9" s="659">
        <v>33.4</v>
      </c>
      <c r="BP9" s="659"/>
      <c r="BQ9" s="659"/>
      <c r="BR9" s="659"/>
      <c r="BS9" s="660" t="s">
        <v>236</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5549092</v>
      </c>
      <c r="CS9" s="622"/>
      <c r="CT9" s="622"/>
      <c r="CU9" s="622"/>
      <c r="CV9" s="622"/>
      <c r="CW9" s="622"/>
      <c r="CX9" s="622"/>
      <c r="CY9" s="623"/>
      <c r="CZ9" s="659">
        <v>12.1</v>
      </c>
      <c r="DA9" s="659"/>
      <c r="DB9" s="659"/>
      <c r="DC9" s="659"/>
      <c r="DD9" s="627">
        <v>198391</v>
      </c>
      <c r="DE9" s="622"/>
      <c r="DF9" s="622"/>
      <c r="DG9" s="622"/>
      <c r="DH9" s="622"/>
      <c r="DI9" s="622"/>
      <c r="DJ9" s="622"/>
      <c r="DK9" s="622"/>
      <c r="DL9" s="622"/>
      <c r="DM9" s="622"/>
      <c r="DN9" s="622"/>
      <c r="DO9" s="622"/>
      <c r="DP9" s="623"/>
      <c r="DQ9" s="627">
        <v>3870958</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177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243510</v>
      </c>
      <c r="BH10" s="622"/>
      <c r="BI10" s="622"/>
      <c r="BJ10" s="622"/>
      <c r="BK10" s="622"/>
      <c r="BL10" s="622"/>
      <c r="BM10" s="622"/>
      <c r="BN10" s="623"/>
      <c r="BO10" s="659">
        <v>1.7</v>
      </c>
      <c r="BP10" s="659"/>
      <c r="BQ10" s="659"/>
      <c r="BR10" s="659"/>
      <c r="BS10" s="660" t="s">
        <v>236</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31726</v>
      </c>
      <c r="CS10" s="622"/>
      <c r="CT10" s="622"/>
      <c r="CU10" s="622"/>
      <c r="CV10" s="622"/>
      <c r="CW10" s="622"/>
      <c r="CX10" s="622"/>
      <c r="CY10" s="623"/>
      <c r="CZ10" s="659">
        <v>0.1</v>
      </c>
      <c r="DA10" s="659"/>
      <c r="DB10" s="659"/>
      <c r="DC10" s="659"/>
      <c r="DD10" s="627" t="s">
        <v>236</v>
      </c>
      <c r="DE10" s="622"/>
      <c r="DF10" s="622"/>
      <c r="DG10" s="622"/>
      <c r="DH10" s="622"/>
      <c r="DI10" s="622"/>
      <c r="DJ10" s="622"/>
      <c r="DK10" s="622"/>
      <c r="DL10" s="622"/>
      <c r="DM10" s="622"/>
      <c r="DN10" s="622"/>
      <c r="DO10" s="622"/>
      <c r="DP10" s="623"/>
      <c r="DQ10" s="627">
        <v>26976</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2393346</v>
      </c>
      <c r="S11" s="622"/>
      <c r="T11" s="622"/>
      <c r="U11" s="622"/>
      <c r="V11" s="622"/>
      <c r="W11" s="622"/>
      <c r="X11" s="622"/>
      <c r="Y11" s="623"/>
      <c r="Z11" s="624">
        <v>5</v>
      </c>
      <c r="AA11" s="625"/>
      <c r="AB11" s="625"/>
      <c r="AC11" s="626"/>
      <c r="AD11" s="627">
        <v>2393346</v>
      </c>
      <c r="AE11" s="622"/>
      <c r="AF11" s="622"/>
      <c r="AG11" s="622"/>
      <c r="AH11" s="622"/>
      <c r="AI11" s="622"/>
      <c r="AJ11" s="622"/>
      <c r="AK11" s="623"/>
      <c r="AL11" s="624">
        <v>10.5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366051</v>
      </c>
      <c r="BH11" s="622"/>
      <c r="BI11" s="622"/>
      <c r="BJ11" s="622"/>
      <c r="BK11" s="622"/>
      <c r="BL11" s="622"/>
      <c r="BM11" s="622"/>
      <c r="BN11" s="623"/>
      <c r="BO11" s="659">
        <v>2.5</v>
      </c>
      <c r="BP11" s="659"/>
      <c r="BQ11" s="659"/>
      <c r="BR11" s="659"/>
      <c r="BS11" s="660" t="s">
        <v>177</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850260</v>
      </c>
      <c r="CS11" s="622"/>
      <c r="CT11" s="622"/>
      <c r="CU11" s="622"/>
      <c r="CV11" s="622"/>
      <c r="CW11" s="622"/>
      <c r="CX11" s="622"/>
      <c r="CY11" s="623"/>
      <c r="CZ11" s="659">
        <v>1.9</v>
      </c>
      <c r="DA11" s="659"/>
      <c r="DB11" s="659"/>
      <c r="DC11" s="659"/>
      <c r="DD11" s="627">
        <v>259675</v>
      </c>
      <c r="DE11" s="622"/>
      <c r="DF11" s="622"/>
      <c r="DG11" s="622"/>
      <c r="DH11" s="622"/>
      <c r="DI11" s="622"/>
      <c r="DJ11" s="622"/>
      <c r="DK11" s="622"/>
      <c r="DL11" s="622"/>
      <c r="DM11" s="622"/>
      <c r="DN11" s="622"/>
      <c r="DO11" s="622"/>
      <c r="DP11" s="623"/>
      <c r="DQ11" s="627">
        <v>617155</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17682</v>
      </c>
      <c r="S12" s="622"/>
      <c r="T12" s="622"/>
      <c r="U12" s="622"/>
      <c r="V12" s="622"/>
      <c r="W12" s="622"/>
      <c r="X12" s="622"/>
      <c r="Y12" s="623"/>
      <c r="Z12" s="659">
        <v>0</v>
      </c>
      <c r="AA12" s="659"/>
      <c r="AB12" s="659"/>
      <c r="AC12" s="659"/>
      <c r="AD12" s="660">
        <v>17682</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6879921</v>
      </c>
      <c r="BH12" s="622"/>
      <c r="BI12" s="622"/>
      <c r="BJ12" s="622"/>
      <c r="BK12" s="622"/>
      <c r="BL12" s="622"/>
      <c r="BM12" s="622"/>
      <c r="BN12" s="623"/>
      <c r="BO12" s="659">
        <v>47</v>
      </c>
      <c r="BP12" s="659"/>
      <c r="BQ12" s="659"/>
      <c r="BR12" s="659"/>
      <c r="BS12" s="660" t="s">
        <v>131</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814263</v>
      </c>
      <c r="CS12" s="622"/>
      <c r="CT12" s="622"/>
      <c r="CU12" s="622"/>
      <c r="CV12" s="622"/>
      <c r="CW12" s="622"/>
      <c r="CX12" s="622"/>
      <c r="CY12" s="623"/>
      <c r="CZ12" s="659">
        <v>1.8</v>
      </c>
      <c r="DA12" s="659"/>
      <c r="DB12" s="659"/>
      <c r="DC12" s="659"/>
      <c r="DD12" s="627">
        <v>46632</v>
      </c>
      <c r="DE12" s="622"/>
      <c r="DF12" s="622"/>
      <c r="DG12" s="622"/>
      <c r="DH12" s="622"/>
      <c r="DI12" s="622"/>
      <c r="DJ12" s="622"/>
      <c r="DK12" s="622"/>
      <c r="DL12" s="622"/>
      <c r="DM12" s="622"/>
      <c r="DN12" s="622"/>
      <c r="DO12" s="622"/>
      <c r="DP12" s="623"/>
      <c r="DQ12" s="627">
        <v>775400</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177</v>
      </c>
      <c r="AE13" s="660"/>
      <c r="AF13" s="660"/>
      <c r="AG13" s="660"/>
      <c r="AH13" s="660"/>
      <c r="AI13" s="660"/>
      <c r="AJ13" s="660"/>
      <c r="AK13" s="660"/>
      <c r="AL13" s="624" t="s">
        <v>177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6848257</v>
      </c>
      <c r="BH13" s="622"/>
      <c r="BI13" s="622"/>
      <c r="BJ13" s="622"/>
      <c r="BK13" s="622"/>
      <c r="BL13" s="622"/>
      <c r="BM13" s="622"/>
      <c r="BN13" s="623"/>
      <c r="BO13" s="659">
        <v>46.7</v>
      </c>
      <c r="BP13" s="659"/>
      <c r="BQ13" s="659"/>
      <c r="BR13" s="659"/>
      <c r="BS13" s="660" t="s">
        <v>131</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4445317</v>
      </c>
      <c r="CS13" s="622"/>
      <c r="CT13" s="622"/>
      <c r="CU13" s="622"/>
      <c r="CV13" s="622"/>
      <c r="CW13" s="622"/>
      <c r="CX13" s="622"/>
      <c r="CY13" s="623"/>
      <c r="CZ13" s="659">
        <v>9.6999999999999993</v>
      </c>
      <c r="DA13" s="659"/>
      <c r="DB13" s="659"/>
      <c r="DC13" s="659"/>
      <c r="DD13" s="627">
        <v>2397556</v>
      </c>
      <c r="DE13" s="622"/>
      <c r="DF13" s="622"/>
      <c r="DG13" s="622"/>
      <c r="DH13" s="622"/>
      <c r="DI13" s="622"/>
      <c r="DJ13" s="622"/>
      <c r="DK13" s="622"/>
      <c r="DL13" s="622"/>
      <c r="DM13" s="622"/>
      <c r="DN13" s="622"/>
      <c r="DO13" s="622"/>
      <c r="DP13" s="623"/>
      <c r="DQ13" s="627">
        <v>1895671</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177</v>
      </c>
      <c r="S14" s="622"/>
      <c r="T14" s="622"/>
      <c r="U14" s="622"/>
      <c r="V14" s="622"/>
      <c r="W14" s="622"/>
      <c r="X14" s="622"/>
      <c r="Y14" s="623"/>
      <c r="Z14" s="659" t="s">
        <v>177</v>
      </c>
      <c r="AA14" s="659"/>
      <c r="AB14" s="659"/>
      <c r="AC14" s="659"/>
      <c r="AD14" s="660" t="s">
        <v>177</v>
      </c>
      <c r="AE14" s="660"/>
      <c r="AF14" s="660"/>
      <c r="AG14" s="660"/>
      <c r="AH14" s="660"/>
      <c r="AI14" s="660"/>
      <c r="AJ14" s="660"/>
      <c r="AK14" s="660"/>
      <c r="AL14" s="624" t="s">
        <v>236</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372614</v>
      </c>
      <c r="BH14" s="622"/>
      <c r="BI14" s="622"/>
      <c r="BJ14" s="622"/>
      <c r="BK14" s="622"/>
      <c r="BL14" s="622"/>
      <c r="BM14" s="622"/>
      <c r="BN14" s="623"/>
      <c r="BO14" s="659">
        <v>2.5</v>
      </c>
      <c r="BP14" s="659"/>
      <c r="BQ14" s="659"/>
      <c r="BR14" s="659"/>
      <c r="BS14" s="660" t="s">
        <v>131</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1447648</v>
      </c>
      <c r="CS14" s="622"/>
      <c r="CT14" s="622"/>
      <c r="CU14" s="622"/>
      <c r="CV14" s="622"/>
      <c r="CW14" s="622"/>
      <c r="CX14" s="622"/>
      <c r="CY14" s="623"/>
      <c r="CZ14" s="659">
        <v>3.2</v>
      </c>
      <c r="DA14" s="659"/>
      <c r="DB14" s="659"/>
      <c r="DC14" s="659"/>
      <c r="DD14" s="627">
        <v>82983</v>
      </c>
      <c r="DE14" s="622"/>
      <c r="DF14" s="622"/>
      <c r="DG14" s="622"/>
      <c r="DH14" s="622"/>
      <c r="DI14" s="622"/>
      <c r="DJ14" s="622"/>
      <c r="DK14" s="622"/>
      <c r="DL14" s="622"/>
      <c r="DM14" s="622"/>
      <c r="DN14" s="622"/>
      <c r="DO14" s="622"/>
      <c r="DP14" s="623"/>
      <c r="DQ14" s="627">
        <v>1346088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236</v>
      </c>
      <c r="AE15" s="660"/>
      <c r="AF15" s="660"/>
      <c r="AG15" s="660"/>
      <c r="AH15" s="660"/>
      <c r="AI15" s="660"/>
      <c r="AJ15" s="660"/>
      <c r="AK15" s="660"/>
      <c r="AL15" s="624" t="s">
        <v>177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537164</v>
      </c>
      <c r="BH15" s="622"/>
      <c r="BI15" s="622"/>
      <c r="BJ15" s="622"/>
      <c r="BK15" s="622"/>
      <c r="BL15" s="622"/>
      <c r="BM15" s="622"/>
      <c r="BN15" s="623"/>
      <c r="BO15" s="659">
        <v>3.7</v>
      </c>
      <c r="BP15" s="659"/>
      <c r="BQ15" s="659"/>
      <c r="BR15" s="659"/>
      <c r="BS15" s="660" t="s">
        <v>236</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5057095</v>
      </c>
      <c r="CS15" s="622"/>
      <c r="CT15" s="622"/>
      <c r="CU15" s="622"/>
      <c r="CV15" s="622"/>
      <c r="CW15" s="622"/>
      <c r="CX15" s="622"/>
      <c r="CY15" s="623"/>
      <c r="CZ15" s="659">
        <v>11</v>
      </c>
      <c r="DA15" s="659"/>
      <c r="DB15" s="659"/>
      <c r="DC15" s="659"/>
      <c r="DD15" s="627">
        <v>1379546</v>
      </c>
      <c r="DE15" s="622"/>
      <c r="DF15" s="622"/>
      <c r="DG15" s="622"/>
      <c r="DH15" s="622"/>
      <c r="DI15" s="622"/>
      <c r="DJ15" s="622"/>
      <c r="DK15" s="622"/>
      <c r="DL15" s="622"/>
      <c r="DM15" s="622"/>
      <c r="DN15" s="622"/>
      <c r="DO15" s="622"/>
      <c r="DP15" s="623"/>
      <c r="DQ15" s="627">
        <v>3336614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47532</v>
      </c>
      <c r="S16" s="622"/>
      <c r="T16" s="622"/>
      <c r="U16" s="622"/>
      <c r="V16" s="622"/>
      <c r="W16" s="622"/>
      <c r="X16" s="622"/>
      <c r="Y16" s="623"/>
      <c r="Z16" s="659">
        <v>0.1</v>
      </c>
      <c r="AA16" s="659"/>
      <c r="AB16" s="659"/>
      <c r="AC16" s="659"/>
      <c r="AD16" s="660">
        <v>47532</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513764</v>
      </c>
      <c r="CS16" s="622"/>
      <c r="CT16" s="622"/>
      <c r="CU16" s="622"/>
      <c r="CV16" s="622"/>
      <c r="CW16" s="622"/>
      <c r="CX16" s="622"/>
      <c r="CY16" s="623"/>
      <c r="CZ16" s="659">
        <v>1.1000000000000001</v>
      </c>
      <c r="DA16" s="659"/>
      <c r="DB16" s="659"/>
      <c r="DC16" s="659"/>
      <c r="DD16" s="627" t="s">
        <v>236</v>
      </c>
      <c r="DE16" s="622"/>
      <c r="DF16" s="622"/>
      <c r="DG16" s="622"/>
      <c r="DH16" s="622"/>
      <c r="DI16" s="622"/>
      <c r="DJ16" s="622"/>
      <c r="DK16" s="622"/>
      <c r="DL16" s="622"/>
      <c r="DM16" s="622"/>
      <c r="DN16" s="622"/>
      <c r="DO16" s="622"/>
      <c r="DP16" s="623"/>
      <c r="DQ16" s="627">
        <v>376518</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194473</v>
      </c>
      <c r="S17" s="622"/>
      <c r="T17" s="622"/>
      <c r="U17" s="622"/>
      <c r="V17" s="622"/>
      <c r="W17" s="622"/>
      <c r="X17" s="622"/>
      <c r="Y17" s="623"/>
      <c r="Z17" s="659">
        <v>0.4</v>
      </c>
      <c r="AA17" s="659"/>
      <c r="AB17" s="659"/>
      <c r="AC17" s="659"/>
      <c r="AD17" s="660">
        <v>194473</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177</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4417713</v>
      </c>
      <c r="CS17" s="622"/>
      <c r="CT17" s="622"/>
      <c r="CU17" s="622"/>
      <c r="CV17" s="622"/>
      <c r="CW17" s="622"/>
      <c r="CX17" s="622"/>
      <c r="CY17" s="623"/>
      <c r="CZ17" s="659">
        <v>9.6</v>
      </c>
      <c r="DA17" s="659"/>
      <c r="DB17" s="659"/>
      <c r="DC17" s="659"/>
      <c r="DD17" s="627" t="s">
        <v>131</v>
      </c>
      <c r="DE17" s="622"/>
      <c r="DF17" s="622"/>
      <c r="DG17" s="622"/>
      <c r="DH17" s="622"/>
      <c r="DI17" s="622"/>
      <c r="DJ17" s="622"/>
      <c r="DK17" s="622"/>
      <c r="DL17" s="622"/>
      <c r="DM17" s="622"/>
      <c r="DN17" s="622"/>
      <c r="DO17" s="622"/>
      <c r="DP17" s="623"/>
      <c r="DQ17" s="627">
        <v>4417713</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159768</v>
      </c>
      <c r="S18" s="622"/>
      <c r="T18" s="622"/>
      <c r="U18" s="622"/>
      <c r="V18" s="622"/>
      <c r="W18" s="622"/>
      <c r="X18" s="622"/>
      <c r="Y18" s="623"/>
      <c r="Z18" s="659">
        <v>0.3</v>
      </c>
      <c r="AA18" s="659"/>
      <c r="AB18" s="659"/>
      <c r="AC18" s="659"/>
      <c r="AD18" s="660">
        <v>159768</v>
      </c>
      <c r="AE18" s="660"/>
      <c r="AF18" s="660"/>
      <c r="AG18" s="660"/>
      <c r="AH18" s="660"/>
      <c r="AI18" s="660"/>
      <c r="AJ18" s="660"/>
      <c r="AK18" s="660"/>
      <c r="AL18" s="624">
        <v>0.7</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177</v>
      </c>
      <c r="BH18" s="622"/>
      <c r="BI18" s="622"/>
      <c r="BJ18" s="622"/>
      <c r="BK18" s="622"/>
      <c r="BL18" s="622"/>
      <c r="BM18" s="622"/>
      <c r="BN18" s="623"/>
      <c r="BO18" s="659" t="s">
        <v>236</v>
      </c>
      <c r="BP18" s="659"/>
      <c r="BQ18" s="659"/>
      <c r="BR18" s="659"/>
      <c r="BS18" s="660" t="s">
        <v>177</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177</v>
      </c>
      <c r="CS18" s="622"/>
      <c r="CT18" s="622"/>
      <c r="CU18" s="622"/>
      <c r="CV18" s="622"/>
      <c r="CW18" s="622"/>
      <c r="CX18" s="622"/>
      <c r="CY18" s="623"/>
      <c r="CZ18" s="659" t="s">
        <v>177</v>
      </c>
      <c r="DA18" s="659"/>
      <c r="DB18" s="659"/>
      <c r="DC18" s="659"/>
      <c r="DD18" s="627" t="s">
        <v>177</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143723</v>
      </c>
      <c r="S19" s="622"/>
      <c r="T19" s="622"/>
      <c r="U19" s="622"/>
      <c r="V19" s="622"/>
      <c r="W19" s="622"/>
      <c r="X19" s="622"/>
      <c r="Y19" s="623"/>
      <c r="Z19" s="659">
        <v>0.3</v>
      </c>
      <c r="AA19" s="659"/>
      <c r="AB19" s="659"/>
      <c r="AC19" s="659"/>
      <c r="AD19" s="660">
        <v>143723</v>
      </c>
      <c r="AE19" s="660"/>
      <c r="AF19" s="660"/>
      <c r="AG19" s="660"/>
      <c r="AH19" s="660"/>
      <c r="AI19" s="660"/>
      <c r="AJ19" s="660"/>
      <c r="AK19" s="660"/>
      <c r="AL19" s="624">
        <v>0.6</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1180830</v>
      </c>
      <c r="BH19" s="622"/>
      <c r="BI19" s="622"/>
      <c r="BJ19" s="622"/>
      <c r="BK19" s="622"/>
      <c r="BL19" s="622"/>
      <c r="BM19" s="622"/>
      <c r="BN19" s="623"/>
      <c r="BO19" s="659">
        <v>8.1</v>
      </c>
      <c r="BP19" s="659"/>
      <c r="BQ19" s="659"/>
      <c r="BR19" s="659"/>
      <c r="BS19" s="660" t="s">
        <v>236</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177</v>
      </c>
      <c r="DA19" s="659"/>
      <c r="DB19" s="659"/>
      <c r="DC19" s="659"/>
      <c r="DD19" s="627" t="s">
        <v>177</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16045</v>
      </c>
      <c r="S20" s="622"/>
      <c r="T20" s="622"/>
      <c r="U20" s="622"/>
      <c r="V20" s="622"/>
      <c r="W20" s="622"/>
      <c r="X20" s="622"/>
      <c r="Y20" s="623"/>
      <c r="Z20" s="659">
        <v>0</v>
      </c>
      <c r="AA20" s="659"/>
      <c r="AB20" s="659"/>
      <c r="AC20" s="659"/>
      <c r="AD20" s="660">
        <v>16045</v>
      </c>
      <c r="AE20" s="660"/>
      <c r="AF20" s="660"/>
      <c r="AG20" s="660"/>
      <c r="AH20" s="660"/>
      <c r="AI20" s="660"/>
      <c r="AJ20" s="660"/>
      <c r="AK20" s="660"/>
      <c r="AL20" s="624">
        <v>0.1</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1180830</v>
      </c>
      <c r="BH20" s="622"/>
      <c r="BI20" s="622"/>
      <c r="BJ20" s="622"/>
      <c r="BK20" s="622"/>
      <c r="BL20" s="622"/>
      <c r="BM20" s="622"/>
      <c r="BN20" s="623"/>
      <c r="BO20" s="659">
        <v>8.1</v>
      </c>
      <c r="BP20" s="659"/>
      <c r="BQ20" s="659"/>
      <c r="BR20" s="659"/>
      <c r="BS20" s="660" t="s">
        <v>236</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45936883</v>
      </c>
      <c r="CS20" s="622"/>
      <c r="CT20" s="622"/>
      <c r="CU20" s="622"/>
      <c r="CV20" s="622"/>
      <c r="CW20" s="622"/>
      <c r="CX20" s="622"/>
      <c r="CY20" s="623"/>
      <c r="CZ20" s="659">
        <v>100</v>
      </c>
      <c r="DA20" s="659"/>
      <c r="DB20" s="659"/>
      <c r="DC20" s="659"/>
      <c r="DD20" s="627">
        <v>7609390</v>
      </c>
      <c r="DE20" s="622"/>
      <c r="DF20" s="622"/>
      <c r="DG20" s="622"/>
      <c r="DH20" s="622"/>
      <c r="DI20" s="622"/>
      <c r="DJ20" s="622"/>
      <c r="DK20" s="622"/>
      <c r="DL20" s="622"/>
      <c r="DM20" s="622"/>
      <c r="DN20" s="622"/>
      <c r="DO20" s="622"/>
      <c r="DP20" s="623"/>
      <c r="DQ20" s="627">
        <v>27506057</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7034876</v>
      </c>
      <c r="S21" s="622"/>
      <c r="T21" s="622"/>
      <c r="U21" s="622"/>
      <c r="V21" s="622"/>
      <c r="W21" s="622"/>
      <c r="X21" s="622"/>
      <c r="Y21" s="623"/>
      <c r="Z21" s="659">
        <v>14.8</v>
      </c>
      <c r="AA21" s="659"/>
      <c r="AB21" s="659"/>
      <c r="AC21" s="659"/>
      <c r="AD21" s="660">
        <v>5832092</v>
      </c>
      <c r="AE21" s="660"/>
      <c r="AF21" s="660"/>
      <c r="AG21" s="660"/>
      <c r="AH21" s="660"/>
      <c r="AI21" s="660"/>
      <c r="AJ21" s="660"/>
      <c r="AK21" s="660"/>
      <c r="AL21" s="624">
        <v>25.6</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51916</v>
      </c>
      <c r="BH21" s="622"/>
      <c r="BI21" s="622"/>
      <c r="BJ21" s="622"/>
      <c r="BK21" s="622"/>
      <c r="BL21" s="622"/>
      <c r="BM21" s="622"/>
      <c r="BN21" s="623"/>
      <c r="BO21" s="659">
        <v>0.4</v>
      </c>
      <c r="BP21" s="659"/>
      <c r="BQ21" s="659"/>
      <c r="BR21" s="659"/>
      <c r="BS21" s="660" t="s">
        <v>131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5832092</v>
      </c>
      <c r="S22" s="622"/>
      <c r="T22" s="622"/>
      <c r="U22" s="622"/>
      <c r="V22" s="622"/>
      <c r="W22" s="622"/>
      <c r="X22" s="622"/>
      <c r="Y22" s="623"/>
      <c r="Z22" s="659">
        <v>12.2</v>
      </c>
      <c r="AA22" s="659"/>
      <c r="AB22" s="659"/>
      <c r="AC22" s="659"/>
      <c r="AD22" s="660">
        <v>5832092</v>
      </c>
      <c r="AE22" s="660"/>
      <c r="AF22" s="660"/>
      <c r="AG22" s="660"/>
      <c r="AH22" s="660"/>
      <c r="AI22" s="660"/>
      <c r="AJ22" s="660"/>
      <c r="AK22" s="660"/>
      <c r="AL22" s="624">
        <v>25.6</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177</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1202784</v>
      </c>
      <c r="S23" s="622"/>
      <c r="T23" s="622"/>
      <c r="U23" s="622"/>
      <c r="V23" s="622"/>
      <c r="W23" s="622"/>
      <c r="X23" s="622"/>
      <c r="Y23" s="623"/>
      <c r="Z23" s="659">
        <v>2.5</v>
      </c>
      <c r="AA23" s="659"/>
      <c r="AB23" s="659"/>
      <c r="AC23" s="659"/>
      <c r="AD23" s="660" t="s">
        <v>177</v>
      </c>
      <c r="AE23" s="660"/>
      <c r="AF23" s="660"/>
      <c r="AG23" s="660"/>
      <c r="AH23" s="660"/>
      <c r="AI23" s="660"/>
      <c r="AJ23" s="660"/>
      <c r="AK23" s="660"/>
      <c r="AL23" s="624" t="s">
        <v>131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1128914</v>
      </c>
      <c r="BH23" s="622"/>
      <c r="BI23" s="622"/>
      <c r="BJ23" s="622"/>
      <c r="BK23" s="622"/>
      <c r="BL23" s="622"/>
      <c r="BM23" s="622"/>
      <c r="BN23" s="623"/>
      <c r="BO23" s="659">
        <v>7.7</v>
      </c>
      <c r="BP23" s="659"/>
      <c r="BQ23" s="659"/>
      <c r="BR23" s="659"/>
      <c r="BS23" s="660" t="s">
        <v>236</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177</v>
      </c>
      <c r="AA24" s="659"/>
      <c r="AB24" s="659"/>
      <c r="AC24" s="659"/>
      <c r="AD24" s="660" t="s">
        <v>236</v>
      </c>
      <c r="AE24" s="660"/>
      <c r="AF24" s="660"/>
      <c r="AG24" s="660"/>
      <c r="AH24" s="660"/>
      <c r="AI24" s="660"/>
      <c r="AJ24" s="660"/>
      <c r="AK24" s="660"/>
      <c r="AL24" s="624" t="s">
        <v>236</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177</v>
      </c>
      <c r="BP24" s="659"/>
      <c r="BQ24" s="659"/>
      <c r="BR24" s="659"/>
      <c r="BS24" s="660" t="s">
        <v>236</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18703688</v>
      </c>
      <c r="CS24" s="677"/>
      <c r="CT24" s="677"/>
      <c r="CU24" s="677"/>
      <c r="CV24" s="677"/>
      <c r="CW24" s="677"/>
      <c r="CX24" s="677"/>
      <c r="CY24" s="702"/>
      <c r="CZ24" s="703">
        <v>40.700000000000003</v>
      </c>
      <c r="DA24" s="685"/>
      <c r="DB24" s="685"/>
      <c r="DC24" s="705"/>
      <c r="DD24" s="701">
        <v>11976792</v>
      </c>
      <c r="DE24" s="677"/>
      <c r="DF24" s="677"/>
      <c r="DG24" s="677"/>
      <c r="DH24" s="677"/>
      <c r="DI24" s="677"/>
      <c r="DJ24" s="677"/>
      <c r="DK24" s="702"/>
      <c r="DL24" s="701">
        <v>11794981</v>
      </c>
      <c r="DM24" s="677"/>
      <c r="DN24" s="677"/>
      <c r="DO24" s="677"/>
      <c r="DP24" s="677"/>
      <c r="DQ24" s="677"/>
      <c r="DR24" s="677"/>
      <c r="DS24" s="677"/>
      <c r="DT24" s="677"/>
      <c r="DU24" s="677"/>
      <c r="DV24" s="702"/>
      <c r="DW24" s="703">
        <v>50.6</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25060435</v>
      </c>
      <c r="S25" s="622"/>
      <c r="T25" s="622"/>
      <c r="U25" s="622"/>
      <c r="V25" s="622"/>
      <c r="W25" s="622"/>
      <c r="X25" s="622"/>
      <c r="Y25" s="623"/>
      <c r="Z25" s="659">
        <v>52.6</v>
      </c>
      <c r="AA25" s="659"/>
      <c r="AB25" s="659"/>
      <c r="AC25" s="659"/>
      <c r="AD25" s="660">
        <v>22728737</v>
      </c>
      <c r="AE25" s="660"/>
      <c r="AF25" s="660"/>
      <c r="AG25" s="660"/>
      <c r="AH25" s="660"/>
      <c r="AI25" s="660"/>
      <c r="AJ25" s="660"/>
      <c r="AK25" s="660"/>
      <c r="AL25" s="624">
        <v>99.7</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5718103</v>
      </c>
      <c r="CS25" s="634"/>
      <c r="CT25" s="634"/>
      <c r="CU25" s="634"/>
      <c r="CV25" s="634"/>
      <c r="CW25" s="634"/>
      <c r="CX25" s="634"/>
      <c r="CY25" s="635"/>
      <c r="CZ25" s="624">
        <v>12.4</v>
      </c>
      <c r="DA25" s="636"/>
      <c r="DB25" s="636"/>
      <c r="DC25" s="637"/>
      <c r="DD25" s="627">
        <v>5015050</v>
      </c>
      <c r="DE25" s="634"/>
      <c r="DF25" s="634"/>
      <c r="DG25" s="634"/>
      <c r="DH25" s="634"/>
      <c r="DI25" s="634"/>
      <c r="DJ25" s="634"/>
      <c r="DK25" s="635"/>
      <c r="DL25" s="627">
        <v>4836926</v>
      </c>
      <c r="DM25" s="634"/>
      <c r="DN25" s="634"/>
      <c r="DO25" s="634"/>
      <c r="DP25" s="634"/>
      <c r="DQ25" s="634"/>
      <c r="DR25" s="634"/>
      <c r="DS25" s="634"/>
      <c r="DT25" s="634"/>
      <c r="DU25" s="634"/>
      <c r="DV25" s="635"/>
      <c r="DW25" s="624">
        <v>20.7</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16561</v>
      </c>
      <c r="S26" s="622"/>
      <c r="T26" s="622"/>
      <c r="U26" s="622"/>
      <c r="V26" s="622"/>
      <c r="W26" s="622"/>
      <c r="X26" s="622"/>
      <c r="Y26" s="623"/>
      <c r="Z26" s="659">
        <v>0</v>
      </c>
      <c r="AA26" s="659"/>
      <c r="AB26" s="659"/>
      <c r="AC26" s="659"/>
      <c r="AD26" s="660">
        <v>16561</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236</v>
      </c>
      <c r="BH26" s="622"/>
      <c r="BI26" s="622"/>
      <c r="BJ26" s="622"/>
      <c r="BK26" s="622"/>
      <c r="BL26" s="622"/>
      <c r="BM26" s="622"/>
      <c r="BN26" s="623"/>
      <c r="BO26" s="659" t="s">
        <v>236</v>
      </c>
      <c r="BP26" s="659"/>
      <c r="BQ26" s="659"/>
      <c r="BR26" s="659"/>
      <c r="BS26" s="660" t="s">
        <v>177</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3317968</v>
      </c>
      <c r="CS26" s="622"/>
      <c r="CT26" s="622"/>
      <c r="CU26" s="622"/>
      <c r="CV26" s="622"/>
      <c r="CW26" s="622"/>
      <c r="CX26" s="622"/>
      <c r="CY26" s="623"/>
      <c r="CZ26" s="624">
        <v>7.2</v>
      </c>
      <c r="DA26" s="636"/>
      <c r="DB26" s="636"/>
      <c r="DC26" s="637"/>
      <c r="DD26" s="627">
        <v>3005132</v>
      </c>
      <c r="DE26" s="622"/>
      <c r="DF26" s="622"/>
      <c r="DG26" s="622"/>
      <c r="DH26" s="622"/>
      <c r="DI26" s="622"/>
      <c r="DJ26" s="622"/>
      <c r="DK26" s="623"/>
      <c r="DL26" s="627" t="s">
        <v>236</v>
      </c>
      <c r="DM26" s="622"/>
      <c r="DN26" s="622"/>
      <c r="DO26" s="622"/>
      <c r="DP26" s="622"/>
      <c r="DQ26" s="622"/>
      <c r="DR26" s="622"/>
      <c r="DS26" s="622"/>
      <c r="DT26" s="622"/>
      <c r="DU26" s="622"/>
      <c r="DV26" s="623"/>
      <c r="DW26" s="624" t="s">
        <v>177</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770901</v>
      </c>
      <c r="S27" s="622"/>
      <c r="T27" s="622"/>
      <c r="U27" s="622"/>
      <c r="V27" s="622"/>
      <c r="W27" s="622"/>
      <c r="X27" s="622"/>
      <c r="Y27" s="623"/>
      <c r="Z27" s="659">
        <v>1.6</v>
      </c>
      <c r="AA27" s="659"/>
      <c r="AB27" s="659"/>
      <c r="AC27" s="659"/>
      <c r="AD27" s="660" t="s">
        <v>177</v>
      </c>
      <c r="AE27" s="660"/>
      <c r="AF27" s="660"/>
      <c r="AG27" s="660"/>
      <c r="AH27" s="660"/>
      <c r="AI27" s="660"/>
      <c r="AJ27" s="660"/>
      <c r="AK27" s="660"/>
      <c r="AL27" s="624" t="s">
        <v>177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14652677</v>
      </c>
      <c r="BH27" s="622"/>
      <c r="BI27" s="622"/>
      <c r="BJ27" s="622"/>
      <c r="BK27" s="622"/>
      <c r="BL27" s="622"/>
      <c r="BM27" s="622"/>
      <c r="BN27" s="623"/>
      <c r="BO27" s="659">
        <v>100</v>
      </c>
      <c r="BP27" s="659"/>
      <c r="BQ27" s="659"/>
      <c r="BR27" s="659"/>
      <c r="BS27" s="660" t="s">
        <v>236</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8567872</v>
      </c>
      <c r="CS27" s="634"/>
      <c r="CT27" s="634"/>
      <c r="CU27" s="634"/>
      <c r="CV27" s="634"/>
      <c r="CW27" s="634"/>
      <c r="CX27" s="634"/>
      <c r="CY27" s="635"/>
      <c r="CZ27" s="624">
        <v>18.7</v>
      </c>
      <c r="DA27" s="636"/>
      <c r="DB27" s="636"/>
      <c r="DC27" s="637"/>
      <c r="DD27" s="627">
        <v>2544029</v>
      </c>
      <c r="DE27" s="634"/>
      <c r="DF27" s="634"/>
      <c r="DG27" s="634"/>
      <c r="DH27" s="634"/>
      <c r="DI27" s="634"/>
      <c r="DJ27" s="634"/>
      <c r="DK27" s="635"/>
      <c r="DL27" s="627">
        <v>2540342</v>
      </c>
      <c r="DM27" s="634"/>
      <c r="DN27" s="634"/>
      <c r="DO27" s="634"/>
      <c r="DP27" s="634"/>
      <c r="DQ27" s="634"/>
      <c r="DR27" s="634"/>
      <c r="DS27" s="634"/>
      <c r="DT27" s="634"/>
      <c r="DU27" s="634"/>
      <c r="DV27" s="635"/>
      <c r="DW27" s="624">
        <v>10.9</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212439</v>
      </c>
      <c r="S28" s="622"/>
      <c r="T28" s="622"/>
      <c r="U28" s="622"/>
      <c r="V28" s="622"/>
      <c r="W28" s="622"/>
      <c r="X28" s="622"/>
      <c r="Y28" s="623"/>
      <c r="Z28" s="659">
        <v>0.4</v>
      </c>
      <c r="AA28" s="659"/>
      <c r="AB28" s="659"/>
      <c r="AC28" s="659"/>
      <c r="AD28" s="660">
        <v>55373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4417713</v>
      </c>
      <c r="CS28" s="622"/>
      <c r="CT28" s="622"/>
      <c r="CU28" s="622"/>
      <c r="CV28" s="622"/>
      <c r="CW28" s="622"/>
      <c r="CX28" s="622"/>
      <c r="CY28" s="623"/>
      <c r="CZ28" s="624">
        <v>9.6</v>
      </c>
      <c r="DA28" s="636"/>
      <c r="DB28" s="636"/>
      <c r="DC28" s="637"/>
      <c r="DD28" s="627">
        <v>4417713</v>
      </c>
      <c r="DE28" s="622"/>
      <c r="DF28" s="622"/>
      <c r="DG28" s="622"/>
      <c r="DH28" s="622"/>
      <c r="DI28" s="622"/>
      <c r="DJ28" s="622"/>
      <c r="DK28" s="623"/>
      <c r="DL28" s="627">
        <v>4417713</v>
      </c>
      <c r="DM28" s="622"/>
      <c r="DN28" s="622"/>
      <c r="DO28" s="622"/>
      <c r="DP28" s="622"/>
      <c r="DQ28" s="622"/>
      <c r="DR28" s="622"/>
      <c r="DS28" s="622"/>
      <c r="DT28" s="622"/>
      <c r="DU28" s="622"/>
      <c r="DV28" s="623"/>
      <c r="DW28" s="624">
        <v>18.899999999999999</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181210</v>
      </c>
      <c r="S29" s="622"/>
      <c r="T29" s="622"/>
      <c r="U29" s="622"/>
      <c r="V29" s="622"/>
      <c r="W29" s="622"/>
      <c r="X29" s="622"/>
      <c r="Y29" s="623"/>
      <c r="Z29" s="659">
        <v>0.4</v>
      </c>
      <c r="AA29" s="659"/>
      <c r="AB29" s="659"/>
      <c r="AC29" s="659"/>
      <c r="AD29" s="660" t="s">
        <v>131</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308</v>
      </c>
      <c r="CG29" s="619"/>
      <c r="CH29" s="619"/>
      <c r="CI29" s="619"/>
      <c r="CJ29" s="619"/>
      <c r="CK29" s="619"/>
      <c r="CL29" s="619"/>
      <c r="CM29" s="619"/>
      <c r="CN29" s="619"/>
      <c r="CO29" s="619"/>
      <c r="CP29" s="619"/>
      <c r="CQ29" s="620"/>
      <c r="CR29" s="621">
        <v>4417713</v>
      </c>
      <c r="CS29" s="634"/>
      <c r="CT29" s="634"/>
      <c r="CU29" s="634"/>
      <c r="CV29" s="634"/>
      <c r="CW29" s="634"/>
      <c r="CX29" s="634"/>
      <c r="CY29" s="635"/>
      <c r="CZ29" s="624">
        <v>9.6</v>
      </c>
      <c r="DA29" s="636"/>
      <c r="DB29" s="636"/>
      <c r="DC29" s="637"/>
      <c r="DD29" s="627">
        <v>4417713</v>
      </c>
      <c r="DE29" s="634"/>
      <c r="DF29" s="634"/>
      <c r="DG29" s="634"/>
      <c r="DH29" s="634"/>
      <c r="DI29" s="634"/>
      <c r="DJ29" s="634"/>
      <c r="DK29" s="635"/>
      <c r="DL29" s="627">
        <v>4417713</v>
      </c>
      <c r="DM29" s="634"/>
      <c r="DN29" s="634"/>
      <c r="DO29" s="634"/>
      <c r="DP29" s="634"/>
      <c r="DQ29" s="634"/>
      <c r="DR29" s="634"/>
      <c r="DS29" s="634"/>
      <c r="DT29" s="634"/>
      <c r="DU29" s="634"/>
      <c r="DV29" s="635"/>
      <c r="DW29" s="624">
        <v>18.899999999999999</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7906809</v>
      </c>
      <c r="S30" s="622"/>
      <c r="T30" s="622"/>
      <c r="U30" s="622"/>
      <c r="V30" s="622"/>
      <c r="W30" s="622"/>
      <c r="X30" s="622"/>
      <c r="Y30" s="623"/>
      <c r="Z30" s="659">
        <v>16.600000000000001</v>
      </c>
      <c r="AA30" s="659"/>
      <c r="AB30" s="659"/>
      <c r="AC30" s="659"/>
      <c r="AD30" s="660" t="s">
        <v>131</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4273075</v>
      </c>
      <c r="CS30" s="622"/>
      <c r="CT30" s="622"/>
      <c r="CU30" s="622"/>
      <c r="CV30" s="622"/>
      <c r="CW30" s="622"/>
      <c r="CX30" s="622"/>
      <c r="CY30" s="623"/>
      <c r="CZ30" s="624">
        <v>9.3000000000000007</v>
      </c>
      <c r="DA30" s="636"/>
      <c r="DB30" s="636"/>
      <c r="DC30" s="637"/>
      <c r="DD30" s="627">
        <v>4273075</v>
      </c>
      <c r="DE30" s="622"/>
      <c r="DF30" s="622"/>
      <c r="DG30" s="622"/>
      <c r="DH30" s="622"/>
      <c r="DI30" s="622"/>
      <c r="DJ30" s="622"/>
      <c r="DK30" s="623"/>
      <c r="DL30" s="627">
        <v>4273075</v>
      </c>
      <c r="DM30" s="622"/>
      <c r="DN30" s="622"/>
      <c r="DO30" s="622"/>
      <c r="DP30" s="622"/>
      <c r="DQ30" s="622"/>
      <c r="DR30" s="622"/>
      <c r="DS30" s="622"/>
      <c r="DT30" s="622"/>
      <c r="DU30" s="622"/>
      <c r="DV30" s="623"/>
      <c r="DW30" s="624">
        <v>18.3</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177</v>
      </c>
      <c r="AA31" s="659"/>
      <c r="AB31" s="659"/>
      <c r="AC31" s="659"/>
      <c r="AD31" s="660" t="s">
        <v>131</v>
      </c>
      <c r="AE31" s="660"/>
      <c r="AF31" s="660"/>
      <c r="AG31" s="660"/>
      <c r="AH31" s="660"/>
      <c r="AI31" s="660"/>
      <c r="AJ31" s="660"/>
      <c r="AK31" s="660"/>
      <c r="AL31" s="624" t="s">
        <v>177</v>
      </c>
      <c r="AM31" s="625"/>
      <c r="AN31" s="625"/>
      <c r="AO31" s="661"/>
      <c r="AP31" s="691" t="s">
        <v>314</v>
      </c>
      <c r="AQ31" s="692"/>
      <c r="AR31" s="692"/>
      <c r="AS31" s="692"/>
      <c r="AT31" s="693" t="s">
        <v>315</v>
      </c>
      <c r="AU31" s="218"/>
      <c r="AV31" s="218"/>
      <c r="AW31" s="218"/>
      <c r="AX31" s="679" t="s">
        <v>189</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99.6</v>
      </c>
      <c r="BS31" s="684"/>
      <c r="BT31" s="684"/>
      <c r="BU31" s="684"/>
      <c r="BV31" s="684"/>
      <c r="BW31" s="684"/>
      <c r="BX31" s="685">
        <v>98.8</v>
      </c>
      <c r="BY31" s="684"/>
      <c r="BZ31" s="684"/>
      <c r="CA31" s="684"/>
      <c r="CB31" s="686"/>
      <c r="CD31" s="642"/>
      <c r="CE31" s="643"/>
      <c r="CF31" s="618" t="s">
        <v>316</v>
      </c>
      <c r="CG31" s="619"/>
      <c r="CH31" s="619"/>
      <c r="CI31" s="619"/>
      <c r="CJ31" s="619"/>
      <c r="CK31" s="619"/>
      <c r="CL31" s="619"/>
      <c r="CM31" s="619"/>
      <c r="CN31" s="619"/>
      <c r="CO31" s="619"/>
      <c r="CP31" s="619"/>
      <c r="CQ31" s="620"/>
      <c r="CR31" s="621">
        <v>144638</v>
      </c>
      <c r="CS31" s="634"/>
      <c r="CT31" s="634"/>
      <c r="CU31" s="634"/>
      <c r="CV31" s="634"/>
      <c r="CW31" s="634"/>
      <c r="CX31" s="634"/>
      <c r="CY31" s="635"/>
      <c r="CZ31" s="624">
        <v>0.3</v>
      </c>
      <c r="DA31" s="636"/>
      <c r="DB31" s="636"/>
      <c r="DC31" s="637"/>
      <c r="DD31" s="627">
        <v>144638</v>
      </c>
      <c r="DE31" s="634"/>
      <c r="DF31" s="634"/>
      <c r="DG31" s="634"/>
      <c r="DH31" s="634"/>
      <c r="DI31" s="634"/>
      <c r="DJ31" s="634"/>
      <c r="DK31" s="635"/>
      <c r="DL31" s="627">
        <v>144638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2915218</v>
      </c>
      <c r="S32" s="622"/>
      <c r="T32" s="622"/>
      <c r="U32" s="622"/>
      <c r="V32" s="622"/>
      <c r="W32" s="622"/>
      <c r="X32" s="622"/>
      <c r="Y32" s="623"/>
      <c r="Z32" s="659">
        <v>6.1</v>
      </c>
      <c r="AA32" s="659"/>
      <c r="AB32" s="659"/>
      <c r="AC32" s="659"/>
      <c r="AD32" s="660" t="s">
        <v>177</v>
      </c>
      <c r="AE32" s="660"/>
      <c r="AF32" s="660"/>
      <c r="AG32" s="660"/>
      <c r="AH32" s="660"/>
      <c r="AI32" s="660"/>
      <c r="AJ32" s="660"/>
      <c r="AK32" s="660"/>
      <c r="AL32" s="624" t="s">
        <v>177</v>
      </c>
      <c r="AM32" s="625"/>
      <c r="AN32" s="625"/>
      <c r="AO32" s="661"/>
      <c r="AP32" s="662"/>
      <c r="AQ32" s="663"/>
      <c r="AR32" s="663"/>
      <c r="AS32" s="663"/>
      <c r="AT32" s="694"/>
      <c r="AU32" s="214" t="s">
        <v>318</v>
      </c>
      <c r="AX32" s="618" t="s">
        <v>319</v>
      </c>
      <c r="AY32" s="619"/>
      <c r="AZ32" s="619"/>
      <c r="BA32" s="619"/>
      <c r="BB32" s="619"/>
      <c r="BC32" s="619"/>
      <c r="BD32" s="619"/>
      <c r="BE32" s="619"/>
      <c r="BF32" s="620"/>
      <c r="BG32" s="687">
        <v>99.4</v>
      </c>
      <c r="BH32" s="634"/>
      <c r="BI32" s="634"/>
      <c r="BJ32" s="634"/>
      <c r="BK32" s="634"/>
      <c r="BL32" s="634"/>
      <c r="BM32" s="625">
        <v>98.4</v>
      </c>
      <c r="BN32" s="634"/>
      <c r="BO32" s="634"/>
      <c r="BP32" s="634"/>
      <c r="BQ32" s="657"/>
      <c r="BR32" s="687">
        <v>99.5</v>
      </c>
      <c r="BS32" s="634"/>
      <c r="BT32" s="634"/>
      <c r="BU32" s="634"/>
      <c r="BV32" s="634"/>
      <c r="BW32" s="634"/>
      <c r="BX32" s="625">
        <v>98.5</v>
      </c>
      <c r="BY32" s="634"/>
      <c r="BZ32" s="634"/>
      <c r="CA32" s="634"/>
      <c r="CB32" s="657"/>
      <c r="CD32" s="644"/>
      <c r="CE32" s="645"/>
      <c r="CF32" s="618" t="s">
        <v>320</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177</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293526</v>
      </c>
      <c r="S33" s="622"/>
      <c r="T33" s="622"/>
      <c r="U33" s="622"/>
      <c r="V33" s="622"/>
      <c r="W33" s="622"/>
      <c r="X33" s="622"/>
      <c r="Y33" s="623"/>
      <c r="Z33" s="659">
        <v>0.6</v>
      </c>
      <c r="AA33" s="659"/>
      <c r="AB33" s="659"/>
      <c r="AC33" s="659"/>
      <c r="AD33" s="660" t="s">
        <v>131</v>
      </c>
      <c r="AE33" s="660"/>
      <c r="AF33" s="660"/>
      <c r="AG33" s="660"/>
      <c r="AH33" s="660"/>
      <c r="AI33" s="660"/>
      <c r="AJ33" s="660"/>
      <c r="AK33" s="660"/>
      <c r="AL33" s="624" t="s">
        <v>236</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99.7</v>
      </c>
      <c r="BS33" s="606"/>
      <c r="BT33" s="606"/>
      <c r="BU33" s="606"/>
      <c r="BV33" s="606"/>
      <c r="BW33" s="606"/>
      <c r="BX33" s="652">
        <v>98.9</v>
      </c>
      <c r="BY33" s="606"/>
      <c r="BZ33" s="606"/>
      <c r="CA33" s="606"/>
      <c r="CB33" s="669"/>
      <c r="CD33" s="618" t="s">
        <v>323</v>
      </c>
      <c r="CE33" s="619"/>
      <c r="CF33" s="619"/>
      <c r="CG33" s="619"/>
      <c r="CH33" s="619"/>
      <c r="CI33" s="619"/>
      <c r="CJ33" s="619"/>
      <c r="CK33" s="619"/>
      <c r="CL33" s="619"/>
      <c r="CM33" s="619"/>
      <c r="CN33" s="619"/>
      <c r="CO33" s="619"/>
      <c r="CP33" s="619"/>
      <c r="CQ33" s="620"/>
      <c r="CR33" s="621">
        <v>19110041</v>
      </c>
      <c r="CS33" s="634"/>
      <c r="CT33" s="634"/>
      <c r="CU33" s="634"/>
      <c r="CV33" s="634"/>
      <c r="CW33" s="634"/>
      <c r="CX33" s="634"/>
      <c r="CY33" s="635"/>
      <c r="CZ33" s="624">
        <v>41.6</v>
      </c>
      <c r="DA33" s="636"/>
      <c r="DB33" s="636"/>
      <c r="DC33" s="637"/>
      <c r="DD33" s="627">
        <v>13725788</v>
      </c>
      <c r="DE33" s="634"/>
      <c r="DF33" s="634"/>
      <c r="DG33" s="634"/>
      <c r="DH33" s="634"/>
      <c r="DI33" s="634"/>
      <c r="DJ33" s="634"/>
      <c r="DK33" s="635"/>
      <c r="DL33" s="627">
        <v>9965189</v>
      </c>
      <c r="DM33" s="634"/>
      <c r="DN33" s="634"/>
      <c r="DO33" s="634"/>
      <c r="DP33" s="634"/>
      <c r="DQ33" s="634"/>
      <c r="DR33" s="634"/>
      <c r="DS33" s="634"/>
      <c r="DT33" s="634"/>
      <c r="DU33" s="634"/>
      <c r="DV33" s="635"/>
      <c r="DW33" s="624">
        <v>42.7</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321408</v>
      </c>
      <c r="S34" s="622"/>
      <c r="T34" s="622"/>
      <c r="U34" s="622"/>
      <c r="V34" s="622"/>
      <c r="W34" s="622"/>
      <c r="X34" s="622"/>
      <c r="Y34" s="623"/>
      <c r="Z34" s="659">
        <v>0.7</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8931487</v>
      </c>
      <c r="CS34" s="622"/>
      <c r="CT34" s="622"/>
      <c r="CU34" s="622"/>
      <c r="CV34" s="622"/>
      <c r="CW34" s="622"/>
      <c r="CX34" s="622"/>
      <c r="CY34" s="623"/>
      <c r="CZ34" s="624">
        <v>19.399999999999999</v>
      </c>
      <c r="DA34" s="636"/>
      <c r="DB34" s="636"/>
      <c r="DC34" s="637"/>
      <c r="DD34" s="627">
        <v>6648519</v>
      </c>
      <c r="DE34" s="622"/>
      <c r="DF34" s="622"/>
      <c r="DG34" s="622"/>
      <c r="DH34" s="622"/>
      <c r="DI34" s="622"/>
      <c r="DJ34" s="622"/>
      <c r="DK34" s="623"/>
      <c r="DL34" s="627">
        <v>5370312</v>
      </c>
      <c r="DM34" s="622"/>
      <c r="DN34" s="622"/>
      <c r="DO34" s="622"/>
      <c r="DP34" s="622"/>
      <c r="DQ34" s="622"/>
      <c r="DR34" s="622"/>
      <c r="DS34" s="622"/>
      <c r="DT34" s="622"/>
      <c r="DU34" s="622"/>
      <c r="DV34" s="623"/>
      <c r="DW34" s="624">
        <v>23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1836854</v>
      </c>
      <c r="S35" s="622"/>
      <c r="T35" s="622"/>
      <c r="U35" s="622"/>
      <c r="V35" s="622"/>
      <c r="W35" s="622"/>
      <c r="X35" s="622"/>
      <c r="Y35" s="623"/>
      <c r="Z35" s="659">
        <v>3.9</v>
      </c>
      <c r="AA35" s="659"/>
      <c r="AB35" s="659"/>
      <c r="AC35" s="659"/>
      <c r="AD35" s="660" t="s">
        <v>177</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121487</v>
      </c>
      <c r="CS35" s="634"/>
      <c r="CT35" s="634"/>
      <c r="CU35" s="634"/>
      <c r="CV35" s="634"/>
      <c r="CW35" s="634"/>
      <c r="CX35" s="634"/>
      <c r="CY35" s="635"/>
      <c r="CZ35" s="624">
        <v>0.3</v>
      </c>
      <c r="DA35" s="636"/>
      <c r="DB35" s="636"/>
      <c r="DC35" s="637"/>
      <c r="DD35" s="627">
        <v>112547</v>
      </c>
      <c r="DE35" s="634"/>
      <c r="DF35" s="634"/>
      <c r="DG35" s="634"/>
      <c r="DH35" s="634"/>
      <c r="DI35" s="634"/>
      <c r="DJ35" s="634"/>
      <c r="DK35" s="635"/>
      <c r="DL35" s="627">
        <v>106078</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1986470</v>
      </c>
      <c r="S36" s="622"/>
      <c r="T36" s="622"/>
      <c r="U36" s="622"/>
      <c r="V36" s="622"/>
      <c r="W36" s="622"/>
      <c r="X36" s="622"/>
      <c r="Y36" s="623"/>
      <c r="Z36" s="659">
        <v>4.2</v>
      </c>
      <c r="AA36" s="659"/>
      <c r="AB36" s="659"/>
      <c r="AC36" s="659"/>
      <c r="AD36" s="660" t="s">
        <v>131</v>
      </c>
      <c r="AE36" s="660"/>
      <c r="AF36" s="660"/>
      <c r="AG36" s="660"/>
      <c r="AH36" s="660"/>
      <c r="AI36" s="660"/>
      <c r="AJ36" s="660"/>
      <c r="AK36" s="660"/>
      <c r="AL36" s="624" t="s">
        <v>177</v>
      </c>
      <c r="AM36" s="625"/>
      <c r="AN36" s="625"/>
      <c r="AO36" s="661"/>
      <c r="AP36" s="222"/>
      <c r="AQ36" s="670" t="s">
        <v>331</v>
      </c>
      <c r="AR36" s="671"/>
      <c r="AS36" s="671"/>
      <c r="AT36" s="671"/>
      <c r="AU36" s="671"/>
      <c r="AV36" s="671"/>
      <c r="AW36" s="671"/>
      <c r="AX36" s="671"/>
      <c r="AY36" s="672"/>
      <c r="AZ36" s="676">
        <v>6588632</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722949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3696042</v>
      </c>
      <c r="CS36" s="622"/>
      <c r="CT36" s="622"/>
      <c r="CU36" s="622"/>
      <c r="CV36" s="622"/>
      <c r="CW36" s="622"/>
      <c r="CX36" s="622"/>
      <c r="CY36" s="623"/>
      <c r="CZ36" s="624">
        <v>8</v>
      </c>
      <c r="DA36" s="636"/>
      <c r="DB36" s="636"/>
      <c r="DC36" s="637"/>
      <c r="DD36" s="627">
        <v>2886234</v>
      </c>
      <c r="DE36" s="622"/>
      <c r="DF36" s="622"/>
      <c r="DG36" s="622"/>
      <c r="DH36" s="622"/>
      <c r="DI36" s="622"/>
      <c r="DJ36" s="622"/>
      <c r="DK36" s="623"/>
      <c r="DL36" s="627">
        <v>1885998</v>
      </c>
      <c r="DM36" s="622"/>
      <c r="DN36" s="622"/>
      <c r="DO36" s="622"/>
      <c r="DP36" s="622"/>
      <c r="DQ36" s="622"/>
      <c r="DR36" s="622"/>
      <c r="DS36" s="622"/>
      <c r="DT36" s="622"/>
      <c r="DU36" s="622"/>
      <c r="DV36" s="623"/>
      <c r="DW36" s="624">
        <v>8.1</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433207</v>
      </c>
      <c r="S37" s="622"/>
      <c r="T37" s="622"/>
      <c r="U37" s="622"/>
      <c r="V37" s="622"/>
      <c r="W37" s="622"/>
      <c r="X37" s="622"/>
      <c r="Y37" s="623"/>
      <c r="Z37" s="659">
        <v>0.9</v>
      </c>
      <c r="AA37" s="659"/>
      <c r="AB37" s="659"/>
      <c r="AC37" s="659"/>
      <c r="AD37" s="660">
        <v>198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1835896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684031</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33221</v>
      </c>
      <c r="CS37" s="634"/>
      <c r="CT37" s="634"/>
      <c r="CU37" s="634"/>
      <c r="CV37" s="634"/>
      <c r="CW37" s="634"/>
      <c r="CX37" s="634"/>
      <c r="CY37" s="635"/>
      <c r="CZ37" s="624">
        <v>0.1</v>
      </c>
      <c r="DA37" s="636"/>
      <c r="DB37" s="636"/>
      <c r="DC37" s="637"/>
      <c r="DD37" s="627">
        <v>33221</v>
      </c>
      <c r="DE37" s="634"/>
      <c r="DF37" s="634"/>
      <c r="DG37" s="634"/>
      <c r="DH37" s="634"/>
      <c r="DI37" s="634"/>
      <c r="DJ37" s="634"/>
      <c r="DK37" s="635"/>
      <c r="DL37" s="627">
        <v>32301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5690100</v>
      </c>
      <c r="S38" s="622"/>
      <c r="T38" s="622"/>
      <c r="U38" s="622"/>
      <c r="V38" s="622"/>
      <c r="W38" s="622"/>
      <c r="X38" s="622"/>
      <c r="Y38" s="623"/>
      <c r="Z38" s="659">
        <v>11.9</v>
      </c>
      <c r="AA38" s="659"/>
      <c r="AB38" s="659"/>
      <c r="AC38" s="659"/>
      <c r="AD38" s="660" t="s">
        <v>131</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579783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11945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4026829</v>
      </c>
      <c r="CS38" s="622"/>
      <c r="CT38" s="622"/>
      <c r="CU38" s="622"/>
      <c r="CV38" s="622"/>
      <c r="CW38" s="622"/>
      <c r="CX38" s="622"/>
      <c r="CY38" s="623"/>
      <c r="CZ38" s="624">
        <v>8.8000000000000007</v>
      </c>
      <c r="DA38" s="636"/>
      <c r="DB38" s="636"/>
      <c r="DC38" s="637"/>
      <c r="DD38" s="627">
        <v>2669828</v>
      </c>
      <c r="DE38" s="622"/>
      <c r="DF38" s="622"/>
      <c r="DG38" s="622"/>
      <c r="DH38" s="622"/>
      <c r="DI38" s="622"/>
      <c r="DJ38" s="622"/>
      <c r="DK38" s="623"/>
      <c r="DL38" s="627">
        <v>2602801</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177</v>
      </c>
      <c r="S39" s="622"/>
      <c r="T39" s="622"/>
      <c r="U39" s="622"/>
      <c r="V39" s="622"/>
      <c r="W39" s="622"/>
      <c r="X39" s="622"/>
      <c r="Y39" s="623"/>
      <c r="Z39" s="659" t="s">
        <v>131</v>
      </c>
      <c r="AA39" s="659"/>
      <c r="AB39" s="659"/>
      <c r="AC39" s="659"/>
      <c r="AD39" s="660" t="s">
        <v>236</v>
      </c>
      <c r="AE39" s="660"/>
      <c r="AF39" s="660"/>
      <c r="AG39" s="660"/>
      <c r="AH39" s="660"/>
      <c r="AI39" s="660"/>
      <c r="AJ39" s="660"/>
      <c r="AK39" s="660"/>
      <c r="AL39" s="624" t="s">
        <v>177</v>
      </c>
      <c r="AM39" s="625"/>
      <c r="AN39" s="625"/>
      <c r="AO39" s="661"/>
      <c r="AQ39" s="654" t="s">
        <v>343</v>
      </c>
      <c r="AR39" s="655"/>
      <c r="AS39" s="655"/>
      <c r="AT39" s="655"/>
      <c r="AU39" s="655"/>
      <c r="AV39" s="655"/>
      <c r="AW39" s="655"/>
      <c r="AX39" s="655"/>
      <c r="AY39" s="656"/>
      <c r="AZ39" s="621">
        <v>146124</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18118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1027879</v>
      </c>
      <c r="CS39" s="634"/>
      <c r="CT39" s="634"/>
      <c r="CU39" s="634"/>
      <c r="CV39" s="634"/>
      <c r="CW39" s="634"/>
      <c r="CX39" s="634"/>
      <c r="CY39" s="635"/>
      <c r="CZ39" s="624">
        <v>2.2000000000000002</v>
      </c>
      <c r="DA39" s="636"/>
      <c r="DB39" s="636"/>
      <c r="DC39" s="637"/>
      <c r="DD39" s="627">
        <v>787216</v>
      </c>
      <c r="DE39" s="634"/>
      <c r="DF39" s="634"/>
      <c r="DG39" s="634"/>
      <c r="DH39" s="634"/>
      <c r="DI39" s="634"/>
      <c r="DJ39" s="634"/>
      <c r="DK39" s="635"/>
      <c r="DL39" s="627" t="s">
        <v>131</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527600</v>
      </c>
      <c r="S40" s="622"/>
      <c r="T40" s="622"/>
      <c r="U40" s="622"/>
      <c r="V40" s="622"/>
      <c r="W40" s="622"/>
      <c r="X40" s="622"/>
      <c r="Y40" s="623"/>
      <c r="Z40" s="659">
        <v>1.1000000000000001</v>
      </c>
      <c r="AA40" s="659"/>
      <c r="AB40" s="659"/>
      <c r="AC40" s="659"/>
      <c r="AD40" s="660" t="s">
        <v>177</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v>4376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1306317</v>
      </c>
      <c r="CS40" s="622"/>
      <c r="CT40" s="622"/>
      <c r="CU40" s="622"/>
      <c r="CV40" s="622"/>
      <c r="CW40" s="622"/>
      <c r="CX40" s="622"/>
      <c r="CY40" s="623"/>
      <c r="CZ40" s="624">
        <v>2.8</v>
      </c>
      <c r="DA40" s="636"/>
      <c r="DB40" s="636"/>
      <c r="DC40" s="637"/>
      <c r="DD40" s="627">
        <v>621444</v>
      </c>
      <c r="DE40" s="622"/>
      <c r="DF40" s="622"/>
      <c r="DG40" s="622"/>
      <c r="DH40" s="622"/>
      <c r="DI40" s="622"/>
      <c r="DJ40" s="622"/>
      <c r="DK40" s="623"/>
      <c r="DL40" s="627" t="s">
        <v>177</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47625138</v>
      </c>
      <c r="S41" s="646"/>
      <c r="T41" s="646"/>
      <c r="U41" s="646"/>
      <c r="V41" s="646"/>
      <c r="W41" s="646"/>
      <c r="X41" s="646"/>
      <c r="Y41" s="649"/>
      <c r="Z41" s="650">
        <v>100</v>
      </c>
      <c r="AA41" s="650"/>
      <c r="AB41" s="650"/>
      <c r="AC41" s="650"/>
      <c r="AD41" s="651">
        <v>22800869</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669261</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3353192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346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8123154</v>
      </c>
      <c r="CS42" s="634"/>
      <c r="CT42" s="634"/>
      <c r="CU42" s="634"/>
      <c r="CV42" s="634"/>
      <c r="CW42" s="634"/>
      <c r="CX42" s="634"/>
      <c r="CY42" s="635"/>
      <c r="CZ42" s="624">
        <v>17.7</v>
      </c>
      <c r="DA42" s="636"/>
      <c r="DB42" s="636"/>
      <c r="DC42" s="637"/>
      <c r="DD42" s="627">
        <v>1803477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541260</v>
      </c>
      <c r="CS43" s="634"/>
      <c r="CT43" s="634"/>
      <c r="CU43" s="634"/>
      <c r="CV43" s="634"/>
      <c r="CW43" s="634"/>
      <c r="CX43" s="634"/>
      <c r="CY43" s="635"/>
      <c r="CZ43" s="624">
        <v>1.2</v>
      </c>
      <c r="DA43" s="636"/>
      <c r="DB43" s="636"/>
      <c r="DC43" s="637"/>
      <c r="DD43" s="627">
        <v>541260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7609390</v>
      </c>
      <c r="CS44" s="622"/>
      <c r="CT44" s="622"/>
      <c r="CU44" s="622"/>
      <c r="CV44" s="622"/>
      <c r="CW44" s="622"/>
      <c r="CX44" s="622"/>
      <c r="CY44" s="623"/>
      <c r="CZ44" s="624">
        <v>16.600000000000001</v>
      </c>
      <c r="DA44" s="625"/>
      <c r="DB44" s="625"/>
      <c r="DC44" s="626"/>
      <c r="DD44" s="627">
        <v>1426959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4816843</v>
      </c>
      <c r="CS45" s="634"/>
      <c r="CT45" s="634"/>
      <c r="CU45" s="634"/>
      <c r="CV45" s="634"/>
      <c r="CW45" s="634"/>
      <c r="CX45" s="634"/>
      <c r="CY45" s="635"/>
      <c r="CZ45" s="624">
        <v>10.5</v>
      </c>
      <c r="DA45" s="636"/>
      <c r="DB45" s="636"/>
      <c r="DC45" s="637"/>
      <c r="DD45" s="627">
        <v>398256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2706611</v>
      </c>
      <c r="CS46" s="622"/>
      <c r="CT46" s="622"/>
      <c r="CU46" s="622"/>
      <c r="CV46" s="622"/>
      <c r="CW46" s="622"/>
      <c r="CX46" s="622"/>
      <c r="CY46" s="623"/>
      <c r="CZ46" s="624">
        <v>5.9</v>
      </c>
      <c r="DA46" s="625"/>
      <c r="DB46" s="625"/>
      <c r="DC46" s="626"/>
      <c r="DD46" s="627">
        <v>966867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513764</v>
      </c>
      <c r="CS47" s="634"/>
      <c r="CT47" s="634"/>
      <c r="CU47" s="634"/>
      <c r="CV47" s="634"/>
      <c r="CW47" s="634"/>
      <c r="CX47" s="634"/>
      <c r="CY47" s="635"/>
      <c r="CZ47" s="624">
        <v>1.1000000000000001</v>
      </c>
      <c r="DA47" s="636"/>
      <c r="DB47" s="636"/>
      <c r="DC47" s="637"/>
      <c r="DD47" s="627">
        <v>376518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177</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45936883</v>
      </c>
      <c r="CS49" s="606"/>
      <c r="CT49" s="606"/>
      <c r="CU49" s="606"/>
      <c r="CV49" s="606"/>
      <c r="CW49" s="606"/>
      <c r="CX49" s="606"/>
      <c r="CY49" s="607"/>
      <c r="CZ49" s="608">
        <v>100</v>
      </c>
      <c r="DA49" s="609"/>
      <c r="DB49" s="609"/>
      <c r="DC49" s="610"/>
      <c r="DD49" s="611">
        <v>27506057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h0ZWpOt4j4kduWKBA1buG0OICrpwiGhzmZ01Z/qwbCoYVeK+1jZTRSFQRNrP86YdK9KO+2f+KjcRQ8M5W/ISA==" saltValue="9sKrFdC9J/Gohxplwb8B4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9" t="s">
        <v>368</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369</v>
      </c>
      <c r="DK2" s="1091"/>
      <c r="DL2" s="1091"/>
      <c r="DM2" s="1091"/>
      <c r="DN2" s="1091"/>
      <c r="DO2" s="1092"/>
      <c r="DP2" s="228"/>
      <c r="DQ2" s="1090" t="s">
        <v>370</v>
      </c>
      <c r="DR2" s="1091"/>
      <c r="DS2" s="1091"/>
      <c r="DT2" s="1091"/>
      <c r="DU2" s="1091"/>
      <c r="DV2" s="1091"/>
      <c r="DW2" s="1091"/>
      <c r="DX2" s="1091"/>
      <c r="DY2" s="1091"/>
      <c r="DZ2" s="1092"/>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8" t="s">
        <v>371</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4" t="s">
        <v>373</v>
      </c>
      <c r="B5" s="995"/>
      <c r="C5" s="995"/>
      <c r="D5" s="995"/>
      <c r="E5" s="995"/>
      <c r="F5" s="995"/>
      <c r="G5" s="995"/>
      <c r="H5" s="995"/>
      <c r="I5" s="995"/>
      <c r="J5" s="995"/>
      <c r="K5" s="995"/>
      <c r="L5" s="995"/>
      <c r="M5" s="995"/>
      <c r="N5" s="995"/>
      <c r="O5" s="995"/>
      <c r="P5" s="996"/>
      <c r="Q5" s="1000" t="s">
        <v>374</v>
      </c>
      <c r="R5" s="1001"/>
      <c r="S5" s="1001"/>
      <c r="T5" s="1001"/>
      <c r="U5" s="1002"/>
      <c r="V5" s="1000" t="s">
        <v>375</v>
      </c>
      <c r="W5" s="1001"/>
      <c r="X5" s="1001"/>
      <c r="Y5" s="1001"/>
      <c r="Z5" s="1002"/>
      <c r="AA5" s="1000" t="s">
        <v>376</v>
      </c>
      <c r="AB5" s="1001"/>
      <c r="AC5" s="1001"/>
      <c r="AD5" s="1001"/>
      <c r="AE5" s="1001"/>
      <c r="AF5" s="1093" t="s">
        <v>377</v>
      </c>
      <c r="AG5" s="1001"/>
      <c r="AH5" s="1001"/>
      <c r="AI5" s="1001"/>
      <c r="AJ5" s="1014"/>
      <c r="AK5" s="1001" t="s">
        <v>378</v>
      </c>
      <c r="AL5" s="1001"/>
      <c r="AM5" s="1001"/>
      <c r="AN5" s="1001"/>
      <c r="AO5" s="1002"/>
      <c r="AP5" s="1000" t="s">
        <v>379</v>
      </c>
      <c r="AQ5" s="1001"/>
      <c r="AR5" s="1001"/>
      <c r="AS5" s="1001"/>
      <c r="AT5" s="1002"/>
      <c r="AU5" s="1000" t="s">
        <v>380</v>
      </c>
      <c r="AV5" s="1001"/>
      <c r="AW5" s="1001"/>
      <c r="AX5" s="1001"/>
      <c r="AY5" s="1014"/>
      <c r="AZ5" s="232"/>
      <c r="BA5" s="232"/>
      <c r="BB5" s="232"/>
      <c r="BC5" s="232"/>
      <c r="BD5" s="232"/>
      <c r="BE5" s="233"/>
      <c r="BF5" s="233"/>
      <c r="BG5" s="233"/>
      <c r="BH5" s="233"/>
      <c r="BI5" s="233"/>
      <c r="BJ5" s="233"/>
      <c r="BK5" s="233"/>
      <c r="BL5" s="233"/>
      <c r="BM5" s="233"/>
      <c r="BN5" s="233"/>
      <c r="BO5" s="233"/>
      <c r="BP5" s="233"/>
      <c r="BQ5" s="994" t="s">
        <v>381</v>
      </c>
      <c r="BR5" s="995"/>
      <c r="BS5" s="995"/>
      <c r="BT5" s="995"/>
      <c r="BU5" s="995"/>
      <c r="BV5" s="995"/>
      <c r="BW5" s="995"/>
      <c r="BX5" s="995"/>
      <c r="BY5" s="995"/>
      <c r="BZ5" s="995"/>
      <c r="CA5" s="995"/>
      <c r="CB5" s="995"/>
      <c r="CC5" s="995"/>
      <c r="CD5" s="995"/>
      <c r="CE5" s="995"/>
      <c r="CF5" s="995"/>
      <c r="CG5" s="996"/>
      <c r="CH5" s="1000" t="s">
        <v>382</v>
      </c>
      <c r="CI5" s="1001"/>
      <c r="CJ5" s="1001"/>
      <c r="CK5" s="1001"/>
      <c r="CL5" s="1002"/>
      <c r="CM5" s="1000" t="s">
        <v>383</v>
      </c>
      <c r="CN5" s="1001"/>
      <c r="CO5" s="1001"/>
      <c r="CP5" s="1001"/>
      <c r="CQ5" s="1002"/>
      <c r="CR5" s="1000" t="s">
        <v>384</v>
      </c>
      <c r="CS5" s="1001"/>
      <c r="CT5" s="1001"/>
      <c r="CU5" s="1001"/>
      <c r="CV5" s="1002"/>
      <c r="CW5" s="1000" t="s">
        <v>385</v>
      </c>
      <c r="CX5" s="1001"/>
      <c r="CY5" s="1001"/>
      <c r="CZ5" s="1001"/>
      <c r="DA5" s="1002"/>
      <c r="DB5" s="1000" t="s">
        <v>386</v>
      </c>
      <c r="DC5" s="1001"/>
      <c r="DD5" s="1001"/>
      <c r="DE5" s="1001"/>
      <c r="DF5" s="1002"/>
      <c r="DG5" s="1083" t="s">
        <v>387</v>
      </c>
      <c r="DH5" s="1084"/>
      <c r="DI5" s="1084"/>
      <c r="DJ5" s="1084"/>
      <c r="DK5" s="1085"/>
      <c r="DL5" s="1083" t="s">
        <v>388</v>
      </c>
      <c r="DM5" s="1084"/>
      <c r="DN5" s="1084"/>
      <c r="DO5" s="1084"/>
      <c r="DP5" s="1085"/>
      <c r="DQ5" s="1000" t="s">
        <v>389</v>
      </c>
      <c r="DR5" s="1001"/>
      <c r="DS5" s="1001"/>
      <c r="DT5" s="1001"/>
      <c r="DU5" s="1002"/>
      <c r="DV5" s="1000" t="s">
        <v>380</v>
      </c>
      <c r="DW5" s="1001"/>
      <c r="DX5" s="1001"/>
      <c r="DY5" s="1001"/>
      <c r="DZ5" s="1014"/>
      <c r="EA5" s="234"/>
    </row>
    <row r="6" spans="1:131" s="235"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x14ac:dyDescent="0.15">
      <c r="A7" s="236">
        <v>1</v>
      </c>
      <c r="B7" s="1046" t="s">
        <v>390</v>
      </c>
      <c r="C7" s="1047"/>
      <c r="D7" s="1047"/>
      <c r="E7" s="1047"/>
      <c r="F7" s="1047"/>
      <c r="G7" s="1047"/>
      <c r="H7" s="1047"/>
      <c r="I7" s="1047"/>
      <c r="J7" s="1047"/>
      <c r="K7" s="1047"/>
      <c r="L7" s="1047"/>
      <c r="M7" s="1047"/>
      <c r="N7" s="1047"/>
      <c r="O7" s="1047"/>
      <c r="P7" s="1048"/>
      <c r="Q7" s="1101">
        <v>46847</v>
      </c>
      <c r="R7" s="1102"/>
      <c r="S7" s="1102"/>
      <c r="T7" s="1102"/>
      <c r="U7" s="1102"/>
      <c r="V7" s="1102">
        <v>45158</v>
      </c>
      <c r="W7" s="1102"/>
      <c r="X7" s="1102"/>
      <c r="Y7" s="1102"/>
      <c r="Z7" s="1102"/>
      <c r="AA7" s="1102">
        <v>1688</v>
      </c>
      <c r="AB7" s="1102"/>
      <c r="AC7" s="1102"/>
      <c r="AD7" s="1102"/>
      <c r="AE7" s="1103"/>
      <c r="AF7" s="1104">
        <v>1303</v>
      </c>
      <c r="AG7" s="1105"/>
      <c r="AH7" s="1105"/>
      <c r="AI7" s="1105"/>
      <c r="AJ7" s="1106"/>
      <c r="AK7" s="1107">
        <v>1077</v>
      </c>
      <c r="AL7" s="1108"/>
      <c r="AM7" s="1108"/>
      <c r="AN7" s="1108"/>
      <c r="AO7" s="1108"/>
      <c r="AP7" s="1108">
        <v>43098</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594</v>
      </c>
      <c r="BT7" s="1099"/>
      <c r="BU7" s="1099"/>
      <c r="BV7" s="1099"/>
      <c r="BW7" s="1099"/>
      <c r="BX7" s="1099"/>
      <c r="BY7" s="1099"/>
      <c r="BZ7" s="1099"/>
      <c r="CA7" s="1099"/>
      <c r="CB7" s="1099"/>
      <c r="CC7" s="1099"/>
      <c r="CD7" s="1099"/>
      <c r="CE7" s="1099"/>
      <c r="CF7" s="1099"/>
      <c r="CG7" s="1111"/>
      <c r="CH7" s="1095">
        <v>278</v>
      </c>
      <c r="CI7" s="1096"/>
      <c r="CJ7" s="1096"/>
      <c r="CK7" s="1096"/>
      <c r="CL7" s="1097"/>
      <c r="CM7" s="1095">
        <v>684</v>
      </c>
      <c r="CN7" s="1096"/>
      <c r="CO7" s="1096"/>
      <c r="CP7" s="1096"/>
      <c r="CQ7" s="1097"/>
      <c r="CR7" s="1095">
        <v>3</v>
      </c>
      <c r="CS7" s="1096"/>
      <c r="CT7" s="1096"/>
      <c r="CU7" s="1096"/>
      <c r="CV7" s="1097"/>
      <c r="CW7" s="1095" t="s">
        <v>593</v>
      </c>
      <c r="CX7" s="1096"/>
      <c r="CY7" s="1096"/>
      <c r="CZ7" s="1096"/>
      <c r="DA7" s="1097"/>
      <c r="DB7" s="1095">
        <v>74</v>
      </c>
      <c r="DC7" s="1096"/>
      <c r="DD7" s="1096"/>
      <c r="DE7" s="1096"/>
      <c r="DF7" s="1097"/>
      <c r="DG7" s="1095">
        <v>856</v>
      </c>
      <c r="DH7" s="1096"/>
      <c r="DI7" s="1096"/>
      <c r="DJ7" s="1096"/>
      <c r="DK7" s="1097"/>
      <c r="DL7" s="1095" t="s">
        <v>593</v>
      </c>
      <c r="DM7" s="1096"/>
      <c r="DN7" s="1096"/>
      <c r="DO7" s="1096"/>
      <c r="DP7" s="1097"/>
      <c r="DQ7" s="1095" t="s">
        <v>593</v>
      </c>
      <c r="DR7" s="1096"/>
      <c r="DS7" s="1096"/>
      <c r="DT7" s="1096"/>
      <c r="DU7" s="1097"/>
      <c r="DV7" s="1098"/>
      <c r="DW7" s="1099"/>
      <c r="DX7" s="1099"/>
      <c r="DY7" s="1099"/>
      <c r="DZ7" s="1100"/>
      <c r="EA7" s="234"/>
    </row>
    <row r="8" spans="1:131" s="235" customFormat="1" ht="26.25" customHeight="1" x14ac:dyDescent="0.15">
      <c r="A8" s="238">
        <v>2</v>
      </c>
      <c r="B8" s="1029" t="s">
        <v>391</v>
      </c>
      <c r="C8" s="1030"/>
      <c r="D8" s="1030"/>
      <c r="E8" s="1030"/>
      <c r="F8" s="1030"/>
      <c r="G8" s="1030"/>
      <c r="H8" s="1030"/>
      <c r="I8" s="1030"/>
      <c r="J8" s="1030"/>
      <c r="K8" s="1030"/>
      <c r="L8" s="1030"/>
      <c r="M8" s="1030"/>
      <c r="N8" s="1030"/>
      <c r="O8" s="1030"/>
      <c r="P8" s="1031"/>
      <c r="Q8" s="1037">
        <v>775</v>
      </c>
      <c r="R8" s="1038"/>
      <c r="S8" s="1038"/>
      <c r="T8" s="1038"/>
      <c r="U8" s="1038"/>
      <c r="V8" s="1038">
        <v>775</v>
      </c>
      <c r="W8" s="1038"/>
      <c r="X8" s="1038"/>
      <c r="Y8" s="1038"/>
      <c r="Z8" s="1038"/>
      <c r="AA8" s="1038">
        <v>0</v>
      </c>
      <c r="AB8" s="1038"/>
      <c r="AC8" s="1038"/>
      <c r="AD8" s="1038"/>
      <c r="AE8" s="1039"/>
      <c r="AF8" s="1034" t="s">
        <v>131</v>
      </c>
      <c r="AG8" s="1035"/>
      <c r="AH8" s="1035"/>
      <c r="AI8" s="1035"/>
      <c r="AJ8" s="1036"/>
      <c r="AK8" s="1079">
        <v>760</v>
      </c>
      <c r="AL8" s="1080"/>
      <c r="AM8" s="1080"/>
      <c r="AN8" s="1080"/>
      <c r="AO8" s="1080"/>
      <c r="AP8" s="1080" t="s">
        <v>593</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595</v>
      </c>
      <c r="BT8" s="992"/>
      <c r="BU8" s="992"/>
      <c r="BV8" s="992"/>
      <c r="BW8" s="992"/>
      <c r="BX8" s="992"/>
      <c r="BY8" s="992"/>
      <c r="BZ8" s="992"/>
      <c r="CA8" s="992"/>
      <c r="CB8" s="992"/>
      <c r="CC8" s="992"/>
      <c r="CD8" s="992"/>
      <c r="CE8" s="992"/>
      <c r="CF8" s="992"/>
      <c r="CG8" s="1013"/>
      <c r="CH8" s="988">
        <v>30</v>
      </c>
      <c r="CI8" s="989"/>
      <c r="CJ8" s="989"/>
      <c r="CK8" s="989"/>
      <c r="CL8" s="990"/>
      <c r="CM8" s="988">
        <v>37</v>
      </c>
      <c r="CN8" s="989"/>
      <c r="CO8" s="989"/>
      <c r="CP8" s="989"/>
      <c r="CQ8" s="990"/>
      <c r="CR8" s="988">
        <v>58</v>
      </c>
      <c r="CS8" s="989"/>
      <c r="CT8" s="989"/>
      <c r="CU8" s="989"/>
      <c r="CV8" s="990"/>
      <c r="CW8" s="988" t="s">
        <v>593</v>
      </c>
      <c r="CX8" s="989"/>
      <c r="CY8" s="989"/>
      <c r="CZ8" s="989"/>
      <c r="DA8" s="990"/>
      <c r="DB8" s="988" t="s">
        <v>593</v>
      </c>
      <c r="DC8" s="989"/>
      <c r="DD8" s="989"/>
      <c r="DE8" s="989"/>
      <c r="DF8" s="990"/>
      <c r="DG8" s="988" t="s">
        <v>593</v>
      </c>
      <c r="DH8" s="989"/>
      <c r="DI8" s="989"/>
      <c r="DJ8" s="989"/>
      <c r="DK8" s="990"/>
      <c r="DL8" s="988" t="s">
        <v>593</v>
      </c>
      <c r="DM8" s="989"/>
      <c r="DN8" s="989"/>
      <c r="DO8" s="989"/>
      <c r="DP8" s="990"/>
      <c r="DQ8" s="988" t="s">
        <v>593</v>
      </c>
      <c r="DR8" s="989"/>
      <c r="DS8" s="989"/>
      <c r="DT8" s="989"/>
      <c r="DU8" s="990"/>
      <c r="DV8" s="991"/>
      <c r="DW8" s="992"/>
      <c r="DX8" s="992"/>
      <c r="DY8" s="992"/>
      <c r="DZ8" s="993"/>
      <c r="EA8" s="234"/>
    </row>
    <row r="9" spans="1:131" s="235" customFormat="1" ht="26.25" customHeight="1" x14ac:dyDescent="0.15">
      <c r="A9" s="238">
        <v>3</v>
      </c>
      <c r="B9" s="1029" t="s">
        <v>393</v>
      </c>
      <c r="C9" s="1030"/>
      <c r="D9" s="1030"/>
      <c r="E9" s="1030"/>
      <c r="F9" s="1030"/>
      <c r="G9" s="1030"/>
      <c r="H9" s="1030"/>
      <c r="I9" s="1030"/>
      <c r="J9" s="1030"/>
      <c r="K9" s="1030"/>
      <c r="L9" s="1030"/>
      <c r="M9" s="1030"/>
      <c r="N9" s="1030"/>
      <c r="O9" s="1030"/>
      <c r="P9" s="1031"/>
      <c r="Q9" s="1037">
        <v>47</v>
      </c>
      <c r="R9" s="1038"/>
      <c r="S9" s="1038"/>
      <c r="T9" s="1038"/>
      <c r="U9" s="1038"/>
      <c r="V9" s="1038">
        <v>47</v>
      </c>
      <c r="W9" s="1038"/>
      <c r="X9" s="1038"/>
      <c r="Y9" s="1038"/>
      <c r="Z9" s="1038"/>
      <c r="AA9" s="1038">
        <v>0</v>
      </c>
      <c r="AB9" s="1038"/>
      <c r="AC9" s="1038"/>
      <c r="AD9" s="1038"/>
      <c r="AE9" s="1039"/>
      <c r="AF9" s="1034">
        <v>0</v>
      </c>
      <c r="AG9" s="1035"/>
      <c r="AH9" s="1035"/>
      <c r="AI9" s="1035"/>
      <c r="AJ9" s="1036"/>
      <c r="AK9" s="1079">
        <v>28</v>
      </c>
      <c r="AL9" s="1080"/>
      <c r="AM9" s="1080"/>
      <c r="AN9" s="1080"/>
      <c r="AO9" s="1080"/>
      <c r="AP9" s="1080" t="s">
        <v>593</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4"/>
    </row>
    <row r="10" spans="1:131" s="235" customFormat="1" ht="26.25" customHeight="1" x14ac:dyDescent="0.15">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x14ac:dyDescent="0.15">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x14ac:dyDescent="0.15">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x14ac:dyDescent="0.15">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x14ac:dyDescent="0.15">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x14ac:dyDescent="0.15">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x14ac:dyDescent="0.15">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x14ac:dyDescent="0.15">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x14ac:dyDescent="0.15">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x14ac:dyDescent="0.15">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x14ac:dyDescent="0.15">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x14ac:dyDescent="0.2">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x14ac:dyDescent="0.15">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394</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
      <c r="A23" s="240" t="s">
        <v>395</v>
      </c>
      <c r="B23" s="948" t="s">
        <v>396</v>
      </c>
      <c r="C23" s="949"/>
      <c r="D23" s="949"/>
      <c r="E23" s="949"/>
      <c r="F23" s="949"/>
      <c r="G23" s="949"/>
      <c r="H23" s="949"/>
      <c r="I23" s="949"/>
      <c r="J23" s="949"/>
      <c r="K23" s="949"/>
      <c r="L23" s="949"/>
      <c r="M23" s="949"/>
      <c r="N23" s="949"/>
      <c r="O23" s="949"/>
      <c r="P23" s="950"/>
      <c r="Q23" s="1066">
        <v>47625</v>
      </c>
      <c r="R23" s="1060"/>
      <c r="S23" s="1060"/>
      <c r="T23" s="1060"/>
      <c r="U23" s="1060"/>
      <c r="V23" s="1060">
        <v>45937</v>
      </c>
      <c r="W23" s="1060"/>
      <c r="X23" s="1060"/>
      <c r="Y23" s="1060"/>
      <c r="Z23" s="1060"/>
      <c r="AA23" s="1060">
        <v>1688</v>
      </c>
      <c r="AB23" s="1060"/>
      <c r="AC23" s="1060"/>
      <c r="AD23" s="1060"/>
      <c r="AE23" s="1067"/>
      <c r="AF23" s="1068">
        <v>1303</v>
      </c>
      <c r="AG23" s="1060"/>
      <c r="AH23" s="1060"/>
      <c r="AI23" s="1060"/>
      <c r="AJ23" s="1069"/>
      <c r="AK23" s="1070"/>
      <c r="AL23" s="1071"/>
      <c r="AM23" s="1071"/>
      <c r="AN23" s="1071"/>
      <c r="AO23" s="1071"/>
      <c r="AP23" s="1060">
        <v>43098</v>
      </c>
      <c r="AQ23" s="1060"/>
      <c r="AR23" s="1060"/>
      <c r="AS23" s="1060"/>
      <c r="AT23" s="1060"/>
      <c r="AU23" s="1061"/>
      <c r="AV23" s="1061"/>
      <c r="AW23" s="1061"/>
      <c r="AX23" s="1061"/>
      <c r="AY23" s="1062"/>
      <c r="AZ23" s="1063" t="s">
        <v>392</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15">
      <c r="A24" s="1059" t="s">
        <v>397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
      <c r="A25" s="1058" t="s">
        <v>398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15">
      <c r="A26" s="994" t="s">
        <v>373</v>
      </c>
      <c r="B26" s="995"/>
      <c r="C26" s="995"/>
      <c r="D26" s="995"/>
      <c r="E26" s="995"/>
      <c r="F26" s="995"/>
      <c r="G26" s="995"/>
      <c r="H26" s="995"/>
      <c r="I26" s="995"/>
      <c r="J26" s="995"/>
      <c r="K26" s="995"/>
      <c r="L26" s="995"/>
      <c r="M26" s="995"/>
      <c r="N26" s="995"/>
      <c r="O26" s="995"/>
      <c r="P26" s="996"/>
      <c r="Q26" s="1000" t="s">
        <v>399</v>
      </c>
      <c r="R26" s="1001"/>
      <c r="S26" s="1001"/>
      <c r="T26" s="1001"/>
      <c r="U26" s="1002"/>
      <c r="V26" s="1000" t="s">
        <v>400</v>
      </c>
      <c r="W26" s="1001"/>
      <c r="X26" s="1001"/>
      <c r="Y26" s="1001"/>
      <c r="Z26" s="1002"/>
      <c r="AA26" s="1000" t="s">
        <v>401</v>
      </c>
      <c r="AB26" s="1001"/>
      <c r="AC26" s="1001"/>
      <c r="AD26" s="1001"/>
      <c r="AE26" s="1001"/>
      <c r="AF26" s="1054" t="s">
        <v>402</v>
      </c>
      <c r="AG26" s="1007"/>
      <c r="AH26" s="1007"/>
      <c r="AI26" s="1007"/>
      <c r="AJ26" s="1055"/>
      <c r="AK26" s="1001" t="s">
        <v>403</v>
      </c>
      <c r="AL26" s="1001"/>
      <c r="AM26" s="1001"/>
      <c r="AN26" s="1001"/>
      <c r="AO26" s="1002"/>
      <c r="AP26" s="1000" t="s">
        <v>404</v>
      </c>
      <c r="AQ26" s="1001"/>
      <c r="AR26" s="1001"/>
      <c r="AS26" s="1001"/>
      <c r="AT26" s="1002"/>
      <c r="AU26" s="1000" t="s">
        <v>405</v>
      </c>
      <c r="AV26" s="1001"/>
      <c r="AW26" s="1001"/>
      <c r="AX26" s="1001"/>
      <c r="AY26" s="1002"/>
      <c r="AZ26" s="1000" t="s">
        <v>406</v>
      </c>
      <c r="BA26" s="1001"/>
      <c r="BB26" s="1001"/>
      <c r="BC26" s="1001"/>
      <c r="BD26" s="1002"/>
      <c r="BE26" s="1000" t="s">
        <v>380</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15">
      <c r="A28" s="242">
        <v>1</v>
      </c>
      <c r="B28" s="1046" t="s">
        <v>407</v>
      </c>
      <c r="C28" s="1047"/>
      <c r="D28" s="1047"/>
      <c r="E28" s="1047"/>
      <c r="F28" s="1047"/>
      <c r="G28" s="1047"/>
      <c r="H28" s="1047"/>
      <c r="I28" s="1047"/>
      <c r="J28" s="1047"/>
      <c r="K28" s="1047"/>
      <c r="L28" s="1047"/>
      <c r="M28" s="1047"/>
      <c r="N28" s="1047"/>
      <c r="O28" s="1047"/>
      <c r="P28" s="1048"/>
      <c r="Q28" s="1049">
        <v>9702</v>
      </c>
      <c r="R28" s="1050"/>
      <c r="S28" s="1050"/>
      <c r="T28" s="1050"/>
      <c r="U28" s="1050"/>
      <c r="V28" s="1050">
        <v>8979</v>
      </c>
      <c r="W28" s="1050"/>
      <c r="X28" s="1050"/>
      <c r="Y28" s="1050"/>
      <c r="Z28" s="1050"/>
      <c r="AA28" s="1050">
        <v>723</v>
      </c>
      <c r="AB28" s="1050"/>
      <c r="AC28" s="1050"/>
      <c r="AD28" s="1050"/>
      <c r="AE28" s="1051"/>
      <c r="AF28" s="1052">
        <v>723</v>
      </c>
      <c r="AG28" s="1050"/>
      <c r="AH28" s="1050"/>
      <c r="AI28" s="1050"/>
      <c r="AJ28" s="1053"/>
      <c r="AK28" s="1041">
        <v>669</v>
      </c>
      <c r="AL28" s="1042"/>
      <c r="AM28" s="1042"/>
      <c r="AN28" s="1042"/>
      <c r="AO28" s="1042"/>
      <c r="AP28" s="1042" t="s">
        <v>593</v>
      </c>
      <c r="AQ28" s="1042"/>
      <c r="AR28" s="1042"/>
      <c r="AS28" s="1042"/>
      <c r="AT28" s="1042"/>
      <c r="AU28" s="1042" t="s">
        <v>593</v>
      </c>
      <c r="AV28" s="1042"/>
      <c r="AW28" s="1042"/>
      <c r="AX28" s="1042"/>
      <c r="AY28" s="1042"/>
      <c r="AZ28" s="1043" t="s">
        <v>593</v>
      </c>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15">
      <c r="A29" s="242">
        <v>2</v>
      </c>
      <c r="B29" s="1029" t="s">
        <v>408</v>
      </c>
      <c r="C29" s="1030"/>
      <c r="D29" s="1030"/>
      <c r="E29" s="1030"/>
      <c r="F29" s="1030"/>
      <c r="G29" s="1030"/>
      <c r="H29" s="1030"/>
      <c r="I29" s="1030"/>
      <c r="J29" s="1030"/>
      <c r="K29" s="1030"/>
      <c r="L29" s="1030"/>
      <c r="M29" s="1030"/>
      <c r="N29" s="1030"/>
      <c r="O29" s="1030"/>
      <c r="P29" s="1031"/>
      <c r="Q29" s="1037">
        <v>8797</v>
      </c>
      <c r="R29" s="1038"/>
      <c r="S29" s="1038"/>
      <c r="T29" s="1038"/>
      <c r="U29" s="1038"/>
      <c r="V29" s="1038">
        <v>8663</v>
      </c>
      <c r="W29" s="1038"/>
      <c r="X29" s="1038"/>
      <c r="Y29" s="1038"/>
      <c r="Z29" s="1038"/>
      <c r="AA29" s="1038">
        <v>134</v>
      </c>
      <c r="AB29" s="1038"/>
      <c r="AC29" s="1038"/>
      <c r="AD29" s="1038"/>
      <c r="AE29" s="1039"/>
      <c r="AF29" s="1034">
        <v>134</v>
      </c>
      <c r="AG29" s="1035"/>
      <c r="AH29" s="1035"/>
      <c r="AI29" s="1035"/>
      <c r="AJ29" s="1036"/>
      <c r="AK29" s="979">
        <v>1362</v>
      </c>
      <c r="AL29" s="970"/>
      <c r="AM29" s="970"/>
      <c r="AN29" s="970"/>
      <c r="AO29" s="970"/>
      <c r="AP29" s="970" t="s">
        <v>593</v>
      </c>
      <c r="AQ29" s="970"/>
      <c r="AR29" s="970"/>
      <c r="AS29" s="970"/>
      <c r="AT29" s="970"/>
      <c r="AU29" s="970" t="s">
        <v>593</v>
      </c>
      <c r="AV29" s="970"/>
      <c r="AW29" s="970"/>
      <c r="AX29" s="970"/>
      <c r="AY29" s="970"/>
      <c r="AZ29" s="1040" t="s">
        <v>593</v>
      </c>
      <c r="BA29" s="1040"/>
      <c r="BB29" s="1040"/>
      <c r="BC29" s="1040"/>
      <c r="BD29" s="1040"/>
      <c r="BE29" s="971"/>
      <c r="BF29" s="971"/>
      <c r="BG29" s="971"/>
      <c r="BH29" s="971"/>
      <c r="BI29" s="972"/>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15">
      <c r="A30" s="242">
        <v>3</v>
      </c>
      <c r="B30" s="1029" t="s">
        <v>409</v>
      </c>
      <c r="C30" s="1030"/>
      <c r="D30" s="1030"/>
      <c r="E30" s="1030"/>
      <c r="F30" s="1030"/>
      <c r="G30" s="1030"/>
      <c r="H30" s="1030"/>
      <c r="I30" s="1030"/>
      <c r="J30" s="1030"/>
      <c r="K30" s="1030"/>
      <c r="L30" s="1030"/>
      <c r="M30" s="1030"/>
      <c r="N30" s="1030"/>
      <c r="O30" s="1030"/>
      <c r="P30" s="1031"/>
      <c r="Q30" s="1037">
        <v>1359</v>
      </c>
      <c r="R30" s="1038"/>
      <c r="S30" s="1038"/>
      <c r="T30" s="1038"/>
      <c r="U30" s="1038"/>
      <c r="V30" s="1038">
        <v>1357</v>
      </c>
      <c r="W30" s="1038"/>
      <c r="X30" s="1038"/>
      <c r="Y30" s="1038"/>
      <c r="Z30" s="1038"/>
      <c r="AA30" s="1038">
        <v>2</v>
      </c>
      <c r="AB30" s="1038"/>
      <c r="AC30" s="1038"/>
      <c r="AD30" s="1038"/>
      <c r="AE30" s="1039"/>
      <c r="AF30" s="1034">
        <v>2</v>
      </c>
      <c r="AG30" s="1035"/>
      <c r="AH30" s="1035"/>
      <c r="AI30" s="1035"/>
      <c r="AJ30" s="1036"/>
      <c r="AK30" s="979">
        <v>279</v>
      </c>
      <c r="AL30" s="970"/>
      <c r="AM30" s="970"/>
      <c r="AN30" s="970"/>
      <c r="AO30" s="970"/>
      <c r="AP30" s="970" t="s">
        <v>593</v>
      </c>
      <c r="AQ30" s="970"/>
      <c r="AR30" s="970"/>
      <c r="AS30" s="970"/>
      <c r="AT30" s="970"/>
      <c r="AU30" s="970" t="s">
        <v>593</v>
      </c>
      <c r="AV30" s="970"/>
      <c r="AW30" s="970"/>
      <c r="AX30" s="970"/>
      <c r="AY30" s="970"/>
      <c r="AZ30" s="1040" t="s">
        <v>593</v>
      </c>
      <c r="BA30" s="1040"/>
      <c r="BB30" s="1040"/>
      <c r="BC30" s="1040"/>
      <c r="BD30" s="1040"/>
      <c r="BE30" s="971"/>
      <c r="BF30" s="971"/>
      <c r="BG30" s="971"/>
      <c r="BH30" s="971"/>
      <c r="BI30" s="972"/>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15">
      <c r="A31" s="242">
        <v>4</v>
      </c>
      <c r="B31" s="1029" t="s">
        <v>410</v>
      </c>
      <c r="C31" s="1030"/>
      <c r="D31" s="1030"/>
      <c r="E31" s="1030"/>
      <c r="F31" s="1030"/>
      <c r="G31" s="1030"/>
      <c r="H31" s="1030"/>
      <c r="I31" s="1030"/>
      <c r="J31" s="1030"/>
      <c r="K31" s="1030"/>
      <c r="L31" s="1030"/>
      <c r="M31" s="1030"/>
      <c r="N31" s="1030"/>
      <c r="O31" s="1030"/>
      <c r="P31" s="1031"/>
      <c r="Q31" s="1037">
        <v>79</v>
      </c>
      <c r="R31" s="1038"/>
      <c r="S31" s="1038"/>
      <c r="T31" s="1038"/>
      <c r="U31" s="1038"/>
      <c r="V31" s="1038">
        <v>75</v>
      </c>
      <c r="W31" s="1038"/>
      <c r="X31" s="1038"/>
      <c r="Y31" s="1038"/>
      <c r="Z31" s="1038"/>
      <c r="AA31" s="1038">
        <v>3</v>
      </c>
      <c r="AB31" s="1038"/>
      <c r="AC31" s="1038"/>
      <c r="AD31" s="1038"/>
      <c r="AE31" s="1039"/>
      <c r="AF31" s="1034">
        <v>3</v>
      </c>
      <c r="AG31" s="1035"/>
      <c r="AH31" s="1035"/>
      <c r="AI31" s="1035"/>
      <c r="AJ31" s="1036"/>
      <c r="AK31" s="979">
        <v>4</v>
      </c>
      <c r="AL31" s="970"/>
      <c r="AM31" s="970"/>
      <c r="AN31" s="970"/>
      <c r="AO31" s="970"/>
      <c r="AP31" s="970" t="s">
        <v>593</v>
      </c>
      <c r="AQ31" s="970"/>
      <c r="AR31" s="970"/>
      <c r="AS31" s="970"/>
      <c r="AT31" s="970"/>
      <c r="AU31" s="970" t="s">
        <v>593</v>
      </c>
      <c r="AV31" s="970"/>
      <c r="AW31" s="970"/>
      <c r="AX31" s="970"/>
      <c r="AY31" s="970"/>
      <c r="AZ31" s="1040" t="s">
        <v>593</v>
      </c>
      <c r="BA31" s="1040"/>
      <c r="BB31" s="1040"/>
      <c r="BC31" s="1040"/>
      <c r="BD31" s="1040"/>
      <c r="BE31" s="971"/>
      <c r="BF31" s="971"/>
      <c r="BG31" s="971"/>
      <c r="BH31" s="971"/>
      <c r="BI31" s="972"/>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15">
      <c r="A32" s="242">
        <v>5</v>
      </c>
      <c r="B32" s="1029" t="s">
        <v>411</v>
      </c>
      <c r="C32" s="1030"/>
      <c r="D32" s="1030"/>
      <c r="E32" s="1030"/>
      <c r="F32" s="1030"/>
      <c r="G32" s="1030"/>
      <c r="H32" s="1030"/>
      <c r="I32" s="1030"/>
      <c r="J32" s="1030"/>
      <c r="K32" s="1030"/>
      <c r="L32" s="1030"/>
      <c r="M32" s="1030"/>
      <c r="N32" s="1030"/>
      <c r="O32" s="1030"/>
      <c r="P32" s="1031"/>
      <c r="Q32" s="1037">
        <v>1177</v>
      </c>
      <c r="R32" s="1038"/>
      <c r="S32" s="1038"/>
      <c r="T32" s="1038"/>
      <c r="U32" s="1038"/>
      <c r="V32" s="1038">
        <v>1133</v>
      </c>
      <c r="W32" s="1038"/>
      <c r="X32" s="1038"/>
      <c r="Y32" s="1038"/>
      <c r="Z32" s="1038"/>
      <c r="AA32" s="1038">
        <v>44</v>
      </c>
      <c r="AB32" s="1038"/>
      <c r="AC32" s="1038"/>
      <c r="AD32" s="1038"/>
      <c r="AE32" s="1039"/>
      <c r="AF32" s="1034">
        <v>1354</v>
      </c>
      <c r="AG32" s="1035"/>
      <c r="AH32" s="1035"/>
      <c r="AI32" s="1035"/>
      <c r="AJ32" s="1036"/>
      <c r="AK32" s="979">
        <v>140</v>
      </c>
      <c r="AL32" s="970"/>
      <c r="AM32" s="970"/>
      <c r="AN32" s="970"/>
      <c r="AO32" s="970"/>
      <c r="AP32" s="970">
        <v>3191</v>
      </c>
      <c r="AQ32" s="970"/>
      <c r="AR32" s="970"/>
      <c r="AS32" s="970"/>
      <c r="AT32" s="970"/>
      <c r="AU32" s="970">
        <v>1094</v>
      </c>
      <c r="AV32" s="970"/>
      <c r="AW32" s="970"/>
      <c r="AX32" s="970"/>
      <c r="AY32" s="970"/>
      <c r="AZ32" s="1040" t="s">
        <v>593</v>
      </c>
      <c r="BA32" s="1040"/>
      <c r="BB32" s="1040"/>
      <c r="BC32" s="1040"/>
      <c r="BD32" s="1040"/>
      <c r="BE32" s="971" t="s">
        <v>412</v>
      </c>
      <c r="BF32" s="971"/>
      <c r="BG32" s="971"/>
      <c r="BH32" s="971"/>
      <c r="BI32" s="972"/>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15">
      <c r="A33" s="242">
        <v>6</v>
      </c>
      <c r="B33" s="1029" t="s">
        <v>413</v>
      </c>
      <c r="C33" s="1030"/>
      <c r="D33" s="1030"/>
      <c r="E33" s="1030"/>
      <c r="F33" s="1030"/>
      <c r="G33" s="1030"/>
      <c r="H33" s="1030"/>
      <c r="I33" s="1030"/>
      <c r="J33" s="1030"/>
      <c r="K33" s="1030"/>
      <c r="L33" s="1030"/>
      <c r="M33" s="1030"/>
      <c r="N33" s="1030"/>
      <c r="O33" s="1030"/>
      <c r="P33" s="1031"/>
      <c r="Q33" s="1037">
        <v>15224</v>
      </c>
      <c r="R33" s="1038"/>
      <c r="S33" s="1038"/>
      <c r="T33" s="1038"/>
      <c r="U33" s="1038"/>
      <c r="V33" s="1038">
        <v>15303</v>
      </c>
      <c r="W33" s="1038"/>
      <c r="X33" s="1038"/>
      <c r="Y33" s="1038"/>
      <c r="Z33" s="1038"/>
      <c r="AA33" s="1038">
        <v>-79</v>
      </c>
      <c r="AB33" s="1038"/>
      <c r="AC33" s="1038"/>
      <c r="AD33" s="1038"/>
      <c r="AE33" s="1039"/>
      <c r="AF33" s="1034">
        <v>4078</v>
      </c>
      <c r="AG33" s="1035"/>
      <c r="AH33" s="1035"/>
      <c r="AI33" s="1035"/>
      <c r="AJ33" s="1036"/>
      <c r="AK33" s="979">
        <v>1767</v>
      </c>
      <c r="AL33" s="970"/>
      <c r="AM33" s="970"/>
      <c r="AN33" s="970"/>
      <c r="AO33" s="970"/>
      <c r="AP33" s="970">
        <v>15806</v>
      </c>
      <c r="AQ33" s="970"/>
      <c r="AR33" s="970"/>
      <c r="AS33" s="970"/>
      <c r="AT33" s="970"/>
      <c r="AU33" s="970">
        <v>7776</v>
      </c>
      <c r="AV33" s="970"/>
      <c r="AW33" s="970"/>
      <c r="AX33" s="970"/>
      <c r="AY33" s="970"/>
      <c r="AZ33" s="1040" t="s">
        <v>593</v>
      </c>
      <c r="BA33" s="1040"/>
      <c r="BB33" s="1040"/>
      <c r="BC33" s="1040"/>
      <c r="BD33" s="1040"/>
      <c r="BE33" s="971" t="s">
        <v>414</v>
      </c>
      <c r="BF33" s="971"/>
      <c r="BG33" s="971"/>
      <c r="BH33" s="971"/>
      <c r="BI33" s="972"/>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15">
      <c r="A34" s="242">
        <v>7</v>
      </c>
      <c r="B34" s="1029" t="s">
        <v>415</v>
      </c>
      <c r="C34" s="1030"/>
      <c r="D34" s="1030"/>
      <c r="E34" s="1030"/>
      <c r="F34" s="1030"/>
      <c r="G34" s="1030"/>
      <c r="H34" s="1030"/>
      <c r="I34" s="1030"/>
      <c r="J34" s="1030"/>
      <c r="K34" s="1030"/>
      <c r="L34" s="1030"/>
      <c r="M34" s="1030"/>
      <c r="N34" s="1030"/>
      <c r="O34" s="1030"/>
      <c r="P34" s="1031"/>
      <c r="Q34" s="1037">
        <v>688</v>
      </c>
      <c r="R34" s="1038"/>
      <c r="S34" s="1038"/>
      <c r="T34" s="1038"/>
      <c r="U34" s="1038"/>
      <c r="V34" s="1038">
        <v>669</v>
      </c>
      <c r="W34" s="1038"/>
      <c r="X34" s="1038"/>
      <c r="Y34" s="1038"/>
      <c r="Z34" s="1038"/>
      <c r="AA34" s="1038">
        <v>19</v>
      </c>
      <c r="AB34" s="1038"/>
      <c r="AC34" s="1038"/>
      <c r="AD34" s="1038"/>
      <c r="AE34" s="1039"/>
      <c r="AF34" s="1034">
        <v>92</v>
      </c>
      <c r="AG34" s="1035"/>
      <c r="AH34" s="1035"/>
      <c r="AI34" s="1035"/>
      <c r="AJ34" s="1036"/>
      <c r="AK34" s="979">
        <v>580</v>
      </c>
      <c r="AL34" s="970"/>
      <c r="AM34" s="970"/>
      <c r="AN34" s="970"/>
      <c r="AO34" s="970"/>
      <c r="AP34" s="970">
        <v>3011</v>
      </c>
      <c r="AQ34" s="970"/>
      <c r="AR34" s="970"/>
      <c r="AS34" s="970"/>
      <c r="AT34" s="970"/>
      <c r="AU34" s="970">
        <v>2532</v>
      </c>
      <c r="AV34" s="970"/>
      <c r="AW34" s="970"/>
      <c r="AX34" s="970"/>
      <c r="AY34" s="970"/>
      <c r="AZ34" s="1040" t="s">
        <v>593</v>
      </c>
      <c r="BA34" s="1040"/>
      <c r="BB34" s="1040"/>
      <c r="BC34" s="1040"/>
      <c r="BD34" s="1040"/>
      <c r="BE34" s="971" t="s">
        <v>414</v>
      </c>
      <c r="BF34" s="971"/>
      <c r="BG34" s="971"/>
      <c r="BH34" s="971"/>
      <c r="BI34" s="972"/>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15">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15">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15">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15">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15">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15">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15">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15">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15">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15">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15">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15">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15">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15">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15">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15">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15">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15">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15">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15">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15">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15">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15">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15">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15">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15">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15">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416</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
      <c r="A63" s="240" t="s">
        <v>395</v>
      </c>
      <c r="B63" s="948" t="s">
        <v>417</v>
      </c>
      <c r="C63" s="949"/>
      <c r="D63" s="949"/>
      <c r="E63" s="949"/>
      <c r="F63" s="949"/>
      <c r="G63" s="949"/>
      <c r="H63" s="949"/>
      <c r="I63" s="949"/>
      <c r="J63" s="949"/>
      <c r="K63" s="949"/>
      <c r="L63" s="949"/>
      <c r="M63" s="949"/>
      <c r="N63" s="949"/>
      <c r="O63" s="949"/>
      <c r="P63" s="950"/>
      <c r="Q63" s="961"/>
      <c r="R63" s="962"/>
      <c r="S63" s="962"/>
      <c r="T63" s="962"/>
      <c r="U63" s="962"/>
      <c r="V63" s="962"/>
      <c r="W63" s="962"/>
      <c r="X63" s="962"/>
      <c r="Y63" s="962"/>
      <c r="Z63" s="962"/>
      <c r="AA63" s="962"/>
      <c r="AB63" s="962"/>
      <c r="AC63" s="962"/>
      <c r="AD63" s="962"/>
      <c r="AE63" s="1019"/>
      <c r="AF63" s="1020">
        <v>6386</v>
      </c>
      <c r="AG63" s="958"/>
      <c r="AH63" s="958"/>
      <c r="AI63" s="958"/>
      <c r="AJ63" s="1021"/>
      <c r="AK63" s="1022"/>
      <c r="AL63" s="962"/>
      <c r="AM63" s="962"/>
      <c r="AN63" s="962"/>
      <c r="AO63" s="962"/>
      <c r="AP63" s="958">
        <v>22008</v>
      </c>
      <c r="AQ63" s="958"/>
      <c r="AR63" s="958"/>
      <c r="AS63" s="958"/>
      <c r="AT63" s="958"/>
      <c r="AU63" s="958">
        <v>11402</v>
      </c>
      <c r="AV63" s="958"/>
      <c r="AW63" s="958"/>
      <c r="AX63" s="958"/>
      <c r="AY63" s="958"/>
      <c r="AZ63" s="1016"/>
      <c r="BA63" s="1016"/>
      <c r="BB63" s="1016"/>
      <c r="BC63" s="1016"/>
      <c r="BD63" s="1016"/>
      <c r="BE63" s="959"/>
      <c r="BF63" s="959"/>
      <c r="BG63" s="959"/>
      <c r="BH63" s="959"/>
      <c r="BI63" s="960"/>
      <c r="BJ63" s="1017" t="s">
        <v>392</v>
      </c>
      <c r="BK63" s="938"/>
      <c r="BL63" s="938"/>
      <c r="BM63" s="938"/>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15">
      <c r="A66" s="994" t="s">
        <v>419</v>
      </c>
      <c r="B66" s="995"/>
      <c r="C66" s="995"/>
      <c r="D66" s="995"/>
      <c r="E66" s="995"/>
      <c r="F66" s="995"/>
      <c r="G66" s="995"/>
      <c r="H66" s="995"/>
      <c r="I66" s="995"/>
      <c r="J66" s="995"/>
      <c r="K66" s="995"/>
      <c r="L66" s="995"/>
      <c r="M66" s="995"/>
      <c r="N66" s="995"/>
      <c r="O66" s="995"/>
      <c r="P66" s="996"/>
      <c r="Q66" s="1000" t="s">
        <v>399</v>
      </c>
      <c r="R66" s="1001"/>
      <c r="S66" s="1001"/>
      <c r="T66" s="1001"/>
      <c r="U66" s="1002"/>
      <c r="V66" s="1000" t="s">
        <v>420</v>
      </c>
      <c r="W66" s="1001"/>
      <c r="X66" s="1001"/>
      <c r="Y66" s="1001"/>
      <c r="Z66" s="1002"/>
      <c r="AA66" s="1000" t="s">
        <v>401</v>
      </c>
      <c r="AB66" s="1001"/>
      <c r="AC66" s="1001"/>
      <c r="AD66" s="1001"/>
      <c r="AE66" s="1002"/>
      <c r="AF66" s="1006" t="s">
        <v>421</v>
      </c>
      <c r="AG66" s="1007"/>
      <c r="AH66" s="1007"/>
      <c r="AI66" s="1007"/>
      <c r="AJ66" s="1008"/>
      <c r="AK66" s="1000" t="s">
        <v>403</v>
      </c>
      <c r="AL66" s="995"/>
      <c r="AM66" s="995"/>
      <c r="AN66" s="995"/>
      <c r="AO66" s="996"/>
      <c r="AP66" s="1000" t="s">
        <v>422</v>
      </c>
      <c r="AQ66" s="1001"/>
      <c r="AR66" s="1001"/>
      <c r="AS66" s="1001"/>
      <c r="AT66" s="1002"/>
      <c r="AU66" s="1000" t="s">
        <v>423</v>
      </c>
      <c r="AV66" s="1001"/>
      <c r="AW66" s="1001"/>
      <c r="AX66" s="1001"/>
      <c r="AY66" s="1002"/>
      <c r="AZ66" s="1000" t="s">
        <v>380</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5"/>
      <c r="DW66" s="946"/>
      <c r="DX66" s="946"/>
      <c r="DY66" s="946"/>
      <c r="DZ66" s="947"/>
      <c r="EA66" s="230"/>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5"/>
      <c r="DW67" s="946"/>
      <c r="DX67" s="946"/>
      <c r="DY67" s="946"/>
      <c r="DZ67" s="947"/>
      <c r="EA67" s="230"/>
    </row>
    <row r="68" spans="1:131" ht="26.25" customHeight="1" thickTop="1" x14ac:dyDescent="0.15">
      <c r="A68" s="236">
        <v>1</v>
      </c>
      <c r="B68" s="984" t="s">
        <v>597</v>
      </c>
      <c r="C68" s="985"/>
      <c r="D68" s="985"/>
      <c r="E68" s="985"/>
      <c r="F68" s="985"/>
      <c r="G68" s="985"/>
      <c r="H68" s="985"/>
      <c r="I68" s="985"/>
      <c r="J68" s="985"/>
      <c r="K68" s="985"/>
      <c r="L68" s="985"/>
      <c r="M68" s="985"/>
      <c r="N68" s="985"/>
      <c r="O68" s="985"/>
      <c r="P68" s="986"/>
      <c r="Q68" s="987">
        <v>290</v>
      </c>
      <c r="R68" s="981"/>
      <c r="S68" s="981"/>
      <c r="T68" s="981"/>
      <c r="U68" s="981"/>
      <c r="V68" s="981">
        <v>255</v>
      </c>
      <c r="W68" s="981"/>
      <c r="X68" s="981"/>
      <c r="Y68" s="981"/>
      <c r="Z68" s="981"/>
      <c r="AA68" s="981">
        <v>35</v>
      </c>
      <c r="AB68" s="981"/>
      <c r="AC68" s="981"/>
      <c r="AD68" s="981"/>
      <c r="AE68" s="981"/>
      <c r="AF68" s="981">
        <v>35</v>
      </c>
      <c r="AG68" s="981"/>
      <c r="AH68" s="981"/>
      <c r="AI68" s="981"/>
      <c r="AJ68" s="981"/>
      <c r="AK68" s="981" t="s">
        <v>593</v>
      </c>
      <c r="AL68" s="981"/>
      <c r="AM68" s="981"/>
      <c r="AN68" s="981"/>
      <c r="AO68" s="981"/>
      <c r="AP68" s="981" t="s">
        <v>593</v>
      </c>
      <c r="AQ68" s="981"/>
      <c r="AR68" s="981"/>
      <c r="AS68" s="981"/>
      <c r="AT68" s="981"/>
      <c r="AU68" s="981" t="s">
        <v>593</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5"/>
      <c r="DW68" s="946"/>
      <c r="DX68" s="946"/>
      <c r="DY68" s="946"/>
      <c r="DZ68" s="947"/>
      <c r="EA68" s="230"/>
    </row>
    <row r="69" spans="1:131" ht="26.25" customHeight="1" x14ac:dyDescent="0.15">
      <c r="A69" s="238">
        <v>2</v>
      </c>
      <c r="B69" s="973" t="s">
        <v>598</v>
      </c>
      <c r="C69" s="974"/>
      <c r="D69" s="974"/>
      <c r="E69" s="974"/>
      <c r="F69" s="974"/>
      <c r="G69" s="974"/>
      <c r="H69" s="974"/>
      <c r="I69" s="974"/>
      <c r="J69" s="974"/>
      <c r="K69" s="974"/>
      <c r="L69" s="974"/>
      <c r="M69" s="974"/>
      <c r="N69" s="974"/>
      <c r="O69" s="974"/>
      <c r="P69" s="975"/>
      <c r="Q69" s="976">
        <v>129</v>
      </c>
      <c r="R69" s="970"/>
      <c r="S69" s="970"/>
      <c r="T69" s="970"/>
      <c r="U69" s="970"/>
      <c r="V69" s="970">
        <v>123</v>
      </c>
      <c r="W69" s="970"/>
      <c r="X69" s="970"/>
      <c r="Y69" s="970"/>
      <c r="Z69" s="970"/>
      <c r="AA69" s="970">
        <v>6</v>
      </c>
      <c r="AB69" s="970"/>
      <c r="AC69" s="970"/>
      <c r="AD69" s="970"/>
      <c r="AE69" s="970"/>
      <c r="AF69" s="970">
        <v>6</v>
      </c>
      <c r="AG69" s="970"/>
      <c r="AH69" s="970"/>
      <c r="AI69" s="970"/>
      <c r="AJ69" s="970"/>
      <c r="AK69" s="970" t="s">
        <v>593</v>
      </c>
      <c r="AL69" s="970"/>
      <c r="AM69" s="970"/>
      <c r="AN69" s="970"/>
      <c r="AO69" s="970"/>
      <c r="AP69" s="970" t="s">
        <v>593</v>
      </c>
      <c r="AQ69" s="970"/>
      <c r="AR69" s="970"/>
      <c r="AS69" s="970"/>
      <c r="AT69" s="970"/>
      <c r="AU69" s="970" t="s">
        <v>593</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5"/>
      <c r="DW69" s="946"/>
      <c r="DX69" s="946"/>
      <c r="DY69" s="946"/>
      <c r="DZ69" s="947"/>
      <c r="EA69" s="230"/>
    </row>
    <row r="70" spans="1:131" ht="26.25" customHeight="1" x14ac:dyDescent="0.15">
      <c r="A70" s="238">
        <v>3</v>
      </c>
      <c r="B70" s="973" t="s">
        <v>599</v>
      </c>
      <c r="C70" s="974"/>
      <c r="D70" s="974"/>
      <c r="E70" s="974"/>
      <c r="F70" s="974"/>
      <c r="G70" s="974"/>
      <c r="H70" s="974"/>
      <c r="I70" s="974"/>
      <c r="J70" s="974"/>
      <c r="K70" s="974"/>
      <c r="L70" s="974"/>
      <c r="M70" s="974"/>
      <c r="N70" s="974"/>
      <c r="O70" s="974"/>
      <c r="P70" s="975"/>
      <c r="Q70" s="976">
        <v>301</v>
      </c>
      <c r="R70" s="970"/>
      <c r="S70" s="970"/>
      <c r="T70" s="970"/>
      <c r="U70" s="970"/>
      <c r="V70" s="970">
        <v>290</v>
      </c>
      <c r="W70" s="970"/>
      <c r="X70" s="970"/>
      <c r="Y70" s="970"/>
      <c r="Z70" s="970"/>
      <c r="AA70" s="970">
        <v>11</v>
      </c>
      <c r="AB70" s="970"/>
      <c r="AC70" s="970"/>
      <c r="AD70" s="970"/>
      <c r="AE70" s="970"/>
      <c r="AF70" s="970">
        <v>11</v>
      </c>
      <c r="AG70" s="970"/>
      <c r="AH70" s="970"/>
      <c r="AI70" s="970"/>
      <c r="AJ70" s="970"/>
      <c r="AK70" s="970">
        <v>7</v>
      </c>
      <c r="AL70" s="970"/>
      <c r="AM70" s="970"/>
      <c r="AN70" s="970"/>
      <c r="AO70" s="970"/>
      <c r="AP70" s="970" t="s">
        <v>593</v>
      </c>
      <c r="AQ70" s="970"/>
      <c r="AR70" s="970"/>
      <c r="AS70" s="970"/>
      <c r="AT70" s="970"/>
      <c r="AU70" s="970" t="s">
        <v>593</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5"/>
      <c r="DW70" s="946"/>
      <c r="DX70" s="946"/>
      <c r="DY70" s="946"/>
      <c r="DZ70" s="947"/>
      <c r="EA70" s="230"/>
    </row>
    <row r="71" spans="1:131" ht="26.25" customHeight="1" x14ac:dyDescent="0.15">
      <c r="A71" s="238">
        <v>4</v>
      </c>
      <c r="B71" s="973" t="s">
        <v>600</v>
      </c>
      <c r="C71" s="974"/>
      <c r="D71" s="974"/>
      <c r="E71" s="974"/>
      <c r="F71" s="974"/>
      <c r="G71" s="974"/>
      <c r="H71" s="974"/>
      <c r="I71" s="974"/>
      <c r="J71" s="974"/>
      <c r="K71" s="974"/>
      <c r="L71" s="974"/>
      <c r="M71" s="974"/>
      <c r="N71" s="974"/>
      <c r="O71" s="974"/>
      <c r="P71" s="975"/>
      <c r="Q71" s="976">
        <v>466463</v>
      </c>
      <c r="R71" s="970"/>
      <c r="S71" s="970"/>
      <c r="T71" s="970"/>
      <c r="U71" s="970"/>
      <c r="V71" s="970">
        <v>453925</v>
      </c>
      <c r="W71" s="970"/>
      <c r="X71" s="970"/>
      <c r="Y71" s="970"/>
      <c r="Z71" s="970"/>
      <c r="AA71" s="970">
        <v>12537</v>
      </c>
      <c r="AB71" s="970"/>
      <c r="AC71" s="970"/>
      <c r="AD71" s="970"/>
      <c r="AE71" s="970"/>
      <c r="AF71" s="970">
        <v>12537</v>
      </c>
      <c r="AG71" s="970"/>
      <c r="AH71" s="970"/>
      <c r="AI71" s="970"/>
      <c r="AJ71" s="970"/>
      <c r="AK71" s="970" t="s">
        <v>593</v>
      </c>
      <c r="AL71" s="970"/>
      <c r="AM71" s="970"/>
      <c r="AN71" s="970"/>
      <c r="AO71" s="970"/>
      <c r="AP71" s="970" t="s">
        <v>593</v>
      </c>
      <c r="AQ71" s="970"/>
      <c r="AR71" s="970"/>
      <c r="AS71" s="970"/>
      <c r="AT71" s="970"/>
      <c r="AU71" s="970" t="s">
        <v>593</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5"/>
      <c r="DW71" s="946"/>
      <c r="DX71" s="946"/>
      <c r="DY71" s="946"/>
      <c r="DZ71" s="947"/>
      <c r="EA71" s="230"/>
    </row>
    <row r="72" spans="1:131" ht="26.25" customHeight="1" x14ac:dyDescent="0.15">
      <c r="A72" s="238">
        <v>5</v>
      </c>
      <c r="B72" s="973" t="s">
        <v>601</v>
      </c>
      <c r="C72" s="974"/>
      <c r="D72" s="974"/>
      <c r="E72" s="974"/>
      <c r="F72" s="974"/>
      <c r="G72" s="974"/>
      <c r="H72" s="974"/>
      <c r="I72" s="974"/>
      <c r="J72" s="974"/>
      <c r="K72" s="974"/>
      <c r="L72" s="974"/>
      <c r="M72" s="974"/>
      <c r="N72" s="974"/>
      <c r="O72" s="974"/>
      <c r="P72" s="975"/>
      <c r="Q72" s="976">
        <v>341</v>
      </c>
      <c r="R72" s="970"/>
      <c r="S72" s="970"/>
      <c r="T72" s="970"/>
      <c r="U72" s="970"/>
      <c r="V72" s="970">
        <v>329</v>
      </c>
      <c r="W72" s="970"/>
      <c r="X72" s="970"/>
      <c r="Y72" s="970"/>
      <c r="Z72" s="970"/>
      <c r="AA72" s="970">
        <v>11</v>
      </c>
      <c r="AB72" s="970"/>
      <c r="AC72" s="970"/>
      <c r="AD72" s="970"/>
      <c r="AE72" s="970"/>
      <c r="AF72" s="970">
        <v>595</v>
      </c>
      <c r="AG72" s="970"/>
      <c r="AH72" s="970"/>
      <c r="AI72" s="970"/>
      <c r="AJ72" s="970"/>
      <c r="AK72" s="970">
        <v>1</v>
      </c>
      <c r="AL72" s="970"/>
      <c r="AM72" s="970"/>
      <c r="AN72" s="970"/>
      <c r="AO72" s="970"/>
      <c r="AP72" s="970">
        <v>186</v>
      </c>
      <c r="AQ72" s="970"/>
      <c r="AR72" s="970"/>
      <c r="AS72" s="970"/>
      <c r="AT72" s="970"/>
      <c r="AU72" s="970" t="s">
        <v>593</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5"/>
      <c r="DW72" s="946"/>
      <c r="DX72" s="946"/>
      <c r="DY72" s="946"/>
      <c r="DZ72" s="947"/>
      <c r="EA72" s="230"/>
    </row>
    <row r="73" spans="1:131" ht="26.25" customHeight="1" x14ac:dyDescent="0.15">
      <c r="A73" s="238">
        <v>6</v>
      </c>
      <c r="B73" s="973" t="s">
        <v>602</v>
      </c>
      <c r="C73" s="974"/>
      <c r="D73" s="974"/>
      <c r="E73" s="974"/>
      <c r="F73" s="974"/>
      <c r="G73" s="974"/>
      <c r="H73" s="974"/>
      <c r="I73" s="974"/>
      <c r="J73" s="974"/>
      <c r="K73" s="974"/>
      <c r="L73" s="974"/>
      <c r="M73" s="974"/>
      <c r="N73" s="974"/>
      <c r="O73" s="974"/>
      <c r="P73" s="975"/>
      <c r="Q73" s="976">
        <v>3980</v>
      </c>
      <c r="R73" s="970"/>
      <c r="S73" s="970"/>
      <c r="T73" s="970"/>
      <c r="U73" s="970"/>
      <c r="V73" s="970">
        <v>3595</v>
      </c>
      <c r="W73" s="970"/>
      <c r="X73" s="970"/>
      <c r="Y73" s="970"/>
      <c r="Z73" s="970"/>
      <c r="AA73" s="970">
        <v>385</v>
      </c>
      <c r="AB73" s="970"/>
      <c r="AC73" s="970"/>
      <c r="AD73" s="970"/>
      <c r="AE73" s="970"/>
      <c r="AF73" s="970">
        <v>4132</v>
      </c>
      <c r="AG73" s="970"/>
      <c r="AH73" s="970"/>
      <c r="AI73" s="970"/>
      <c r="AJ73" s="970"/>
      <c r="AK73" s="970" t="s">
        <v>593</v>
      </c>
      <c r="AL73" s="970"/>
      <c r="AM73" s="970"/>
      <c r="AN73" s="970"/>
      <c r="AO73" s="970"/>
      <c r="AP73" s="970">
        <v>4410</v>
      </c>
      <c r="AQ73" s="970"/>
      <c r="AR73" s="970"/>
      <c r="AS73" s="970"/>
      <c r="AT73" s="970"/>
      <c r="AU73" s="970" t="s">
        <v>593</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5"/>
      <c r="DW73" s="946"/>
      <c r="DX73" s="946"/>
      <c r="DY73" s="946"/>
      <c r="DZ73" s="947"/>
      <c r="EA73" s="230"/>
    </row>
    <row r="74" spans="1:131" ht="26.25" customHeight="1" x14ac:dyDescent="0.15">
      <c r="A74" s="238">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5"/>
      <c r="DW74" s="946"/>
      <c r="DX74" s="946"/>
      <c r="DY74" s="946"/>
      <c r="DZ74" s="947"/>
      <c r="EA74" s="230"/>
    </row>
    <row r="75" spans="1:131" ht="26.25" customHeight="1" x14ac:dyDescent="0.15">
      <c r="A75" s="238">
        <v>8</v>
      </c>
      <c r="B75" s="973"/>
      <c r="C75" s="974"/>
      <c r="D75" s="974"/>
      <c r="E75" s="974"/>
      <c r="F75" s="974"/>
      <c r="G75" s="974"/>
      <c r="H75" s="974"/>
      <c r="I75" s="974"/>
      <c r="J75" s="974"/>
      <c r="K75" s="974"/>
      <c r="L75" s="974"/>
      <c r="M75" s="974"/>
      <c r="N75" s="974"/>
      <c r="O75" s="974"/>
      <c r="P75" s="975"/>
      <c r="Q75" s="980"/>
      <c r="R75" s="978"/>
      <c r="S75" s="978"/>
      <c r="T75" s="978"/>
      <c r="U75" s="979"/>
      <c r="V75" s="977"/>
      <c r="W75" s="978"/>
      <c r="X75" s="978"/>
      <c r="Y75" s="978"/>
      <c r="Z75" s="979"/>
      <c r="AA75" s="977"/>
      <c r="AB75" s="978"/>
      <c r="AC75" s="978"/>
      <c r="AD75" s="978"/>
      <c r="AE75" s="979"/>
      <c r="AF75" s="977"/>
      <c r="AG75" s="978"/>
      <c r="AH75" s="978"/>
      <c r="AI75" s="978"/>
      <c r="AJ75" s="979"/>
      <c r="AK75" s="977"/>
      <c r="AL75" s="978"/>
      <c r="AM75" s="978"/>
      <c r="AN75" s="978"/>
      <c r="AO75" s="979"/>
      <c r="AP75" s="977"/>
      <c r="AQ75" s="978"/>
      <c r="AR75" s="978"/>
      <c r="AS75" s="978"/>
      <c r="AT75" s="979"/>
      <c r="AU75" s="977"/>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5"/>
      <c r="DW75" s="946"/>
      <c r="DX75" s="946"/>
      <c r="DY75" s="946"/>
      <c r="DZ75" s="947"/>
      <c r="EA75" s="230"/>
    </row>
    <row r="76" spans="1:131" ht="26.25" customHeight="1" x14ac:dyDescent="0.15">
      <c r="A76" s="238">
        <v>9</v>
      </c>
      <c r="B76" s="973"/>
      <c r="C76" s="974"/>
      <c r="D76" s="974"/>
      <c r="E76" s="974"/>
      <c r="F76" s="974"/>
      <c r="G76" s="974"/>
      <c r="H76" s="974"/>
      <c r="I76" s="974"/>
      <c r="J76" s="974"/>
      <c r="K76" s="974"/>
      <c r="L76" s="974"/>
      <c r="M76" s="974"/>
      <c r="N76" s="974"/>
      <c r="O76" s="974"/>
      <c r="P76" s="975"/>
      <c r="Q76" s="980"/>
      <c r="R76" s="978"/>
      <c r="S76" s="978"/>
      <c r="T76" s="978"/>
      <c r="U76" s="979"/>
      <c r="V76" s="977"/>
      <c r="W76" s="978"/>
      <c r="X76" s="978"/>
      <c r="Y76" s="978"/>
      <c r="Z76" s="979"/>
      <c r="AA76" s="977"/>
      <c r="AB76" s="978"/>
      <c r="AC76" s="978"/>
      <c r="AD76" s="978"/>
      <c r="AE76" s="979"/>
      <c r="AF76" s="977"/>
      <c r="AG76" s="978"/>
      <c r="AH76" s="978"/>
      <c r="AI76" s="978"/>
      <c r="AJ76" s="979"/>
      <c r="AK76" s="977"/>
      <c r="AL76" s="978"/>
      <c r="AM76" s="978"/>
      <c r="AN76" s="978"/>
      <c r="AO76" s="979"/>
      <c r="AP76" s="977"/>
      <c r="AQ76" s="978"/>
      <c r="AR76" s="978"/>
      <c r="AS76" s="978"/>
      <c r="AT76" s="979"/>
      <c r="AU76" s="977"/>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5"/>
      <c r="DW76" s="946"/>
      <c r="DX76" s="946"/>
      <c r="DY76" s="946"/>
      <c r="DZ76" s="947"/>
      <c r="EA76" s="230"/>
    </row>
    <row r="77" spans="1:131" ht="26.25" customHeight="1" x14ac:dyDescent="0.15">
      <c r="A77" s="238">
        <v>10</v>
      </c>
      <c r="B77" s="973"/>
      <c r="C77" s="974"/>
      <c r="D77" s="974"/>
      <c r="E77" s="974"/>
      <c r="F77" s="974"/>
      <c r="G77" s="974"/>
      <c r="H77" s="974"/>
      <c r="I77" s="974"/>
      <c r="J77" s="974"/>
      <c r="K77" s="974"/>
      <c r="L77" s="974"/>
      <c r="M77" s="974"/>
      <c r="N77" s="974"/>
      <c r="O77" s="974"/>
      <c r="P77" s="975"/>
      <c r="Q77" s="980"/>
      <c r="R77" s="978"/>
      <c r="S77" s="978"/>
      <c r="T77" s="978"/>
      <c r="U77" s="979"/>
      <c r="V77" s="977"/>
      <c r="W77" s="978"/>
      <c r="X77" s="978"/>
      <c r="Y77" s="978"/>
      <c r="Z77" s="979"/>
      <c r="AA77" s="977"/>
      <c r="AB77" s="978"/>
      <c r="AC77" s="978"/>
      <c r="AD77" s="978"/>
      <c r="AE77" s="979"/>
      <c r="AF77" s="977"/>
      <c r="AG77" s="978"/>
      <c r="AH77" s="978"/>
      <c r="AI77" s="978"/>
      <c r="AJ77" s="979"/>
      <c r="AK77" s="977"/>
      <c r="AL77" s="978"/>
      <c r="AM77" s="978"/>
      <c r="AN77" s="978"/>
      <c r="AO77" s="979"/>
      <c r="AP77" s="977"/>
      <c r="AQ77" s="978"/>
      <c r="AR77" s="978"/>
      <c r="AS77" s="978"/>
      <c r="AT77" s="979"/>
      <c r="AU77" s="977"/>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5"/>
      <c r="DW77" s="946"/>
      <c r="DX77" s="946"/>
      <c r="DY77" s="946"/>
      <c r="DZ77" s="947"/>
      <c r="EA77" s="230"/>
    </row>
    <row r="78" spans="1:131" ht="26.25" customHeight="1" x14ac:dyDescent="0.15">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7"/>
      <c r="AG78" s="978"/>
      <c r="AH78" s="978"/>
      <c r="AI78" s="978"/>
      <c r="AJ78" s="979"/>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5"/>
      <c r="DW78" s="946"/>
      <c r="DX78" s="946"/>
      <c r="DY78" s="946"/>
      <c r="DZ78" s="947"/>
      <c r="EA78" s="230"/>
    </row>
    <row r="79" spans="1:131" ht="26.25" customHeight="1" x14ac:dyDescent="0.15">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5"/>
      <c r="DW79" s="946"/>
      <c r="DX79" s="946"/>
      <c r="DY79" s="946"/>
      <c r="DZ79" s="947"/>
      <c r="EA79" s="230"/>
    </row>
    <row r="80" spans="1:131" ht="26.25" customHeight="1" x14ac:dyDescent="0.15">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5"/>
      <c r="DW80" s="946"/>
      <c r="DX80" s="946"/>
      <c r="DY80" s="946"/>
      <c r="DZ80" s="947"/>
      <c r="EA80" s="230"/>
    </row>
    <row r="81" spans="1:131" ht="26.25" customHeight="1" x14ac:dyDescent="0.15">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5"/>
      <c r="DW81" s="946"/>
      <c r="DX81" s="946"/>
      <c r="DY81" s="946"/>
      <c r="DZ81" s="947"/>
      <c r="EA81" s="230"/>
    </row>
    <row r="82" spans="1:131" ht="26.25" customHeight="1" x14ac:dyDescent="0.15">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5"/>
      <c r="DW82" s="946"/>
      <c r="DX82" s="946"/>
      <c r="DY82" s="946"/>
      <c r="DZ82" s="947"/>
      <c r="EA82" s="230"/>
    </row>
    <row r="83" spans="1:131" ht="26.25" customHeight="1" x14ac:dyDescent="0.15">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5"/>
      <c r="DW83" s="946"/>
      <c r="DX83" s="946"/>
      <c r="DY83" s="946"/>
      <c r="DZ83" s="947"/>
      <c r="EA83" s="230"/>
    </row>
    <row r="84" spans="1:131" ht="26.25" customHeight="1" x14ac:dyDescent="0.15">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5"/>
      <c r="DW84" s="946"/>
      <c r="DX84" s="946"/>
      <c r="DY84" s="946"/>
      <c r="DZ84" s="947"/>
      <c r="EA84" s="230"/>
    </row>
    <row r="85" spans="1:131" ht="26.25" customHeight="1" x14ac:dyDescent="0.15">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5"/>
      <c r="DW85" s="946"/>
      <c r="DX85" s="946"/>
      <c r="DY85" s="946"/>
      <c r="DZ85" s="947"/>
      <c r="EA85" s="230"/>
    </row>
    <row r="86" spans="1:131" ht="26.25" customHeight="1" x14ac:dyDescent="0.15">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5"/>
      <c r="DW86" s="946"/>
      <c r="DX86" s="946"/>
      <c r="DY86" s="946"/>
      <c r="DZ86" s="947"/>
      <c r="EA86" s="230"/>
    </row>
    <row r="87" spans="1:131" ht="26.25" customHeight="1" x14ac:dyDescent="0.15">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5"/>
      <c r="DW87" s="946"/>
      <c r="DX87" s="946"/>
      <c r="DY87" s="946"/>
      <c r="DZ87" s="947"/>
      <c r="EA87" s="230"/>
    </row>
    <row r="88" spans="1:131" ht="26.25" customHeight="1" thickBot="1" x14ac:dyDescent="0.2">
      <c r="A88" s="240" t="s">
        <v>395</v>
      </c>
      <c r="B88" s="948" t="s">
        <v>424</v>
      </c>
      <c r="C88" s="949"/>
      <c r="D88" s="949"/>
      <c r="E88" s="949"/>
      <c r="F88" s="949"/>
      <c r="G88" s="949"/>
      <c r="H88" s="949"/>
      <c r="I88" s="949"/>
      <c r="J88" s="949"/>
      <c r="K88" s="949"/>
      <c r="L88" s="949"/>
      <c r="M88" s="949"/>
      <c r="N88" s="949"/>
      <c r="O88" s="949"/>
      <c r="P88" s="950"/>
      <c r="Q88" s="961"/>
      <c r="R88" s="962"/>
      <c r="S88" s="962"/>
      <c r="T88" s="962"/>
      <c r="U88" s="962"/>
      <c r="V88" s="962"/>
      <c r="W88" s="962"/>
      <c r="X88" s="962"/>
      <c r="Y88" s="962"/>
      <c r="Z88" s="962"/>
      <c r="AA88" s="962"/>
      <c r="AB88" s="962"/>
      <c r="AC88" s="962"/>
      <c r="AD88" s="962"/>
      <c r="AE88" s="962"/>
      <c r="AF88" s="958">
        <v>17316</v>
      </c>
      <c r="AG88" s="958"/>
      <c r="AH88" s="958"/>
      <c r="AI88" s="958"/>
      <c r="AJ88" s="958"/>
      <c r="AK88" s="962"/>
      <c r="AL88" s="962"/>
      <c r="AM88" s="962"/>
      <c r="AN88" s="962"/>
      <c r="AO88" s="962"/>
      <c r="AP88" s="958">
        <v>4596</v>
      </c>
      <c r="AQ88" s="958"/>
      <c r="AR88" s="958"/>
      <c r="AS88" s="958"/>
      <c r="AT88" s="958"/>
      <c r="AU88" s="958" t="s">
        <v>596</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48" t="s">
        <v>425</v>
      </c>
      <c r="BS102" s="949"/>
      <c r="BT102" s="949"/>
      <c r="BU102" s="949"/>
      <c r="BV102" s="949"/>
      <c r="BW102" s="949"/>
      <c r="BX102" s="949"/>
      <c r="BY102" s="949"/>
      <c r="BZ102" s="949"/>
      <c r="CA102" s="949"/>
      <c r="CB102" s="949"/>
      <c r="CC102" s="949"/>
      <c r="CD102" s="949"/>
      <c r="CE102" s="949"/>
      <c r="CF102" s="949"/>
      <c r="CG102" s="950"/>
      <c r="CH102" s="951"/>
      <c r="CI102" s="952"/>
      <c r="CJ102" s="952"/>
      <c r="CK102" s="952"/>
      <c r="CL102" s="953"/>
      <c r="CM102" s="951"/>
      <c r="CN102" s="952"/>
      <c r="CO102" s="952"/>
      <c r="CP102" s="952"/>
      <c r="CQ102" s="953"/>
      <c r="CR102" s="937">
        <v>61</v>
      </c>
      <c r="CS102" s="938"/>
      <c r="CT102" s="938"/>
      <c r="CU102" s="938"/>
      <c r="CV102" s="939"/>
      <c r="CW102" s="937" t="s">
        <v>596</v>
      </c>
      <c r="CX102" s="938"/>
      <c r="CY102" s="938"/>
      <c r="CZ102" s="938"/>
      <c r="DA102" s="939"/>
      <c r="DB102" s="937">
        <v>74</v>
      </c>
      <c r="DC102" s="938"/>
      <c r="DD102" s="938"/>
      <c r="DE102" s="938"/>
      <c r="DF102" s="939"/>
      <c r="DG102" s="937">
        <v>856</v>
      </c>
      <c r="DH102" s="938"/>
      <c r="DI102" s="938"/>
      <c r="DJ102" s="938"/>
      <c r="DK102" s="939"/>
      <c r="DL102" s="937" t="s">
        <v>596</v>
      </c>
      <c r="DM102" s="938"/>
      <c r="DN102" s="938"/>
      <c r="DO102" s="938"/>
      <c r="DP102" s="939"/>
      <c r="DQ102" s="937" t="s">
        <v>596</v>
      </c>
      <c r="DR102" s="938"/>
      <c r="DS102" s="938"/>
      <c r="DT102" s="938"/>
      <c r="DU102" s="939"/>
      <c r="DV102" s="937">
        <f t="shared" ref="DV102" si="0">DV7+DV8</f>
        <v>0</v>
      </c>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4314232</v>
      </c>
      <c r="AB110" s="889"/>
      <c r="AC110" s="889"/>
      <c r="AD110" s="889"/>
      <c r="AE110" s="890"/>
      <c r="AF110" s="891">
        <v>4257347</v>
      </c>
      <c r="AG110" s="889"/>
      <c r="AH110" s="889"/>
      <c r="AI110" s="889"/>
      <c r="AJ110" s="890"/>
      <c r="AK110" s="891">
        <v>4417713</v>
      </c>
      <c r="AL110" s="889"/>
      <c r="AM110" s="889"/>
      <c r="AN110" s="889"/>
      <c r="AO110" s="890"/>
      <c r="AP110" s="892">
        <v>22.2</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41795386</v>
      </c>
      <c r="BR110" s="842"/>
      <c r="BS110" s="842"/>
      <c r="BT110" s="842"/>
      <c r="BU110" s="842"/>
      <c r="BV110" s="842">
        <v>41681335</v>
      </c>
      <c r="BW110" s="842"/>
      <c r="BX110" s="842"/>
      <c r="BY110" s="842"/>
      <c r="BZ110" s="842"/>
      <c r="CA110" s="842">
        <v>43098360</v>
      </c>
      <c r="CB110" s="842"/>
      <c r="CC110" s="842"/>
      <c r="CD110" s="842"/>
      <c r="CE110" s="842"/>
      <c r="CF110" s="866">
        <v>217</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v>848092</v>
      </c>
      <c r="DM110" s="842"/>
      <c r="DN110" s="842"/>
      <c r="DO110" s="842"/>
      <c r="DP110" s="842"/>
      <c r="DQ110" s="842">
        <v>848092</v>
      </c>
      <c r="DR110" s="842"/>
      <c r="DS110" s="842"/>
      <c r="DT110" s="842"/>
      <c r="DU110" s="842"/>
      <c r="DV110" s="843">
        <v>4.3</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443</v>
      </c>
      <c r="AG111" s="919"/>
      <c r="AH111" s="919"/>
      <c r="AI111" s="919"/>
      <c r="AJ111" s="920"/>
      <c r="AK111" s="921" t="s">
        <v>444</v>
      </c>
      <c r="AL111" s="919"/>
      <c r="AM111" s="919"/>
      <c r="AN111" s="919"/>
      <c r="AO111" s="920"/>
      <c r="AP111" s="922" t="s">
        <v>392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491445</v>
      </c>
      <c r="BR111" s="817"/>
      <c r="BS111" s="817"/>
      <c r="BT111" s="817"/>
      <c r="BU111" s="817"/>
      <c r="BV111" s="817">
        <v>1270918</v>
      </c>
      <c r="BW111" s="817"/>
      <c r="BX111" s="817"/>
      <c r="BY111" s="817"/>
      <c r="BZ111" s="817"/>
      <c r="CA111" s="817">
        <v>1215007</v>
      </c>
      <c r="CB111" s="817"/>
      <c r="CC111" s="817"/>
      <c r="CD111" s="817"/>
      <c r="CE111" s="817"/>
      <c r="CF111" s="875">
        <v>6.1</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448</v>
      </c>
      <c r="DM111" s="817"/>
      <c r="DN111" s="817"/>
      <c r="DO111" s="817"/>
      <c r="DP111" s="817"/>
      <c r="DQ111" s="817" t="s">
        <v>392</v>
      </c>
      <c r="DR111" s="817"/>
      <c r="DS111" s="817"/>
      <c r="DT111" s="817"/>
      <c r="DU111" s="817"/>
      <c r="DV111" s="794" t="s">
        <v>131</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451</v>
      </c>
      <c r="AG112" s="780"/>
      <c r="AH112" s="780"/>
      <c r="AI112" s="780"/>
      <c r="AJ112" s="781"/>
      <c r="AK112" s="782" t="s">
        <v>131</v>
      </c>
      <c r="AL112" s="780"/>
      <c r="AM112" s="780"/>
      <c r="AN112" s="780"/>
      <c r="AO112" s="781"/>
      <c r="AP112" s="824" t="s">
        <v>452</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10764960</v>
      </c>
      <c r="BR112" s="817"/>
      <c r="BS112" s="817"/>
      <c r="BT112" s="817"/>
      <c r="BU112" s="817"/>
      <c r="BV112" s="817">
        <v>11266287</v>
      </c>
      <c r="BW112" s="817"/>
      <c r="BX112" s="817"/>
      <c r="BY112" s="817"/>
      <c r="BZ112" s="817"/>
      <c r="CA112" s="817">
        <v>11402997</v>
      </c>
      <c r="CB112" s="817"/>
      <c r="CC112" s="817"/>
      <c r="CD112" s="817"/>
      <c r="CE112" s="817"/>
      <c r="CF112" s="875">
        <v>57.4</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401971</v>
      </c>
      <c r="DH112" s="817"/>
      <c r="DI112" s="817"/>
      <c r="DJ112" s="817"/>
      <c r="DK112" s="817"/>
      <c r="DL112" s="817">
        <v>373259</v>
      </c>
      <c r="DM112" s="817"/>
      <c r="DN112" s="817"/>
      <c r="DO112" s="817"/>
      <c r="DP112" s="817"/>
      <c r="DQ112" s="817">
        <v>344547</v>
      </c>
      <c r="DR112" s="817"/>
      <c r="DS112" s="817"/>
      <c r="DT112" s="817"/>
      <c r="DU112" s="817"/>
      <c r="DV112" s="794">
        <v>1.7</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669658</v>
      </c>
      <c r="AB113" s="919"/>
      <c r="AC113" s="919"/>
      <c r="AD113" s="919"/>
      <c r="AE113" s="920"/>
      <c r="AF113" s="921">
        <v>725974</v>
      </c>
      <c r="AG113" s="919"/>
      <c r="AH113" s="919"/>
      <c r="AI113" s="919"/>
      <c r="AJ113" s="920"/>
      <c r="AK113" s="921">
        <v>825529</v>
      </c>
      <c r="AL113" s="919"/>
      <c r="AM113" s="919"/>
      <c r="AN113" s="919"/>
      <c r="AO113" s="920"/>
      <c r="AP113" s="922">
        <v>4.2</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t="s">
        <v>457</v>
      </c>
      <c r="BR113" s="817"/>
      <c r="BS113" s="817"/>
      <c r="BT113" s="817"/>
      <c r="BU113" s="817"/>
      <c r="BV113" s="817" t="s">
        <v>392</v>
      </c>
      <c r="BW113" s="817"/>
      <c r="BX113" s="817"/>
      <c r="BY113" s="817"/>
      <c r="BZ113" s="817"/>
      <c r="CA113" s="817" t="s">
        <v>458</v>
      </c>
      <c r="CB113" s="817"/>
      <c r="CC113" s="817"/>
      <c r="CD113" s="817"/>
      <c r="CE113" s="817"/>
      <c r="CF113" s="875" t="s">
        <v>447</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460</v>
      </c>
      <c r="DH113" s="780"/>
      <c r="DI113" s="780"/>
      <c r="DJ113" s="780"/>
      <c r="DK113" s="781"/>
      <c r="DL113" s="782" t="s">
        <v>392</v>
      </c>
      <c r="DM113" s="780"/>
      <c r="DN113" s="780"/>
      <c r="DO113" s="780"/>
      <c r="DP113" s="781"/>
      <c r="DQ113" s="782" t="s">
        <v>461</v>
      </c>
      <c r="DR113" s="780"/>
      <c r="DS113" s="780"/>
      <c r="DT113" s="780"/>
      <c r="DU113" s="781"/>
      <c r="DV113" s="824" t="s">
        <v>131</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457</v>
      </c>
      <c r="AB114" s="780"/>
      <c r="AC114" s="780"/>
      <c r="AD114" s="780"/>
      <c r="AE114" s="781"/>
      <c r="AF114" s="782" t="s">
        <v>444</v>
      </c>
      <c r="AG114" s="780"/>
      <c r="AH114" s="780"/>
      <c r="AI114" s="780"/>
      <c r="AJ114" s="781"/>
      <c r="AK114" s="782" t="s">
        <v>392</v>
      </c>
      <c r="AL114" s="780"/>
      <c r="AM114" s="780"/>
      <c r="AN114" s="780"/>
      <c r="AO114" s="781"/>
      <c r="AP114" s="824" t="s">
        <v>448</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5078943</v>
      </c>
      <c r="BR114" s="817"/>
      <c r="BS114" s="817"/>
      <c r="BT114" s="817"/>
      <c r="BU114" s="817"/>
      <c r="BV114" s="817">
        <v>5028258</v>
      </c>
      <c r="BW114" s="817"/>
      <c r="BX114" s="817"/>
      <c r="BY114" s="817"/>
      <c r="BZ114" s="817"/>
      <c r="CA114" s="817">
        <v>4820057</v>
      </c>
      <c r="CB114" s="817"/>
      <c r="CC114" s="817"/>
      <c r="CD114" s="817"/>
      <c r="CE114" s="817"/>
      <c r="CF114" s="875">
        <v>24.3</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448</v>
      </c>
      <c r="DM114" s="780"/>
      <c r="DN114" s="780"/>
      <c r="DO114" s="780"/>
      <c r="DP114" s="781"/>
      <c r="DQ114" s="782" t="s">
        <v>392</v>
      </c>
      <c r="DR114" s="780"/>
      <c r="DS114" s="780"/>
      <c r="DT114" s="780"/>
      <c r="DU114" s="781"/>
      <c r="DV114" s="824" t="s">
        <v>448</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76701</v>
      </c>
      <c r="AB115" s="919"/>
      <c r="AC115" s="919"/>
      <c r="AD115" s="919"/>
      <c r="AE115" s="920"/>
      <c r="AF115" s="921">
        <v>75933</v>
      </c>
      <c r="AG115" s="919"/>
      <c r="AH115" s="919"/>
      <c r="AI115" s="919"/>
      <c r="AJ115" s="920"/>
      <c r="AK115" s="921">
        <v>58708</v>
      </c>
      <c r="AL115" s="919"/>
      <c r="AM115" s="919"/>
      <c r="AN115" s="919"/>
      <c r="AO115" s="920"/>
      <c r="AP115" s="922">
        <v>0.3</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392</v>
      </c>
      <c r="BR115" s="817"/>
      <c r="BS115" s="817"/>
      <c r="BT115" s="817"/>
      <c r="BU115" s="817"/>
      <c r="BV115" s="817" t="s">
        <v>392</v>
      </c>
      <c r="BW115" s="817"/>
      <c r="BX115" s="817"/>
      <c r="BY115" s="817"/>
      <c r="BZ115" s="817"/>
      <c r="CA115" s="817" t="s">
        <v>392</v>
      </c>
      <c r="CB115" s="817"/>
      <c r="CC115" s="817"/>
      <c r="CD115" s="817"/>
      <c r="CE115" s="817"/>
      <c r="CF115" s="875" t="s">
        <v>392</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392</v>
      </c>
      <c r="DM115" s="780"/>
      <c r="DN115" s="780"/>
      <c r="DO115" s="780"/>
      <c r="DP115" s="781"/>
      <c r="DQ115" s="782" t="s">
        <v>392</v>
      </c>
      <c r="DR115" s="780"/>
      <c r="DS115" s="780"/>
      <c r="DT115" s="780"/>
      <c r="DU115" s="781"/>
      <c r="DV115" s="824" t="s">
        <v>131</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452</v>
      </c>
      <c r="AG116" s="780"/>
      <c r="AH116" s="780"/>
      <c r="AI116" s="780"/>
      <c r="AJ116" s="781"/>
      <c r="AK116" s="782" t="s">
        <v>461</v>
      </c>
      <c r="AL116" s="780"/>
      <c r="AM116" s="780"/>
      <c r="AN116" s="780"/>
      <c r="AO116" s="781"/>
      <c r="AP116" s="824" t="s">
        <v>392</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392</v>
      </c>
      <c r="BR116" s="817"/>
      <c r="BS116" s="817"/>
      <c r="BT116" s="817"/>
      <c r="BU116" s="817"/>
      <c r="BV116" s="817" t="s">
        <v>392</v>
      </c>
      <c r="BW116" s="817"/>
      <c r="BX116" s="817"/>
      <c r="BY116" s="817"/>
      <c r="BZ116" s="817"/>
      <c r="CA116" s="817" t="s">
        <v>392</v>
      </c>
      <c r="CB116" s="817"/>
      <c r="CC116" s="817"/>
      <c r="CD116" s="817"/>
      <c r="CE116" s="817"/>
      <c r="CF116" s="875" t="s">
        <v>452</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21570</v>
      </c>
      <c r="DH116" s="780"/>
      <c r="DI116" s="780"/>
      <c r="DJ116" s="780"/>
      <c r="DK116" s="781"/>
      <c r="DL116" s="782">
        <v>14380</v>
      </c>
      <c r="DM116" s="780"/>
      <c r="DN116" s="780"/>
      <c r="DO116" s="780"/>
      <c r="DP116" s="781"/>
      <c r="DQ116" s="782">
        <v>7190</v>
      </c>
      <c r="DR116" s="780"/>
      <c r="DS116" s="780"/>
      <c r="DT116" s="780"/>
      <c r="DU116" s="781"/>
      <c r="DV116" s="824">
        <v>0</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5060591</v>
      </c>
      <c r="AB117" s="903"/>
      <c r="AC117" s="903"/>
      <c r="AD117" s="903"/>
      <c r="AE117" s="904"/>
      <c r="AF117" s="905">
        <v>5059254</v>
      </c>
      <c r="AG117" s="903"/>
      <c r="AH117" s="903"/>
      <c r="AI117" s="903"/>
      <c r="AJ117" s="904"/>
      <c r="AK117" s="905">
        <v>5301950</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457</v>
      </c>
      <c r="BW117" s="817"/>
      <c r="BX117" s="817"/>
      <c r="BY117" s="817"/>
      <c r="BZ117" s="817"/>
      <c r="CA117" s="817" t="s">
        <v>131</v>
      </c>
      <c r="CB117" s="817"/>
      <c r="CC117" s="817"/>
      <c r="CD117" s="817"/>
      <c r="CE117" s="817"/>
      <c r="CF117" s="875" t="s">
        <v>392</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474</v>
      </c>
      <c r="DM117" s="780"/>
      <c r="DN117" s="780"/>
      <c r="DO117" s="780"/>
      <c r="DP117" s="781"/>
      <c r="DQ117" s="782" t="s">
        <v>474</v>
      </c>
      <c r="DR117" s="780"/>
      <c r="DS117" s="780"/>
      <c r="DT117" s="780"/>
      <c r="DU117" s="781"/>
      <c r="DV117" s="824" t="s">
        <v>474</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476</v>
      </c>
      <c r="BW118" s="845"/>
      <c r="BX118" s="845"/>
      <c r="BY118" s="845"/>
      <c r="BZ118" s="845"/>
      <c r="CA118" s="845" t="s">
        <v>443</v>
      </c>
      <c r="CB118" s="845"/>
      <c r="CC118" s="845"/>
      <c r="CD118" s="845"/>
      <c r="CE118" s="845"/>
      <c r="CF118" s="875" t="s">
        <v>392</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476</v>
      </c>
      <c r="DH118" s="780"/>
      <c r="DI118" s="780"/>
      <c r="DJ118" s="780"/>
      <c r="DK118" s="781"/>
      <c r="DL118" s="782" t="s">
        <v>392</v>
      </c>
      <c r="DM118" s="780"/>
      <c r="DN118" s="780"/>
      <c r="DO118" s="780"/>
      <c r="DP118" s="781"/>
      <c r="DQ118" s="782" t="s">
        <v>443</v>
      </c>
      <c r="DR118" s="780"/>
      <c r="DS118" s="780"/>
      <c r="DT118" s="780"/>
      <c r="DU118" s="781"/>
      <c r="DV118" s="824" t="s">
        <v>392</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458</v>
      </c>
      <c r="AG119" s="889"/>
      <c r="AH119" s="889"/>
      <c r="AI119" s="889"/>
      <c r="AJ119" s="890"/>
      <c r="AK119" s="891" t="s">
        <v>392</v>
      </c>
      <c r="AL119" s="889"/>
      <c r="AM119" s="889"/>
      <c r="AN119" s="889"/>
      <c r="AO119" s="890"/>
      <c r="AP119" s="892" t="s">
        <v>443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478</v>
      </c>
      <c r="BP119" s="878"/>
      <c r="BQ119" s="879">
        <v>58130734</v>
      </c>
      <c r="BR119" s="845"/>
      <c r="BS119" s="845"/>
      <c r="BT119" s="845"/>
      <c r="BU119" s="845"/>
      <c r="BV119" s="845">
        <v>59246798</v>
      </c>
      <c r="BW119" s="845"/>
      <c r="BX119" s="845"/>
      <c r="BY119" s="845"/>
      <c r="BZ119" s="845"/>
      <c r="CA119" s="845">
        <v>60536421</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67904</v>
      </c>
      <c r="DH119" s="764"/>
      <c r="DI119" s="764"/>
      <c r="DJ119" s="764"/>
      <c r="DK119" s="765"/>
      <c r="DL119" s="766">
        <v>35187</v>
      </c>
      <c r="DM119" s="764"/>
      <c r="DN119" s="764"/>
      <c r="DO119" s="764"/>
      <c r="DP119" s="765"/>
      <c r="DQ119" s="766">
        <v>15178</v>
      </c>
      <c r="DR119" s="764"/>
      <c r="DS119" s="764"/>
      <c r="DT119" s="764"/>
      <c r="DU119" s="765"/>
      <c r="DV119" s="848">
        <v>0.1</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131</v>
      </c>
      <c r="AG120" s="780"/>
      <c r="AH120" s="780"/>
      <c r="AI120" s="780"/>
      <c r="AJ120" s="781"/>
      <c r="AK120" s="782" t="s">
        <v>392</v>
      </c>
      <c r="AL120" s="780"/>
      <c r="AM120" s="780"/>
      <c r="AN120" s="780"/>
      <c r="AO120" s="781"/>
      <c r="AP120" s="824" t="s">
        <v>131</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13044999</v>
      </c>
      <c r="BR120" s="842"/>
      <c r="BS120" s="842"/>
      <c r="BT120" s="842"/>
      <c r="BU120" s="842"/>
      <c r="BV120" s="842">
        <v>13731283</v>
      </c>
      <c r="BW120" s="842"/>
      <c r="BX120" s="842"/>
      <c r="BY120" s="842"/>
      <c r="BZ120" s="842"/>
      <c r="CA120" s="842">
        <v>13689273</v>
      </c>
      <c r="CB120" s="842"/>
      <c r="CC120" s="842"/>
      <c r="CD120" s="842"/>
      <c r="CE120" s="842"/>
      <c r="CF120" s="866">
        <v>68.900000000000006</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7178909</v>
      </c>
      <c r="DH120" s="842"/>
      <c r="DI120" s="842"/>
      <c r="DJ120" s="842"/>
      <c r="DK120" s="842"/>
      <c r="DL120" s="842">
        <v>7672748</v>
      </c>
      <c r="DM120" s="842"/>
      <c r="DN120" s="842"/>
      <c r="DO120" s="842"/>
      <c r="DP120" s="842"/>
      <c r="DQ120" s="842">
        <v>7776446</v>
      </c>
      <c r="DR120" s="842"/>
      <c r="DS120" s="842"/>
      <c r="DT120" s="842"/>
      <c r="DU120" s="842"/>
      <c r="DV120" s="843">
        <v>39.1</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28712</v>
      </c>
      <c r="AB121" s="780"/>
      <c r="AC121" s="780"/>
      <c r="AD121" s="780"/>
      <c r="AE121" s="781"/>
      <c r="AF121" s="782">
        <v>28712</v>
      </c>
      <c r="AG121" s="780"/>
      <c r="AH121" s="780"/>
      <c r="AI121" s="780"/>
      <c r="AJ121" s="781"/>
      <c r="AK121" s="782">
        <v>28712</v>
      </c>
      <c r="AL121" s="780"/>
      <c r="AM121" s="780"/>
      <c r="AN121" s="780"/>
      <c r="AO121" s="781"/>
      <c r="AP121" s="824">
        <v>0.1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8249723</v>
      </c>
      <c r="BR121" s="817"/>
      <c r="BS121" s="817"/>
      <c r="BT121" s="817"/>
      <c r="BU121" s="817"/>
      <c r="BV121" s="817">
        <v>7890568</v>
      </c>
      <c r="BW121" s="817"/>
      <c r="BX121" s="817"/>
      <c r="BY121" s="817"/>
      <c r="BZ121" s="817"/>
      <c r="CA121" s="817">
        <v>7708391</v>
      </c>
      <c r="CB121" s="817"/>
      <c r="CC121" s="817"/>
      <c r="CD121" s="817"/>
      <c r="CE121" s="817"/>
      <c r="CF121" s="875">
        <v>38.799999999999997</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3283133</v>
      </c>
      <c r="DH121" s="817"/>
      <c r="DI121" s="817"/>
      <c r="DJ121" s="817"/>
      <c r="DK121" s="817"/>
      <c r="DL121" s="817">
        <v>2876166</v>
      </c>
      <c r="DM121" s="817"/>
      <c r="DN121" s="817"/>
      <c r="DO121" s="817"/>
      <c r="DP121" s="817"/>
      <c r="DQ121" s="817">
        <v>2531921</v>
      </c>
      <c r="DR121" s="817"/>
      <c r="DS121" s="817"/>
      <c r="DT121" s="817"/>
      <c r="DU121" s="817"/>
      <c r="DV121" s="794">
        <v>12.7</v>
      </c>
      <c r="DW121" s="794"/>
      <c r="DX121" s="794"/>
      <c r="DY121" s="794"/>
      <c r="DZ121" s="795"/>
    </row>
    <row r="122" spans="1:130" s="230"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392</v>
      </c>
      <c r="AB122" s="780"/>
      <c r="AC122" s="780"/>
      <c r="AD122" s="780"/>
      <c r="AE122" s="781"/>
      <c r="AF122" s="782" t="s">
        <v>392</v>
      </c>
      <c r="AG122" s="780"/>
      <c r="AH122" s="780"/>
      <c r="AI122" s="780"/>
      <c r="AJ122" s="781"/>
      <c r="AK122" s="782" t="s">
        <v>392</v>
      </c>
      <c r="AL122" s="780"/>
      <c r="AM122" s="780"/>
      <c r="AN122" s="780"/>
      <c r="AO122" s="781"/>
      <c r="AP122" s="824" t="s">
        <v>457</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37453109</v>
      </c>
      <c r="BR122" s="845"/>
      <c r="BS122" s="845"/>
      <c r="BT122" s="845"/>
      <c r="BU122" s="845"/>
      <c r="BV122" s="845">
        <v>37214940</v>
      </c>
      <c r="BW122" s="845"/>
      <c r="BX122" s="845"/>
      <c r="BY122" s="845"/>
      <c r="BZ122" s="845"/>
      <c r="CA122" s="845">
        <v>37948232</v>
      </c>
      <c r="CB122" s="845"/>
      <c r="CC122" s="845"/>
      <c r="CD122" s="845"/>
      <c r="CE122" s="845"/>
      <c r="CF122" s="846">
        <v>191</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302918</v>
      </c>
      <c r="DH122" s="817"/>
      <c r="DI122" s="817"/>
      <c r="DJ122" s="817"/>
      <c r="DK122" s="817"/>
      <c r="DL122" s="817">
        <v>717373</v>
      </c>
      <c r="DM122" s="817"/>
      <c r="DN122" s="817"/>
      <c r="DO122" s="817"/>
      <c r="DP122" s="817"/>
      <c r="DQ122" s="817">
        <v>1094630</v>
      </c>
      <c r="DR122" s="817"/>
      <c r="DS122" s="817"/>
      <c r="DT122" s="817"/>
      <c r="DU122" s="817"/>
      <c r="DV122" s="794">
        <v>5.5</v>
      </c>
      <c r="DW122" s="794"/>
      <c r="DX122" s="794"/>
      <c r="DY122" s="794"/>
      <c r="DZ122" s="795"/>
    </row>
    <row r="123" spans="1:130" s="230" customFormat="1" ht="26.25" customHeight="1" x14ac:dyDescent="0.15">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7190</v>
      </c>
      <c r="AB123" s="780"/>
      <c r="AC123" s="780"/>
      <c r="AD123" s="780"/>
      <c r="AE123" s="781"/>
      <c r="AF123" s="782">
        <v>7190</v>
      </c>
      <c r="AG123" s="780"/>
      <c r="AH123" s="780"/>
      <c r="AI123" s="780"/>
      <c r="AJ123" s="781"/>
      <c r="AK123" s="782">
        <v>7190</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488</v>
      </c>
      <c r="BP123" s="878"/>
      <c r="BQ123" s="832">
        <v>58747831</v>
      </c>
      <c r="BR123" s="833"/>
      <c r="BS123" s="833"/>
      <c r="BT123" s="833"/>
      <c r="BU123" s="833"/>
      <c r="BV123" s="833">
        <v>58836791</v>
      </c>
      <c r="BW123" s="833"/>
      <c r="BX123" s="833"/>
      <c r="BY123" s="833"/>
      <c r="BZ123" s="833"/>
      <c r="CA123" s="833">
        <v>59345896</v>
      </c>
      <c r="CB123" s="833"/>
      <c r="CC123" s="833"/>
      <c r="CD123" s="833"/>
      <c r="CE123" s="833"/>
      <c r="CF123" s="748"/>
      <c r="CG123" s="749"/>
      <c r="CH123" s="749"/>
      <c r="CI123" s="749"/>
      <c r="CJ123" s="834"/>
      <c r="CK123" s="869"/>
      <c r="CL123" s="855"/>
      <c r="CM123" s="855"/>
      <c r="CN123" s="855"/>
      <c r="CO123" s="856"/>
      <c r="CP123" s="835" t="s">
        <v>489</v>
      </c>
      <c r="CQ123" s="836"/>
      <c r="CR123" s="836"/>
      <c r="CS123" s="836"/>
      <c r="CT123" s="836"/>
      <c r="CU123" s="836"/>
      <c r="CV123" s="836"/>
      <c r="CW123" s="836"/>
      <c r="CX123" s="836"/>
      <c r="CY123" s="836"/>
      <c r="CZ123" s="836"/>
      <c r="DA123" s="836"/>
      <c r="DB123" s="836"/>
      <c r="DC123" s="836"/>
      <c r="DD123" s="836"/>
      <c r="DE123" s="836"/>
      <c r="DF123" s="837"/>
      <c r="DG123" s="779" t="s">
        <v>461</v>
      </c>
      <c r="DH123" s="780"/>
      <c r="DI123" s="780"/>
      <c r="DJ123" s="780"/>
      <c r="DK123" s="781"/>
      <c r="DL123" s="782" t="s">
        <v>457</v>
      </c>
      <c r="DM123" s="780"/>
      <c r="DN123" s="780"/>
      <c r="DO123" s="780"/>
      <c r="DP123" s="781"/>
      <c r="DQ123" s="782" t="s">
        <v>461</v>
      </c>
      <c r="DR123" s="780"/>
      <c r="DS123" s="780"/>
      <c r="DT123" s="780"/>
      <c r="DU123" s="781"/>
      <c r="DV123" s="824" t="s">
        <v>392</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461</v>
      </c>
      <c r="AB124" s="780"/>
      <c r="AC124" s="780"/>
      <c r="AD124" s="780"/>
      <c r="AE124" s="781"/>
      <c r="AF124" s="782" t="s">
        <v>444</v>
      </c>
      <c r="AG124" s="780"/>
      <c r="AH124" s="780"/>
      <c r="AI124" s="780"/>
      <c r="AJ124" s="781"/>
      <c r="AK124" s="782" t="s">
        <v>461</v>
      </c>
      <c r="AL124" s="780"/>
      <c r="AM124" s="780"/>
      <c r="AN124" s="780"/>
      <c r="AO124" s="781"/>
      <c r="AP124" s="824" t="s">
        <v>461</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476</v>
      </c>
      <c r="BR124" s="831"/>
      <c r="BS124" s="831"/>
      <c r="BT124" s="831"/>
      <c r="BU124" s="831"/>
      <c r="BV124" s="831">
        <v>1.9</v>
      </c>
      <c r="BW124" s="831"/>
      <c r="BX124" s="831"/>
      <c r="BY124" s="831"/>
      <c r="BZ124" s="831"/>
      <c r="CA124" s="831">
        <v>5.9</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461</v>
      </c>
      <c r="DH124" s="764"/>
      <c r="DI124" s="764"/>
      <c r="DJ124" s="764"/>
      <c r="DK124" s="765"/>
      <c r="DL124" s="766" t="s">
        <v>452</v>
      </c>
      <c r="DM124" s="764"/>
      <c r="DN124" s="764"/>
      <c r="DO124" s="764"/>
      <c r="DP124" s="765"/>
      <c r="DQ124" s="766" t="s">
        <v>452</v>
      </c>
      <c r="DR124" s="764"/>
      <c r="DS124" s="764"/>
      <c r="DT124" s="764"/>
      <c r="DU124" s="765"/>
      <c r="DV124" s="848" t="s">
        <v>444</v>
      </c>
      <c r="DW124" s="849"/>
      <c r="DX124" s="849"/>
      <c r="DY124" s="849"/>
      <c r="DZ124" s="850"/>
    </row>
    <row r="125" spans="1:130" s="230"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444</v>
      </c>
      <c r="AG125" s="780"/>
      <c r="AH125" s="780"/>
      <c r="AI125" s="780"/>
      <c r="AJ125" s="781"/>
      <c r="AK125" s="782" t="s">
        <v>392</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392</v>
      </c>
      <c r="DH125" s="842"/>
      <c r="DI125" s="842"/>
      <c r="DJ125" s="842"/>
      <c r="DK125" s="842"/>
      <c r="DL125" s="842" t="s">
        <v>461</v>
      </c>
      <c r="DM125" s="842"/>
      <c r="DN125" s="842"/>
      <c r="DO125" s="842"/>
      <c r="DP125" s="842"/>
      <c r="DQ125" s="842" t="s">
        <v>461</v>
      </c>
      <c r="DR125" s="842"/>
      <c r="DS125" s="842"/>
      <c r="DT125" s="842"/>
      <c r="DU125" s="842"/>
      <c r="DV125" s="843" t="s">
        <v>476</v>
      </c>
      <c r="DW125" s="843"/>
      <c r="DX125" s="843"/>
      <c r="DY125" s="843"/>
      <c r="DZ125" s="844"/>
    </row>
    <row r="126" spans="1:130" s="230"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33487</v>
      </c>
      <c r="AB126" s="780"/>
      <c r="AC126" s="780"/>
      <c r="AD126" s="780"/>
      <c r="AE126" s="781"/>
      <c r="AF126" s="782">
        <v>26762</v>
      </c>
      <c r="AG126" s="780"/>
      <c r="AH126" s="780"/>
      <c r="AI126" s="780"/>
      <c r="AJ126" s="781"/>
      <c r="AK126" s="782">
        <v>18676</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444</v>
      </c>
      <c r="DR126" s="817"/>
      <c r="DS126" s="817"/>
      <c r="DT126" s="817"/>
      <c r="DU126" s="817"/>
      <c r="DV126" s="794" t="s">
        <v>476</v>
      </c>
      <c r="DW126" s="794"/>
      <c r="DX126" s="794"/>
      <c r="DY126" s="794"/>
      <c r="DZ126" s="795"/>
    </row>
    <row r="127" spans="1:130" s="230" customFormat="1" ht="26.25" customHeight="1" x14ac:dyDescent="0.15">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7312</v>
      </c>
      <c r="AB127" s="780"/>
      <c r="AC127" s="780"/>
      <c r="AD127" s="780"/>
      <c r="AE127" s="781"/>
      <c r="AF127" s="782">
        <v>13269</v>
      </c>
      <c r="AG127" s="780"/>
      <c r="AH127" s="780"/>
      <c r="AI127" s="780"/>
      <c r="AJ127" s="781"/>
      <c r="AK127" s="782">
        <v>4130</v>
      </c>
      <c r="AL127" s="780"/>
      <c r="AM127" s="780"/>
      <c r="AN127" s="780"/>
      <c r="AO127" s="781"/>
      <c r="AP127" s="824">
        <v>0</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461</v>
      </c>
      <c r="DH127" s="817"/>
      <c r="DI127" s="817"/>
      <c r="DJ127" s="817"/>
      <c r="DK127" s="817"/>
      <c r="DL127" s="817" t="s">
        <v>452</v>
      </c>
      <c r="DM127" s="817"/>
      <c r="DN127" s="817"/>
      <c r="DO127" s="817"/>
      <c r="DP127" s="817"/>
      <c r="DQ127" s="817" t="s">
        <v>443</v>
      </c>
      <c r="DR127" s="817"/>
      <c r="DS127" s="817"/>
      <c r="DT127" s="817"/>
      <c r="DU127" s="817"/>
      <c r="DV127" s="794" t="s">
        <v>452</v>
      </c>
      <c r="DW127" s="794"/>
      <c r="DX127" s="794"/>
      <c r="DY127" s="794"/>
      <c r="DZ127" s="795"/>
    </row>
    <row r="128" spans="1:130" s="230" customFormat="1" ht="26.25" customHeight="1" thickBot="1" x14ac:dyDescent="0.2">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917846</v>
      </c>
      <c r="AB128" s="801"/>
      <c r="AC128" s="801"/>
      <c r="AD128" s="801"/>
      <c r="AE128" s="802"/>
      <c r="AF128" s="803">
        <v>995666</v>
      </c>
      <c r="AG128" s="801"/>
      <c r="AH128" s="801"/>
      <c r="AI128" s="801"/>
      <c r="AJ128" s="802"/>
      <c r="AK128" s="803">
        <v>1014819</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452</v>
      </c>
      <c r="BG128" s="787"/>
      <c r="BH128" s="787"/>
      <c r="BI128" s="787"/>
      <c r="BJ128" s="787"/>
      <c r="BK128" s="787"/>
      <c r="BL128" s="810"/>
      <c r="BM128" s="786">
        <v>12.23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457</v>
      </c>
      <c r="DH128" s="791"/>
      <c r="DI128" s="791"/>
      <c r="DJ128" s="791"/>
      <c r="DK128" s="791"/>
      <c r="DL128" s="791" t="s">
        <v>457</v>
      </c>
      <c r="DM128" s="791"/>
      <c r="DN128" s="791"/>
      <c r="DO128" s="791"/>
      <c r="DP128" s="791"/>
      <c r="DQ128" s="791" t="s">
        <v>457</v>
      </c>
      <c r="DR128" s="791"/>
      <c r="DS128" s="791"/>
      <c r="DT128" s="791"/>
      <c r="DU128" s="791"/>
      <c r="DV128" s="792" t="s">
        <v>457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22359980</v>
      </c>
      <c r="AB129" s="780"/>
      <c r="AC129" s="780"/>
      <c r="AD129" s="780"/>
      <c r="AE129" s="781"/>
      <c r="AF129" s="782">
        <v>23533515</v>
      </c>
      <c r="AG129" s="780"/>
      <c r="AH129" s="780"/>
      <c r="AI129" s="780"/>
      <c r="AJ129" s="781"/>
      <c r="AK129" s="782">
        <v>22965825</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448</v>
      </c>
      <c r="BG129" s="771"/>
      <c r="BH129" s="771"/>
      <c r="BI129" s="771"/>
      <c r="BJ129" s="771"/>
      <c r="BK129" s="771"/>
      <c r="BL129" s="772"/>
      <c r="BM129" s="770">
        <v>17.23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2962293</v>
      </c>
      <c r="AB130" s="780"/>
      <c r="AC130" s="780"/>
      <c r="AD130" s="780"/>
      <c r="AE130" s="781"/>
      <c r="AF130" s="782">
        <v>2947663</v>
      </c>
      <c r="AG130" s="780"/>
      <c r="AH130" s="780"/>
      <c r="AI130" s="780"/>
      <c r="AJ130" s="781"/>
      <c r="AK130" s="782">
        <v>3100950</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19397687</v>
      </c>
      <c r="AB131" s="764"/>
      <c r="AC131" s="764"/>
      <c r="AD131" s="764"/>
      <c r="AE131" s="765"/>
      <c r="AF131" s="766">
        <v>20585852</v>
      </c>
      <c r="AG131" s="764"/>
      <c r="AH131" s="764"/>
      <c r="AI131" s="764"/>
      <c r="AJ131" s="765"/>
      <c r="AK131" s="766">
        <v>19864875</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6.0855296819999998</v>
      </c>
      <c r="AB132" s="745"/>
      <c r="AC132" s="745"/>
      <c r="AD132" s="745"/>
      <c r="AE132" s="746"/>
      <c r="AF132" s="747">
        <v>5.4208346589999996</v>
      </c>
      <c r="AG132" s="745"/>
      <c r="AH132" s="745"/>
      <c r="AI132" s="745"/>
      <c r="AJ132" s="746"/>
      <c r="AK132" s="747">
        <v>5.971248246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6.8</v>
      </c>
      <c r="AB133" s="724"/>
      <c r="AC133" s="724"/>
      <c r="AD133" s="724"/>
      <c r="AE133" s="725"/>
      <c r="AF133" s="723">
        <v>6.2</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457z2ZG9kSlLAfrOHdCE96BZpWirNv89Wd2Bovz2IuAZOj4CGYj2j5UyqaPOTsFmxA9pWdSsjIgH4jpdVNkIw==" saltValue="Rm5Zbzsq3A9qUHT+gKL5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Ai6BLK7ARDWhYXa4wE8OjtrEwOUdA3FfWtUWHVrzC7tol4pnuZLjPa8oNxPcNwF1LkwOHgcoE0mWTxRkEwk9Q==" saltValue="LxnQCDISVBe292gxCVXo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Qk3dYluu+j1glNDJ4bipI3RsFCxCmYy1gEA+wXKZoaWmBhoAhfCFS2ZDSwG1hQLj0r1/Vi7xpmEIA0nTqHZag==" saltValue="JtHCaJnH9MhVQtOmfcz8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523</v>
      </c>
      <c r="AL9" s="1130"/>
      <c r="AM9" s="1130"/>
      <c r="AN9" s="1131"/>
      <c r="AO9" s="281">
        <v>5718103</v>
      </c>
      <c r="AP9" s="281">
        <v>59257</v>
      </c>
      <c r="AQ9" s="282">
        <v>73449</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524</v>
      </c>
      <c r="AL10" s="1130"/>
      <c r="AM10" s="1130"/>
      <c r="AN10" s="1131"/>
      <c r="AO10" s="284">
        <v>21193</v>
      </c>
      <c r="AP10" s="284">
        <v>220</v>
      </c>
      <c r="AQ10" s="285">
        <v>5917</v>
      </c>
      <c r="AR10" s="286">
        <v>-96.3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525</v>
      </c>
      <c r="AL11" s="1130"/>
      <c r="AM11" s="1130"/>
      <c r="AN11" s="1131"/>
      <c r="AO11" s="284">
        <v>255784</v>
      </c>
      <c r="AP11" s="284">
        <v>2651</v>
      </c>
      <c r="AQ11" s="285">
        <v>1123</v>
      </c>
      <c r="AR11" s="286">
        <v>136.1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526</v>
      </c>
      <c r="AL12" s="1130"/>
      <c r="AM12" s="1130"/>
      <c r="AN12" s="1131"/>
      <c r="AO12" s="284" t="s">
        <v>527</v>
      </c>
      <c r="AP12" s="284" t="s">
        <v>527</v>
      </c>
      <c r="AQ12" s="285">
        <v>9</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528</v>
      </c>
      <c r="AL13" s="1130"/>
      <c r="AM13" s="1130"/>
      <c r="AN13" s="1131"/>
      <c r="AO13" s="284">
        <v>306065</v>
      </c>
      <c r="AP13" s="284">
        <v>3172</v>
      </c>
      <c r="AQ13" s="285">
        <v>2374</v>
      </c>
      <c r="AR13" s="286">
        <v>33.6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529</v>
      </c>
      <c r="AL14" s="1130"/>
      <c r="AM14" s="1130"/>
      <c r="AN14" s="1131"/>
      <c r="AO14" s="284">
        <v>541260</v>
      </c>
      <c r="AP14" s="284">
        <v>5609</v>
      </c>
      <c r="AQ14" s="285">
        <v>1666</v>
      </c>
      <c r="AR14" s="286">
        <v>236.7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530</v>
      </c>
      <c r="AL15" s="1133"/>
      <c r="AM15" s="1133"/>
      <c r="AN15" s="1134"/>
      <c r="AO15" s="284">
        <v>-685543</v>
      </c>
      <c r="AP15" s="284">
        <v>-7104</v>
      </c>
      <c r="AQ15" s="285">
        <v>-4765</v>
      </c>
      <c r="AR15" s="286">
        <v>49.1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6156862</v>
      </c>
      <c r="AP16" s="284">
        <v>63804</v>
      </c>
      <c r="AQ16" s="285">
        <v>79774</v>
      </c>
      <c r="AR16" s="286">
        <v>-20</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535</v>
      </c>
      <c r="AL21" s="1136"/>
      <c r="AM21" s="1136"/>
      <c r="AN21" s="1137"/>
      <c r="AO21" s="297">
        <v>6.58</v>
      </c>
      <c r="AP21" s="298">
        <v>7.58</v>
      </c>
      <c r="AQ21" s="299">
        <v>-1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536</v>
      </c>
      <c r="AL22" s="1136"/>
      <c r="AM22" s="1136"/>
      <c r="AN22" s="1137"/>
      <c r="AO22" s="302">
        <v>100.5</v>
      </c>
      <c r="AP22" s="303">
        <v>98.4</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537</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540</v>
      </c>
      <c r="AL32" s="1120"/>
      <c r="AM32" s="1120"/>
      <c r="AN32" s="1121"/>
      <c r="AO32" s="312">
        <v>4417713</v>
      </c>
      <c r="AP32" s="312">
        <v>45781</v>
      </c>
      <c r="AQ32" s="313">
        <v>42324</v>
      </c>
      <c r="AR32" s="314">
        <v>8.1999999999999993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541</v>
      </c>
      <c r="AL33" s="1120"/>
      <c r="AM33" s="1120"/>
      <c r="AN33" s="1121"/>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542</v>
      </c>
      <c r="AL34" s="1120"/>
      <c r="AM34" s="1120"/>
      <c r="AN34" s="1121"/>
      <c r="AO34" s="312" t="s">
        <v>527</v>
      </c>
      <c r="AP34" s="312" t="s">
        <v>527</v>
      </c>
      <c r="AQ34" s="313">
        <v>47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543</v>
      </c>
      <c r="AL35" s="1120"/>
      <c r="AM35" s="1120"/>
      <c r="AN35" s="1121"/>
      <c r="AO35" s="312">
        <v>825529</v>
      </c>
      <c r="AP35" s="312">
        <v>8555</v>
      </c>
      <c r="AQ35" s="313">
        <v>12192</v>
      </c>
      <c r="AR35" s="314">
        <v>-29.8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544</v>
      </c>
      <c r="AL36" s="1120"/>
      <c r="AM36" s="1120"/>
      <c r="AN36" s="1121"/>
      <c r="AO36" s="312" t="s">
        <v>527</v>
      </c>
      <c r="AP36" s="312" t="s">
        <v>527</v>
      </c>
      <c r="AQ36" s="313">
        <v>2056</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545</v>
      </c>
      <c r="AL37" s="1120"/>
      <c r="AM37" s="1120"/>
      <c r="AN37" s="1121"/>
      <c r="AO37" s="312">
        <v>58708</v>
      </c>
      <c r="AP37" s="312">
        <v>608</v>
      </c>
      <c r="AQ37" s="313">
        <v>621</v>
      </c>
      <c r="AR37" s="314">
        <v>-2.1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546</v>
      </c>
      <c r="AL38" s="1123"/>
      <c r="AM38" s="1123"/>
      <c r="AN38" s="1124"/>
      <c r="AO38" s="315" t="s">
        <v>527</v>
      </c>
      <c r="AP38" s="315" t="s">
        <v>527</v>
      </c>
      <c r="AQ38" s="316">
        <v>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547</v>
      </c>
      <c r="AL39" s="1123"/>
      <c r="AM39" s="1123"/>
      <c r="AN39" s="1124"/>
      <c r="AO39" s="312">
        <v>-1014819</v>
      </c>
      <c r="AP39" s="312">
        <v>-10517</v>
      </c>
      <c r="AQ39" s="313">
        <v>-5206</v>
      </c>
      <c r="AR39" s="314">
        <v>102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548</v>
      </c>
      <c r="AL40" s="1120"/>
      <c r="AM40" s="1120"/>
      <c r="AN40" s="1121"/>
      <c r="AO40" s="312">
        <v>-3100950</v>
      </c>
      <c r="AP40" s="312">
        <v>-32136</v>
      </c>
      <c r="AQ40" s="313">
        <v>-36761</v>
      </c>
      <c r="AR40" s="314">
        <v>-12.6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1186181</v>
      </c>
      <c r="AP41" s="312">
        <v>12293</v>
      </c>
      <c r="AQ41" s="313">
        <v>15273</v>
      </c>
      <c r="AR41" s="314">
        <v>-19.5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518</v>
      </c>
      <c r="AN49" s="1114" t="s">
        <v>552</v>
      </c>
      <c r="AO49" s="1115"/>
      <c r="AP49" s="1115"/>
      <c r="AQ49" s="1115"/>
      <c r="AR49" s="111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4327762</v>
      </c>
      <c r="AN51" s="334">
        <v>43822</v>
      </c>
      <c r="AO51" s="335">
        <v>-6.7</v>
      </c>
      <c r="AP51" s="336">
        <v>54684</v>
      </c>
      <c r="AQ51" s="337">
        <v>1.1000000000000001</v>
      </c>
      <c r="AR51" s="338">
        <v>-7.8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2694976</v>
      </c>
      <c r="AN52" s="342">
        <v>27289</v>
      </c>
      <c r="AO52" s="343">
        <v>23.1</v>
      </c>
      <c r="AP52" s="344">
        <v>32829</v>
      </c>
      <c r="AQ52" s="345">
        <v>7.2</v>
      </c>
      <c r="AR52" s="346">
        <v>15.9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6272368</v>
      </c>
      <c r="AN53" s="334">
        <v>63820</v>
      </c>
      <c r="AO53" s="335">
        <v>45.6</v>
      </c>
      <c r="AP53" s="336">
        <v>62383</v>
      </c>
      <c r="AQ53" s="337">
        <v>14.1</v>
      </c>
      <c r="AR53" s="338">
        <v>31.5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2915999</v>
      </c>
      <c r="AN54" s="342">
        <v>29670</v>
      </c>
      <c r="AO54" s="343">
        <v>8.6999999999999993</v>
      </c>
      <c r="AP54" s="344">
        <v>35325</v>
      </c>
      <c r="AQ54" s="345">
        <v>7.6</v>
      </c>
      <c r="AR54" s="346">
        <v>1.1000000000000001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8538882</v>
      </c>
      <c r="AN55" s="334">
        <v>87356</v>
      </c>
      <c r="AO55" s="335">
        <v>36.9</v>
      </c>
      <c r="AP55" s="336">
        <v>63812</v>
      </c>
      <c r="AQ55" s="337">
        <v>2.2999999999999998</v>
      </c>
      <c r="AR55" s="338">
        <v>34.6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4195019</v>
      </c>
      <c r="AN56" s="342">
        <v>42917</v>
      </c>
      <c r="AO56" s="343">
        <v>44.6</v>
      </c>
      <c r="AP56" s="344">
        <v>33848</v>
      </c>
      <c r="AQ56" s="345">
        <v>-4.2</v>
      </c>
      <c r="AR56" s="346">
        <v>48.8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4346098</v>
      </c>
      <c r="AN57" s="334">
        <v>44792</v>
      </c>
      <c r="AO57" s="335">
        <v>-48.7</v>
      </c>
      <c r="AP57" s="336">
        <v>54225</v>
      </c>
      <c r="AQ57" s="337">
        <v>-15</v>
      </c>
      <c r="AR57" s="338">
        <v>-33.700000000000003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2432475</v>
      </c>
      <c r="AN58" s="342">
        <v>25070</v>
      </c>
      <c r="AO58" s="343">
        <v>-41.6</v>
      </c>
      <c r="AP58" s="344">
        <v>27337</v>
      </c>
      <c r="AQ58" s="345">
        <v>-19.2</v>
      </c>
      <c r="AR58" s="346">
        <v>-22.4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7609390</v>
      </c>
      <c r="AN59" s="334">
        <v>78857</v>
      </c>
      <c r="AO59" s="335">
        <v>76.099999999999994</v>
      </c>
      <c r="AP59" s="336">
        <v>54016</v>
      </c>
      <c r="AQ59" s="337">
        <v>-0.4</v>
      </c>
      <c r="AR59" s="338">
        <v>76.5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2706611</v>
      </c>
      <c r="AN60" s="342">
        <v>28049</v>
      </c>
      <c r="AO60" s="343">
        <v>11.9</v>
      </c>
      <c r="AP60" s="344">
        <v>28078</v>
      </c>
      <c r="AQ60" s="345">
        <v>2.7</v>
      </c>
      <c r="AR60" s="346">
        <v>9.1999999999999993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6218900</v>
      </c>
      <c r="AN61" s="349">
        <v>63729</v>
      </c>
      <c r="AO61" s="350">
        <v>20.6</v>
      </c>
      <c r="AP61" s="351">
        <v>57824</v>
      </c>
      <c r="AQ61" s="352">
        <v>0.4</v>
      </c>
      <c r="AR61" s="338">
        <v>20.2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2989016</v>
      </c>
      <c r="AN62" s="342">
        <v>30599</v>
      </c>
      <c r="AO62" s="343">
        <v>9.3000000000000007</v>
      </c>
      <c r="AP62" s="344">
        <v>31483</v>
      </c>
      <c r="AQ62" s="345">
        <v>-1.2</v>
      </c>
      <c r="AR62" s="346">
        <v>10.5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OK3WdS7a9/aykgJUizwZgxat9JwKd7Yi9HNUrFvwD5+zJBEdUGXTS+73cA+lghjIbrWwZ0X/qbtzhL8HL+w5g==" saltValue="wz9DHINMSo9mEHJm1532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0" spans="125:125" ht="13.5" hidden="1" customHeight="1" x14ac:dyDescent="0.15"/>
    <row r="121" spans="125:125" ht="13.5" hidden="1" customHeight="1" x14ac:dyDescent="0.15">
      <c r="DU121" s="259"/>
    </row>
  </sheetData>
  <sheetProtection algorithmName="SHA-512" hashValue="AXt6ag5MXsbyvHC/H4VjP5Gq1p7CusL11ofSXboyiDQjvET/azkN4aAO9E8N8asRJq+r7F63Tzd5F6cTJp9LDQ==" saltValue="Jg7l2Q59EzgDunYEvq6l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1JN7gnYjhU4fVCQcpbC6G0eBLIfKvKMcdrhd2oIbpxBIBav8yyWAwOJYjl4AqCpmNqGnQyM9qlQ8d8s14ENHfA==" saltValue="b7af4Uhh1XEoXTFbYAuU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8" t="s">
        <v>3</v>
      </c>
      <c r="D47" s="1138"/>
      <c r="E47" s="1139"/>
      <c r="F47" s="11">
        <v>28.76</v>
      </c>
      <c r="G47" s="12">
        <v>26.36</v>
      </c>
      <c r="H47" s="12">
        <v>24.66</v>
      </c>
      <c r="I47" s="12">
        <v>23.44</v>
      </c>
      <c r="J47" s="13">
        <v>24.02</v>
      </c>
    </row>
    <row r="48" spans="2:10" ht="57.75" customHeight="1" x14ac:dyDescent="0.15">
      <c r="B48" s="14"/>
      <c r="C48" s="1140" t="s">
        <v>4</v>
      </c>
      <c r="D48" s="1140"/>
      <c r="E48" s="1141"/>
      <c r="F48" s="15">
        <v>5.92</v>
      </c>
      <c r="G48" s="16">
        <v>3.83</v>
      </c>
      <c r="H48" s="16">
        <v>3.71</v>
      </c>
      <c r="I48" s="16">
        <v>7.76</v>
      </c>
      <c r="J48" s="17">
        <v>5.67</v>
      </c>
    </row>
    <row r="49" spans="2:10" ht="57.75" customHeight="1" thickBot="1" x14ac:dyDescent="0.2">
      <c r="B49" s="18"/>
      <c r="C49" s="1142" t="s">
        <v>5</v>
      </c>
      <c r="D49" s="1142"/>
      <c r="E49" s="1143"/>
      <c r="F49" s="19" t="s">
        <v>573</v>
      </c>
      <c r="G49" s="20" t="s">
        <v>574</v>
      </c>
      <c r="H49" s="20" t="s">
        <v>575</v>
      </c>
      <c r="I49" s="20">
        <v>4.24</v>
      </c>
      <c r="J49" s="21" t="s">
        <v>576</v>
      </c>
    </row>
    <row r="50" spans="2:10" x14ac:dyDescent="0.15"/>
  </sheetData>
  <sheetProtection algorithmName="SHA-512" hashValue="YRj+TpZ1L8PfdOj2pMv8h8mqXU66/jZxC0YBZ9NHYe4/RpuzVMTCQngejQnEgYnuxduyJiQ/EFTyPizYutBtmg==" saltValue="HMlTVI4mZsN7oCDR4rmQ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2024-03-18T02:02:05Z</cp:lastPrinted>
  <dcterms:created xsi:type="dcterms:W3CDTF">2024-03-14T02:46:33Z</dcterms:created>
  <dcterms:modified xsi:type="dcterms:W3CDTF">2024-03-19T07:36:42Z</dcterms:modified>
  <cp:category/>
</cp:coreProperties>
</file>