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uki_oonuma\Downloads\20240315_162210_【319（火）〆】財政状況資料集の確認事項について（追加）\"/>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<sst xmlns="http://schemas.openxmlformats.org/spreadsheetml/2006/main" count="1109" uniqueCount="601">
  <si>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</si>
  <si>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</si>
  <si>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</si>
  <si>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</si>
  <si>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</si>
  <si>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</si>
  <si>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</si>
  <si>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</si>
  <si>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</si>
  <si>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</si>
  <si>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</si>
  <si>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</si>
  <si>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</si>
  <si>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</si>
  <si>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</si>
  <si>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</si>
  <si>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</si>
  <si>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</si>
  <si>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</si>
  <si>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</si>
  <si>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</si>
  <si>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</si>
  <si>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</si>
  <si>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</si>
  <si>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</si>
  <si>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</si>
  <si>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</si>
  <si>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</si>
  <si>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</si>
  <si>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</si>
  <si>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</si>
  <si>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</si>
  <si>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</si>
  <si>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</si>
  <si>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</si>
  <si>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</si>
  <si>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</si>
  <si>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</si>
  <si>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</si>
  <si>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</si>
  <si>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</si>
  <si>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</si>
  <si>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</si>
  <si>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</si>
  <si>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</si>
  <si>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</si>
  <si>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</si>
  <si>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</si>
  <si>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</si>
  <si>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</si>
  <si>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</si>
  <si>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</si>
  <si>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</si>
  <si>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</si>
  <si>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</si>
  <si>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</si>
  <si>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</si>
  <si>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</si>
  <si>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</si>
  <si>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</si>
  <si>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</si>
  <si>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</si>
  <si>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</si>
  <si>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</si>
  <si>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</si>
  <si>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</si>
  <si>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</si>
  <si>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</si>
  <si>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</si>
  <si>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</si>
  <si>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</si>
  <si>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</si>
  <si>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</si>
  <si>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</si>
  <si>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</si>
  <si>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</si>
  <si>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</si>
  <si>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</si>
  <si>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</si>
  <si>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</si>
  <si>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</si>
  <si>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</si>
  <si>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</si>
  <si>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</si>
  <si>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</si>
  <si>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</si>
  <si>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</si>
  <si>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</si>
  <si>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</si>
  <si>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</si>
  <si>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</si>
  <si>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</si>
  <si>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</si>
  <si>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</si>
  <si>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</si>
  <si>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</si>
  <si>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</si>
  <si>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</si>
  <si>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</si>
  <si>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</si>
  <si>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</si>
  <si>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</si>
  <si>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</si>
  <si>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</si>
  <si>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</si>
  <si>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</si>
  <si>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</si>
  <si>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</si>
  <si>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</si>
  <si>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</si>
  <si>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</si>
  <si>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</si>
  <si>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</si>
  <si>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</si>
  <si>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</si>
  <si>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</si>
  <si>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</si>
  <si>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</si>
  <si>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</si>
  <si>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</si>
  <si>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</si>
  <si>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</si>
  <si>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</si>
  <si>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</si>
  <si>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</si>
  <si>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</si>
  <si>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</si>
  <si>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</si>
  <si>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</si>
  <si>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</si>
  <si>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</si>
  <si>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</si>
  <si>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</si>
  <si>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</si>
  <si>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</si>
  <si>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</si>
  <si>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</si>
  <si>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</si>
  <si>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</si>
  <si>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</si>
  <si>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</si>
  <si>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</si>
  <si>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</si>
  <si>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</si>
  <si>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</si>
  <si>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</si>
  <si>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</si>
  <si>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</si>
  <si>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</si>
  <si>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</si>
  <si>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</si>
  <si>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</si>
  <si>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</si>
  <si>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</si>
  <si>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</si>
  <si>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</si>
  <si>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</si>
  <si>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</si>
  <si>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</si>
  <si>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</si>
  <si>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</si>
  <si>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</si>
  <si>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</si>
  <si>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</si>
  <si>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</si>
  <si>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</si>
  <si>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</si>
  <si>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</si>
  <si>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</si>
  <si>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</si>
  <si>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</si>
  <si>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</si>
  <si>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</si>
  <si>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</si>
  <si>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</si>
  <si>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</si>
  <si>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</si>
  <si>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</si>
  <si>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</si>
  <si>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</si>
  <si>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</si>
  <si>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</si>
  <si>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</si>
  <si>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</si>
  <si>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</si>
  <si>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</si>
  <si>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</si>
  <si>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</si>
  <si>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</si>
  <si>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</si>
  <si>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</si>
  <si>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</si>
  <si>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</si>
  <si>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</si>
  <si>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</si>
  <si>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</si>
  <si>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</si>
  <si>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</si>
  <si>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</si>
  <si>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</si>
  <si>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</si>
  <si>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</si>
  <si>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</si>
  <si>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</si>
  <si>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</si>
  <si>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</si>
  <si>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</si>
  <si>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</si>
  <si>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</si>
  <si>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</si>
  <si>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</si>
  <si>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</si>
  <si>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</si>
  <si>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</si>
  <si>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</si>
  <si>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</si>
  <si>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静岡県下田市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</si>
  <si>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</si>
  <si>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</si>
  <si>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</si>
  <si>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</si>
  <si>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</si>
  <si>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</si>
  <si>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</si>
  <si>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</si>
  <si>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</si>
  <si>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</si>
  <si>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</si>
  <si>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</si>
  <si>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</si>
  <si>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</si>
  <si>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</si>
  <si>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</si>
  <si>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</si>
  <si>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</si>
  <si>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</si>
  <si>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</si>
  <si>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</si>
  <si>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</si>
  <si>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</si>
  <si>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</si>
  <si>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</si>
  <si>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</si>
  <si>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</si>
  <si>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</si>
  <si>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</si>
  <si>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</si>
  <si>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</si>
  <si>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</si>
  <si>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</si>
  <si>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</si>
  <si>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</si>
  <si>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</si>
  <si>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</si>
  <si>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</si>
  <si>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</si>
  <si>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</si>
  <si>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</si>
  <si>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</si>
  <si>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</si>
  <si>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</si>
  <si>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</si>
  <si>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</si>
  <si>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</si>
  <si>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</si>
  <si>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</si>
  <si>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</si>
  <si>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</si>
  <si>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</si>
  <si>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</si>
  <si>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</si>
  <si>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</si>
  <si>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</si>
  <si>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</si>
  <si>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</si>
  <si>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</si>
  <si>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</si>
  <si>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</si>
  <si>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</si>
  <si>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</si>
  <si>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</si>
  <si>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</si>
  <si>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</si>
  <si>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</si>
  <si>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</si>
  <si>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</si>
  <si>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</si>
  <si>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</si>
  <si>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</si>
  <si>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</si>
  <si>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</si>
  <si>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</si>
  <si>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</si>
  <si>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</si>
  <si>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</si>
  <si>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</si>
  <si>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</si>
  <si>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</si>
  <si>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</si>
  <si>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</si>
  <si>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</si>
  <si>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</si>
  <si>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</si>
  <si>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</si>
  <si>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</si>
  <si>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</si>
  <si>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</si>
  <si>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</si>
  <si>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</si>
  <si>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</si>
  <si>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</si>
  <si>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</si>
  <si>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</si>
  <si>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</si>
  <si>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</si>
  <si>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</si>
  <si>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</si>
  <si>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</si>
  <si>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</si>
  <si>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</si>
  <si>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</si>
  <si>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</si>
  <si>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</si>
  <si>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</si>
  <si>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</si>
  <si>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</si>
  <si>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</si>
  <si>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</si>
  <si>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</si>
  <si>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</si>
  <si>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</si>
  <si>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</si>
  <si>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</si>
  <si>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</si>
  <si>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</si>
  <si>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</si>
  <si>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</si>
  <si>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</si>
  <si>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</si>
  <si>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</si>
  <si>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</si>
  <si>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</si>
  <si>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</si>
  <si>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</si>
  <si>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</si>
  <si>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</si>
  <si>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</si>
  <si>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</si>
  <si>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</si>
  <si>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</si>
  <si>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</si>
  <si>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</si>
  <si>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</si>
  <si>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</si>
  <si>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</si>
  <si>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</si>
  <si>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</si>
  <si>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</si>
  <si>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</si>
  <si>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</si>
  <si>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</si>
  <si>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</si>
  <si>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</si>
  <si>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</si>
  <si>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</si>
  <si>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</si>
  <si>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</si>
  <si>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</si>
  <si>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</si>
  <si>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静岡県下田市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</si>
  <si>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</si>
  <si>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</si>
  <si>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</si>
  <si>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</si>
  <si>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</si>
  <si>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</si>
  <si>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</si>
  <si>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</si>
  <si>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</si>
  <si>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</si>
  <si>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</si>
  <si>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</si>
  <si>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</si>
  <si>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</si>
  <si>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</si>
  <si>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</si>
  <si>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</si>
  <si>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</si>
  <si>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</si>
  <si>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</si>
  <si>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下田駅前広場整備事業特別会計</t>
    <phoneticPr fontId="5"/>
  </si>
  <si>
    <t>公共用地取得特別会計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</si>
  <si>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</si>
  <si>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</si>
  <si>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</si>
  <si>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</si>
  <si>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</si>
  <si>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</si>
  <si>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</si>
  <si>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</si>
  <si>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</si>
  <si>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</si>
  <si>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</si>
  <si>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</si>
  <si>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</si>
  <si>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</si>
  <si>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</si>
  <si>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</si>
  <si>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</si>
  <si>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</si>
  <si>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</si>
  <si>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</si>
  <si>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</si>
  <si>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</si>
  <si>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</si>
  <si>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</si>
  <si>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</si>
  <si>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</si>
  <si>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</si>
  <si>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</si>
  <si>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</si>
  <si>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</si>
  <si>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</si>
  <si>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</si>
  <si>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</si>
  <si>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</si>
  <si>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</si>
  <si>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</si>
  <si>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</si>
  <si>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</si>
  <si>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</si>
  <si>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</si>
  <si>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</si>
  <si>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</si>
  <si>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</si>
  <si>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</si>
  <si>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</si>
  <si>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</si>
  <si>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</si>
  <si>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</si>
  <si>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</si>
  <si>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</si>
  <si>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</si>
  <si>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</si>
  <si>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</si>
  <si>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</si>
  <si>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</si>
  <si>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</si>
  <si>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</si>
  <si>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</si>
  <si>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</si>
  <si>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</si>
  <si>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</si>
  <si>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</si>
  <si>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</si>
  <si>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</si>
  <si>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</si>
  <si>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</si>
  <si>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</si>
  <si>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</si>
  <si>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</si>
  <si>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</si>
  <si>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</si>
  <si>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</si>
  <si>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</si>
  <si>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</si>
  <si>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</si>
  <si>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</si>
  <si>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</si>
  <si>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</si>
  <si>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</si>
  <si>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</si>
  <si>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</si>
  <si>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</si>
  <si>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</si>
  <si>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</si>
  <si>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</si>
  <si>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</si>
  <si>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</si>
  <si>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</si>
  <si>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</si>
  <si>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</si>
  <si>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</si>
  <si>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</si>
  <si>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</si>
  <si>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</si>
  <si>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</si>
  <si>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</si>
  <si>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</si>
  <si>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</si>
  <si>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</si>
  <si>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</si>
  <si>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</si>
  <si>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</si>
  <si>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</si>
  <si>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</si>
  <si>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</si>
  <si>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</si>
  <si>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</si>
  <si>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</si>
  <si>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</si>
  <si>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</si>
  <si>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</si>
  <si>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</si>
  <si>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</si>
  <si>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</si>
  <si>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</si>
  <si>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</si>
  <si>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</si>
  <si>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</si>
  <si>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</si>
  <si>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</si>
  <si>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</si>
  <si>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</si>
  <si>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</si>
  <si>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</si>
  <si>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</si>
  <si>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</si>
  <si>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</si>
  <si>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</si>
  <si>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</si>
  <si>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</si>
  <si>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</si>
  <si>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</si>
  <si>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</si>
  <si>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</si>
  <si>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</si>
  <si>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</si>
  <si>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</si>
  <si>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</si>
  <si>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</si>
  <si>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</si>
  <si>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</si>
  <si>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</si>
  <si>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</si>
  <si>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</si>
  <si>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</si>
  <si>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</si>
  <si>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</si>
  <si>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</si>
  <si>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</si>
  <si>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</si>
  <si>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</si>
  <si>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</si>
  <si>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</si>
  <si>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</si>
  <si>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</si>
  <si>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</si>
  <si>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</si>
  <si>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</si>
  <si>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</si>
  <si>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</si>
  <si>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</si>
  <si>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</si>
  <si>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</si>
  <si>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</si>
  <si>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</si>
  <si>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</si>
  <si>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</si>
  <si>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</si>
  <si>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</si>
  <si>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</si>
  <si>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</si>
  <si>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</si>
  <si>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</si>
  <si>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</si>
  <si>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</si>
  <si>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0.73</t>
  </si>
  <si>
    <t>▲ 4.03</t>
  </si>
  <si>
    <t>一般会計</t>
  </si>
  <si>
    <t>水道事業会計</t>
  </si>
  <si>
    <t>介護保険特別会計</t>
  </si>
  <si>
    <t>下水道事業会計</t>
  </si>
  <si>
    <t>国民健康保険事業特別会計</t>
  </si>
  <si>
    <t>後期高齢者医療特別会計</t>
  </si>
  <si>
    <t>集落排水事業特別会計</t>
  </si>
  <si>
    <t>下田駅前広場整備事業特別会計</t>
  </si>
  <si>
    <t>その他会計（赤字）</t>
  </si>
  <si>
    <t>その他会計（黒字）</t>
  </si>
  <si>
    <t>（百万円）</t>
    <phoneticPr fontId="5"/>
  </si>
  <si>
    <t>H30</t>
    <phoneticPr fontId="5"/>
  </si>
  <si>
    <t>R01</t>
    <phoneticPr fontId="5"/>
  </si>
  <si>
    <t>R02</t>
    <phoneticPr fontId="5"/>
  </si>
  <si>
    <t>R03</t>
    <phoneticPr fontId="5"/>
  </si>
  <si>
    <t>R04</t>
    <phoneticPr fontId="5"/>
  </si>
  <si>
    <t>下田メディカルセンター（普通会計分）</t>
    <rPh sb="0" eb="2">
      <t>シモダ</t>
    </rPh>
    <rPh sb="12" eb="14">
      <t>フツウ</t>
    </rPh>
    <rPh sb="14" eb="16">
      <t>カイケイ</t>
    </rPh>
    <rPh sb="16" eb="17">
      <t>ブン</t>
    </rPh>
    <phoneticPr fontId="39"/>
  </si>
  <si>
    <t>下田メディカルセンター（事業会計分）</t>
    <rPh sb="0" eb="2">
      <t>シモダ</t>
    </rPh>
    <rPh sb="12" eb="14">
      <t>ジギョウ</t>
    </rPh>
    <rPh sb="14" eb="16">
      <t>カイケイ</t>
    </rPh>
    <rPh sb="16" eb="17">
      <t>ブン</t>
    </rPh>
    <phoneticPr fontId="39"/>
  </si>
  <si>
    <t>下田地区消防組合</t>
    <rPh sb="0" eb="2">
      <t>シモダ</t>
    </rPh>
    <rPh sb="2" eb="4">
      <t>チク</t>
    </rPh>
    <rPh sb="4" eb="6">
      <t>ショウボウ</t>
    </rPh>
    <rPh sb="6" eb="8">
      <t>クミアイ</t>
    </rPh>
    <phoneticPr fontId="40"/>
  </si>
  <si>
    <t>南豆衛生プラント組合</t>
    <rPh sb="0" eb="1">
      <t>ミナミ</t>
    </rPh>
    <rPh sb="1" eb="2">
      <t>マメ</t>
    </rPh>
    <rPh sb="2" eb="4">
      <t>エイセイ</t>
    </rPh>
    <rPh sb="8" eb="9">
      <t>クミ</t>
    </rPh>
    <rPh sb="9" eb="10">
      <t>アイ</t>
    </rPh>
    <phoneticPr fontId="40"/>
  </si>
  <si>
    <t>伊豆斎場組合</t>
    <rPh sb="0" eb="2">
      <t>イズ</t>
    </rPh>
    <rPh sb="2" eb="4">
      <t>サイジョウ</t>
    </rPh>
    <rPh sb="4" eb="6">
      <t>クミアイ</t>
    </rPh>
    <phoneticPr fontId="40"/>
  </si>
  <si>
    <t>静岡地方税滞納整理機構</t>
    <rPh sb="0" eb="2">
      <t>シズオカ</t>
    </rPh>
    <rPh sb="2" eb="5">
      <t>チホウゼイ</t>
    </rPh>
    <rPh sb="5" eb="7">
      <t>タイノウ</t>
    </rPh>
    <rPh sb="7" eb="9">
      <t>セイリ</t>
    </rPh>
    <rPh sb="9" eb="11">
      <t>キコウ</t>
    </rPh>
    <phoneticPr fontId="40"/>
  </si>
  <si>
    <t>静岡県市町総合事務組合</t>
    <rPh sb="0" eb="2">
      <t>シズオカ</t>
    </rPh>
    <rPh sb="2" eb="3">
      <t>ケン</t>
    </rPh>
    <rPh sb="3" eb="5">
      <t>シチョウ</t>
    </rPh>
    <rPh sb="5" eb="7">
      <t>ソウゴウ</t>
    </rPh>
    <rPh sb="7" eb="9">
      <t>ジム</t>
    </rPh>
    <rPh sb="9" eb="11">
      <t>クミアイ</t>
    </rPh>
    <phoneticPr fontId="40"/>
  </si>
  <si>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40"/>
  </si>
  <si>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40"/>
  </si>
  <si>
    <t>－</t>
  </si>
  <si>
    <t>公益財団法人　下田市振興公社</t>
  </si>
  <si>
    <t>庁舎建設基金</t>
    <rPh sb="0" eb="2">
      <t>チョウシャ</t>
    </rPh>
    <rPh sb="2" eb="4">
      <t>ケンセツ</t>
    </rPh>
    <rPh sb="4" eb="6">
      <t>キキン</t>
    </rPh>
    <phoneticPr fontId="5"/>
  </si>
  <si>
    <t>ふるさと応援基金</t>
    <phoneticPr fontId="2"/>
  </si>
  <si>
    <t>子育て支援基金</t>
    <phoneticPr fontId="2"/>
  </si>
  <si>
    <t>ほのぼの福祉基金</t>
    <rPh sb="4" eb="6">
      <t>フクシ</t>
    </rPh>
    <rPh sb="6" eb="8">
      <t>キキン</t>
    </rPh>
    <phoneticPr fontId="5"/>
  </si>
  <si>
    <t>景観まちづくり基金</t>
    <rPh sb="0" eb="2">
      <t>ケイカン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</si>
</sst>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Ｐゴシック"/>
      <family val="3"/>
    </font>
    <font>
      <sz val="6"/>
      <name val="ＭＳ Ｐゴシック"/>
      <family val="3"/>
    </font>
    <font>
      <sz val="9"/>
      <color indexed="8"/>
      <name val="ＭＳ 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4" applyFont="1" applyBorder="1" applyAlignment="1" applyProtection="1">
      <alignment horizontal="left" vertical="center" shrinkToFit="1"/>
      <protection locked="0"/>
    </xf>
    <xf numFmtId="0" fontId="38" fillId="0" borderId="99" xfId="14" applyFont="1" applyBorder="1" applyAlignment="1" applyProtection="1">
      <alignment horizontal="left" vertical="center" shrinkToFit="1"/>
      <protection locked="0"/>
    </xf>
    <xf numFmtId="0" fontId="38" fillId="0" borderId="100" xfId="14"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4" applyFont="1" applyBorder="1" applyAlignment="1" applyProtection="1">
      <alignment horizontal="left" vertical="center" shrinkToFit="1"/>
      <protection locked="0"/>
    </xf>
    <xf numFmtId="0" fontId="38" fillId="0" borderId="113" xfId="14" applyFont="1" applyBorder="1" applyAlignment="1" applyProtection="1">
      <alignment horizontal="left" vertical="center" shrinkToFit="1"/>
      <protection locked="0"/>
    </xf>
    <xf numFmtId="0" fontId="38" fillId="0" borderId="114" xfId="14"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CE63-4543-9D5D-588B1330B2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47267</c:v>
                </c:pt>
                <c:pt idx="1">
                  <c:v>76677</c:v>
                </c:pt>
                <c:pt idx="2">
                  <c:v>113775</c:v>
                </c:pt>
                <c:pt idx="3">
                  <c:v>76968</c:v>
                </c:pt>
                <c:pt idx="4">
                  <c:v>45036</c:v>
                </c:pt>
              </c:numCache>
            </c:numRef>
          </c:val>
          <c:smooth val="0"/>
          <c:extLst>
            <c:ext xmlns:c16="http://schemas.microsoft.com/office/drawing/2014/chart" uri="{C3380CC4-5D6E-409C-BE32-E72D297353CC}">
              <c16:uniqueId val="{00000001-CE63-4543-9D5D-588B1330B27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11.22</c:v>
                </c:pt>
                <c:pt idx="1">
                  <c:v>10.01</c:v>
                </c:pt>
                <c:pt idx="2">
                  <c:v>12.74</c:v>
                </c:pt>
                <c:pt idx="3">
                  <c:v>13.4</c:v>
                </c:pt>
                <c:pt idx="4">
                  <c:v>14.47</c:v>
                </c:pt>
              </c:numCache>
            </c:numRef>
          </c:val>
          <c:extLst>
            <c:ext xmlns:c16="http://schemas.microsoft.com/office/drawing/2014/chart" uri="{C3380CC4-5D6E-409C-BE32-E72D297353CC}">
              <c16:uniqueId val="{00000000-92FA-4294-B3AB-A60C2926B0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15.52</c:v>
                </c:pt>
                <c:pt idx="1">
                  <c:v>12.1</c:v>
                </c:pt>
                <c:pt idx="2">
                  <c:v>11.7</c:v>
                </c:pt>
                <c:pt idx="3">
                  <c:v>15.5</c:v>
                </c:pt>
                <c:pt idx="4">
                  <c:v>17.190000000000001</c:v>
                </c:pt>
              </c:numCache>
            </c:numRef>
          </c:val>
          <c:extLst>
            <c:ext xmlns:c16="http://schemas.microsoft.com/office/drawing/2014/chart" uri="{C3380CC4-5D6E-409C-BE32-E72D297353CC}">
              <c16:uniqueId val="{00000001-92FA-4294-B3AB-A60C2926B0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-0.73</c:v>
                </c:pt>
                <c:pt idx="1">
                  <c:v>-4.03</c:v>
                </c:pt>
                <c:pt idx="2">
                  <c:v>3.2</c:v>
                </c:pt>
                <c:pt idx="3">
                  <c:v>5.52</c:v>
                </c:pt>
                <c:pt idx="4">
                  <c:v>2.16</c:v>
                </c:pt>
              </c:numCache>
            </c:numRef>
          </c:val>
          <c:smooth val="0"/>
          <c:extLst>
            <c:ext xmlns:c16="http://schemas.microsoft.com/office/drawing/2014/chart" uri="{C3380CC4-5D6E-409C-BE32-E72D297353CC}">
              <c16:uniqueId val="{00000002-92FA-4294-B3AB-A60C2926B0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0.78</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64A-4152-9542-74D22CEE52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4A-4152-9542-74D22CEE52D2}"/>
            </c:ext>
          </c:extLst>
        </c:ser>
        <c:ser>
          <c:idx val="2"/>
          <c:order val="2"/>
          <c:tx>
            <c:strRef>
              <c:f>データシート!$A$29</c:f>
              <c:strCache>
                <c:ptCount val="1"/>
                <c:pt idx="0">
                  <c:v>下田駅前広場整備事業特別会計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0.04</c:v>
                </c:pt>
                <c:pt idx="2">
                  <c:v>#N/A</c:v>
                </c:pt>
                <c:pt idx="3">
                  <c:v>0.04</c:v>
                </c:pt>
                <c:pt idx="4">
                  <c:v>#N/A</c:v>
                </c:pt>
                <c:pt idx="5">
                  <c:v>0.03</c:v>
                </c:pt>
                <c:pt idx="6">
                  <c:v>#N/A</c:v>
                </c:pt>
                <c:pt idx="7">
                  <c:v>0.05</c:v>
                </c:pt>
                <c:pt idx="8">
                  <c:v>#N/A</c:v>
                </c:pt>
                <c:pt idx="9">
                  <c:v>0.06</c:v>
                </c:pt>
              </c:numCache>
            </c:numRef>
          </c:val>
          <c:extLst>
            <c:ext xmlns:c16="http://schemas.microsoft.com/office/drawing/2014/chart" uri="{C3380CC4-5D6E-409C-BE32-E72D297353CC}">
              <c16:uniqueId val="{00000002-E64A-4152-9542-74D22CEE52D2}"/>
            </c:ext>
          </c:extLst>
        </c:ser>
        <c:ser>
          <c:idx val="3"/>
          <c:order val="3"/>
          <c:tx>
            <c:strRef>
              <c:f>データシート!$A$30</c:f>
              <c:strCache>
                <c:ptCount val="1"/>
                <c:pt idx="0">
                  <c:v>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7.0000000000000007E-2</c:v>
                </c:pt>
                <c:pt idx="2">
                  <c:v>#N/A</c:v>
                </c:pt>
                <c:pt idx="3">
                  <c:v>0.01</c:v>
                </c:pt>
                <c:pt idx="4">
                  <c:v>#N/A</c:v>
                </c:pt>
                <c:pt idx="5">
                  <c:v>0.08</c:v>
                </c:pt>
                <c:pt idx="6">
                  <c:v>#N/A</c:v>
                </c:pt>
                <c:pt idx="7">
                  <c:v>7.0000000000000007E-2</c:v>
                </c:pt>
                <c:pt idx="8">
                  <c:v>#N/A</c:v>
                </c:pt>
                <c:pt idx="9">
                  <c:v>0.09</c:v>
                </c:pt>
              </c:numCache>
            </c:numRef>
          </c:val>
          <c:extLst>
            <c:ext xmlns:c16="http://schemas.microsoft.com/office/drawing/2014/chart" uri="{C3380CC4-5D6E-409C-BE32-E72D297353CC}">
              <c16:uniqueId val="{00000003-E64A-4152-9542-74D22CEE52D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0.08</c:v>
                </c:pt>
                <c:pt idx="2">
                  <c:v>#N/A</c:v>
                </c:pt>
                <c:pt idx="3">
                  <c:v>0.05</c:v>
                </c:pt>
                <c:pt idx="4">
                  <c:v>#N/A</c:v>
                </c:pt>
                <c:pt idx="5">
                  <c:v>0.06</c:v>
                </c:pt>
                <c:pt idx="6">
                  <c:v>#N/A</c:v>
                </c:pt>
                <c:pt idx="7">
                  <c:v>0.08</c:v>
                </c:pt>
                <c:pt idx="8">
                  <c:v>#N/A</c:v>
                </c:pt>
                <c:pt idx="9">
                  <c:v>0.1</c:v>
                </c:pt>
              </c:numCache>
            </c:numRef>
          </c:val>
          <c:extLst>
            <c:ext xmlns:c16="http://schemas.microsoft.com/office/drawing/2014/chart" uri="{C3380CC4-5D6E-409C-BE32-E72D297353CC}">
              <c16:uniqueId val="{00000004-E64A-4152-9542-74D22CEE52D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1.46</c:v>
                </c:pt>
                <c:pt idx="2">
                  <c:v>#N/A</c:v>
                </c:pt>
                <c:pt idx="3">
                  <c:v>1.32</c:v>
                </c:pt>
                <c:pt idx="4">
                  <c:v>#N/A</c:v>
                </c:pt>
                <c:pt idx="5">
                  <c:v>1.29</c:v>
                </c:pt>
                <c:pt idx="6">
                  <c:v>#N/A</c:v>
                </c:pt>
                <c:pt idx="7">
                  <c:v>1.26</c:v>
                </c:pt>
                <c:pt idx="8">
                  <c:v>#N/A</c:v>
                </c:pt>
                <c:pt idx="9">
                  <c:v>1.24</c:v>
                </c:pt>
              </c:numCache>
            </c:numRef>
          </c:val>
          <c:extLst>
            <c:ext xmlns:c16="http://schemas.microsoft.com/office/drawing/2014/chart" uri="{C3380CC4-5D6E-409C-BE32-E72D297353CC}">
              <c16:uniqueId val="{00000005-E64A-4152-9542-74D22CEE52D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#N/A</c:v>
                </c:pt>
                <c:pt idx="3">
                  <c:v>1.56</c:v>
                </c:pt>
                <c:pt idx="4">
                  <c:v>#N/A</c:v>
                </c:pt>
                <c:pt idx="5">
                  <c:v>2.83</c:v>
                </c:pt>
                <c:pt idx="6">
                  <c:v>#N/A</c:v>
                </c:pt>
                <c:pt idx="7">
                  <c:v>2.74</c:v>
                </c:pt>
                <c:pt idx="8">
                  <c:v>#N/A</c:v>
                </c:pt>
                <c:pt idx="9">
                  <c:v>2.1800000000000002</c:v>
                </c:pt>
              </c:numCache>
            </c:numRef>
          </c:val>
          <c:extLst>
            <c:ext xmlns:c16="http://schemas.microsoft.com/office/drawing/2014/chart" uri="{C3380CC4-5D6E-409C-BE32-E72D297353CC}">
              <c16:uniqueId val="{00000006-E64A-4152-9542-74D22CEE52D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1.26</c:v>
                </c:pt>
                <c:pt idx="2">
                  <c:v>#N/A</c:v>
                </c:pt>
                <c:pt idx="3">
                  <c:v>1.0900000000000001</c:v>
                </c:pt>
                <c:pt idx="4">
                  <c:v>#N/A</c:v>
                </c:pt>
                <c:pt idx="5">
                  <c:v>1.84</c:v>
                </c:pt>
                <c:pt idx="6">
                  <c:v>#N/A</c:v>
                </c:pt>
                <c:pt idx="7">
                  <c:v>2.71</c:v>
                </c:pt>
                <c:pt idx="8">
                  <c:v>#N/A</c:v>
                </c:pt>
                <c:pt idx="9">
                  <c:v>2.3199999999999998</c:v>
                </c:pt>
              </c:numCache>
            </c:numRef>
          </c:val>
          <c:extLst>
            <c:ext xmlns:c16="http://schemas.microsoft.com/office/drawing/2014/chart" uri="{C3380CC4-5D6E-409C-BE32-E72D297353CC}">
              <c16:uniqueId val="{00000007-E64A-4152-9542-74D22CEE52D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6.05</c:v>
                </c:pt>
                <c:pt idx="2">
                  <c:v>#N/A</c:v>
                </c:pt>
                <c:pt idx="3">
                  <c:v>6.28</c:v>
                </c:pt>
                <c:pt idx="4">
                  <c:v>#N/A</c:v>
                </c:pt>
                <c:pt idx="5">
                  <c:v>6.51</c:v>
                </c:pt>
                <c:pt idx="6">
                  <c:v>#N/A</c:v>
                </c:pt>
                <c:pt idx="7">
                  <c:v>5.26</c:v>
                </c:pt>
                <c:pt idx="8">
                  <c:v>#N/A</c:v>
                </c:pt>
                <c:pt idx="9">
                  <c:v>6.24</c:v>
                </c:pt>
              </c:numCache>
            </c:numRef>
          </c:val>
          <c:extLst>
            <c:ext xmlns:c16="http://schemas.microsoft.com/office/drawing/2014/chart" uri="{C3380CC4-5D6E-409C-BE32-E72D297353CC}">
              <c16:uniqueId val="{00000008-E64A-4152-9542-74D22CEE52D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11.16</c:v>
                </c:pt>
                <c:pt idx="2">
                  <c:v>#N/A</c:v>
                </c:pt>
                <c:pt idx="3">
                  <c:v>9.9600000000000009</c:v>
                </c:pt>
                <c:pt idx="4">
                  <c:v>#N/A</c:v>
                </c:pt>
                <c:pt idx="5">
                  <c:v>12.69</c:v>
                </c:pt>
                <c:pt idx="6">
                  <c:v>#N/A</c:v>
                </c:pt>
                <c:pt idx="7">
                  <c:v>13.34</c:v>
                </c:pt>
                <c:pt idx="8">
                  <c:v>#N/A</c:v>
                </c:pt>
                <c:pt idx="9">
                  <c:v>14.4</c:v>
                </c:pt>
              </c:numCache>
            </c:numRef>
          </c:val>
          <c:extLst>
            <c:ext xmlns:c16="http://schemas.microsoft.com/office/drawing/2014/chart" uri="{C3380CC4-5D6E-409C-BE32-E72D297353CC}">
              <c16:uniqueId val="{00000009-E64A-4152-9542-74D22CEE52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922</c:v>
                </c:pt>
                <c:pt idx="5">
                  <c:v>1008</c:v>
                </c:pt>
                <c:pt idx="8">
                  <c:v>1021</c:v>
                </c:pt>
                <c:pt idx="11">
                  <c:v>973</c:v>
                </c:pt>
                <c:pt idx="14">
                  <c:v>992</c:v>
                </c:pt>
              </c:numCache>
            </c:numRef>
          </c:val>
          <c:extLst>
            <c:ext xmlns:c16="http://schemas.microsoft.com/office/drawing/2014/chart" uri="{C3380CC4-5D6E-409C-BE32-E72D297353CC}">
              <c16:uniqueId val="{00000000-47A7-404B-8C91-D53294A6EF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A7-404B-8C91-D53294A6EF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7A7-404B-8C91-D53294A6EF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165</c:v>
                </c:pt>
                <c:pt idx="3">
                  <c:v>152</c:v>
                </c:pt>
                <c:pt idx="6">
                  <c:v>136</c:v>
                </c:pt>
                <c:pt idx="9">
                  <c:v>140</c:v>
                </c:pt>
                <c:pt idx="12">
                  <c:v>139</c:v>
                </c:pt>
              </c:numCache>
            </c:numRef>
          </c:val>
          <c:extLst>
            <c:ext xmlns:c16="http://schemas.microsoft.com/office/drawing/2014/chart" uri="{C3380CC4-5D6E-409C-BE32-E72D297353CC}">
              <c16:uniqueId val="{00000003-47A7-404B-8C91-D53294A6EF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443</c:v>
                </c:pt>
                <c:pt idx="3">
                  <c:v>442</c:v>
                </c:pt>
                <c:pt idx="6">
                  <c:v>452</c:v>
                </c:pt>
                <c:pt idx="9">
                  <c:v>448</c:v>
                </c:pt>
                <c:pt idx="12">
                  <c:v>424</c:v>
                </c:pt>
              </c:numCache>
            </c:numRef>
          </c:val>
          <c:extLst>
            <c:ext xmlns:c16="http://schemas.microsoft.com/office/drawing/2014/chart" uri="{C3380CC4-5D6E-409C-BE32-E72D297353CC}">
              <c16:uniqueId val="{00000004-47A7-404B-8C91-D53294A6EF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A7-404B-8C91-D53294A6EF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A7-404B-8C91-D53294A6EF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720</c:v>
                </c:pt>
                <c:pt idx="3">
                  <c:v>732</c:v>
                </c:pt>
                <c:pt idx="6">
                  <c:v>739</c:v>
                </c:pt>
                <c:pt idx="9">
                  <c:v>762</c:v>
                </c:pt>
                <c:pt idx="12">
                  <c:v>819</c:v>
                </c:pt>
              </c:numCache>
            </c:numRef>
          </c:val>
          <c:extLst>
            <c:ext xmlns:c16="http://schemas.microsoft.com/office/drawing/2014/chart" uri="{C3380CC4-5D6E-409C-BE32-E72D297353CC}">
              <c16:uniqueId val="{00000007-47A7-404B-8C91-D53294A6EF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406</c:v>
                </c:pt>
                <c:pt idx="2">
                  <c:v>#N/A</c:v>
                </c:pt>
                <c:pt idx="3">
                  <c:v>#N/A</c:v>
                </c:pt>
                <c:pt idx="4">
                  <c:v>318</c:v>
                </c:pt>
                <c:pt idx="5">
                  <c:v>#N/A</c:v>
                </c:pt>
                <c:pt idx="6">
                  <c:v>#N/A</c:v>
                </c:pt>
                <c:pt idx="7">
                  <c:v>306</c:v>
                </c:pt>
                <c:pt idx="8">
                  <c:v>#N/A</c:v>
                </c:pt>
                <c:pt idx="9">
                  <c:v>#N/A</c:v>
                </c:pt>
                <c:pt idx="10">
                  <c:v>377</c:v>
                </c:pt>
                <c:pt idx="11">
                  <c:v>#N/A</c:v>
                </c:pt>
                <c:pt idx="12">
                  <c:v>#N/A</c:v>
                </c:pt>
                <c:pt idx="13">
                  <c:v>390</c:v>
                </c:pt>
                <c:pt idx="14">
                  <c:v>#N/A</c:v>
                </c:pt>
              </c:numCache>
            </c:numRef>
          </c:val>
          <c:smooth val="0"/>
          <c:extLst>
            <c:ext xmlns:c16="http://schemas.microsoft.com/office/drawing/2014/chart" uri="{C3380CC4-5D6E-409C-BE32-E72D297353CC}">
              <c16:uniqueId val="{00000008-47A7-404B-8C91-D53294A6EF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9883</c:v>
                </c:pt>
                <c:pt idx="5">
                  <c:v>10102</c:v>
                </c:pt>
                <c:pt idx="8">
                  <c:v>10560</c:v>
                </c:pt>
                <c:pt idx="11">
                  <c:v>10293</c:v>
                </c:pt>
                <c:pt idx="14">
                  <c:v>10463</c:v>
                </c:pt>
              </c:numCache>
            </c:numRef>
          </c:val>
          <c:extLst>
            <c:ext xmlns:c16="http://schemas.microsoft.com/office/drawing/2014/chart" uri="{C3380CC4-5D6E-409C-BE32-E72D297353CC}">
              <c16:uniqueId val="{00000000-89CB-43DE-912C-D684C06759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1436</c:v>
                </c:pt>
                <c:pt idx="5">
                  <c:v>1354</c:v>
                </c:pt>
                <c:pt idx="8">
                  <c:v>1262</c:v>
                </c:pt>
                <c:pt idx="11">
                  <c:v>1308</c:v>
                </c:pt>
                <c:pt idx="14">
                  <c:v>1074</c:v>
                </c:pt>
              </c:numCache>
            </c:numRef>
          </c:val>
          <c:extLst>
            <c:ext xmlns:c16="http://schemas.microsoft.com/office/drawing/2014/chart" uri="{C3380CC4-5D6E-409C-BE32-E72D297353CC}">
              <c16:uniqueId val="{00000001-89CB-43DE-912C-D684C06759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3469</c:v>
                </c:pt>
                <c:pt idx="5">
                  <c:v>3381</c:v>
                </c:pt>
                <c:pt idx="8">
                  <c:v>3407</c:v>
                </c:pt>
                <c:pt idx="11">
                  <c:v>3943</c:v>
                </c:pt>
                <c:pt idx="14">
                  <c:v>4176</c:v>
                </c:pt>
              </c:numCache>
            </c:numRef>
          </c:val>
          <c:extLst>
            <c:ext xmlns:c16="http://schemas.microsoft.com/office/drawing/2014/chart" uri="{C3380CC4-5D6E-409C-BE32-E72D297353CC}">
              <c16:uniqueId val="{00000002-89CB-43DE-912C-D684C06759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CB-43DE-912C-D684C06759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CB-43DE-912C-D684C06759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CB-43DE-912C-D684C06759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2818</c:v>
                </c:pt>
                <c:pt idx="3">
                  <c:v>2859</c:v>
                </c:pt>
                <c:pt idx="6">
                  <c:v>2774</c:v>
                </c:pt>
                <c:pt idx="9">
                  <c:v>2873</c:v>
                </c:pt>
                <c:pt idx="12">
                  <c:v>2816</c:v>
                </c:pt>
              </c:numCache>
            </c:numRef>
          </c:val>
          <c:extLst>
            <c:ext xmlns:c16="http://schemas.microsoft.com/office/drawing/2014/chart" uri="{C3380CC4-5D6E-409C-BE32-E72D297353CC}">
              <c16:uniqueId val="{00000006-89CB-43DE-912C-D684C06759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912</c:v>
                </c:pt>
                <c:pt idx="3">
                  <c:v>873</c:v>
                </c:pt>
                <c:pt idx="6">
                  <c:v>851</c:v>
                </c:pt>
                <c:pt idx="9">
                  <c:v>875</c:v>
                </c:pt>
                <c:pt idx="12">
                  <c:v>843</c:v>
                </c:pt>
              </c:numCache>
            </c:numRef>
          </c:val>
          <c:extLst>
            <c:ext xmlns:c16="http://schemas.microsoft.com/office/drawing/2014/chart" uri="{C3380CC4-5D6E-409C-BE32-E72D297353CC}">
              <c16:uniqueId val="{00000007-89CB-43DE-912C-D684C06759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5642</c:v>
                </c:pt>
                <c:pt idx="3">
                  <c:v>5394</c:v>
                </c:pt>
                <c:pt idx="6">
                  <c:v>4488</c:v>
                </c:pt>
                <c:pt idx="9">
                  <c:v>4141</c:v>
                </c:pt>
                <c:pt idx="12">
                  <c:v>3834</c:v>
                </c:pt>
              </c:numCache>
            </c:numRef>
          </c:val>
          <c:extLst>
            <c:ext xmlns:c16="http://schemas.microsoft.com/office/drawing/2014/chart" uri="{C3380CC4-5D6E-409C-BE32-E72D297353CC}">
              <c16:uniqueId val="{00000008-89CB-43DE-912C-D684C06759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9CB-43DE-912C-D684C06759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8583</c:v>
                </c:pt>
                <c:pt idx="3">
                  <c:v>9223</c:v>
                </c:pt>
                <c:pt idx="6">
                  <c:v>10307</c:v>
                </c:pt>
                <c:pt idx="9">
                  <c:v>11073</c:v>
                </c:pt>
                <c:pt idx="12">
                  <c:v>11020</c:v>
                </c:pt>
              </c:numCache>
            </c:numRef>
          </c:val>
          <c:extLst>
            <c:ext xmlns:c16="http://schemas.microsoft.com/office/drawing/2014/chart" uri="{C3380CC4-5D6E-409C-BE32-E72D297353CC}">
              <c16:uniqueId val="{0000000A-89CB-43DE-912C-D684C06759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3167</c:v>
                </c:pt>
                <c:pt idx="2">
                  <c:v>#N/A</c:v>
                </c:pt>
                <c:pt idx="3">
                  <c:v>#N/A</c:v>
                </c:pt>
                <c:pt idx="4">
                  <c:v>3511</c:v>
                </c:pt>
                <c:pt idx="5">
                  <c:v>#N/A</c:v>
                </c:pt>
                <c:pt idx="6">
                  <c:v>#N/A</c:v>
                </c:pt>
                <c:pt idx="7">
                  <c:v>3191</c:v>
                </c:pt>
                <c:pt idx="8">
                  <c:v>#N/A</c:v>
                </c:pt>
                <c:pt idx="9">
                  <c:v>#N/A</c:v>
                </c:pt>
                <c:pt idx="10">
                  <c:v>3418</c:v>
                </c:pt>
                <c:pt idx="11">
                  <c:v>#N/A</c:v>
                </c:pt>
                <c:pt idx="12">
                  <c:v>#N/A</c:v>
                </c:pt>
                <c:pt idx="13">
                  <c:v>2800</c:v>
                </c:pt>
                <c:pt idx="14">
                  <c:v>#N/A</c:v>
                </c:pt>
              </c:numCache>
            </c:numRef>
          </c:val>
          <c:smooth val="0"/>
          <c:extLst>
            <c:ext xmlns:c16="http://schemas.microsoft.com/office/drawing/2014/chart" uri="{C3380CC4-5D6E-409C-BE32-E72D297353CC}">
              <c16:uniqueId val="{0000000B-89CB-43DE-912C-D684C06759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754</c:v>
                </c:pt>
                <c:pt idx="1">
                  <c:v>1044</c:v>
                </c:pt>
                <c:pt idx="2">
                  <c:v>1134</c:v>
                </c:pt>
              </c:numCache>
            </c:numRef>
          </c:val>
          <c:extLst>
            <c:ext xmlns:c16="http://schemas.microsoft.com/office/drawing/2014/chart" uri="{C3380CC4-5D6E-409C-BE32-E72D297353CC}">
              <c16:uniqueId val="{00000000-E73B-4701-AEF9-76FC3DD221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380</c:v>
                </c:pt>
                <c:pt idx="1">
                  <c:v>645</c:v>
                </c:pt>
                <c:pt idx="2">
                  <c:v>718</c:v>
                </c:pt>
              </c:numCache>
            </c:numRef>
          </c:val>
          <c:extLst>
            <c:ext xmlns:c16="http://schemas.microsoft.com/office/drawing/2014/chart" uri="{C3380CC4-5D6E-409C-BE32-E72D297353CC}">
              <c16:uniqueId val="{00000001-E73B-4701-AEF9-76FC3DD221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1304</c:v>
                </c:pt>
                <c:pt idx="1">
                  <c:v>1318</c:v>
                </c:pt>
                <c:pt idx="2">
                  <c:v>1378</c:v>
                </c:pt>
              </c:numCache>
            </c:numRef>
          </c:val>
          <c:extLst>
            <c:ext xmlns:c16="http://schemas.microsoft.com/office/drawing/2014/chart" uri="{C3380CC4-5D6E-409C-BE32-E72D297353CC}">
              <c16:uniqueId val="{00000002-E73B-4701-AEF9-76FC3DD221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年度以降公的補償金免除繰上償還の実施や大型起債事業の抑制によって、一般会計における元利償還金と公営企業債の元利償還金に対する繰入金の計は、平成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毎年減少傾向にあった。しかし、令和２～３年度にデジタル無線整備事業及び統合中学校整備事業という大規模事業の財源に起債を充てており、さらに今後庁舎移転事業や広域ごみ処理施設整備事業が予定されており、元利償還金の増加は避けられず、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過疎地域の指定に伴う過疎債の借入開始に伴い、元利償還金は増加すると考えられるため、交付税措置が有利な借入れの選択、徹底した事業精査を行い、その他の借入れを抑制することにより分子の増大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減債基金残高のうち、当該目的での積立額はありません。</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一般会計等に係る地方債の現在高は、新規借入額が起債償還額以内となるよう事業を整理、縮小したことにより減少してきたが、近年平成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過疎団体に指定され過疎債の借入が増加していることにより地方債残高及び基準財政需要額が増加している。加えて庁舎建設事業、広域ごみ処理施設建設事業等の大型事業を予定しており、令和４年度は減少したが、今後は増加する見通しである。また、事業執行に当たっては基金の充当も考えており、充当可能財源等も減少することとなるため、将来負担比率の分子は大幅に増大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今後は起債償還額に対する新規借入額の割合を抑制することにより早期の地方債残高の縮小に取組むよう努めていかなくてはならない。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ここ数年増加しており、理由としては次の２点が挙げられる。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１点目は、平成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過疎地域に認定されたため、過疎対策事業債の発行が可能となった。過疎対策事業債の発行が増えることによる将来負担の増を抑制するため、過疎対策事業債発行額のうち、普通交付税の基準財政需要額に算入されない約３割相当額を減債基金に積み、償還原資とすることとしたため、減債基金が増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２点目は、ふるさと応援基金の積み立てが繰り入れの倍程度の額となっており、ふるさと応援基金が増額となっている。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庁舎建設や広域ごみ処理施設整備等の大規模事業その他の市有施設の維持修繕に費用が重なっていくことが想定されるため、財政調整基金の積み立てと取り崩しのバランスに注意しつつ、財政調整基金と減債基金の残高確保を目指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庁舎建設基金・・・・・・市庁舎を建設するために必要な資金を積み立てるための基金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ふるさと応援基金・・・・ふるさと応援基金条例に資することを目的とした事業に要する経費に充てるための基金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子育て支援基金・・・・・子育て支援活動の推進を図るための基金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ほのぼの福祉基金・・・・高齢者福祉活動の推進を図るための基金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景観まちづくり基金・・・・景観まちづくり活動の推進を図るための基金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庁舎建設基金・・・・・・大規模事業が行われなかったため増減なし。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ふるさと応援基金・・・・事業への充当金額が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子育て支援基金・・・・・寄附額の増により、基金積立金が取崩額を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百万円上回ったことによる。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ほのぼの福祉基金・・・・寄附額の増により、基金積立金が取崩額を４百万円上回ったことによる。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景観まちづくり基金・・・・寄附額の増により、基金積立金が取崩額を７百万円上回ったことによる。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庁舎建設基金については、予定されている庁舎建設事業の財源として、計画的な積み立て・取り崩しを行っていく。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ふるさと応援基金等については、積立額の増額に努め、事業執行の財源として計画的に取り崩しを行っていく。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引き続き増加している。これはコロナ禍により民生費や衛生費で事業の執行残が多くなり繰越金が増加したため財政調整基金に積み上げる金額が増加している。また、災害等による臨時的な支出も少なかったため、結果的に大きく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引き続き緊張感をもって財政運営に努め、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億円を維持していくことを目指していく。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発行可能となった、過疎対策事業債の発行額が増えることにより、将来負担が増加するため、それを抑制する目的で、発行額の３割を積み立てて償還原資としている。また、令和３年度は、追加交付となった普通交付税の一部を減債基金に全額積み立てたため例年より大幅に残高が増加したが、令和４年度は追加交付がなかったため、昨年よりも増加が少なか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今後も過疎対策事業債の借入れに合わせて積み増し、過疎対策事業債の償還に合わせて取崩しを行っていく。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20,099
19,781
104.38
13,152,290
12,146,312
955,040
6,598,704
11,019,714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令和４年度の単年ベースでは財政力指数が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となり、令和３年度の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と比較して若干増加したが、３か年平均では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と減少した。近年では、平成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年度に単年ベースで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を記録してから増加傾向にあったが、平成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減少傾向にある。少子高齢化や大都市圏への人口流出による人口減少が顕著であり、税収の減少を筆頭に基準財政収入額が減少する要因である人口減少に対して、子育て支援や移住支援等の人口減少施策を実施し、歳入の確保に努め、健全な財政運営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7257</xdr:rowOff>
    </xdr:from>
    <xdr:to>
      <xdr:col>23</xdr:col>
      <xdr:colOff>133350</xdr:colOff>
      <xdr:row>41</xdr:row>
      <xdr:rowOff>24493</xdr:rowOff>
    </xdr:to>
    <xdr:cxnSp macro="">
      <xdr:nvCxnSpPr>
        <xdr:cNvPr id="70" name="直線コネクタ 69"/>
        <xdr:cNvCxnSpPr/>
      </xdr:nvCxnSpPr>
      <xdr:spPr>
        <a:xfrm>
          <a:off x="4114800" y="703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144235</xdr:rowOff>
    </xdr:from>
    <xdr:to>
      <xdr:col>19</xdr:col>
      <xdr:colOff>133350</xdr:colOff>
      <xdr:row>41</xdr:row>
      <xdr:rowOff>7257</xdr:rowOff>
    </xdr:to>
    <xdr:cxnSp macro="">
      <xdr:nvCxnSpPr>
        <xdr:cNvPr id="73" name="直線コネクタ 72"/>
        <xdr:cNvCxnSpPr/>
      </xdr:nvCxnSpPr>
      <xdr:spPr>
        <a:xfrm>
          <a:off x="3225800" y="70022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144235</xdr:rowOff>
    </xdr:to>
    <xdr:cxnSp macro="">
      <xdr:nvCxnSpPr>
        <xdr:cNvPr id="76" name="直線コネクタ 75"/>
        <xdr:cNvCxnSpPr/>
      </xdr:nvCxnSpPr>
      <xdr:spPr>
        <a:xfrm>
          <a:off x="2336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9" name="直線コネクタ 78"/>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89" name="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127907</xdr:rowOff>
    </xdr:from>
    <xdr:to>
      <xdr:col>19</xdr:col>
      <xdr:colOff>184150</xdr:colOff>
      <xdr:row>41</xdr:row>
      <xdr:rowOff>58057</xdr:rowOff>
    </xdr:to>
    <xdr:sp macro="" textlink="">
      <xdr:nvSpPr>
        <xdr:cNvPr id="91" name="楕円 90"/>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68234</xdr:rowOff>
    </xdr:from>
    <xdr:ext cx="736600" cy="259045"/>
    <xdr:sp macro="" textlink="">
      <xdr:nvSpPr>
        <xdr:cNvPr id="92" name="テキスト ボックス 91"/>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3" name="楕円 92"/>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4" name="テキスト ボックス 93"/>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5" name="楕円 94"/>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6" name="テキスト ボックス 95"/>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7" name="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8" name="テキスト ボックス 97"/>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年度より庁舎建設、令和元年度より中学校統合の大型事業が実施されており、平成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がピークとなっていた。平成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年度を境に改善傾向にあり、令和４年度は令和３年度の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数値は悪化したものの、令和２年度以前よりも弾力性が高い数値となっている。これは、臨時財政対策債の減により分母である経常一般財源が減少したことによるものであると分析する。今後は引き続き交付税措置が有利な起債を借り入れる等、将来負担を可能な限り減らし、事業の見直しによる歳出削減、歳入の確保を強化し、経常収支比率の回復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94297</xdr:rowOff>
    </xdr:from>
    <xdr:to>
      <xdr:col>23</xdr:col>
      <xdr:colOff>133350</xdr:colOff>
      <xdr:row>60</xdr:row>
      <xdr:rowOff>103822</xdr:rowOff>
    </xdr:to>
    <xdr:cxnSp macro="">
      <xdr:nvCxnSpPr>
        <xdr:cNvPr id="129" name="直線コネクタ 128"/>
        <xdr:cNvCxnSpPr/>
      </xdr:nvCxnSpPr>
      <xdr:spPr>
        <a:xfrm>
          <a:off x="4114800" y="10209847"/>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94297</xdr:rowOff>
    </xdr:from>
    <xdr:to>
      <xdr:col>19</xdr:col>
      <xdr:colOff>133350</xdr:colOff>
      <xdr:row>61</xdr:row>
      <xdr:rowOff>83185</xdr:rowOff>
    </xdr:to>
    <xdr:cxnSp macro="">
      <xdr:nvCxnSpPr>
        <xdr:cNvPr id="132" name="直線コネクタ 131"/>
        <xdr:cNvCxnSpPr/>
      </xdr:nvCxnSpPr>
      <xdr:spPr>
        <a:xfrm flipV="1">
          <a:off x="3225800" y="10209847"/>
          <a:ext cx="889000" cy="33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83185</xdr:rowOff>
    </xdr:from>
    <xdr:to>
      <xdr:col>15</xdr:col>
      <xdr:colOff>82550</xdr:colOff>
      <xdr:row>62</xdr:row>
      <xdr:rowOff>98743</xdr:rowOff>
    </xdr:to>
    <xdr:cxnSp macro="">
      <xdr:nvCxnSpPr>
        <xdr:cNvPr id="135" name="直線コネクタ 134"/>
        <xdr:cNvCxnSpPr/>
      </xdr:nvCxnSpPr>
      <xdr:spPr>
        <a:xfrm flipV="1">
          <a:off x="2336800" y="10541635"/>
          <a:ext cx="8890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37" name="テキスト ボックス 136"/>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98743</xdr:rowOff>
    </xdr:from>
    <xdr:to>
      <xdr:col>11</xdr:col>
      <xdr:colOff>31750</xdr:colOff>
      <xdr:row>63</xdr:row>
      <xdr:rowOff>23813</xdr:rowOff>
    </xdr:to>
    <xdr:cxnSp macro="">
      <xdr:nvCxnSpPr>
        <xdr:cNvPr id="138" name="直線コネクタ 137"/>
        <xdr:cNvCxnSpPr/>
      </xdr:nvCxnSpPr>
      <xdr:spPr>
        <a:xfrm flipV="1">
          <a:off x="1447800" y="1072864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40" name="テキスト ボックス 139"/>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2" name="テキスト ボックス 141"/>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53022</xdr:rowOff>
    </xdr:from>
    <xdr:to>
      <xdr:col>23</xdr:col>
      <xdr:colOff>184150</xdr:colOff>
      <xdr:row>60</xdr:row>
      <xdr:rowOff>154622</xdr:rowOff>
    </xdr:to>
    <xdr:sp macro="" textlink="">
      <xdr:nvSpPr>
        <xdr:cNvPr id="148" name="楕円 147"/>
        <xdr:cNvSpPr/>
      </xdr:nvSpPr>
      <xdr:spPr>
        <a:xfrm>
          <a:off x="49022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145749</xdr:rowOff>
    </xdr:from>
    <xdr:ext cx="762000" cy="259045"/>
    <xdr:sp macro="" textlink="">
      <xdr:nvSpPr>
        <xdr:cNvPr id="149" name="財政構造の弾力性該当値テキスト"/>
        <xdr:cNvSpPr txBox="1"/>
      </xdr:nvSpPr>
      <xdr:spPr>
        <a:xfrm>
          <a:off x="5041900" y="1026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43497</xdr:rowOff>
    </xdr:from>
    <xdr:to>
      <xdr:col>19</xdr:col>
      <xdr:colOff>184150</xdr:colOff>
      <xdr:row>59</xdr:row>
      <xdr:rowOff>145097</xdr:rowOff>
    </xdr:to>
    <xdr:sp macro="" textlink="">
      <xdr:nvSpPr>
        <xdr:cNvPr id="150" name="楕円 149"/>
        <xdr:cNvSpPr/>
      </xdr:nvSpPr>
      <xdr:spPr>
        <a:xfrm>
          <a:off x="4064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155274</xdr:rowOff>
    </xdr:from>
    <xdr:ext cx="736600" cy="259045"/>
    <xdr:sp macro="" textlink="">
      <xdr:nvSpPr>
        <xdr:cNvPr id="151" name="テキスト ボックス 150"/>
        <xdr:cNvSpPr txBox="1"/>
      </xdr:nvSpPr>
      <xdr:spPr>
        <a:xfrm>
          <a:off x="3733800" y="992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32385</xdr:rowOff>
    </xdr:from>
    <xdr:to>
      <xdr:col>15</xdr:col>
      <xdr:colOff>133350</xdr:colOff>
      <xdr:row>61</xdr:row>
      <xdr:rowOff>133985</xdr:rowOff>
    </xdr:to>
    <xdr:sp macro="" textlink="">
      <xdr:nvSpPr>
        <xdr:cNvPr id="152" name="楕円 151"/>
        <xdr:cNvSpPr/>
      </xdr:nvSpPr>
      <xdr:spPr>
        <a:xfrm>
          <a:off x="3175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144162</xdr:rowOff>
    </xdr:from>
    <xdr:ext cx="762000" cy="259045"/>
    <xdr:sp macro="" textlink="">
      <xdr:nvSpPr>
        <xdr:cNvPr id="153" name="テキスト ボックス 152"/>
        <xdr:cNvSpPr txBox="1"/>
      </xdr:nvSpPr>
      <xdr:spPr>
        <a:xfrm>
          <a:off x="2844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47943</xdr:rowOff>
    </xdr:from>
    <xdr:to>
      <xdr:col>11</xdr:col>
      <xdr:colOff>82550</xdr:colOff>
      <xdr:row>62</xdr:row>
      <xdr:rowOff>149543</xdr:rowOff>
    </xdr:to>
    <xdr:sp macro="" textlink="">
      <xdr:nvSpPr>
        <xdr:cNvPr id="154" name="楕円 153"/>
        <xdr:cNvSpPr/>
      </xdr:nvSpPr>
      <xdr:spPr>
        <a:xfrm>
          <a:off x="2286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159720</xdr:rowOff>
    </xdr:from>
    <xdr:ext cx="762000" cy="259045"/>
    <xdr:sp macro="" textlink="">
      <xdr:nvSpPr>
        <xdr:cNvPr id="155" name="テキスト ボックス 154"/>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144463</xdr:rowOff>
    </xdr:from>
    <xdr:to>
      <xdr:col>7</xdr:col>
      <xdr:colOff>31750</xdr:colOff>
      <xdr:row>63</xdr:row>
      <xdr:rowOff>74613</xdr:rowOff>
    </xdr:to>
    <xdr:sp macro="" textlink="">
      <xdr:nvSpPr>
        <xdr:cNvPr id="156" name="楕円 155"/>
        <xdr:cNvSpPr/>
      </xdr:nvSpPr>
      <xdr:spPr>
        <a:xfrm>
          <a:off x="1397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84790</xdr:rowOff>
    </xdr:from>
    <xdr:ext cx="762000" cy="259045"/>
    <xdr:sp macro="" textlink="">
      <xdr:nvSpPr>
        <xdr:cNvPr id="157" name="テキスト ボックス 156"/>
        <xdr:cNvSpPr txBox="1"/>
      </xdr:nvSpPr>
      <xdr:spPr>
        <a:xfrm>
          <a:off x="1066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人口減少が顕著であり、毎年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人程度減少しており、毎年２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以上の減少が続いているため、分母の減少に歯止めがかからない。</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等の大型事業のほかに焼却場の長期包括委託等の事業が実施されており、物件費が増加しているため、人口減少施策とともに、今後想定される大型事業による物件費の増加以外の物件費について内容をより詳細に精査し、歳出削減を積み重ね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143194</xdr:rowOff>
    </xdr:from>
    <xdr:to>
      <xdr:col>23</xdr:col>
      <xdr:colOff>133350</xdr:colOff>
      <xdr:row>82</xdr:row>
      <xdr:rowOff>23930</xdr:rowOff>
    </xdr:to>
    <xdr:cxnSp macro="">
      <xdr:nvCxnSpPr>
        <xdr:cNvPr id="194" name="直線コネクタ 193"/>
        <xdr:cNvCxnSpPr/>
      </xdr:nvCxnSpPr>
      <xdr:spPr>
        <a:xfrm>
          <a:off x="4114800" y="14030644"/>
          <a:ext cx="8382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101833</xdr:rowOff>
    </xdr:from>
    <xdr:ext cx="762000" cy="259045"/>
    <xdr:sp macro="" textlink="">
      <xdr:nvSpPr>
        <xdr:cNvPr id="195" name="人件費・物件費等の状況平均値テキスト"/>
        <xdr:cNvSpPr txBox="1"/>
      </xdr:nvSpPr>
      <xdr:spPr>
        <a:xfrm>
          <a:off x="5041900" y="13817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110990</xdr:rowOff>
    </xdr:from>
    <xdr:to>
      <xdr:col>19</xdr:col>
      <xdr:colOff>133350</xdr:colOff>
      <xdr:row>81</xdr:row>
      <xdr:rowOff>143194</xdr:rowOff>
    </xdr:to>
    <xdr:cxnSp macro="">
      <xdr:nvCxnSpPr>
        <xdr:cNvPr id="197" name="直線コネクタ 196"/>
        <xdr:cNvCxnSpPr/>
      </xdr:nvCxnSpPr>
      <xdr:spPr>
        <a:xfrm>
          <a:off x="3225800" y="13998440"/>
          <a:ext cx="889000" cy="3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9631</xdr:rowOff>
    </xdr:from>
    <xdr:ext cx="736600" cy="259045"/>
    <xdr:sp macro="" textlink="">
      <xdr:nvSpPr>
        <xdr:cNvPr id="199" name="テキスト ボックス 198"/>
        <xdr:cNvSpPr txBox="1"/>
      </xdr:nvSpPr>
      <xdr:spPr>
        <a:xfrm>
          <a:off x="3733800" y="1372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55460</xdr:rowOff>
    </xdr:from>
    <xdr:to>
      <xdr:col>15</xdr:col>
      <xdr:colOff>82550</xdr:colOff>
      <xdr:row>81</xdr:row>
      <xdr:rowOff>110990</xdr:rowOff>
    </xdr:to>
    <xdr:cxnSp macro="">
      <xdr:nvCxnSpPr>
        <xdr:cNvPr id="200" name="直線コネクタ 199"/>
        <xdr:cNvCxnSpPr/>
      </xdr:nvCxnSpPr>
      <xdr:spPr>
        <a:xfrm>
          <a:off x="2336800" y="13942910"/>
          <a:ext cx="889000" cy="5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2323</xdr:rowOff>
    </xdr:from>
    <xdr:ext cx="762000" cy="259045"/>
    <xdr:sp macro="" textlink="">
      <xdr:nvSpPr>
        <xdr:cNvPr id="202" name="テキスト ボックス 201"/>
        <xdr:cNvSpPr txBox="1"/>
      </xdr:nvSpPr>
      <xdr:spPr>
        <a:xfrm>
          <a:off x="2844800" y="1406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29773</xdr:rowOff>
    </xdr:from>
    <xdr:to>
      <xdr:col>11</xdr:col>
      <xdr:colOff>31750</xdr:colOff>
      <xdr:row>81</xdr:row>
      <xdr:rowOff>55460</xdr:rowOff>
    </xdr:to>
    <xdr:cxnSp macro="">
      <xdr:nvCxnSpPr>
        <xdr:cNvPr id="203" name="直線コネクタ 202"/>
        <xdr:cNvCxnSpPr/>
      </xdr:nvCxnSpPr>
      <xdr:spPr>
        <a:xfrm>
          <a:off x="1447800" y="13917223"/>
          <a:ext cx="889000" cy="2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99796</xdr:rowOff>
    </xdr:from>
    <xdr:ext cx="762000" cy="259045"/>
    <xdr:sp macro="" textlink="">
      <xdr:nvSpPr>
        <xdr:cNvPr id="205" name="テキスト ボックス 204"/>
        <xdr:cNvSpPr txBox="1"/>
      </xdr:nvSpPr>
      <xdr:spPr>
        <a:xfrm>
          <a:off x="1955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87160</xdr:rowOff>
    </xdr:from>
    <xdr:ext cx="762000" cy="259045"/>
    <xdr:sp macro="" textlink="">
      <xdr:nvSpPr>
        <xdr:cNvPr id="207" name="テキスト ボックス 206"/>
        <xdr:cNvSpPr txBox="1"/>
      </xdr:nvSpPr>
      <xdr:spPr>
        <a:xfrm>
          <a:off x="1066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144580</xdr:rowOff>
    </xdr:from>
    <xdr:to>
      <xdr:col>23</xdr:col>
      <xdr:colOff>184150</xdr:colOff>
      <xdr:row>82</xdr:row>
      <xdr:rowOff>74730</xdr:rowOff>
    </xdr:to>
    <xdr:sp macro="" textlink="">
      <xdr:nvSpPr>
        <xdr:cNvPr id="213" name="楕円 212"/>
        <xdr:cNvSpPr/>
      </xdr:nvSpPr>
      <xdr:spPr>
        <a:xfrm>
          <a:off x="4902200" y="1403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116657</xdr:rowOff>
    </xdr:from>
    <xdr:ext cx="762000" cy="259045"/>
    <xdr:sp macro="" textlink="">
      <xdr:nvSpPr>
        <xdr:cNvPr id="214" name="人件費・物件費等の状況該当値テキスト"/>
        <xdr:cNvSpPr txBox="1"/>
      </xdr:nvSpPr>
      <xdr:spPr>
        <a:xfrm>
          <a:off x="5041900" y="1400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92394</xdr:rowOff>
    </xdr:from>
    <xdr:to>
      <xdr:col>19</xdr:col>
      <xdr:colOff>184150</xdr:colOff>
      <xdr:row>82</xdr:row>
      <xdr:rowOff>22544</xdr:rowOff>
    </xdr:to>
    <xdr:sp macro="" textlink="">
      <xdr:nvSpPr>
        <xdr:cNvPr id="215" name="楕円 214"/>
        <xdr:cNvSpPr/>
      </xdr:nvSpPr>
      <xdr:spPr>
        <a:xfrm>
          <a:off x="4064000" y="139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7321</xdr:rowOff>
    </xdr:from>
    <xdr:ext cx="736600" cy="259045"/>
    <xdr:sp macro="" textlink="">
      <xdr:nvSpPr>
        <xdr:cNvPr id="216" name="テキスト ボックス 215"/>
        <xdr:cNvSpPr txBox="1"/>
      </xdr:nvSpPr>
      <xdr:spPr>
        <a:xfrm>
          <a:off x="3733800" y="1406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60190</xdr:rowOff>
    </xdr:from>
    <xdr:to>
      <xdr:col>15</xdr:col>
      <xdr:colOff>133350</xdr:colOff>
      <xdr:row>81</xdr:row>
      <xdr:rowOff>161790</xdr:rowOff>
    </xdr:to>
    <xdr:sp macro="" textlink="">
      <xdr:nvSpPr>
        <xdr:cNvPr id="217" name="楕円 216"/>
        <xdr:cNvSpPr/>
      </xdr:nvSpPr>
      <xdr:spPr>
        <a:xfrm>
          <a:off x="3175000" y="139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517</xdr:rowOff>
    </xdr:from>
    <xdr:ext cx="762000" cy="259045"/>
    <xdr:sp macro="" textlink="">
      <xdr:nvSpPr>
        <xdr:cNvPr id="218" name="テキスト ボックス 217"/>
        <xdr:cNvSpPr txBox="1"/>
      </xdr:nvSpPr>
      <xdr:spPr>
        <a:xfrm>
          <a:off x="2844800" y="1371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4660</xdr:rowOff>
    </xdr:from>
    <xdr:to>
      <xdr:col>11</xdr:col>
      <xdr:colOff>82550</xdr:colOff>
      <xdr:row>81</xdr:row>
      <xdr:rowOff>106260</xdr:rowOff>
    </xdr:to>
    <xdr:sp macro="" textlink="">
      <xdr:nvSpPr>
        <xdr:cNvPr id="219" name="楕円 218"/>
        <xdr:cNvSpPr/>
      </xdr:nvSpPr>
      <xdr:spPr>
        <a:xfrm>
          <a:off x="2286000" y="138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116437</xdr:rowOff>
    </xdr:from>
    <xdr:ext cx="762000" cy="259045"/>
    <xdr:sp macro="" textlink="">
      <xdr:nvSpPr>
        <xdr:cNvPr id="220" name="テキスト ボックス 219"/>
        <xdr:cNvSpPr txBox="1"/>
      </xdr:nvSpPr>
      <xdr:spPr>
        <a:xfrm>
          <a:off x="1955800" y="1366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150423</xdr:rowOff>
    </xdr:from>
    <xdr:to>
      <xdr:col>7</xdr:col>
      <xdr:colOff>31750</xdr:colOff>
      <xdr:row>81</xdr:row>
      <xdr:rowOff>80573</xdr:rowOff>
    </xdr:to>
    <xdr:sp macro="" textlink="">
      <xdr:nvSpPr>
        <xdr:cNvPr id="221" name="楕円 220"/>
        <xdr:cNvSpPr/>
      </xdr:nvSpPr>
      <xdr:spPr>
        <a:xfrm>
          <a:off x="1397000" y="1386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90750</xdr:rowOff>
    </xdr:from>
    <xdr:ext cx="762000" cy="259045"/>
    <xdr:sp macro="" textlink="">
      <xdr:nvSpPr>
        <xdr:cNvPr id="222" name="テキスト ボックス 221"/>
        <xdr:cNvSpPr txBox="1"/>
      </xdr:nvSpPr>
      <xdr:spPr>
        <a:xfrm>
          <a:off x="1066800" y="1363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ポイントをピークに若干の改善傾向にあるが、類似団体内平均を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小規模自治体であり異動及び新規採用職員の年齢層等により職員数の多い自治体と比べ数値が変動しやすい傾向にあるが、今後は全国市平均や類似団体内平均と比較しながら適切な数値の維持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48986</xdr:rowOff>
    </xdr:to>
    <xdr:cxnSp macro="">
      <xdr:nvCxnSpPr>
        <xdr:cNvPr id="258" name="直線コネクタ 257"/>
        <xdr:cNvCxnSpPr/>
      </xdr:nvCxnSpPr>
      <xdr:spPr>
        <a:xfrm>
          <a:off x="16179800" y="1458776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48986</xdr:rowOff>
    </xdr:to>
    <xdr:cxnSp macro="">
      <xdr:nvCxnSpPr>
        <xdr:cNvPr id="261" name="直線コネクタ 260"/>
        <xdr:cNvCxnSpPr/>
      </xdr:nvCxnSpPr>
      <xdr:spPr>
        <a:xfrm flipV="1">
          <a:off x="15290800" y="145877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48986</xdr:rowOff>
    </xdr:from>
    <xdr:to>
      <xdr:col>72</xdr:col>
      <xdr:colOff>203200</xdr:colOff>
      <xdr:row>85</xdr:row>
      <xdr:rowOff>100693</xdr:rowOff>
    </xdr:to>
    <xdr:cxnSp macro="">
      <xdr:nvCxnSpPr>
        <xdr:cNvPr id="264" name="直線コネクタ 263"/>
        <xdr:cNvCxnSpPr/>
      </xdr:nvCxnSpPr>
      <xdr:spPr>
        <a:xfrm flipV="1">
          <a:off x="14401800" y="146222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66" name="テキスト ボックス 265"/>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100693</xdr:rowOff>
    </xdr:to>
    <xdr:cxnSp macro="">
      <xdr:nvCxnSpPr>
        <xdr:cNvPr id="267" name="直線コネクタ 266"/>
        <xdr:cNvCxnSpPr/>
      </xdr:nvCxnSpPr>
      <xdr:spPr>
        <a:xfrm>
          <a:off x="13512800" y="146222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69" name="テキスト ボックス 268"/>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1" name="テキスト ボックス 270"/>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7" name="楕円 276"/>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141713</xdr:rowOff>
    </xdr:from>
    <xdr:ext cx="762000" cy="259045"/>
    <xdr:sp macro="" textlink="">
      <xdr:nvSpPr>
        <xdr:cNvPr id="278" name="給与水準   （国との比較）該当値テキスト"/>
        <xdr:cNvSpPr txBox="1"/>
      </xdr:nvSpPr>
      <xdr:spPr>
        <a:xfrm>
          <a:off x="17106900" y="1454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79" name="楕円 278"/>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50091</xdr:rowOff>
    </xdr:from>
    <xdr:ext cx="736600" cy="259045"/>
    <xdr:sp macro="" textlink="">
      <xdr:nvSpPr>
        <xdr:cNvPr id="280" name="テキスト ボックス 279"/>
        <xdr:cNvSpPr txBox="1"/>
      </xdr:nvSpPr>
      <xdr:spPr>
        <a:xfrm>
          <a:off x="15798800" y="14623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169636</xdr:rowOff>
    </xdr:from>
    <xdr:to>
      <xdr:col>73</xdr:col>
      <xdr:colOff>44450</xdr:colOff>
      <xdr:row>85</xdr:row>
      <xdr:rowOff>99786</xdr:rowOff>
    </xdr:to>
    <xdr:sp macro="" textlink="">
      <xdr:nvSpPr>
        <xdr:cNvPr id="281" name="楕円 280"/>
        <xdr:cNvSpPr/>
      </xdr:nvSpPr>
      <xdr:spPr>
        <a:xfrm>
          <a:off x="15240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82" name="テキスト ボックス 281"/>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3" name="楕円 282"/>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84" name="テキスト ボックス 283"/>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5" name="楕円 284"/>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84563</xdr:rowOff>
    </xdr:from>
    <xdr:ext cx="762000" cy="259045"/>
    <xdr:sp macro="" textlink="">
      <xdr:nvSpPr>
        <xdr:cNvPr id="286" name="テキスト ボックス 285"/>
        <xdr:cNvSpPr txBox="1"/>
      </xdr:nvSpPr>
      <xdr:spPr>
        <a:xfrm>
          <a:off x="13131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分母となる人口が、過疎地における少子高齢化、人口流出の影響を受け、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人／年程度の割合で大幅に減少している。そのため、過去５年と同様に今後も増加傾向となることが見込まれる。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また、人口は少ないが、市であることにより福祉事務所の設置等、人口同規模の町村に比べ、職員が増える固定要素もある。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職員数については定員適正化計画に基づき、適正な人員の確保に努めていく。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123529</xdr:rowOff>
    </xdr:from>
    <xdr:to>
      <xdr:col>81</xdr:col>
      <xdr:colOff>44450</xdr:colOff>
      <xdr:row>60</xdr:row>
      <xdr:rowOff>133985</xdr:rowOff>
    </xdr:to>
    <xdr:cxnSp macro="">
      <xdr:nvCxnSpPr>
        <xdr:cNvPr id="320" name="直線コネクタ 319"/>
        <xdr:cNvCxnSpPr/>
      </xdr:nvCxnSpPr>
      <xdr:spPr>
        <a:xfrm>
          <a:off x="16179800" y="10410529"/>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36974</xdr:rowOff>
    </xdr:from>
    <xdr:ext cx="762000" cy="259045"/>
    <xdr:sp macro="" textlink="">
      <xdr:nvSpPr>
        <xdr:cNvPr id="321" name="定員管理の状況平均値テキスト"/>
        <xdr:cNvSpPr txBox="1"/>
      </xdr:nvSpPr>
      <xdr:spPr>
        <a:xfrm>
          <a:off x="17106900" y="10152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115485</xdr:rowOff>
    </xdr:from>
    <xdr:to>
      <xdr:col>77</xdr:col>
      <xdr:colOff>44450</xdr:colOff>
      <xdr:row>60</xdr:row>
      <xdr:rowOff>123529</xdr:rowOff>
    </xdr:to>
    <xdr:cxnSp macro="">
      <xdr:nvCxnSpPr>
        <xdr:cNvPr id="323" name="直線コネクタ 322"/>
        <xdr:cNvCxnSpPr/>
      </xdr:nvCxnSpPr>
      <xdr:spPr>
        <a:xfrm>
          <a:off x="15290800" y="1040248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127800</xdr:rowOff>
    </xdr:from>
    <xdr:ext cx="736600" cy="259045"/>
    <xdr:sp macro="" textlink="">
      <xdr:nvSpPr>
        <xdr:cNvPr id="325" name="テキスト ボックス 324"/>
        <xdr:cNvSpPr txBox="1"/>
      </xdr:nvSpPr>
      <xdr:spPr>
        <a:xfrm>
          <a:off x="15798800" y="10071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107040</xdr:rowOff>
    </xdr:from>
    <xdr:to>
      <xdr:col>72</xdr:col>
      <xdr:colOff>203200</xdr:colOff>
      <xdr:row>60</xdr:row>
      <xdr:rowOff>115485</xdr:rowOff>
    </xdr:to>
    <xdr:cxnSp macro="">
      <xdr:nvCxnSpPr>
        <xdr:cNvPr id="326" name="直線コネクタ 325"/>
        <xdr:cNvCxnSpPr/>
      </xdr:nvCxnSpPr>
      <xdr:spPr>
        <a:xfrm>
          <a:off x="14401800" y="10394040"/>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151126</xdr:rowOff>
    </xdr:from>
    <xdr:ext cx="762000" cy="259045"/>
    <xdr:sp macro="" textlink="">
      <xdr:nvSpPr>
        <xdr:cNvPr id="328" name="テキスト ボックス 327"/>
        <xdr:cNvSpPr txBox="1"/>
      </xdr:nvSpPr>
      <xdr:spPr>
        <a:xfrm>
          <a:off x="14909800" y="1009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95779</xdr:rowOff>
    </xdr:from>
    <xdr:to>
      <xdr:col>68</xdr:col>
      <xdr:colOff>152400</xdr:colOff>
      <xdr:row>60</xdr:row>
      <xdr:rowOff>107040</xdr:rowOff>
    </xdr:to>
    <xdr:cxnSp macro="">
      <xdr:nvCxnSpPr>
        <xdr:cNvPr id="329" name="直線コネクタ 328"/>
        <xdr:cNvCxnSpPr/>
      </xdr:nvCxnSpPr>
      <xdr:spPr>
        <a:xfrm>
          <a:off x="13512800" y="10382779"/>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141071</xdr:rowOff>
    </xdr:from>
    <xdr:ext cx="762000" cy="259045"/>
    <xdr:sp macro="" textlink="">
      <xdr:nvSpPr>
        <xdr:cNvPr id="331" name="テキスト ボックス 330"/>
        <xdr:cNvSpPr txBox="1"/>
      </xdr:nvSpPr>
      <xdr:spPr>
        <a:xfrm>
          <a:off x="14020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137854</xdr:rowOff>
    </xdr:from>
    <xdr:ext cx="762000" cy="259045"/>
    <xdr:sp macro="" textlink="">
      <xdr:nvSpPr>
        <xdr:cNvPr id="333" name="テキスト ボックス 332"/>
        <xdr:cNvSpPr txBox="1"/>
      </xdr:nvSpPr>
      <xdr:spPr>
        <a:xfrm>
          <a:off x="13131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83185</xdr:rowOff>
    </xdr:from>
    <xdr:to>
      <xdr:col>81</xdr:col>
      <xdr:colOff>95250</xdr:colOff>
      <xdr:row>61</xdr:row>
      <xdr:rowOff>13335</xdr:rowOff>
    </xdr:to>
    <xdr:sp macro="" textlink="">
      <xdr:nvSpPr>
        <xdr:cNvPr id="339" name="楕円 338"/>
        <xdr:cNvSpPr/>
      </xdr:nvSpPr>
      <xdr:spPr>
        <a:xfrm>
          <a:off x="16967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55262</xdr:rowOff>
    </xdr:from>
    <xdr:ext cx="762000" cy="259045"/>
    <xdr:sp macro="" textlink="">
      <xdr:nvSpPr>
        <xdr:cNvPr id="340" name="定員管理の状況該当値テキスト"/>
        <xdr:cNvSpPr txBox="1"/>
      </xdr:nvSpPr>
      <xdr:spPr>
        <a:xfrm>
          <a:off x="17106900" y="1034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72729</xdr:rowOff>
    </xdr:from>
    <xdr:to>
      <xdr:col>77</xdr:col>
      <xdr:colOff>95250</xdr:colOff>
      <xdr:row>61</xdr:row>
      <xdr:rowOff>2879</xdr:rowOff>
    </xdr:to>
    <xdr:sp macro="" textlink="">
      <xdr:nvSpPr>
        <xdr:cNvPr id="341" name="楕円 340"/>
        <xdr:cNvSpPr/>
      </xdr:nvSpPr>
      <xdr:spPr>
        <a:xfrm>
          <a:off x="16129000" y="1035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159106</xdr:rowOff>
    </xdr:from>
    <xdr:ext cx="736600" cy="259045"/>
    <xdr:sp macro="" textlink="">
      <xdr:nvSpPr>
        <xdr:cNvPr id="342" name="テキスト ボックス 341"/>
        <xdr:cNvSpPr txBox="1"/>
      </xdr:nvSpPr>
      <xdr:spPr>
        <a:xfrm>
          <a:off x="15798800" y="1044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64685</xdr:rowOff>
    </xdr:from>
    <xdr:to>
      <xdr:col>73</xdr:col>
      <xdr:colOff>44450</xdr:colOff>
      <xdr:row>60</xdr:row>
      <xdr:rowOff>166285</xdr:rowOff>
    </xdr:to>
    <xdr:sp macro="" textlink="">
      <xdr:nvSpPr>
        <xdr:cNvPr id="343" name="楕円 342"/>
        <xdr:cNvSpPr/>
      </xdr:nvSpPr>
      <xdr:spPr>
        <a:xfrm>
          <a:off x="15240000" y="103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151062</xdr:rowOff>
    </xdr:from>
    <xdr:ext cx="762000" cy="259045"/>
    <xdr:sp macro="" textlink="">
      <xdr:nvSpPr>
        <xdr:cNvPr id="344" name="テキスト ボックス 343"/>
        <xdr:cNvSpPr txBox="1"/>
      </xdr:nvSpPr>
      <xdr:spPr>
        <a:xfrm>
          <a:off x="14909800" y="104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56240</xdr:rowOff>
    </xdr:from>
    <xdr:to>
      <xdr:col>68</xdr:col>
      <xdr:colOff>203200</xdr:colOff>
      <xdr:row>60</xdr:row>
      <xdr:rowOff>157840</xdr:rowOff>
    </xdr:to>
    <xdr:sp macro="" textlink="">
      <xdr:nvSpPr>
        <xdr:cNvPr id="345" name="楕円 344"/>
        <xdr:cNvSpPr/>
      </xdr:nvSpPr>
      <xdr:spPr>
        <a:xfrm>
          <a:off x="14351000" y="103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142617</xdr:rowOff>
    </xdr:from>
    <xdr:ext cx="762000" cy="259045"/>
    <xdr:sp macro="" textlink="">
      <xdr:nvSpPr>
        <xdr:cNvPr id="346" name="テキスト ボックス 345"/>
        <xdr:cNvSpPr txBox="1"/>
      </xdr:nvSpPr>
      <xdr:spPr>
        <a:xfrm>
          <a:off x="14020800" y="1042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44979</xdr:rowOff>
    </xdr:from>
    <xdr:to>
      <xdr:col>64</xdr:col>
      <xdr:colOff>152400</xdr:colOff>
      <xdr:row>60</xdr:row>
      <xdr:rowOff>146579</xdr:rowOff>
    </xdr:to>
    <xdr:sp macro="" textlink="">
      <xdr:nvSpPr>
        <xdr:cNvPr id="347" name="楕円 346"/>
        <xdr:cNvSpPr/>
      </xdr:nvSpPr>
      <xdr:spPr>
        <a:xfrm>
          <a:off x="134620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131356</xdr:rowOff>
    </xdr:from>
    <xdr:ext cx="762000" cy="259045"/>
    <xdr:sp macro="" textlink="">
      <xdr:nvSpPr>
        <xdr:cNvPr id="348" name="テキスト ボックス 347"/>
        <xdr:cNvSpPr txBox="1"/>
      </xdr:nvSpPr>
      <xdr:spPr>
        <a:xfrm>
          <a:off x="13131800" y="10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ピークに改善傾向にあったが、令和４年度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で、令和３年度の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より悪化した。これは、緊防債・過疎債等の償還開始による元利償還金の増に伴う分子の増及び臨財債発行可能額の減等に伴う分母の減によるものと分析する。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既に始まっている庁舎建設などの大型事業と、平成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年度より始まった過疎対策事業債などにより、今後も公債費の増が見込まれるため、事業を精査し、借入額の抑制を図る必要がある。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40</xdr:row>
      <xdr:rowOff>1524</xdr:rowOff>
    </xdr:to>
    <xdr:cxnSp macro="">
      <xdr:nvCxnSpPr>
        <xdr:cNvPr id="380" name="直線コネクタ 379"/>
        <xdr:cNvCxnSpPr/>
      </xdr:nvCxnSpPr>
      <xdr:spPr>
        <a:xfrm>
          <a:off x="16179800" y="68305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40</xdr:row>
      <xdr:rowOff>20828</xdr:rowOff>
    </xdr:to>
    <xdr:cxnSp macro="">
      <xdr:nvCxnSpPr>
        <xdr:cNvPr id="383" name="直線コネクタ 382"/>
        <xdr:cNvCxnSpPr/>
      </xdr:nvCxnSpPr>
      <xdr:spPr>
        <a:xfrm flipV="1">
          <a:off x="15290800" y="68305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78740</xdr:rowOff>
    </xdr:to>
    <xdr:cxnSp macro="">
      <xdr:nvCxnSpPr>
        <xdr:cNvPr id="386" name="直線コネクタ 385"/>
        <xdr:cNvCxnSpPr/>
      </xdr:nvCxnSpPr>
      <xdr:spPr>
        <a:xfrm flipV="1">
          <a:off x="14401800" y="68788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7" name="フローチャート: 判断 386"/>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8" name="テキスト ボックス 387"/>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107696</xdr:rowOff>
    </xdr:to>
    <xdr:cxnSp macro="">
      <xdr:nvCxnSpPr>
        <xdr:cNvPr id="389" name="直線コネクタ 388"/>
        <xdr:cNvCxnSpPr/>
      </xdr:nvCxnSpPr>
      <xdr:spPr>
        <a:xfrm flipV="1">
          <a:off x="13512800" y="69367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0" name="フローチャート: 判断 389"/>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1" name="テキスト ボックス 390"/>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392" name="フローチャート: 判断 391"/>
        <xdr:cNvSpPr/>
      </xdr:nvSpPr>
      <xdr:spPr>
        <a:xfrm>
          <a:off x="13462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106951</xdr:rowOff>
    </xdr:from>
    <xdr:ext cx="762000" cy="259045"/>
    <xdr:sp macro="" textlink="">
      <xdr:nvSpPr>
        <xdr:cNvPr id="393" name="テキスト ボックス 392"/>
        <xdr:cNvSpPr txBox="1"/>
      </xdr:nvSpPr>
      <xdr:spPr>
        <a:xfrm>
          <a:off x="13131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122174</xdr:rowOff>
    </xdr:from>
    <xdr:to>
      <xdr:col>81</xdr:col>
      <xdr:colOff>95250</xdr:colOff>
      <xdr:row>40</xdr:row>
      <xdr:rowOff>52324</xdr:rowOff>
    </xdr:to>
    <xdr:sp macro="" textlink="">
      <xdr:nvSpPr>
        <xdr:cNvPr id="399" name="楕円 398"/>
        <xdr:cNvSpPr/>
      </xdr:nvSpPr>
      <xdr:spPr>
        <a:xfrm>
          <a:off x="169672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138701</xdr:rowOff>
    </xdr:from>
    <xdr:ext cx="762000" cy="259045"/>
    <xdr:sp macro="" textlink="">
      <xdr:nvSpPr>
        <xdr:cNvPr id="400" name="公債費負担の状況該当値テキスト"/>
        <xdr:cNvSpPr txBox="1"/>
      </xdr:nvSpPr>
      <xdr:spPr>
        <a:xfrm>
          <a:off x="17106900" y="66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401" name="楕円 400"/>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402" name="テキスト ボックス 401"/>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403" name="楕円 402"/>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404" name="テキスト ボックス 403"/>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5" name="楕円 404"/>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6" name="テキスト ボックス 405"/>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407" name="楕円 406"/>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408" name="テキスト ボックス 407"/>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年度から令和元年度にかけて将来負担比率が増加していたが、令和２年度は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と改善が見られ、令和４年度は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令和３年度より改善した。主な原因としては、平成３年度同意下水道事業債の償還完了等に伴う公営企業債等繰入見込額の減及び財政調整基金等の積立増に伴う充当可能基金の増により、数値の増要因を減要因が上回ったものであると分析する。引き続き、庁舎建設等の大型事業が予定されており、地方債残高の増加が避けられないため、借入れにあたっては、条件の有利な起債の選択等の配慮を行い、将来負担の減少を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8433</xdr:rowOff>
    </xdr:from>
    <xdr:to>
      <xdr:col>81</xdr:col>
      <xdr:colOff>44450</xdr:colOff>
      <xdr:row>17</xdr:row>
      <xdr:rowOff>96266</xdr:rowOff>
    </xdr:to>
    <xdr:cxnSp macro="">
      <xdr:nvCxnSpPr>
        <xdr:cNvPr id="440" name="直線コネクタ 439"/>
        <xdr:cNvCxnSpPr/>
      </xdr:nvCxnSpPr>
      <xdr:spPr>
        <a:xfrm flipV="1">
          <a:off x="16179800" y="2923083"/>
          <a:ext cx="8382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166133</xdr:rowOff>
    </xdr:from>
    <xdr:ext cx="762000" cy="259045"/>
    <xdr:sp macro="" textlink="">
      <xdr:nvSpPr>
        <xdr:cNvPr id="441" name="将来負担の状況平均値テキスト"/>
        <xdr:cNvSpPr txBox="1"/>
      </xdr:nvSpPr>
      <xdr:spPr>
        <a:xfrm>
          <a:off x="17106900" y="2394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91440</xdr:rowOff>
    </xdr:from>
    <xdr:to>
      <xdr:col>77</xdr:col>
      <xdr:colOff>44450</xdr:colOff>
      <xdr:row>17</xdr:row>
      <xdr:rowOff>96266</xdr:rowOff>
    </xdr:to>
    <xdr:cxnSp macro="">
      <xdr:nvCxnSpPr>
        <xdr:cNvPr id="443" name="直線コネクタ 442"/>
        <xdr:cNvCxnSpPr/>
      </xdr:nvCxnSpPr>
      <xdr:spPr>
        <a:xfrm>
          <a:off x="15290800" y="300609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91440</xdr:rowOff>
    </xdr:from>
    <xdr:to>
      <xdr:col>72</xdr:col>
      <xdr:colOff>203200</xdr:colOff>
      <xdr:row>18</xdr:row>
      <xdr:rowOff>2997</xdr:rowOff>
    </xdr:to>
    <xdr:cxnSp macro="">
      <xdr:nvCxnSpPr>
        <xdr:cNvPr id="446" name="直線コネクタ 445"/>
        <xdr:cNvCxnSpPr/>
      </xdr:nvCxnSpPr>
      <xdr:spPr>
        <a:xfrm flipV="1">
          <a:off x="14401800" y="3006090"/>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142240</xdr:rowOff>
    </xdr:from>
    <xdr:to>
      <xdr:col>73</xdr:col>
      <xdr:colOff>44450</xdr:colOff>
      <xdr:row>16</xdr:row>
      <xdr:rowOff>72390</xdr:rowOff>
    </xdr:to>
    <xdr:sp macro="" textlink="">
      <xdr:nvSpPr>
        <xdr:cNvPr id="447" name="フローチャート: 判断 446"/>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8" name="テキスト ボックス 447"/>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116535</xdr:rowOff>
    </xdr:from>
    <xdr:to>
      <xdr:col>68</xdr:col>
      <xdr:colOff>152400</xdr:colOff>
      <xdr:row>18</xdr:row>
      <xdr:rowOff>2997</xdr:rowOff>
    </xdr:to>
    <xdr:cxnSp macro="">
      <xdr:nvCxnSpPr>
        <xdr:cNvPr id="449" name="直線コネクタ 448"/>
        <xdr:cNvCxnSpPr/>
      </xdr:nvCxnSpPr>
      <xdr:spPr>
        <a:xfrm>
          <a:off x="13512800" y="3031185"/>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30632</xdr:rowOff>
    </xdr:from>
    <xdr:to>
      <xdr:col>68</xdr:col>
      <xdr:colOff>203200</xdr:colOff>
      <xdr:row>16</xdr:row>
      <xdr:rowOff>132232</xdr:rowOff>
    </xdr:to>
    <xdr:sp macro="" textlink="">
      <xdr:nvSpPr>
        <xdr:cNvPr id="450" name="フローチャート: 判断 449"/>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51" name="テキスト ボックス 450"/>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52" name="フローチャート: 判断 451"/>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53" name="テキスト ボックス 452"/>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129083</xdr:rowOff>
    </xdr:from>
    <xdr:to>
      <xdr:col>81</xdr:col>
      <xdr:colOff>95250</xdr:colOff>
      <xdr:row>17</xdr:row>
      <xdr:rowOff>59233</xdr:rowOff>
    </xdr:to>
    <xdr:sp macro="" textlink="">
      <xdr:nvSpPr>
        <xdr:cNvPr id="459" name="楕円 458"/>
        <xdr:cNvSpPr/>
      </xdr:nvSpPr>
      <xdr:spPr>
        <a:xfrm>
          <a:off x="16967200" y="287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101160</xdr:rowOff>
    </xdr:from>
    <xdr:ext cx="762000" cy="259045"/>
    <xdr:sp macro="" textlink="">
      <xdr:nvSpPr>
        <xdr:cNvPr id="460" name="将来負担の状況該当値テキスト"/>
        <xdr:cNvSpPr txBox="1"/>
      </xdr:nvSpPr>
      <xdr:spPr>
        <a:xfrm>
          <a:off x="17106900" y="284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45466</xdr:rowOff>
    </xdr:from>
    <xdr:to>
      <xdr:col>77</xdr:col>
      <xdr:colOff>95250</xdr:colOff>
      <xdr:row>17</xdr:row>
      <xdr:rowOff>147066</xdr:rowOff>
    </xdr:to>
    <xdr:sp macro="" textlink="">
      <xdr:nvSpPr>
        <xdr:cNvPr id="461" name="楕円 460"/>
        <xdr:cNvSpPr/>
      </xdr:nvSpPr>
      <xdr:spPr>
        <a:xfrm>
          <a:off x="16129000" y="29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131843</xdr:rowOff>
    </xdr:from>
    <xdr:ext cx="736600" cy="259045"/>
    <xdr:sp macro="" textlink="">
      <xdr:nvSpPr>
        <xdr:cNvPr id="462" name="テキスト ボックス 461"/>
        <xdr:cNvSpPr txBox="1"/>
      </xdr:nvSpPr>
      <xdr:spPr>
        <a:xfrm>
          <a:off x="15798800" y="304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40640</xdr:rowOff>
    </xdr:from>
    <xdr:to>
      <xdr:col>73</xdr:col>
      <xdr:colOff>44450</xdr:colOff>
      <xdr:row>17</xdr:row>
      <xdr:rowOff>142240</xdr:rowOff>
    </xdr:to>
    <xdr:sp macro="" textlink="">
      <xdr:nvSpPr>
        <xdr:cNvPr id="463" name="楕円 462"/>
        <xdr:cNvSpPr/>
      </xdr:nvSpPr>
      <xdr:spPr>
        <a:xfrm>
          <a:off x="15240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127017</xdr:rowOff>
    </xdr:from>
    <xdr:ext cx="762000" cy="259045"/>
    <xdr:sp macro="" textlink="">
      <xdr:nvSpPr>
        <xdr:cNvPr id="464" name="テキスト ボックス 463"/>
        <xdr:cNvSpPr txBox="1"/>
      </xdr:nvSpPr>
      <xdr:spPr>
        <a:xfrm>
          <a:off x="14909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123647</xdr:rowOff>
    </xdr:from>
    <xdr:to>
      <xdr:col>68</xdr:col>
      <xdr:colOff>203200</xdr:colOff>
      <xdr:row>18</xdr:row>
      <xdr:rowOff>53797</xdr:rowOff>
    </xdr:to>
    <xdr:sp macro="" textlink="">
      <xdr:nvSpPr>
        <xdr:cNvPr id="465" name="楕円 464"/>
        <xdr:cNvSpPr/>
      </xdr:nvSpPr>
      <xdr:spPr>
        <a:xfrm>
          <a:off x="14351000" y="303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38574</xdr:rowOff>
    </xdr:from>
    <xdr:ext cx="762000" cy="259045"/>
    <xdr:sp macro="" textlink="">
      <xdr:nvSpPr>
        <xdr:cNvPr id="466" name="テキスト ボックス 465"/>
        <xdr:cNvSpPr txBox="1"/>
      </xdr:nvSpPr>
      <xdr:spPr>
        <a:xfrm>
          <a:off x="14020800" y="312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65735</xdr:rowOff>
    </xdr:from>
    <xdr:to>
      <xdr:col>64</xdr:col>
      <xdr:colOff>152400</xdr:colOff>
      <xdr:row>17</xdr:row>
      <xdr:rowOff>167335</xdr:rowOff>
    </xdr:to>
    <xdr:sp macro="" textlink="">
      <xdr:nvSpPr>
        <xdr:cNvPr id="467" name="楕円 466"/>
        <xdr:cNvSpPr/>
      </xdr:nvSpPr>
      <xdr:spPr>
        <a:xfrm>
          <a:off x="13462000" y="29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152112</xdr:rowOff>
    </xdr:from>
    <xdr:ext cx="762000" cy="259045"/>
    <xdr:sp macro="" textlink="">
      <xdr:nvSpPr>
        <xdr:cNvPr id="468" name="テキスト ボックス 467"/>
        <xdr:cNvSpPr txBox="1"/>
      </xdr:nvSpPr>
      <xdr:spPr>
        <a:xfrm>
          <a:off x="13131800" y="306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20,099
19,781
104.38
13,152,290
12,146,312
955,040
6,598,704
11,019,714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ポイント増加した。主な要因としては、退職者の増に伴う退職手当負担金の増等に伴うものである。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定員適正化計画や、民間事業者への業務委託等を検討し、適正な人員管理に努める。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36</xdr:row>
      <xdr:rowOff>140716</xdr:rowOff>
    </xdr:to>
    <xdr:cxnSp macro="">
      <xdr:nvCxnSpPr>
        <xdr:cNvPr id="64" name="直線コネクタ 63"/>
        <xdr:cNvCxnSpPr/>
      </xdr:nvCxnSpPr>
      <xdr:spPr>
        <a:xfrm>
          <a:off x="3987800" y="62626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90424</xdr:rowOff>
    </xdr:from>
    <xdr:to>
      <xdr:col>19</xdr:col>
      <xdr:colOff>187325</xdr:colOff>
      <xdr:row>36</xdr:row>
      <xdr:rowOff>159004</xdr:rowOff>
    </xdr:to>
    <xdr:cxnSp macro="">
      <xdr:nvCxnSpPr>
        <xdr:cNvPr id="67" name="直線コネクタ 66"/>
        <xdr:cNvCxnSpPr/>
      </xdr:nvCxnSpPr>
      <xdr:spPr>
        <a:xfrm flipV="1">
          <a:off x="3098800" y="62626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1270</xdr:rowOff>
    </xdr:to>
    <xdr:cxnSp macro="">
      <xdr:nvCxnSpPr>
        <xdr:cNvPr id="70" name="直線コネクタ 69"/>
        <xdr:cNvCxnSpPr/>
      </xdr:nvCxnSpPr>
      <xdr:spPr>
        <a:xfrm flipV="1">
          <a:off x="2209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10414</xdr:rowOff>
    </xdr:to>
    <xdr:cxnSp macro="">
      <xdr:nvCxnSpPr>
        <xdr:cNvPr id="73" name="直線コネクタ 72"/>
        <xdr:cNvCxnSpPr/>
      </xdr:nvCxnSpPr>
      <xdr:spPr>
        <a:xfrm flipV="1">
          <a:off x="1320800" y="6344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89" name="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90" name="テキスト ボックス 89"/>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92" name="テキスト ボックス 91"/>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ポイント上回り、昨年度と比較すると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。漁港整備及び通学バス等の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新規委託による増と中学校及び市道の用地測量委託の完了による減があり結果的に同程度になったものと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分析する。今後は大型事業の進捗により、物件費の増加が予想されること、公共施設等総合管理計画に基づく、既存施設の更新・解体関係費用等による経費が発生していくことが予想される。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24130</xdr:rowOff>
    </xdr:to>
    <xdr:cxnSp macro="">
      <xdr:nvCxnSpPr>
        <xdr:cNvPr id="125" name="直線コネクタ 124"/>
        <xdr:cNvCxnSpPr/>
      </xdr:nvCxnSpPr>
      <xdr:spPr>
        <a:xfrm>
          <a:off x="15671800" y="2938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17</xdr:row>
      <xdr:rowOff>24130</xdr:rowOff>
    </xdr:to>
    <xdr:cxnSp macro="">
      <xdr:nvCxnSpPr>
        <xdr:cNvPr id="128" name="直線コネクタ 127"/>
        <xdr:cNvCxnSpPr/>
      </xdr:nvCxnSpPr>
      <xdr:spPr>
        <a:xfrm>
          <a:off x="14782800" y="2885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142240</xdr:rowOff>
    </xdr:from>
    <xdr:to>
      <xdr:col>73</xdr:col>
      <xdr:colOff>180975</xdr:colOff>
      <xdr:row>17</xdr:row>
      <xdr:rowOff>92710</xdr:rowOff>
    </xdr:to>
    <xdr:cxnSp macro="">
      <xdr:nvCxnSpPr>
        <xdr:cNvPr id="131" name="直線コネクタ 130"/>
        <xdr:cNvCxnSpPr/>
      </xdr:nvCxnSpPr>
      <xdr:spPr>
        <a:xfrm flipV="1">
          <a:off x="13893800" y="28854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24130</xdr:rowOff>
    </xdr:from>
    <xdr:to>
      <xdr:col>69</xdr:col>
      <xdr:colOff>92075</xdr:colOff>
      <xdr:row>17</xdr:row>
      <xdr:rowOff>92710</xdr:rowOff>
    </xdr:to>
    <xdr:cxnSp macro="">
      <xdr:nvCxnSpPr>
        <xdr:cNvPr id="134" name="直線コネクタ 133"/>
        <xdr:cNvCxnSpPr/>
      </xdr:nvCxnSpPr>
      <xdr:spPr>
        <a:xfrm>
          <a:off x="13004800" y="2938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36" name="テキスト ボックス 135"/>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5"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6" name="楕円 145"/>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7" name="テキスト ボックス 14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91440</xdr:rowOff>
    </xdr:from>
    <xdr:to>
      <xdr:col>74</xdr:col>
      <xdr:colOff>31750</xdr:colOff>
      <xdr:row>17</xdr:row>
      <xdr:rowOff>21590</xdr:rowOff>
    </xdr:to>
    <xdr:sp macro="" textlink="">
      <xdr:nvSpPr>
        <xdr:cNvPr id="148" name="楕円 147"/>
        <xdr:cNvSpPr/>
      </xdr:nvSpPr>
      <xdr:spPr>
        <a:xfrm>
          <a:off x="1473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6367</xdr:rowOff>
    </xdr:from>
    <xdr:ext cx="762000" cy="259045"/>
    <xdr:sp macro="" textlink="">
      <xdr:nvSpPr>
        <xdr:cNvPr id="149" name="テキスト ボックス 148"/>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0" name="楕円 149"/>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51" name="テキスト ボックス 150"/>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2" name="楕円 151"/>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3" name="テキスト ボックス 152"/>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ポイント下回り、昨年度と比較しても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ポイント減少した。主な要因としては、子どもの数の減少に伴う児童手当の減等によるものと分析する。今後もこの減少が一過性のものであるのか引き続き減少していくのかを注視していく必要がある。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43180</xdr:rowOff>
    </xdr:from>
    <xdr:to>
      <xdr:col>24</xdr:col>
      <xdr:colOff>25400</xdr:colOff>
      <xdr:row>56</xdr:row>
      <xdr:rowOff>50800</xdr:rowOff>
    </xdr:to>
    <xdr:cxnSp macro="">
      <xdr:nvCxnSpPr>
        <xdr:cNvPr id="185" name="直線コネクタ 184"/>
        <xdr:cNvCxnSpPr/>
      </xdr:nvCxnSpPr>
      <xdr:spPr>
        <a:xfrm flipV="1">
          <a:off x="3987800" y="9644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81280</xdr:rowOff>
    </xdr:to>
    <xdr:cxnSp macro="">
      <xdr:nvCxnSpPr>
        <xdr:cNvPr id="188" name="直線コネクタ 187"/>
        <xdr:cNvCxnSpPr/>
      </xdr:nvCxnSpPr>
      <xdr:spPr>
        <a:xfrm flipV="1">
          <a:off x="3098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81280</xdr:rowOff>
    </xdr:from>
    <xdr:to>
      <xdr:col>15</xdr:col>
      <xdr:colOff>98425</xdr:colOff>
      <xdr:row>57</xdr:row>
      <xdr:rowOff>24130</xdr:rowOff>
    </xdr:to>
    <xdr:cxnSp macro="">
      <xdr:nvCxnSpPr>
        <xdr:cNvPr id="191" name="直線コネクタ 190"/>
        <xdr:cNvCxnSpPr/>
      </xdr:nvCxnSpPr>
      <xdr:spPr>
        <a:xfrm flipV="1">
          <a:off x="2209800" y="9682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193" name="テキスト ボックス 192"/>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119380</xdr:rowOff>
    </xdr:from>
    <xdr:to>
      <xdr:col>11</xdr:col>
      <xdr:colOff>9525</xdr:colOff>
      <xdr:row>57</xdr:row>
      <xdr:rowOff>24130</xdr:rowOff>
    </xdr:to>
    <xdr:cxnSp macro="">
      <xdr:nvCxnSpPr>
        <xdr:cNvPr id="194" name="直線コネクタ 193"/>
        <xdr:cNvCxnSpPr/>
      </xdr:nvCxnSpPr>
      <xdr:spPr>
        <a:xfrm>
          <a:off x="1320800" y="9720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196" name="テキスト ボックス 195"/>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135907</xdr:rowOff>
    </xdr:from>
    <xdr:ext cx="762000" cy="259045"/>
    <xdr:sp macro="" textlink="">
      <xdr:nvSpPr>
        <xdr:cNvPr id="198" name="テキスト ボックス 197"/>
        <xdr:cNvSpPr txBox="1"/>
      </xdr:nvSpPr>
      <xdr:spPr>
        <a:xfrm>
          <a:off x="939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204" name="楕円 203"/>
        <xdr:cNvSpPr/>
      </xdr:nvSpPr>
      <xdr:spPr>
        <a:xfrm>
          <a:off x="4775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8907</xdr:rowOff>
    </xdr:from>
    <xdr:ext cx="762000" cy="259045"/>
    <xdr:sp macro="" textlink="">
      <xdr:nvSpPr>
        <xdr:cNvPr id="205" name="扶助費該当値テキスト"/>
        <xdr:cNvSpPr txBox="1"/>
      </xdr:nvSpPr>
      <xdr:spPr>
        <a:xfrm>
          <a:off x="4914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6" name="楕円 205"/>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7" name="テキスト ボックス 20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30480</xdr:rowOff>
    </xdr:from>
    <xdr:to>
      <xdr:col>15</xdr:col>
      <xdr:colOff>149225</xdr:colOff>
      <xdr:row>56</xdr:row>
      <xdr:rowOff>132080</xdr:rowOff>
    </xdr:to>
    <xdr:sp macro="" textlink="">
      <xdr:nvSpPr>
        <xdr:cNvPr id="208" name="楕円 207"/>
        <xdr:cNvSpPr/>
      </xdr:nvSpPr>
      <xdr:spPr>
        <a:xfrm>
          <a:off x="3048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142257</xdr:rowOff>
    </xdr:from>
    <xdr:ext cx="762000" cy="259045"/>
    <xdr:sp macro="" textlink="">
      <xdr:nvSpPr>
        <xdr:cNvPr id="209" name="テキスト ボックス 208"/>
        <xdr:cNvSpPr txBox="1"/>
      </xdr:nvSpPr>
      <xdr:spPr>
        <a:xfrm>
          <a:off x="2717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144780</xdr:rowOff>
    </xdr:from>
    <xdr:to>
      <xdr:col>11</xdr:col>
      <xdr:colOff>60325</xdr:colOff>
      <xdr:row>57</xdr:row>
      <xdr:rowOff>74930</xdr:rowOff>
    </xdr:to>
    <xdr:sp macro="" textlink="">
      <xdr:nvSpPr>
        <xdr:cNvPr id="210" name="楕円 209"/>
        <xdr:cNvSpPr/>
      </xdr:nvSpPr>
      <xdr:spPr>
        <a:xfrm>
          <a:off x="2159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85107</xdr:rowOff>
    </xdr:from>
    <xdr:ext cx="762000" cy="259045"/>
    <xdr:sp macro="" textlink="">
      <xdr:nvSpPr>
        <xdr:cNvPr id="211" name="テキスト ボックス 210"/>
        <xdr:cNvSpPr txBox="1"/>
      </xdr:nvSpPr>
      <xdr:spPr>
        <a:xfrm>
          <a:off x="1828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12" name="楕円 211"/>
        <xdr:cNvSpPr/>
      </xdr:nvSpPr>
      <xdr:spPr>
        <a:xfrm>
          <a:off x="1270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8907</xdr:rowOff>
    </xdr:from>
    <xdr:ext cx="762000" cy="259045"/>
    <xdr:sp macro="" textlink="">
      <xdr:nvSpPr>
        <xdr:cNvPr id="213" name="テキスト ボックス 212"/>
        <xdr:cNvSpPr txBox="1"/>
      </xdr:nvSpPr>
      <xdr:spPr>
        <a:xfrm>
          <a:off x="939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主な要因としては、介護保険特別会計繰出金の増である。本項目は、各会計への繰出金などが多くの割合を占めている。今後は、独立採算の原則に立ち返った料金の値上げによる健全化等を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69850</xdr:rowOff>
    </xdr:to>
    <xdr:cxnSp macro="">
      <xdr:nvCxnSpPr>
        <xdr:cNvPr id="248" name="直線コネクタ 247"/>
        <xdr:cNvCxnSpPr/>
      </xdr:nvCxnSpPr>
      <xdr:spPr>
        <a:xfrm>
          <a:off x="15671800" y="9788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15422</xdr:rowOff>
    </xdr:from>
    <xdr:to>
      <xdr:col>78</xdr:col>
      <xdr:colOff>69850</xdr:colOff>
      <xdr:row>57</xdr:row>
      <xdr:rowOff>102507</xdr:rowOff>
    </xdr:to>
    <xdr:cxnSp macro="">
      <xdr:nvCxnSpPr>
        <xdr:cNvPr id="251" name="直線コネクタ 250"/>
        <xdr:cNvCxnSpPr/>
      </xdr:nvCxnSpPr>
      <xdr:spPr>
        <a:xfrm flipV="1">
          <a:off x="14782800" y="9788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57</xdr:row>
      <xdr:rowOff>167822</xdr:rowOff>
    </xdr:to>
    <xdr:cxnSp macro="">
      <xdr:nvCxnSpPr>
        <xdr:cNvPr id="254" name="直線コネクタ 253"/>
        <xdr:cNvCxnSpPr/>
      </xdr:nvCxnSpPr>
      <xdr:spPr>
        <a:xfrm flipV="1">
          <a:off x="13893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6" name="テキスト ボックス 255"/>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167822</xdr:rowOff>
    </xdr:from>
    <xdr:to>
      <xdr:col>69</xdr:col>
      <xdr:colOff>92075</xdr:colOff>
      <xdr:row>62</xdr:row>
      <xdr:rowOff>7257</xdr:rowOff>
    </xdr:to>
    <xdr:cxnSp macro="">
      <xdr:nvCxnSpPr>
        <xdr:cNvPr id="257" name="直線コネクタ 256"/>
        <xdr:cNvCxnSpPr/>
      </xdr:nvCxnSpPr>
      <xdr:spPr>
        <a:xfrm flipV="1">
          <a:off x="13004800" y="9940472"/>
          <a:ext cx="889000" cy="69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59" name="テキスト ボックス 258"/>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60070</xdr:rowOff>
    </xdr:from>
    <xdr:ext cx="762000" cy="259045"/>
    <xdr:sp macro="" textlink="">
      <xdr:nvSpPr>
        <xdr:cNvPr id="261" name="テキスト ボックス 260"/>
        <xdr:cNvSpPr txBox="1"/>
      </xdr:nvSpPr>
      <xdr:spPr>
        <a:xfrm>
          <a:off x="12623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67" name="楕円 266"/>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68"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69" name="楕円 268"/>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50999</xdr:rowOff>
    </xdr:from>
    <xdr:ext cx="736600" cy="259045"/>
    <xdr:sp macro="" textlink="">
      <xdr:nvSpPr>
        <xdr:cNvPr id="270" name="テキスト ボックス 269"/>
        <xdr:cNvSpPr txBox="1"/>
      </xdr:nvSpPr>
      <xdr:spPr>
        <a:xfrm>
          <a:off x="15290800" y="982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1" name="楕円 270"/>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163484</xdr:rowOff>
    </xdr:from>
    <xdr:ext cx="762000" cy="259045"/>
    <xdr:sp macro="" textlink="">
      <xdr:nvSpPr>
        <xdr:cNvPr id="272" name="テキスト ボックス 271"/>
        <xdr:cNvSpPr txBox="1"/>
      </xdr:nvSpPr>
      <xdr:spPr>
        <a:xfrm>
          <a:off x="14401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117022</xdr:rowOff>
    </xdr:from>
    <xdr:to>
      <xdr:col>69</xdr:col>
      <xdr:colOff>142875</xdr:colOff>
      <xdr:row>58</xdr:row>
      <xdr:rowOff>47172</xdr:rowOff>
    </xdr:to>
    <xdr:sp macro="" textlink="">
      <xdr:nvSpPr>
        <xdr:cNvPr id="273" name="楕円 272"/>
        <xdr:cNvSpPr/>
      </xdr:nvSpPr>
      <xdr:spPr>
        <a:xfrm>
          <a:off x="13843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74" name="テキスト ボックス 273"/>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127907</xdr:rowOff>
    </xdr:from>
    <xdr:to>
      <xdr:col>65</xdr:col>
      <xdr:colOff>53975</xdr:colOff>
      <xdr:row>62</xdr:row>
      <xdr:rowOff>58057</xdr:rowOff>
    </xdr:to>
    <xdr:sp macro="" textlink="">
      <xdr:nvSpPr>
        <xdr:cNvPr id="275" name="楕円 274"/>
        <xdr:cNvSpPr/>
      </xdr:nvSpPr>
      <xdr:spPr>
        <a:xfrm>
          <a:off x="12954000" y="1058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42834</xdr:rowOff>
    </xdr:from>
    <xdr:ext cx="762000" cy="259045"/>
    <xdr:sp macro="" textlink="">
      <xdr:nvSpPr>
        <xdr:cNvPr id="276" name="テキスト ボックス 275"/>
        <xdr:cNvSpPr txBox="1"/>
      </xdr:nvSpPr>
      <xdr:spPr>
        <a:xfrm>
          <a:off x="12623800" y="1067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ポイント下回り、昨年度と比較すると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ポイント増加した。主な要因としては、新規事業として市独自の子育て世帯応援給付金事業を実施したことによるものと分析する。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今後も行財政改革の一環として行っている補助金交付事業評価を引き続き実施し、評価基準や視点の精査、事業効果の見極めについて、更なる整理を進めていく。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140716</xdr:rowOff>
    </xdr:from>
    <xdr:to>
      <xdr:col>82</xdr:col>
      <xdr:colOff>107950</xdr:colOff>
      <xdr:row>36</xdr:row>
      <xdr:rowOff>154432</xdr:rowOff>
    </xdr:to>
    <xdr:cxnSp macro="">
      <xdr:nvCxnSpPr>
        <xdr:cNvPr id="306" name="直線コネクタ 305"/>
        <xdr:cNvCxnSpPr/>
      </xdr:nvCxnSpPr>
      <xdr:spPr>
        <a:xfrm>
          <a:off x="15671800" y="63129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140716</xdr:rowOff>
    </xdr:from>
    <xdr:to>
      <xdr:col>78</xdr:col>
      <xdr:colOff>69850</xdr:colOff>
      <xdr:row>37</xdr:row>
      <xdr:rowOff>120142</xdr:rowOff>
    </xdr:to>
    <xdr:cxnSp macro="">
      <xdr:nvCxnSpPr>
        <xdr:cNvPr id="309" name="直線コネクタ 308"/>
        <xdr:cNvCxnSpPr/>
      </xdr:nvCxnSpPr>
      <xdr:spPr>
        <a:xfrm flipV="1">
          <a:off x="14782800" y="631291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120142</xdr:rowOff>
    </xdr:to>
    <xdr:cxnSp macro="">
      <xdr:nvCxnSpPr>
        <xdr:cNvPr id="312" name="直線コネクタ 311"/>
        <xdr:cNvCxnSpPr/>
      </xdr:nvCxnSpPr>
      <xdr:spPr>
        <a:xfrm>
          <a:off x="13893800" y="6408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37</xdr:row>
      <xdr:rowOff>65278</xdr:rowOff>
    </xdr:to>
    <xdr:cxnSp macro="">
      <xdr:nvCxnSpPr>
        <xdr:cNvPr id="315" name="直線コネクタ 314"/>
        <xdr:cNvCxnSpPr/>
      </xdr:nvCxnSpPr>
      <xdr:spPr>
        <a:xfrm>
          <a:off x="13004800" y="625805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17" name="テキスト ボックス 316"/>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9" name="テキスト ボックス 318"/>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5" name="楕円 324"/>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120159</xdr:rowOff>
    </xdr:from>
    <xdr:ext cx="762000" cy="259045"/>
    <xdr:sp macro="" textlink="">
      <xdr:nvSpPr>
        <xdr:cNvPr id="326" name="補助費等該当値テキスト"/>
        <xdr:cNvSpPr txBox="1"/>
      </xdr:nvSpPr>
      <xdr:spPr>
        <a:xfrm>
          <a:off x="16598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7" name="楕円 326"/>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28" name="テキスト ボックス 327"/>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69342</xdr:rowOff>
    </xdr:from>
    <xdr:to>
      <xdr:col>74</xdr:col>
      <xdr:colOff>31750</xdr:colOff>
      <xdr:row>37</xdr:row>
      <xdr:rowOff>170942</xdr:rowOff>
    </xdr:to>
    <xdr:sp macro="" textlink="">
      <xdr:nvSpPr>
        <xdr:cNvPr id="329" name="楕円 328"/>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155719</xdr:rowOff>
    </xdr:from>
    <xdr:ext cx="762000" cy="259045"/>
    <xdr:sp macro="" textlink="">
      <xdr:nvSpPr>
        <xdr:cNvPr id="330" name="テキスト ボックス 329"/>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31" name="楕円 330"/>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32" name="テキスト ボックス 331"/>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3" name="楕円 332"/>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121429</xdr:rowOff>
    </xdr:from>
    <xdr:ext cx="762000" cy="259045"/>
    <xdr:sp macro="" textlink="">
      <xdr:nvSpPr>
        <xdr:cNvPr id="334" name="テキスト ボックス 333"/>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ポイント下回っているものの、昨年度と比較して、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ポイント増加した。主な要因としては、令和元年度同意デジタル無線の元金償還開始に伴うものと分析する。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年度から借入れが始まった過疎対策事業債や予定されている大型事業について事業の精査、有利な財政措置の起債を活用し、公債費の増大を最小限に抑制するように努める。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146050</xdr:rowOff>
    </xdr:from>
    <xdr:to>
      <xdr:col>24</xdr:col>
      <xdr:colOff>25400</xdr:colOff>
      <xdr:row>74</xdr:row>
      <xdr:rowOff>105228</xdr:rowOff>
    </xdr:to>
    <xdr:cxnSp macro="">
      <xdr:nvCxnSpPr>
        <xdr:cNvPr id="369" name="直線コネクタ 368"/>
        <xdr:cNvCxnSpPr/>
      </xdr:nvCxnSpPr>
      <xdr:spPr>
        <a:xfrm>
          <a:off x="3987800" y="126619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146050</xdr:rowOff>
    </xdr:from>
    <xdr:to>
      <xdr:col>19</xdr:col>
      <xdr:colOff>187325</xdr:colOff>
      <xdr:row>73</xdr:row>
      <xdr:rowOff>167822</xdr:rowOff>
    </xdr:to>
    <xdr:cxnSp macro="">
      <xdr:nvCxnSpPr>
        <xdr:cNvPr id="372" name="直線コネクタ 371"/>
        <xdr:cNvCxnSpPr/>
      </xdr:nvCxnSpPr>
      <xdr:spPr>
        <a:xfrm flipV="1">
          <a:off x="3098800" y="12661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167822</xdr:rowOff>
    </xdr:from>
    <xdr:to>
      <xdr:col>15</xdr:col>
      <xdr:colOff>98425</xdr:colOff>
      <xdr:row>74</xdr:row>
      <xdr:rowOff>29028</xdr:rowOff>
    </xdr:to>
    <xdr:cxnSp macro="">
      <xdr:nvCxnSpPr>
        <xdr:cNvPr id="375" name="直線コネクタ 374"/>
        <xdr:cNvCxnSpPr/>
      </xdr:nvCxnSpPr>
      <xdr:spPr>
        <a:xfrm flipV="1">
          <a:off x="2209800" y="12683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6" name="フローチャート: 判断 375"/>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77" name="テキスト ボックス 376"/>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29028</xdr:rowOff>
    </xdr:from>
    <xdr:to>
      <xdr:col>11</xdr:col>
      <xdr:colOff>9525</xdr:colOff>
      <xdr:row>74</xdr:row>
      <xdr:rowOff>50800</xdr:rowOff>
    </xdr:to>
    <xdr:cxnSp macro="">
      <xdr:nvCxnSpPr>
        <xdr:cNvPr id="378" name="直線コネクタ 377"/>
        <xdr:cNvCxnSpPr/>
      </xdr:nvCxnSpPr>
      <xdr:spPr>
        <a:xfrm flipV="1">
          <a:off x="1320800" y="12716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10886</xdr:rowOff>
    </xdr:from>
    <xdr:to>
      <xdr:col>11</xdr:col>
      <xdr:colOff>60325</xdr:colOff>
      <xdr:row>78</xdr:row>
      <xdr:rowOff>112486</xdr:rowOff>
    </xdr:to>
    <xdr:sp macro="" textlink="">
      <xdr:nvSpPr>
        <xdr:cNvPr id="379" name="フローチャート: 判断 378"/>
        <xdr:cNvSpPr/>
      </xdr:nvSpPr>
      <xdr:spPr>
        <a:xfrm>
          <a:off x="2159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97263</xdr:rowOff>
    </xdr:from>
    <xdr:ext cx="762000" cy="259045"/>
    <xdr:sp macro="" textlink="">
      <xdr:nvSpPr>
        <xdr:cNvPr id="380" name="テキスト ボックス 379"/>
        <xdr:cNvSpPr txBox="1"/>
      </xdr:nvSpPr>
      <xdr:spPr>
        <a:xfrm>
          <a:off x="1828800" y="134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54429</xdr:rowOff>
    </xdr:from>
    <xdr:to>
      <xdr:col>6</xdr:col>
      <xdr:colOff>171450</xdr:colOff>
      <xdr:row>78</xdr:row>
      <xdr:rowOff>156029</xdr:rowOff>
    </xdr:to>
    <xdr:sp macro="" textlink="">
      <xdr:nvSpPr>
        <xdr:cNvPr id="381" name="フローチャート: 判断 380"/>
        <xdr:cNvSpPr/>
      </xdr:nvSpPr>
      <xdr:spPr>
        <a:xfrm>
          <a:off x="1270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140806</xdr:rowOff>
    </xdr:from>
    <xdr:ext cx="762000" cy="259045"/>
    <xdr:sp macro="" textlink="">
      <xdr:nvSpPr>
        <xdr:cNvPr id="382" name="テキスト ボックス 381"/>
        <xdr:cNvSpPr txBox="1"/>
      </xdr:nvSpPr>
      <xdr:spPr>
        <a:xfrm>
          <a:off x="939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54428</xdr:rowOff>
    </xdr:from>
    <xdr:to>
      <xdr:col>24</xdr:col>
      <xdr:colOff>76200</xdr:colOff>
      <xdr:row>74</xdr:row>
      <xdr:rowOff>156028</xdr:rowOff>
    </xdr:to>
    <xdr:sp macro="" textlink="">
      <xdr:nvSpPr>
        <xdr:cNvPr id="388" name="楕円 387"/>
        <xdr:cNvSpPr/>
      </xdr:nvSpPr>
      <xdr:spPr>
        <a:xfrm>
          <a:off x="4775200" y="127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70955</xdr:rowOff>
    </xdr:from>
    <xdr:ext cx="762000" cy="259045"/>
    <xdr:sp macro="" textlink="">
      <xdr:nvSpPr>
        <xdr:cNvPr id="389" name="公債費該当値テキスト"/>
        <xdr:cNvSpPr txBox="1"/>
      </xdr:nvSpPr>
      <xdr:spPr>
        <a:xfrm>
          <a:off x="49149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95250</xdr:rowOff>
    </xdr:from>
    <xdr:to>
      <xdr:col>20</xdr:col>
      <xdr:colOff>38100</xdr:colOff>
      <xdr:row>74</xdr:row>
      <xdr:rowOff>25400</xdr:rowOff>
    </xdr:to>
    <xdr:sp macro="" textlink="">
      <xdr:nvSpPr>
        <xdr:cNvPr id="390" name="楕円 389"/>
        <xdr:cNvSpPr/>
      </xdr:nvSpPr>
      <xdr:spPr>
        <a:xfrm>
          <a:off x="3937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35577</xdr:rowOff>
    </xdr:from>
    <xdr:ext cx="736600" cy="259045"/>
    <xdr:sp macro="" textlink="">
      <xdr:nvSpPr>
        <xdr:cNvPr id="391" name="テキスト ボックス 390"/>
        <xdr:cNvSpPr txBox="1"/>
      </xdr:nvSpPr>
      <xdr:spPr>
        <a:xfrm>
          <a:off x="3606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117022</xdr:rowOff>
    </xdr:from>
    <xdr:to>
      <xdr:col>15</xdr:col>
      <xdr:colOff>149225</xdr:colOff>
      <xdr:row>74</xdr:row>
      <xdr:rowOff>47172</xdr:rowOff>
    </xdr:to>
    <xdr:sp macro="" textlink="">
      <xdr:nvSpPr>
        <xdr:cNvPr id="392" name="楕円 391"/>
        <xdr:cNvSpPr/>
      </xdr:nvSpPr>
      <xdr:spPr>
        <a:xfrm>
          <a:off x="3048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57349</xdr:rowOff>
    </xdr:from>
    <xdr:ext cx="762000" cy="259045"/>
    <xdr:sp macro="" textlink="">
      <xdr:nvSpPr>
        <xdr:cNvPr id="393" name="テキスト ボックス 392"/>
        <xdr:cNvSpPr txBox="1"/>
      </xdr:nvSpPr>
      <xdr:spPr>
        <a:xfrm>
          <a:off x="2717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149678</xdr:rowOff>
    </xdr:from>
    <xdr:to>
      <xdr:col>11</xdr:col>
      <xdr:colOff>60325</xdr:colOff>
      <xdr:row>74</xdr:row>
      <xdr:rowOff>79828</xdr:rowOff>
    </xdr:to>
    <xdr:sp macro="" textlink="">
      <xdr:nvSpPr>
        <xdr:cNvPr id="394" name="楕円 393"/>
        <xdr:cNvSpPr/>
      </xdr:nvSpPr>
      <xdr:spPr>
        <a:xfrm>
          <a:off x="2159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90005</xdr:rowOff>
    </xdr:from>
    <xdr:ext cx="762000" cy="259045"/>
    <xdr:sp macro="" textlink="">
      <xdr:nvSpPr>
        <xdr:cNvPr id="395" name="テキスト ボックス 394"/>
        <xdr:cNvSpPr txBox="1"/>
      </xdr:nvSpPr>
      <xdr:spPr>
        <a:xfrm>
          <a:off x="1828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0</xdr:rowOff>
    </xdr:from>
    <xdr:to>
      <xdr:col>6</xdr:col>
      <xdr:colOff>171450</xdr:colOff>
      <xdr:row>74</xdr:row>
      <xdr:rowOff>101600</xdr:rowOff>
    </xdr:to>
    <xdr:sp macro="" textlink="">
      <xdr:nvSpPr>
        <xdr:cNvPr id="396" name="楕円 395"/>
        <xdr:cNvSpPr/>
      </xdr:nvSpPr>
      <xdr:spPr>
        <a:xfrm>
          <a:off x="1270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111777</xdr:rowOff>
    </xdr:from>
    <xdr:ext cx="762000" cy="259045"/>
    <xdr:sp macro="" textlink="">
      <xdr:nvSpPr>
        <xdr:cNvPr id="397" name="テキスト ボックス 396"/>
        <xdr:cNvSpPr txBox="1"/>
      </xdr:nvSpPr>
      <xdr:spPr>
        <a:xfrm>
          <a:off x="939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ポイント下回り、昨年度と比較して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ポイント増加した。主な要因としては普通交付税や予算規模が大きく増えているため、公債費の占める割合が減少したことによる公債費以外の割合の増加であると分析する。</a:t>
          </a:r>
          <a:b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今後、大型事業が予定されており、普通建設事業及び物件費の増加が見込まれる。そのため、歳出の取捨選択等のスリム化と一般財源の確保に努める必要がある。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67563</xdr:rowOff>
    </xdr:to>
    <xdr:cxnSp macro="">
      <xdr:nvCxnSpPr>
        <xdr:cNvPr id="428" name="直線コネクタ 427"/>
        <xdr:cNvCxnSpPr/>
      </xdr:nvCxnSpPr>
      <xdr:spPr>
        <a:xfrm>
          <a:off x="15671800" y="13015468"/>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9" name="公債費以外平均値テキスト"/>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156718</xdr:rowOff>
    </xdr:from>
    <xdr:to>
      <xdr:col>78</xdr:col>
      <xdr:colOff>69850</xdr:colOff>
      <xdr:row>77</xdr:row>
      <xdr:rowOff>56135</xdr:rowOff>
    </xdr:to>
    <xdr:cxnSp macro="">
      <xdr:nvCxnSpPr>
        <xdr:cNvPr id="431" name="直線コネクタ 430"/>
        <xdr:cNvCxnSpPr/>
      </xdr:nvCxnSpPr>
      <xdr:spPr>
        <a:xfrm flipV="1">
          <a:off x="14782800" y="13015468"/>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78</xdr:row>
      <xdr:rowOff>12700</xdr:rowOff>
    </xdr:to>
    <xdr:cxnSp macro="">
      <xdr:nvCxnSpPr>
        <xdr:cNvPr id="434" name="直線コネクタ 433"/>
        <xdr:cNvCxnSpPr/>
      </xdr:nvCxnSpPr>
      <xdr:spPr>
        <a:xfrm flipV="1">
          <a:off x="13893800" y="13257785"/>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76708</xdr:rowOff>
    </xdr:to>
    <xdr:cxnSp macro="">
      <xdr:nvCxnSpPr>
        <xdr:cNvPr id="437" name="直線コネクタ 436"/>
        <xdr:cNvCxnSpPr/>
      </xdr:nvCxnSpPr>
      <xdr:spPr>
        <a:xfrm flipV="1">
          <a:off x="13004800" y="133858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8" name="フローチャート: 判断 437"/>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39" name="テキスト ボックス 438"/>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40" name="フローチャート: 判断 439"/>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167403</xdr:rowOff>
    </xdr:from>
    <xdr:ext cx="762000" cy="259045"/>
    <xdr:sp macro="" textlink="">
      <xdr:nvSpPr>
        <xdr:cNvPr id="441" name="テキスト ボックス 440"/>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47" name="楕円 446"/>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48" name="公債費以外該当値テキスト"/>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49" name="楕円 448"/>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0" name="テキスト ボックス 449"/>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51" name="楕円 450"/>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52" name="テキスト ボックス 451"/>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453" name="楕円 452"/>
        <xdr:cNvSpPr/>
      </xdr:nvSpPr>
      <xdr:spPr>
        <a:xfrm>
          <a:off x="13843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48277</xdr:rowOff>
    </xdr:from>
    <xdr:ext cx="762000" cy="259045"/>
    <xdr:sp macro="" textlink="">
      <xdr:nvSpPr>
        <xdr:cNvPr id="454" name="テキスト ボックス 453"/>
        <xdr:cNvSpPr txBox="1"/>
      </xdr:nvSpPr>
      <xdr:spPr>
        <a:xfrm>
          <a:off x="13512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25908</xdr:rowOff>
    </xdr:from>
    <xdr:to>
      <xdr:col>65</xdr:col>
      <xdr:colOff>53975</xdr:colOff>
      <xdr:row>78</xdr:row>
      <xdr:rowOff>127508</xdr:rowOff>
    </xdr:to>
    <xdr:sp macro="" textlink="">
      <xdr:nvSpPr>
        <xdr:cNvPr id="455" name="楕円 454"/>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112285</xdr:rowOff>
    </xdr:from>
    <xdr:ext cx="762000" cy="259045"/>
    <xdr:sp macro="" textlink="">
      <xdr:nvSpPr>
        <xdr:cNvPr id="456" name="テキスト ボックス 455"/>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150016</xdr:rowOff>
    </xdr:from>
    <xdr:to>
      <xdr:col>29</xdr:col>
      <xdr:colOff>127000</xdr:colOff>
      <xdr:row>17</xdr:row>
      <xdr:rowOff>158932</xdr:rowOff>
    </xdr:to>
    <xdr:cxnSp macro="">
      <xdr:nvCxnSpPr>
        <xdr:cNvPr id="49" name="直線コネクタ 48"/>
        <xdr:cNvCxnSpPr/>
      </xdr:nvCxnSpPr>
      <xdr:spPr bwMode="auto">
        <a:xfrm flipV="1">
          <a:off x="5003800" y="3112291"/>
          <a:ext cx="647700" cy="8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134793</xdr:rowOff>
    </xdr:from>
    <xdr:ext cx="762000" cy="259045"/>
    <xdr:sp macro="" textlink="">
      <xdr:nvSpPr>
        <xdr:cNvPr id="50" name="人口1人当たり決算額の推移平均値テキスト130"/>
        <xdr:cNvSpPr txBox="1"/>
      </xdr:nvSpPr>
      <xdr:spPr>
        <a:xfrm>
          <a:off x="5740400" y="3097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158932</xdr:rowOff>
    </xdr:from>
    <xdr:to>
      <xdr:col>26</xdr:col>
      <xdr:colOff>50800</xdr:colOff>
      <xdr:row>18</xdr:row>
      <xdr:rowOff>7857</xdr:rowOff>
    </xdr:to>
    <xdr:cxnSp macro="">
      <xdr:nvCxnSpPr>
        <xdr:cNvPr id="52" name="直線コネクタ 51"/>
        <xdr:cNvCxnSpPr/>
      </xdr:nvCxnSpPr>
      <xdr:spPr bwMode="auto">
        <a:xfrm flipV="1">
          <a:off x="4305300" y="3121207"/>
          <a:ext cx="698500" cy="20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7857</xdr:rowOff>
    </xdr:from>
    <xdr:to>
      <xdr:col>22</xdr:col>
      <xdr:colOff>114300</xdr:colOff>
      <xdr:row>18</xdr:row>
      <xdr:rowOff>33042</xdr:rowOff>
    </xdr:to>
    <xdr:cxnSp macro="">
      <xdr:nvCxnSpPr>
        <xdr:cNvPr id="55" name="直線コネクタ 54"/>
        <xdr:cNvCxnSpPr/>
      </xdr:nvCxnSpPr>
      <xdr:spPr bwMode="auto">
        <a:xfrm flipV="1">
          <a:off x="3606800" y="3141582"/>
          <a:ext cx="698500" cy="25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57333</xdr:rowOff>
    </xdr:from>
    <xdr:ext cx="762000" cy="259045"/>
    <xdr:sp macro="" textlink="">
      <xdr:nvSpPr>
        <xdr:cNvPr id="57" name="テキスト ボックス 56"/>
        <xdr:cNvSpPr txBox="1"/>
      </xdr:nvSpPr>
      <xdr:spPr>
        <a:xfrm>
          <a:off x="3924300" y="319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33042</xdr:rowOff>
    </xdr:from>
    <xdr:to>
      <xdr:col>18</xdr:col>
      <xdr:colOff>177800</xdr:colOff>
      <xdr:row>18</xdr:row>
      <xdr:rowOff>48918</xdr:rowOff>
    </xdr:to>
    <xdr:cxnSp macro="">
      <xdr:nvCxnSpPr>
        <xdr:cNvPr id="58" name="直線コネクタ 57"/>
        <xdr:cNvCxnSpPr/>
      </xdr:nvCxnSpPr>
      <xdr:spPr bwMode="auto">
        <a:xfrm flipV="1">
          <a:off x="2908300" y="3166767"/>
          <a:ext cx="698500" cy="15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91241</xdr:rowOff>
    </xdr:from>
    <xdr:ext cx="762000" cy="259045"/>
    <xdr:sp macro="" textlink="">
      <xdr:nvSpPr>
        <xdr:cNvPr id="60" name="テキスト ボックス 59"/>
        <xdr:cNvSpPr txBox="1"/>
      </xdr:nvSpPr>
      <xdr:spPr>
        <a:xfrm>
          <a:off x="3225800" y="28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98800</xdr:rowOff>
    </xdr:from>
    <xdr:ext cx="762000" cy="259045"/>
    <xdr:sp macro="" textlink="">
      <xdr:nvSpPr>
        <xdr:cNvPr id="62" name="テキスト ボックス 61"/>
        <xdr:cNvSpPr txBox="1"/>
      </xdr:nvSpPr>
      <xdr:spPr>
        <a:xfrm>
          <a:off x="2527300" y="28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99216</xdr:rowOff>
    </xdr:from>
    <xdr:to>
      <xdr:col>29</xdr:col>
      <xdr:colOff>177800</xdr:colOff>
      <xdr:row>18</xdr:row>
      <xdr:rowOff>29366</xdr:rowOff>
    </xdr:to>
    <xdr:sp macro="" textlink="">
      <xdr:nvSpPr>
        <xdr:cNvPr id="68" name="楕円 67"/>
        <xdr:cNvSpPr/>
      </xdr:nvSpPr>
      <xdr:spPr bwMode="auto">
        <a:xfrm>
          <a:off x="5600700" y="3061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115743</xdr:rowOff>
    </xdr:from>
    <xdr:ext cx="762000" cy="259045"/>
    <xdr:sp macro="" textlink="">
      <xdr:nvSpPr>
        <xdr:cNvPr id="69" name="人口1人当たり決算額の推移該当値テキスト130"/>
        <xdr:cNvSpPr txBox="1"/>
      </xdr:nvSpPr>
      <xdr:spPr>
        <a:xfrm>
          <a:off x="5740400" y="290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108132</xdr:rowOff>
    </xdr:from>
    <xdr:to>
      <xdr:col>26</xdr:col>
      <xdr:colOff>101600</xdr:colOff>
      <xdr:row>18</xdr:row>
      <xdr:rowOff>38282</xdr:rowOff>
    </xdr:to>
    <xdr:sp macro="" textlink="">
      <xdr:nvSpPr>
        <xdr:cNvPr id="70" name="楕円 69"/>
        <xdr:cNvSpPr/>
      </xdr:nvSpPr>
      <xdr:spPr bwMode="auto">
        <a:xfrm>
          <a:off x="4953000" y="3070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48459</xdr:rowOff>
    </xdr:from>
    <xdr:ext cx="736600" cy="259045"/>
    <xdr:sp macro="" textlink="">
      <xdr:nvSpPr>
        <xdr:cNvPr id="71" name="テキスト ボックス 70"/>
        <xdr:cNvSpPr txBox="1"/>
      </xdr:nvSpPr>
      <xdr:spPr>
        <a:xfrm>
          <a:off x="4622800" y="283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128507</xdr:rowOff>
    </xdr:from>
    <xdr:to>
      <xdr:col>22</xdr:col>
      <xdr:colOff>165100</xdr:colOff>
      <xdr:row>18</xdr:row>
      <xdr:rowOff>58657</xdr:rowOff>
    </xdr:to>
    <xdr:sp macro="" textlink="">
      <xdr:nvSpPr>
        <xdr:cNvPr id="72" name="楕円 71"/>
        <xdr:cNvSpPr/>
      </xdr:nvSpPr>
      <xdr:spPr bwMode="auto">
        <a:xfrm>
          <a:off x="4254500" y="309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68834</xdr:rowOff>
    </xdr:from>
    <xdr:ext cx="762000" cy="259045"/>
    <xdr:sp macro="" textlink="">
      <xdr:nvSpPr>
        <xdr:cNvPr id="73" name="テキスト ボックス 72"/>
        <xdr:cNvSpPr txBox="1"/>
      </xdr:nvSpPr>
      <xdr:spPr>
        <a:xfrm>
          <a:off x="3924300" y="285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153692</xdr:rowOff>
    </xdr:from>
    <xdr:to>
      <xdr:col>19</xdr:col>
      <xdr:colOff>38100</xdr:colOff>
      <xdr:row>18</xdr:row>
      <xdr:rowOff>83842</xdr:rowOff>
    </xdr:to>
    <xdr:sp macro="" textlink="">
      <xdr:nvSpPr>
        <xdr:cNvPr id="74" name="楕円 73"/>
        <xdr:cNvSpPr/>
      </xdr:nvSpPr>
      <xdr:spPr bwMode="auto">
        <a:xfrm>
          <a:off x="3556000" y="3115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68619</xdr:rowOff>
    </xdr:from>
    <xdr:ext cx="762000" cy="259045"/>
    <xdr:sp macro="" textlink="">
      <xdr:nvSpPr>
        <xdr:cNvPr id="75" name="テキスト ボックス 74"/>
        <xdr:cNvSpPr txBox="1"/>
      </xdr:nvSpPr>
      <xdr:spPr>
        <a:xfrm>
          <a:off x="3225800" y="320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169568</xdr:rowOff>
    </xdr:from>
    <xdr:to>
      <xdr:col>15</xdr:col>
      <xdr:colOff>101600</xdr:colOff>
      <xdr:row>18</xdr:row>
      <xdr:rowOff>99718</xdr:rowOff>
    </xdr:to>
    <xdr:sp macro="" textlink="">
      <xdr:nvSpPr>
        <xdr:cNvPr id="76" name="楕円 75"/>
        <xdr:cNvSpPr/>
      </xdr:nvSpPr>
      <xdr:spPr bwMode="auto">
        <a:xfrm>
          <a:off x="2857500" y="3131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84495</xdr:rowOff>
    </xdr:from>
    <xdr:ext cx="762000" cy="259045"/>
    <xdr:sp macro="" textlink="">
      <xdr:nvSpPr>
        <xdr:cNvPr id="77" name="テキスト ボックス 76"/>
        <xdr:cNvSpPr txBox="1"/>
      </xdr:nvSpPr>
      <xdr:spPr>
        <a:xfrm>
          <a:off x="2527300" y="321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62211</xdr:rowOff>
    </xdr:from>
    <xdr:to>
      <xdr:col>29</xdr:col>
      <xdr:colOff>127000</xdr:colOff>
      <xdr:row>37</xdr:row>
      <xdr:rowOff>81166</xdr:rowOff>
    </xdr:to>
    <xdr:cxnSp macro="">
      <xdr:nvCxnSpPr>
        <xdr:cNvPr id="111" name="直線コネクタ 110"/>
        <xdr:cNvCxnSpPr/>
      </xdr:nvCxnSpPr>
      <xdr:spPr bwMode="auto">
        <a:xfrm flipV="1">
          <a:off x="5003800" y="7186911"/>
          <a:ext cx="647700" cy="18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81166</xdr:rowOff>
    </xdr:from>
    <xdr:to>
      <xdr:col>26</xdr:col>
      <xdr:colOff>50800</xdr:colOff>
      <xdr:row>37</xdr:row>
      <xdr:rowOff>152927</xdr:rowOff>
    </xdr:to>
    <xdr:cxnSp macro="">
      <xdr:nvCxnSpPr>
        <xdr:cNvPr id="114" name="直線コネクタ 113"/>
        <xdr:cNvCxnSpPr/>
      </xdr:nvCxnSpPr>
      <xdr:spPr bwMode="auto">
        <a:xfrm flipV="1">
          <a:off x="4305300" y="7205866"/>
          <a:ext cx="698500" cy="71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146317</xdr:rowOff>
    </xdr:from>
    <xdr:to>
      <xdr:col>22</xdr:col>
      <xdr:colOff>114300</xdr:colOff>
      <xdr:row>37</xdr:row>
      <xdr:rowOff>152927</xdr:rowOff>
    </xdr:to>
    <xdr:cxnSp macro="">
      <xdr:nvCxnSpPr>
        <xdr:cNvPr id="117" name="直線コネクタ 116"/>
        <xdr:cNvCxnSpPr/>
      </xdr:nvCxnSpPr>
      <xdr:spPr bwMode="auto">
        <a:xfrm>
          <a:off x="3606800" y="7271017"/>
          <a:ext cx="698500" cy="6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129940</xdr:rowOff>
    </xdr:from>
    <xdr:to>
      <xdr:col>22</xdr:col>
      <xdr:colOff>165100</xdr:colOff>
      <xdr:row>37</xdr:row>
      <xdr:rowOff>60090</xdr:rowOff>
    </xdr:to>
    <xdr:sp macro="" textlink="">
      <xdr:nvSpPr>
        <xdr:cNvPr id="118" name="フローチャート: 判断 117"/>
        <xdr:cNvSpPr/>
      </xdr:nvSpPr>
      <xdr:spPr bwMode="auto">
        <a:xfrm>
          <a:off x="42545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241717</xdr:rowOff>
    </xdr:from>
    <xdr:ext cx="762000" cy="259045"/>
    <xdr:sp macro="" textlink="">
      <xdr:nvSpPr>
        <xdr:cNvPr id="119" name="テキスト ボックス 118"/>
        <xdr:cNvSpPr txBox="1"/>
      </xdr:nvSpPr>
      <xdr:spPr>
        <a:xfrm>
          <a:off x="3924300" y="685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76612</xdr:rowOff>
    </xdr:from>
    <xdr:to>
      <xdr:col>18</xdr:col>
      <xdr:colOff>177800</xdr:colOff>
      <xdr:row>37</xdr:row>
      <xdr:rowOff>146317</xdr:rowOff>
    </xdr:to>
    <xdr:cxnSp macro="">
      <xdr:nvCxnSpPr>
        <xdr:cNvPr id="120" name="直線コネクタ 119"/>
        <xdr:cNvCxnSpPr/>
      </xdr:nvCxnSpPr>
      <xdr:spPr bwMode="auto">
        <a:xfrm>
          <a:off x="2908300" y="7201312"/>
          <a:ext cx="698500" cy="69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129369</xdr:rowOff>
    </xdr:from>
    <xdr:to>
      <xdr:col>19</xdr:col>
      <xdr:colOff>38100</xdr:colOff>
      <xdr:row>37</xdr:row>
      <xdr:rowOff>59519</xdr:rowOff>
    </xdr:to>
    <xdr:sp macro="" textlink="">
      <xdr:nvSpPr>
        <xdr:cNvPr id="121" name="フローチャート: 判断 120"/>
        <xdr:cNvSpPr/>
      </xdr:nvSpPr>
      <xdr:spPr bwMode="auto">
        <a:xfrm>
          <a:off x="35560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241146</xdr:rowOff>
    </xdr:from>
    <xdr:ext cx="762000" cy="259045"/>
    <xdr:sp macro="" textlink="">
      <xdr:nvSpPr>
        <xdr:cNvPr id="122" name="テキスト ボックス 121"/>
        <xdr:cNvSpPr txBox="1"/>
      </xdr:nvSpPr>
      <xdr:spPr>
        <a:xfrm>
          <a:off x="3225800" y="685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137464</xdr:rowOff>
    </xdr:from>
    <xdr:to>
      <xdr:col>15</xdr:col>
      <xdr:colOff>101600</xdr:colOff>
      <xdr:row>37</xdr:row>
      <xdr:rowOff>67614</xdr:rowOff>
    </xdr:to>
    <xdr:sp macro="" textlink="">
      <xdr:nvSpPr>
        <xdr:cNvPr id="123" name="フローチャート: 判断 122"/>
        <xdr:cNvSpPr/>
      </xdr:nvSpPr>
      <xdr:spPr bwMode="auto">
        <a:xfrm>
          <a:off x="28575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249241</xdr:rowOff>
    </xdr:from>
    <xdr:ext cx="762000" cy="259045"/>
    <xdr:sp macro="" textlink="">
      <xdr:nvSpPr>
        <xdr:cNvPr id="124" name="テキスト ボックス 123"/>
        <xdr:cNvSpPr txBox="1"/>
      </xdr:nvSpPr>
      <xdr:spPr>
        <a:xfrm>
          <a:off x="2527300" y="685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11411</xdr:rowOff>
    </xdr:from>
    <xdr:to>
      <xdr:col>29</xdr:col>
      <xdr:colOff>177800</xdr:colOff>
      <xdr:row>37</xdr:row>
      <xdr:rowOff>113011</xdr:rowOff>
    </xdr:to>
    <xdr:sp macro="" textlink="">
      <xdr:nvSpPr>
        <xdr:cNvPr id="130" name="楕円 129"/>
        <xdr:cNvSpPr/>
      </xdr:nvSpPr>
      <xdr:spPr bwMode="auto">
        <a:xfrm>
          <a:off x="5600700" y="7136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154938</xdr:rowOff>
    </xdr:from>
    <xdr:ext cx="762000" cy="259045"/>
    <xdr:sp macro="" textlink="">
      <xdr:nvSpPr>
        <xdr:cNvPr id="131" name="人口1人当たり決算額の推移該当値テキスト445"/>
        <xdr:cNvSpPr txBox="1"/>
      </xdr:nvSpPr>
      <xdr:spPr>
        <a:xfrm>
          <a:off x="5740400" y="710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30366</xdr:rowOff>
    </xdr:from>
    <xdr:to>
      <xdr:col>26</xdr:col>
      <xdr:colOff>101600</xdr:colOff>
      <xdr:row>37</xdr:row>
      <xdr:rowOff>131966</xdr:rowOff>
    </xdr:to>
    <xdr:sp macro="" textlink="">
      <xdr:nvSpPr>
        <xdr:cNvPr id="132" name="楕円 131"/>
        <xdr:cNvSpPr/>
      </xdr:nvSpPr>
      <xdr:spPr bwMode="auto">
        <a:xfrm>
          <a:off x="4953000" y="7155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116743</xdr:rowOff>
    </xdr:from>
    <xdr:ext cx="736600" cy="259045"/>
    <xdr:sp macro="" textlink="">
      <xdr:nvSpPr>
        <xdr:cNvPr id="133" name="テキスト ボックス 132"/>
        <xdr:cNvSpPr txBox="1"/>
      </xdr:nvSpPr>
      <xdr:spPr>
        <a:xfrm>
          <a:off x="4622800" y="724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102127</xdr:rowOff>
    </xdr:from>
    <xdr:to>
      <xdr:col>22</xdr:col>
      <xdr:colOff>165100</xdr:colOff>
      <xdr:row>37</xdr:row>
      <xdr:rowOff>203727</xdr:rowOff>
    </xdr:to>
    <xdr:sp macro="" textlink="">
      <xdr:nvSpPr>
        <xdr:cNvPr id="134" name="楕円 133"/>
        <xdr:cNvSpPr/>
      </xdr:nvSpPr>
      <xdr:spPr bwMode="auto">
        <a:xfrm>
          <a:off x="4254500" y="7226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188504</xdr:rowOff>
    </xdr:from>
    <xdr:ext cx="762000" cy="259045"/>
    <xdr:sp macro="" textlink="">
      <xdr:nvSpPr>
        <xdr:cNvPr id="135" name="テキスト ボックス 134"/>
        <xdr:cNvSpPr txBox="1"/>
      </xdr:nvSpPr>
      <xdr:spPr>
        <a:xfrm>
          <a:off x="3924300" y="731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95517</xdr:rowOff>
    </xdr:from>
    <xdr:to>
      <xdr:col>19</xdr:col>
      <xdr:colOff>38100</xdr:colOff>
      <xdr:row>37</xdr:row>
      <xdr:rowOff>197117</xdr:rowOff>
    </xdr:to>
    <xdr:sp macro="" textlink="">
      <xdr:nvSpPr>
        <xdr:cNvPr id="136" name="楕円 135"/>
        <xdr:cNvSpPr/>
      </xdr:nvSpPr>
      <xdr:spPr bwMode="auto">
        <a:xfrm>
          <a:off x="3556000" y="7220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181894</xdr:rowOff>
    </xdr:from>
    <xdr:ext cx="762000" cy="259045"/>
    <xdr:sp macro="" textlink="">
      <xdr:nvSpPr>
        <xdr:cNvPr id="137" name="テキスト ボックス 136"/>
        <xdr:cNvSpPr txBox="1"/>
      </xdr:nvSpPr>
      <xdr:spPr>
        <a:xfrm>
          <a:off x="3225800" y="730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25812</xdr:rowOff>
    </xdr:from>
    <xdr:to>
      <xdr:col>15</xdr:col>
      <xdr:colOff>101600</xdr:colOff>
      <xdr:row>37</xdr:row>
      <xdr:rowOff>127412</xdr:rowOff>
    </xdr:to>
    <xdr:sp macro="" textlink="">
      <xdr:nvSpPr>
        <xdr:cNvPr id="138" name="楕円 137"/>
        <xdr:cNvSpPr/>
      </xdr:nvSpPr>
      <xdr:spPr bwMode="auto">
        <a:xfrm>
          <a:off x="2857500" y="7150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112189</xdr:rowOff>
    </xdr:from>
    <xdr:ext cx="762000" cy="259045"/>
    <xdr:sp macro="" textlink="">
      <xdr:nvSpPr>
        <xdr:cNvPr id="139" name="テキスト ボックス 138"/>
        <xdr:cNvSpPr txBox="1"/>
      </xdr:nvSpPr>
      <xdr:spPr>
        <a:xfrm>
          <a:off x="2527300" y="723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20,099
19,781
104.38
13,152,290
12,146,312
955,040
6,598,704
11,019,714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159341</xdr:rowOff>
    </xdr:from>
    <xdr:to>
      <xdr:col>24</xdr:col>
      <xdr:colOff>63500</xdr:colOff>
      <xdr:row>37</xdr:row>
      <xdr:rowOff>4959</xdr:rowOff>
    </xdr:to>
    <xdr:cxnSp macro="">
      <xdr:nvCxnSpPr>
        <xdr:cNvPr id="60" name="直線コネクタ 59"/>
        <xdr:cNvCxnSpPr/>
      </xdr:nvCxnSpPr>
      <xdr:spPr>
        <a:xfrm flipV="1">
          <a:off x="3797300" y="6331541"/>
          <a:ext cx="8382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4959</xdr:rowOff>
    </xdr:from>
    <xdr:to>
      <xdr:col>19</xdr:col>
      <xdr:colOff>177800</xdr:colOff>
      <xdr:row>37</xdr:row>
      <xdr:rowOff>24573</xdr:rowOff>
    </xdr:to>
    <xdr:cxnSp macro="">
      <xdr:nvCxnSpPr>
        <xdr:cNvPr id="63" name="直線コネクタ 62"/>
        <xdr:cNvCxnSpPr/>
      </xdr:nvCxnSpPr>
      <xdr:spPr>
        <a:xfrm flipV="1">
          <a:off x="2908300" y="6348609"/>
          <a:ext cx="889000" cy="1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24573</xdr:rowOff>
    </xdr:from>
    <xdr:to>
      <xdr:col>15</xdr:col>
      <xdr:colOff>50800</xdr:colOff>
      <xdr:row>37</xdr:row>
      <xdr:rowOff>84055</xdr:rowOff>
    </xdr:to>
    <xdr:cxnSp macro="">
      <xdr:nvCxnSpPr>
        <xdr:cNvPr id="66" name="直線コネクタ 65"/>
        <xdr:cNvCxnSpPr/>
      </xdr:nvCxnSpPr>
      <xdr:spPr>
        <a:xfrm flipV="1">
          <a:off x="2019300" y="6368223"/>
          <a:ext cx="889000" cy="5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73225</xdr:rowOff>
    </xdr:from>
    <xdr:ext cx="534377" cy="259045"/>
    <xdr:sp macro="" textlink="">
      <xdr:nvSpPr>
        <xdr:cNvPr id="68" name="テキスト ボックス 67"/>
        <xdr:cNvSpPr txBox="1"/>
      </xdr:nvSpPr>
      <xdr:spPr>
        <a:xfrm>
          <a:off x="2641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84055</xdr:rowOff>
    </xdr:from>
    <xdr:to>
      <xdr:col>10</xdr:col>
      <xdr:colOff>114300</xdr:colOff>
      <xdr:row>37</xdr:row>
      <xdr:rowOff>92738</xdr:rowOff>
    </xdr:to>
    <xdr:cxnSp macro="">
      <xdr:nvCxnSpPr>
        <xdr:cNvPr id="69" name="直線コネクタ 68"/>
        <xdr:cNvCxnSpPr/>
      </xdr:nvCxnSpPr>
      <xdr:spPr>
        <a:xfrm flipV="1">
          <a:off x="1130300" y="6427705"/>
          <a:ext cx="8890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130153</xdr:rowOff>
    </xdr:from>
    <xdr:ext cx="534377" cy="259045"/>
    <xdr:sp macro="" textlink="">
      <xdr:nvSpPr>
        <xdr:cNvPr id="71" name="テキスト ボックス 70"/>
        <xdr:cNvSpPr txBox="1"/>
      </xdr:nvSpPr>
      <xdr:spPr>
        <a:xfrm>
          <a:off x="1752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132050</xdr:rowOff>
    </xdr:from>
    <xdr:ext cx="534377" cy="259045"/>
    <xdr:sp macro="" textlink="">
      <xdr:nvSpPr>
        <xdr:cNvPr id="73" name="テキスト ボックス 72"/>
        <xdr:cNvSpPr txBox="1"/>
      </xdr:nvSpPr>
      <xdr:spPr>
        <a:xfrm>
          <a:off x="863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108541</xdr:rowOff>
    </xdr:from>
    <xdr:to>
      <xdr:col>24</xdr:col>
      <xdr:colOff>114300</xdr:colOff>
      <xdr:row>37</xdr:row>
      <xdr:rowOff>38691</xdr:rowOff>
    </xdr:to>
    <xdr:sp macro="" textlink="">
      <xdr:nvSpPr>
        <xdr:cNvPr id="79" name="楕円 78"/>
        <xdr:cNvSpPr/>
      </xdr:nvSpPr>
      <xdr:spPr>
        <a:xfrm>
          <a:off x="4584700" y="628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131418</xdr:rowOff>
    </xdr:from>
    <xdr:ext cx="599010" cy="259045"/>
    <xdr:sp macro="" textlink="">
      <xdr:nvSpPr>
        <xdr:cNvPr id="80" name="人件費該当値テキスト"/>
        <xdr:cNvSpPr txBox="1"/>
      </xdr:nvSpPr>
      <xdr:spPr>
        <a:xfrm>
          <a:off x="4686300" y="613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125609</xdr:rowOff>
    </xdr:from>
    <xdr:to>
      <xdr:col>20</xdr:col>
      <xdr:colOff>38100</xdr:colOff>
      <xdr:row>37</xdr:row>
      <xdr:rowOff>55759</xdr:rowOff>
    </xdr:to>
    <xdr:sp macro="" textlink="">
      <xdr:nvSpPr>
        <xdr:cNvPr id="81" name="楕円 80"/>
        <xdr:cNvSpPr/>
      </xdr:nvSpPr>
      <xdr:spPr>
        <a:xfrm>
          <a:off x="3746500" y="629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72286</xdr:rowOff>
    </xdr:from>
    <xdr:ext cx="599010" cy="259045"/>
    <xdr:sp macro="" textlink="">
      <xdr:nvSpPr>
        <xdr:cNvPr id="82" name="テキスト ボックス 81"/>
        <xdr:cNvSpPr txBox="1"/>
      </xdr:nvSpPr>
      <xdr:spPr>
        <a:xfrm>
          <a:off x="3497795" y="607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145223</xdr:rowOff>
    </xdr:from>
    <xdr:to>
      <xdr:col>15</xdr:col>
      <xdr:colOff>101600</xdr:colOff>
      <xdr:row>37</xdr:row>
      <xdr:rowOff>75373</xdr:rowOff>
    </xdr:to>
    <xdr:sp macro="" textlink="">
      <xdr:nvSpPr>
        <xdr:cNvPr id="83" name="楕円 82"/>
        <xdr:cNvSpPr/>
      </xdr:nvSpPr>
      <xdr:spPr>
        <a:xfrm>
          <a:off x="2857500" y="63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91900</xdr:rowOff>
    </xdr:from>
    <xdr:ext cx="534377" cy="259045"/>
    <xdr:sp macro="" textlink="">
      <xdr:nvSpPr>
        <xdr:cNvPr id="84" name="テキスト ボックス 83"/>
        <xdr:cNvSpPr txBox="1"/>
      </xdr:nvSpPr>
      <xdr:spPr>
        <a:xfrm>
          <a:off x="2641111" y="60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33255</xdr:rowOff>
    </xdr:from>
    <xdr:to>
      <xdr:col>10</xdr:col>
      <xdr:colOff>165100</xdr:colOff>
      <xdr:row>37</xdr:row>
      <xdr:rowOff>134855</xdr:rowOff>
    </xdr:to>
    <xdr:sp macro="" textlink="">
      <xdr:nvSpPr>
        <xdr:cNvPr id="85" name="楕円 84"/>
        <xdr:cNvSpPr/>
      </xdr:nvSpPr>
      <xdr:spPr>
        <a:xfrm>
          <a:off x="1968500" y="63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125982</xdr:rowOff>
    </xdr:from>
    <xdr:ext cx="534377" cy="259045"/>
    <xdr:sp macro="" textlink="">
      <xdr:nvSpPr>
        <xdr:cNvPr id="86" name="テキスト ボックス 85"/>
        <xdr:cNvSpPr txBox="1"/>
      </xdr:nvSpPr>
      <xdr:spPr>
        <a:xfrm>
          <a:off x="1752111" y="646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41938</xdr:rowOff>
    </xdr:from>
    <xdr:to>
      <xdr:col>6</xdr:col>
      <xdr:colOff>38100</xdr:colOff>
      <xdr:row>37</xdr:row>
      <xdr:rowOff>143538</xdr:rowOff>
    </xdr:to>
    <xdr:sp macro="" textlink="">
      <xdr:nvSpPr>
        <xdr:cNvPr id="87" name="楕円 86"/>
        <xdr:cNvSpPr/>
      </xdr:nvSpPr>
      <xdr:spPr>
        <a:xfrm>
          <a:off x="1079500" y="63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134665</xdr:rowOff>
    </xdr:from>
    <xdr:ext cx="534377" cy="259045"/>
    <xdr:sp macro="" textlink="">
      <xdr:nvSpPr>
        <xdr:cNvPr id="88" name="テキスト ボックス 87"/>
        <xdr:cNvSpPr txBox="1"/>
      </xdr:nvSpPr>
      <xdr:spPr>
        <a:xfrm>
          <a:off x="863111" y="647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43821</xdr:rowOff>
    </xdr:from>
    <xdr:to>
      <xdr:col>24</xdr:col>
      <xdr:colOff>63500</xdr:colOff>
      <xdr:row>56</xdr:row>
      <xdr:rowOff>97724</xdr:rowOff>
    </xdr:to>
    <xdr:cxnSp macro="">
      <xdr:nvCxnSpPr>
        <xdr:cNvPr id="115" name="直線コネクタ 114"/>
        <xdr:cNvCxnSpPr/>
      </xdr:nvCxnSpPr>
      <xdr:spPr>
        <a:xfrm flipV="1">
          <a:off x="3797300" y="9645021"/>
          <a:ext cx="838200" cy="5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97724</xdr:rowOff>
    </xdr:from>
    <xdr:to>
      <xdr:col>19</xdr:col>
      <xdr:colOff>177800</xdr:colOff>
      <xdr:row>56</xdr:row>
      <xdr:rowOff>121600</xdr:rowOff>
    </xdr:to>
    <xdr:cxnSp macro="">
      <xdr:nvCxnSpPr>
        <xdr:cNvPr id="118" name="直線コネクタ 117"/>
        <xdr:cNvCxnSpPr/>
      </xdr:nvCxnSpPr>
      <xdr:spPr>
        <a:xfrm flipV="1">
          <a:off x="2908300" y="9698924"/>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118454</xdr:rowOff>
    </xdr:from>
    <xdr:to>
      <xdr:col>15</xdr:col>
      <xdr:colOff>50800</xdr:colOff>
      <xdr:row>56</xdr:row>
      <xdr:rowOff>121600</xdr:rowOff>
    </xdr:to>
    <xdr:cxnSp macro="">
      <xdr:nvCxnSpPr>
        <xdr:cNvPr id="121" name="直線コネクタ 120"/>
        <xdr:cNvCxnSpPr/>
      </xdr:nvCxnSpPr>
      <xdr:spPr>
        <a:xfrm>
          <a:off x="2019300" y="9719654"/>
          <a:ext cx="8890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162011</xdr:rowOff>
    </xdr:from>
    <xdr:ext cx="534377" cy="259045"/>
    <xdr:sp macro="" textlink="">
      <xdr:nvSpPr>
        <xdr:cNvPr id="123" name="テキスト ボックス 122"/>
        <xdr:cNvSpPr txBox="1"/>
      </xdr:nvSpPr>
      <xdr:spPr>
        <a:xfrm>
          <a:off x="2641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118454</xdr:rowOff>
    </xdr:from>
    <xdr:to>
      <xdr:col>10</xdr:col>
      <xdr:colOff>114300</xdr:colOff>
      <xdr:row>56</xdr:row>
      <xdr:rowOff>132705</xdr:rowOff>
    </xdr:to>
    <xdr:cxnSp macro="">
      <xdr:nvCxnSpPr>
        <xdr:cNvPr id="124" name="直線コネクタ 123"/>
        <xdr:cNvCxnSpPr/>
      </xdr:nvCxnSpPr>
      <xdr:spPr>
        <a:xfrm flipV="1">
          <a:off x="1130300" y="9719654"/>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13199</xdr:rowOff>
    </xdr:from>
    <xdr:ext cx="534377" cy="259045"/>
    <xdr:sp macro="" textlink="">
      <xdr:nvSpPr>
        <xdr:cNvPr id="126" name="テキスト ボックス 125"/>
        <xdr:cNvSpPr txBox="1"/>
      </xdr:nvSpPr>
      <xdr:spPr>
        <a:xfrm>
          <a:off x="1752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27006</xdr:rowOff>
    </xdr:from>
    <xdr:ext cx="534377" cy="259045"/>
    <xdr:sp macro="" textlink="">
      <xdr:nvSpPr>
        <xdr:cNvPr id="128" name="テキスト ボックス 127"/>
        <xdr:cNvSpPr txBox="1"/>
      </xdr:nvSpPr>
      <xdr:spPr>
        <a:xfrm>
          <a:off x="863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164471</xdr:rowOff>
    </xdr:from>
    <xdr:to>
      <xdr:col>24</xdr:col>
      <xdr:colOff>114300</xdr:colOff>
      <xdr:row>56</xdr:row>
      <xdr:rowOff>94621</xdr:rowOff>
    </xdr:to>
    <xdr:sp macro="" textlink="">
      <xdr:nvSpPr>
        <xdr:cNvPr id="134" name="楕円 133"/>
        <xdr:cNvSpPr/>
      </xdr:nvSpPr>
      <xdr:spPr>
        <a:xfrm>
          <a:off x="4584700" y="95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15898</xdr:rowOff>
    </xdr:from>
    <xdr:ext cx="534377" cy="259045"/>
    <xdr:sp macro="" textlink="">
      <xdr:nvSpPr>
        <xdr:cNvPr id="135" name="物件費該当値テキスト"/>
        <xdr:cNvSpPr txBox="1"/>
      </xdr:nvSpPr>
      <xdr:spPr>
        <a:xfrm>
          <a:off x="4686300" y="944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46924</xdr:rowOff>
    </xdr:from>
    <xdr:to>
      <xdr:col>20</xdr:col>
      <xdr:colOff>38100</xdr:colOff>
      <xdr:row>56</xdr:row>
      <xdr:rowOff>148524</xdr:rowOff>
    </xdr:to>
    <xdr:sp macro="" textlink="">
      <xdr:nvSpPr>
        <xdr:cNvPr id="136" name="楕円 135"/>
        <xdr:cNvSpPr/>
      </xdr:nvSpPr>
      <xdr:spPr>
        <a:xfrm>
          <a:off x="3746500" y="96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139651</xdr:rowOff>
    </xdr:from>
    <xdr:ext cx="534377" cy="259045"/>
    <xdr:sp macro="" textlink="">
      <xdr:nvSpPr>
        <xdr:cNvPr id="137" name="テキスト ボックス 136"/>
        <xdr:cNvSpPr txBox="1"/>
      </xdr:nvSpPr>
      <xdr:spPr>
        <a:xfrm>
          <a:off x="3530111" y="974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70800</xdr:rowOff>
    </xdr:from>
    <xdr:to>
      <xdr:col>15</xdr:col>
      <xdr:colOff>101600</xdr:colOff>
      <xdr:row>57</xdr:row>
      <xdr:rowOff>950</xdr:rowOff>
    </xdr:to>
    <xdr:sp macro="" textlink="">
      <xdr:nvSpPr>
        <xdr:cNvPr id="138" name="楕円 137"/>
        <xdr:cNvSpPr/>
      </xdr:nvSpPr>
      <xdr:spPr>
        <a:xfrm>
          <a:off x="2857500" y="967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163527</xdr:rowOff>
    </xdr:from>
    <xdr:ext cx="534377" cy="259045"/>
    <xdr:sp macro="" textlink="">
      <xdr:nvSpPr>
        <xdr:cNvPr id="139" name="テキスト ボックス 138"/>
        <xdr:cNvSpPr txBox="1"/>
      </xdr:nvSpPr>
      <xdr:spPr>
        <a:xfrm>
          <a:off x="2641111" y="976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67654</xdr:rowOff>
    </xdr:from>
    <xdr:to>
      <xdr:col>10</xdr:col>
      <xdr:colOff>165100</xdr:colOff>
      <xdr:row>56</xdr:row>
      <xdr:rowOff>169254</xdr:rowOff>
    </xdr:to>
    <xdr:sp macro="" textlink="">
      <xdr:nvSpPr>
        <xdr:cNvPr id="140" name="楕円 139"/>
        <xdr:cNvSpPr/>
      </xdr:nvSpPr>
      <xdr:spPr>
        <a:xfrm>
          <a:off x="1968500" y="96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14331</xdr:rowOff>
    </xdr:from>
    <xdr:ext cx="534377" cy="259045"/>
    <xdr:sp macro="" textlink="">
      <xdr:nvSpPr>
        <xdr:cNvPr id="141" name="テキスト ボックス 140"/>
        <xdr:cNvSpPr txBox="1"/>
      </xdr:nvSpPr>
      <xdr:spPr>
        <a:xfrm>
          <a:off x="1752111" y="94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81905</xdr:rowOff>
    </xdr:from>
    <xdr:to>
      <xdr:col>6</xdr:col>
      <xdr:colOff>38100</xdr:colOff>
      <xdr:row>57</xdr:row>
      <xdr:rowOff>12055</xdr:rowOff>
    </xdr:to>
    <xdr:sp macro="" textlink="">
      <xdr:nvSpPr>
        <xdr:cNvPr id="142" name="楕円 141"/>
        <xdr:cNvSpPr/>
      </xdr:nvSpPr>
      <xdr:spPr>
        <a:xfrm>
          <a:off x="1079500" y="968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28582</xdr:rowOff>
    </xdr:from>
    <xdr:ext cx="534377" cy="259045"/>
    <xdr:sp macro="" textlink="">
      <xdr:nvSpPr>
        <xdr:cNvPr id="143" name="テキスト ボックス 142"/>
        <xdr:cNvSpPr txBox="1"/>
      </xdr:nvSpPr>
      <xdr:spPr>
        <a:xfrm>
          <a:off x="863111" y="945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34269</xdr:rowOff>
    </xdr:from>
    <xdr:to>
      <xdr:col>24</xdr:col>
      <xdr:colOff>63500</xdr:colOff>
      <xdr:row>78</xdr:row>
      <xdr:rowOff>37790</xdr:rowOff>
    </xdr:to>
    <xdr:cxnSp macro="">
      <xdr:nvCxnSpPr>
        <xdr:cNvPr id="170" name="直線コネクタ 169"/>
        <xdr:cNvCxnSpPr/>
      </xdr:nvCxnSpPr>
      <xdr:spPr>
        <a:xfrm flipV="1">
          <a:off x="3797300" y="13407369"/>
          <a:ext cx="8382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19890</xdr:rowOff>
    </xdr:from>
    <xdr:to>
      <xdr:col>19</xdr:col>
      <xdr:colOff>177800</xdr:colOff>
      <xdr:row>78</xdr:row>
      <xdr:rowOff>37790</xdr:rowOff>
    </xdr:to>
    <xdr:cxnSp macro="">
      <xdr:nvCxnSpPr>
        <xdr:cNvPr id="173" name="直線コネクタ 172"/>
        <xdr:cNvCxnSpPr/>
      </xdr:nvCxnSpPr>
      <xdr:spPr>
        <a:xfrm>
          <a:off x="2908300" y="13392990"/>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19890</xdr:rowOff>
    </xdr:from>
    <xdr:to>
      <xdr:col>15</xdr:col>
      <xdr:colOff>50800</xdr:colOff>
      <xdr:row>78</xdr:row>
      <xdr:rowOff>57449</xdr:rowOff>
    </xdr:to>
    <xdr:cxnSp macro="">
      <xdr:nvCxnSpPr>
        <xdr:cNvPr id="176" name="直線コネクタ 175"/>
        <xdr:cNvCxnSpPr/>
      </xdr:nvCxnSpPr>
      <xdr:spPr>
        <a:xfrm flipV="1">
          <a:off x="2019300" y="13392990"/>
          <a:ext cx="8890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57449</xdr:rowOff>
    </xdr:from>
    <xdr:to>
      <xdr:col>10</xdr:col>
      <xdr:colOff>114300</xdr:colOff>
      <xdr:row>78</xdr:row>
      <xdr:rowOff>85956</xdr:rowOff>
    </xdr:to>
    <xdr:cxnSp macro="">
      <xdr:nvCxnSpPr>
        <xdr:cNvPr id="179" name="直線コネクタ 178"/>
        <xdr:cNvCxnSpPr/>
      </xdr:nvCxnSpPr>
      <xdr:spPr>
        <a:xfrm flipV="1">
          <a:off x="1130300" y="13430549"/>
          <a:ext cx="889000" cy="2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67741</xdr:rowOff>
    </xdr:from>
    <xdr:ext cx="469744" cy="259045"/>
    <xdr:sp macro="" textlink="">
      <xdr:nvSpPr>
        <xdr:cNvPr id="181" name="テキスト ボックス 180"/>
        <xdr:cNvSpPr txBox="1"/>
      </xdr:nvSpPr>
      <xdr:spPr>
        <a:xfrm>
          <a:off x="1784428" y="130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59672</xdr:rowOff>
    </xdr:from>
    <xdr:ext cx="469744" cy="259045"/>
    <xdr:sp macro="" textlink="">
      <xdr:nvSpPr>
        <xdr:cNvPr id="183" name="テキスト ボックス 182"/>
        <xdr:cNvSpPr txBox="1"/>
      </xdr:nvSpPr>
      <xdr:spPr>
        <a:xfrm>
          <a:off x="895428" y="130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154919</xdr:rowOff>
    </xdr:from>
    <xdr:to>
      <xdr:col>24</xdr:col>
      <xdr:colOff>114300</xdr:colOff>
      <xdr:row>78</xdr:row>
      <xdr:rowOff>85069</xdr:rowOff>
    </xdr:to>
    <xdr:sp macro="" textlink="">
      <xdr:nvSpPr>
        <xdr:cNvPr id="189" name="楕円 188"/>
        <xdr:cNvSpPr/>
      </xdr:nvSpPr>
      <xdr:spPr>
        <a:xfrm>
          <a:off x="4584700" y="133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69846</xdr:rowOff>
    </xdr:from>
    <xdr:ext cx="469744" cy="259045"/>
    <xdr:sp macro="" textlink="">
      <xdr:nvSpPr>
        <xdr:cNvPr id="190" name="維持補修費該当値テキスト"/>
        <xdr:cNvSpPr txBox="1"/>
      </xdr:nvSpPr>
      <xdr:spPr>
        <a:xfrm>
          <a:off x="4686300" y="1327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158440</xdr:rowOff>
    </xdr:from>
    <xdr:to>
      <xdr:col>20</xdr:col>
      <xdr:colOff>38100</xdr:colOff>
      <xdr:row>78</xdr:row>
      <xdr:rowOff>88590</xdr:rowOff>
    </xdr:to>
    <xdr:sp macro="" textlink="">
      <xdr:nvSpPr>
        <xdr:cNvPr id="191" name="楕円 190"/>
        <xdr:cNvSpPr/>
      </xdr:nvSpPr>
      <xdr:spPr>
        <a:xfrm>
          <a:off x="3746500" y="133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79717</xdr:rowOff>
    </xdr:from>
    <xdr:ext cx="469744" cy="259045"/>
    <xdr:sp macro="" textlink="">
      <xdr:nvSpPr>
        <xdr:cNvPr id="192" name="テキスト ボックス 191"/>
        <xdr:cNvSpPr txBox="1"/>
      </xdr:nvSpPr>
      <xdr:spPr>
        <a:xfrm>
          <a:off x="3562428" y="1345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140540</xdr:rowOff>
    </xdr:from>
    <xdr:to>
      <xdr:col>15</xdr:col>
      <xdr:colOff>101600</xdr:colOff>
      <xdr:row>78</xdr:row>
      <xdr:rowOff>70690</xdr:rowOff>
    </xdr:to>
    <xdr:sp macro="" textlink="">
      <xdr:nvSpPr>
        <xdr:cNvPr id="193" name="楕円 192"/>
        <xdr:cNvSpPr/>
      </xdr:nvSpPr>
      <xdr:spPr>
        <a:xfrm>
          <a:off x="2857500" y="133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61817</xdr:rowOff>
    </xdr:from>
    <xdr:ext cx="469744" cy="259045"/>
    <xdr:sp macro="" textlink="">
      <xdr:nvSpPr>
        <xdr:cNvPr id="194" name="テキスト ボックス 193"/>
        <xdr:cNvSpPr txBox="1"/>
      </xdr:nvSpPr>
      <xdr:spPr>
        <a:xfrm>
          <a:off x="2673428" y="1343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6649</xdr:rowOff>
    </xdr:from>
    <xdr:to>
      <xdr:col>10</xdr:col>
      <xdr:colOff>165100</xdr:colOff>
      <xdr:row>78</xdr:row>
      <xdr:rowOff>108249</xdr:rowOff>
    </xdr:to>
    <xdr:sp macro="" textlink="">
      <xdr:nvSpPr>
        <xdr:cNvPr id="195" name="楕円 194"/>
        <xdr:cNvSpPr/>
      </xdr:nvSpPr>
      <xdr:spPr>
        <a:xfrm>
          <a:off x="1968500" y="133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99376</xdr:rowOff>
    </xdr:from>
    <xdr:ext cx="469744" cy="259045"/>
    <xdr:sp macro="" textlink="">
      <xdr:nvSpPr>
        <xdr:cNvPr id="196" name="テキスト ボックス 195"/>
        <xdr:cNvSpPr txBox="1"/>
      </xdr:nvSpPr>
      <xdr:spPr>
        <a:xfrm>
          <a:off x="1784428" y="134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35156</xdr:rowOff>
    </xdr:from>
    <xdr:to>
      <xdr:col>6</xdr:col>
      <xdr:colOff>38100</xdr:colOff>
      <xdr:row>78</xdr:row>
      <xdr:rowOff>136756</xdr:rowOff>
    </xdr:to>
    <xdr:sp macro="" textlink="">
      <xdr:nvSpPr>
        <xdr:cNvPr id="197" name="楕円 196"/>
        <xdr:cNvSpPr/>
      </xdr:nvSpPr>
      <xdr:spPr>
        <a:xfrm>
          <a:off x="1079500" y="1340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127883</xdr:rowOff>
    </xdr:from>
    <xdr:ext cx="469744" cy="259045"/>
    <xdr:sp macro="" textlink="">
      <xdr:nvSpPr>
        <xdr:cNvPr id="198" name="テキスト ボックス 197"/>
        <xdr:cNvSpPr txBox="1"/>
      </xdr:nvSpPr>
      <xdr:spPr>
        <a:xfrm>
          <a:off x="895428" y="1350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143990</xdr:rowOff>
    </xdr:from>
    <xdr:to>
      <xdr:col>24</xdr:col>
      <xdr:colOff>63500</xdr:colOff>
      <xdr:row>96</xdr:row>
      <xdr:rowOff>148182</xdr:rowOff>
    </xdr:to>
    <xdr:cxnSp macro="">
      <xdr:nvCxnSpPr>
        <xdr:cNvPr id="228" name="直線コネクタ 227"/>
        <xdr:cNvCxnSpPr/>
      </xdr:nvCxnSpPr>
      <xdr:spPr>
        <a:xfrm flipV="1">
          <a:off x="3797300" y="16603190"/>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148182</xdr:rowOff>
    </xdr:from>
    <xdr:to>
      <xdr:col>19</xdr:col>
      <xdr:colOff>177800</xdr:colOff>
      <xdr:row>97</xdr:row>
      <xdr:rowOff>119035</xdr:rowOff>
    </xdr:to>
    <xdr:cxnSp macro="">
      <xdr:nvCxnSpPr>
        <xdr:cNvPr id="231" name="直線コネクタ 230"/>
        <xdr:cNvCxnSpPr/>
      </xdr:nvCxnSpPr>
      <xdr:spPr>
        <a:xfrm flipV="1">
          <a:off x="2908300" y="16607382"/>
          <a:ext cx="889000" cy="1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84829</xdr:rowOff>
    </xdr:from>
    <xdr:to>
      <xdr:col>15</xdr:col>
      <xdr:colOff>50800</xdr:colOff>
      <xdr:row>97</xdr:row>
      <xdr:rowOff>119035</xdr:rowOff>
    </xdr:to>
    <xdr:cxnSp macro="">
      <xdr:nvCxnSpPr>
        <xdr:cNvPr id="234" name="直線コネクタ 233"/>
        <xdr:cNvCxnSpPr/>
      </xdr:nvCxnSpPr>
      <xdr:spPr>
        <a:xfrm>
          <a:off x="2019300" y="16715479"/>
          <a:ext cx="889000" cy="3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102192</xdr:rowOff>
    </xdr:from>
    <xdr:ext cx="599010" cy="259045"/>
    <xdr:sp macro="" textlink="">
      <xdr:nvSpPr>
        <xdr:cNvPr id="236" name="テキスト ボックス 235"/>
        <xdr:cNvSpPr txBox="1"/>
      </xdr:nvSpPr>
      <xdr:spPr>
        <a:xfrm>
          <a:off x="2608795" y="1621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84829</xdr:rowOff>
    </xdr:from>
    <xdr:to>
      <xdr:col>10</xdr:col>
      <xdr:colOff>114300</xdr:colOff>
      <xdr:row>97</xdr:row>
      <xdr:rowOff>147411</xdr:rowOff>
    </xdr:to>
    <xdr:cxnSp macro="">
      <xdr:nvCxnSpPr>
        <xdr:cNvPr id="237" name="直線コネクタ 236"/>
        <xdr:cNvCxnSpPr/>
      </xdr:nvCxnSpPr>
      <xdr:spPr>
        <a:xfrm flipV="1">
          <a:off x="1130300" y="16715479"/>
          <a:ext cx="889000" cy="6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100454</xdr:rowOff>
    </xdr:from>
    <xdr:ext cx="599010" cy="259045"/>
    <xdr:sp macro="" textlink="">
      <xdr:nvSpPr>
        <xdr:cNvPr id="239" name="テキスト ボックス 238"/>
        <xdr:cNvSpPr txBox="1"/>
      </xdr:nvSpPr>
      <xdr:spPr>
        <a:xfrm>
          <a:off x="1719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134058</xdr:rowOff>
    </xdr:from>
    <xdr:ext cx="599010" cy="259045"/>
    <xdr:sp macro="" textlink="">
      <xdr:nvSpPr>
        <xdr:cNvPr id="241" name="テキスト ボックス 240"/>
        <xdr:cNvSpPr txBox="1"/>
      </xdr:nvSpPr>
      <xdr:spPr>
        <a:xfrm>
          <a:off x="830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93190</xdr:rowOff>
    </xdr:from>
    <xdr:to>
      <xdr:col>24</xdr:col>
      <xdr:colOff>114300</xdr:colOff>
      <xdr:row>97</xdr:row>
      <xdr:rowOff>23340</xdr:rowOff>
    </xdr:to>
    <xdr:sp macro="" textlink="">
      <xdr:nvSpPr>
        <xdr:cNvPr id="247" name="楕円 246"/>
        <xdr:cNvSpPr/>
      </xdr:nvSpPr>
      <xdr:spPr>
        <a:xfrm>
          <a:off x="4584700" y="165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71617</xdr:rowOff>
    </xdr:from>
    <xdr:ext cx="599010" cy="259045"/>
    <xdr:sp macro="" textlink="">
      <xdr:nvSpPr>
        <xdr:cNvPr id="248" name="扶助費該当値テキスト"/>
        <xdr:cNvSpPr txBox="1"/>
      </xdr:nvSpPr>
      <xdr:spPr>
        <a:xfrm>
          <a:off x="4686300" y="1653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97382</xdr:rowOff>
    </xdr:from>
    <xdr:to>
      <xdr:col>20</xdr:col>
      <xdr:colOff>38100</xdr:colOff>
      <xdr:row>97</xdr:row>
      <xdr:rowOff>27532</xdr:rowOff>
    </xdr:to>
    <xdr:sp macro="" textlink="">
      <xdr:nvSpPr>
        <xdr:cNvPr id="249" name="楕円 248"/>
        <xdr:cNvSpPr/>
      </xdr:nvSpPr>
      <xdr:spPr>
        <a:xfrm>
          <a:off x="3746500" y="165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18659</xdr:rowOff>
    </xdr:from>
    <xdr:ext cx="599010" cy="259045"/>
    <xdr:sp macro="" textlink="">
      <xdr:nvSpPr>
        <xdr:cNvPr id="250" name="テキスト ボックス 249"/>
        <xdr:cNvSpPr txBox="1"/>
      </xdr:nvSpPr>
      <xdr:spPr>
        <a:xfrm>
          <a:off x="3497795" y="1664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68235</xdr:rowOff>
    </xdr:from>
    <xdr:to>
      <xdr:col>15</xdr:col>
      <xdr:colOff>101600</xdr:colOff>
      <xdr:row>97</xdr:row>
      <xdr:rowOff>169835</xdr:rowOff>
    </xdr:to>
    <xdr:sp macro="" textlink="">
      <xdr:nvSpPr>
        <xdr:cNvPr id="251" name="楕円 250"/>
        <xdr:cNvSpPr/>
      </xdr:nvSpPr>
      <xdr:spPr>
        <a:xfrm>
          <a:off x="2857500" y="1669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160962</xdr:rowOff>
    </xdr:from>
    <xdr:ext cx="534377" cy="259045"/>
    <xdr:sp macro="" textlink="">
      <xdr:nvSpPr>
        <xdr:cNvPr id="252" name="テキスト ボックス 251"/>
        <xdr:cNvSpPr txBox="1"/>
      </xdr:nvSpPr>
      <xdr:spPr>
        <a:xfrm>
          <a:off x="2641111" y="167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34029</xdr:rowOff>
    </xdr:from>
    <xdr:to>
      <xdr:col>10</xdr:col>
      <xdr:colOff>165100</xdr:colOff>
      <xdr:row>97</xdr:row>
      <xdr:rowOff>135629</xdr:rowOff>
    </xdr:to>
    <xdr:sp macro="" textlink="">
      <xdr:nvSpPr>
        <xdr:cNvPr id="253" name="楕円 252"/>
        <xdr:cNvSpPr/>
      </xdr:nvSpPr>
      <xdr:spPr>
        <a:xfrm>
          <a:off x="1968500" y="166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126756</xdr:rowOff>
    </xdr:from>
    <xdr:ext cx="534377" cy="259045"/>
    <xdr:sp macro="" textlink="">
      <xdr:nvSpPr>
        <xdr:cNvPr id="254" name="テキスト ボックス 253"/>
        <xdr:cNvSpPr txBox="1"/>
      </xdr:nvSpPr>
      <xdr:spPr>
        <a:xfrm>
          <a:off x="1752111" y="1675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96611</xdr:rowOff>
    </xdr:from>
    <xdr:to>
      <xdr:col>6</xdr:col>
      <xdr:colOff>38100</xdr:colOff>
      <xdr:row>98</xdr:row>
      <xdr:rowOff>26761</xdr:rowOff>
    </xdr:to>
    <xdr:sp macro="" textlink="">
      <xdr:nvSpPr>
        <xdr:cNvPr id="255" name="楕円 254"/>
        <xdr:cNvSpPr/>
      </xdr:nvSpPr>
      <xdr:spPr>
        <a:xfrm>
          <a:off x="1079500" y="167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17888</xdr:rowOff>
    </xdr:from>
    <xdr:ext cx="534377" cy="259045"/>
    <xdr:sp macro="" textlink="">
      <xdr:nvSpPr>
        <xdr:cNvPr id="256" name="テキスト ボックス 255"/>
        <xdr:cNvSpPr txBox="1"/>
      </xdr:nvSpPr>
      <xdr:spPr>
        <a:xfrm>
          <a:off x="863111" y="1681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140820</xdr:rowOff>
    </xdr:from>
    <xdr:to>
      <xdr:col>55</xdr:col>
      <xdr:colOff>0</xdr:colOff>
      <xdr:row>35</xdr:row>
      <xdr:rowOff>153329</xdr:rowOff>
    </xdr:to>
    <xdr:cxnSp macro="">
      <xdr:nvCxnSpPr>
        <xdr:cNvPr id="283" name="直線コネクタ 282"/>
        <xdr:cNvCxnSpPr/>
      </xdr:nvCxnSpPr>
      <xdr:spPr>
        <a:xfrm flipV="1">
          <a:off x="9639300" y="6141570"/>
          <a:ext cx="8382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4" name="補助費等平均値テキスト"/>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92695</xdr:rowOff>
    </xdr:from>
    <xdr:to>
      <xdr:col>50</xdr:col>
      <xdr:colOff>114300</xdr:colOff>
      <xdr:row>35</xdr:row>
      <xdr:rowOff>153329</xdr:rowOff>
    </xdr:to>
    <xdr:cxnSp macro="">
      <xdr:nvCxnSpPr>
        <xdr:cNvPr id="286" name="直線コネクタ 285"/>
        <xdr:cNvCxnSpPr/>
      </xdr:nvCxnSpPr>
      <xdr:spPr>
        <a:xfrm>
          <a:off x="8750300" y="5750545"/>
          <a:ext cx="889000" cy="40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127915</xdr:rowOff>
    </xdr:from>
    <xdr:ext cx="534377" cy="259045"/>
    <xdr:sp macro="" textlink="">
      <xdr:nvSpPr>
        <xdr:cNvPr id="288" name="テキスト ボックス 287"/>
        <xdr:cNvSpPr txBox="1"/>
      </xdr:nvSpPr>
      <xdr:spPr>
        <a:xfrm>
          <a:off x="9372111" y="63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92695</xdr:rowOff>
    </xdr:from>
    <xdr:to>
      <xdr:col>45</xdr:col>
      <xdr:colOff>177800</xdr:colOff>
      <xdr:row>36</xdr:row>
      <xdr:rowOff>73283</xdr:rowOff>
    </xdr:to>
    <xdr:cxnSp macro="">
      <xdr:nvCxnSpPr>
        <xdr:cNvPr id="289" name="直線コネクタ 288"/>
        <xdr:cNvCxnSpPr/>
      </xdr:nvCxnSpPr>
      <xdr:spPr>
        <a:xfrm flipV="1">
          <a:off x="7861300" y="5750545"/>
          <a:ext cx="889000" cy="49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159878</xdr:rowOff>
    </xdr:from>
    <xdr:ext cx="599010" cy="259045"/>
    <xdr:sp macro="" textlink="">
      <xdr:nvSpPr>
        <xdr:cNvPr id="291" name="テキスト ボックス 290"/>
        <xdr:cNvSpPr txBox="1"/>
      </xdr:nvSpPr>
      <xdr:spPr>
        <a:xfrm>
          <a:off x="8450795" y="581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73283</xdr:rowOff>
    </xdr:from>
    <xdr:to>
      <xdr:col>41</xdr:col>
      <xdr:colOff>50800</xdr:colOff>
      <xdr:row>37</xdr:row>
      <xdr:rowOff>42705</xdr:rowOff>
    </xdr:to>
    <xdr:cxnSp macro="">
      <xdr:nvCxnSpPr>
        <xdr:cNvPr id="292" name="直線コネクタ 291"/>
        <xdr:cNvCxnSpPr/>
      </xdr:nvCxnSpPr>
      <xdr:spPr>
        <a:xfrm flipV="1">
          <a:off x="6972300" y="6245483"/>
          <a:ext cx="889000" cy="1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44737</xdr:rowOff>
    </xdr:from>
    <xdr:ext cx="534377" cy="259045"/>
    <xdr:sp macro="" textlink="">
      <xdr:nvSpPr>
        <xdr:cNvPr id="294" name="テキスト ボックス 293"/>
        <xdr:cNvSpPr txBox="1"/>
      </xdr:nvSpPr>
      <xdr:spPr>
        <a:xfrm>
          <a:off x="7594111" y="63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103366</xdr:rowOff>
    </xdr:from>
    <xdr:ext cx="534377" cy="259045"/>
    <xdr:sp macro="" textlink="">
      <xdr:nvSpPr>
        <xdr:cNvPr id="296" name="テキスト ボックス 295"/>
        <xdr:cNvSpPr txBox="1"/>
      </xdr:nvSpPr>
      <xdr:spPr>
        <a:xfrm>
          <a:off x="6705111" y="610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90020</xdr:rowOff>
    </xdr:from>
    <xdr:to>
      <xdr:col>55</xdr:col>
      <xdr:colOff>50800</xdr:colOff>
      <xdr:row>36</xdr:row>
      <xdr:rowOff>20170</xdr:rowOff>
    </xdr:to>
    <xdr:sp macro="" textlink="">
      <xdr:nvSpPr>
        <xdr:cNvPr id="302" name="楕円 301"/>
        <xdr:cNvSpPr/>
      </xdr:nvSpPr>
      <xdr:spPr>
        <a:xfrm>
          <a:off x="10426700" y="60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112897</xdr:rowOff>
    </xdr:from>
    <xdr:ext cx="599010" cy="259045"/>
    <xdr:sp macro="" textlink="">
      <xdr:nvSpPr>
        <xdr:cNvPr id="303" name="補助費等該当値テキスト"/>
        <xdr:cNvSpPr txBox="1"/>
      </xdr:nvSpPr>
      <xdr:spPr>
        <a:xfrm>
          <a:off x="10528300" y="594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102529</xdr:rowOff>
    </xdr:from>
    <xdr:to>
      <xdr:col>50</xdr:col>
      <xdr:colOff>165100</xdr:colOff>
      <xdr:row>36</xdr:row>
      <xdr:rowOff>32679</xdr:rowOff>
    </xdr:to>
    <xdr:sp macro="" textlink="">
      <xdr:nvSpPr>
        <xdr:cNvPr id="304" name="楕円 303"/>
        <xdr:cNvSpPr/>
      </xdr:nvSpPr>
      <xdr:spPr>
        <a:xfrm>
          <a:off x="9588500" y="61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49206</xdr:rowOff>
    </xdr:from>
    <xdr:ext cx="599010" cy="259045"/>
    <xdr:sp macro="" textlink="">
      <xdr:nvSpPr>
        <xdr:cNvPr id="305" name="テキスト ボックス 304"/>
        <xdr:cNvSpPr txBox="1"/>
      </xdr:nvSpPr>
      <xdr:spPr>
        <a:xfrm>
          <a:off x="9339795" y="587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41895</xdr:rowOff>
    </xdr:from>
    <xdr:to>
      <xdr:col>46</xdr:col>
      <xdr:colOff>38100</xdr:colOff>
      <xdr:row>33</xdr:row>
      <xdr:rowOff>143495</xdr:rowOff>
    </xdr:to>
    <xdr:sp macro="" textlink="">
      <xdr:nvSpPr>
        <xdr:cNvPr id="306" name="楕円 305"/>
        <xdr:cNvSpPr/>
      </xdr:nvSpPr>
      <xdr:spPr>
        <a:xfrm>
          <a:off x="8699500" y="56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160022</xdr:rowOff>
    </xdr:from>
    <xdr:ext cx="599010" cy="259045"/>
    <xdr:sp macro="" textlink="">
      <xdr:nvSpPr>
        <xdr:cNvPr id="307" name="テキスト ボックス 306"/>
        <xdr:cNvSpPr txBox="1"/>
      </xdr:nvSpPr>
      <xdr:spPr>
        <a:xfrm>
          <a:off x="8450795" y="5474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22483</xdr:rowOff>
    </xdr:from>
    <xdr:to>
      <xdr:col>41</xdr:col>
      <xdr:colOff>101600</xdr:colOff>
      <xdr:row>36</xdr:row>
      <xdr:rowOff>124083</xdr:rowOff>
    </xdr:to>
    <xdr:sp macro="" textlink="">
      <xdr:nvSpPr>
        <xdr:cNvPr id="308" name="楕円 307"/>
        <xdr:cNvSpPr/>
      </xdr:nvSpPr>
      <xdr:spPr>
        <a:xfrm>
          <a:off x="7810500" y="619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140610</xdr:rowOff>
    </xdr:from>
    <xdr:ext cx="534377" cy="259045"/>
    <xdr:sp macro="" textlink="">
      <xdr:nvSpPr>
        <xdr:cNvPr id="309" name="テキスト ボックス 308"/>
        <xdr:cNvSpPr txBox="1"/>
      </xdr:nvSpPr>
      <xdr:spPr>
        <a:xfrm>
          <a:off x="7594111" y="59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163355</xdr:rowOff>
    </xdr:from>
    <xdr:to>
      <xdr:col>36</xdr:col>
      <xdr:colOff>165100</xdr:colOff>
      <xdr:row>37</xdr:row>
      <xdr:rowOff>93505</xdr:rowOff>
    </xdr:to>
    <xdr:sp macro="" textlink="">
      <xdr:nvSpPr>
        <xdr:cNvPr id="310" name="楕円 309"/>
        <xdr:cNvSpPr/>
      </xdr:nvSpPr>
      <xdr:spPr>
        <a:xfrm>
          <a:off x="6921500" y="633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84632</xdr:rowOff>
    </xdr:from>
    <xdr:ext cx="534377" cy="259045"/>
    <xdr:sp macro="" textlink="">
      <xdr:nvSpPr>
        <xdr:cNvPr id="311" name="テキスト ボックス 310"/>
        <xdr:cNvSpPr txBox="1"/>
      </xdr:nvSpPr>
      <xdr:spPr>
        <a:xfrm>
          <a:off x="6705111" y="64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130702</xdr:rowOff>
    </xdr:from>
    <xdr:to>
      <xdr:col>55</xdr:col>
      <xdr:colOff>0</xdr:colOff>
      <xdr:row>57</xdr:row>
      <xdr:rowOff>105246</xdr:rowOff>
    </xdr:to>
    <xdr:cxnSp macro="">
      <xdr:nvCxnSpPr>
        <xdr:cNvPr id="338" name="直線コネクタ 337"/>
        <xdr:cNvCxnSpPr/>
      </xdr:nvCxnSpPr>
      <xdr:spPr>
        <a:xfrm>
          <a:off x="9639300" y="9731902"/>
          <a:ext cx="838200" cy="14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133871</xdr:rowOff>
    </xdr:from>
    <xdr:to>
      <xdr:col>50</xdr:col>
      <xdr:colOff>114300</xdr:colOff>
      <xdr:row>56</xdr:row>
      <xdr:rowOff>130702</xdr:rowOff>
    </xdr:to>
    <xdr:cxnSp macro="">
      <xdr:nvCxnSpPr>
        <xdr:cNvPr id="341" name="直線コネクタ 340"/>
        <xdr:cNvCxnSpPr/>
      </xdr:nvCxnSpPr>
      <xdr:spPr>
        <a:xfrm>
          <a:off x="8750300" y="9563621"/>
          <a:ext cx="889000" cy="16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27189</xdr:rowOff>
    </xdr:from>
    <xdr:ext cx="534377" cy="259045"/>
    <xdr:sp macro="" textlink="">
      <xdr:nvSpPr>
        <xdr:cNvPr id="343" name="テキスト ボックス 342"/>
        <xdr:cNvSpPr txBox="1"/>
      </xdr:nvSpPr>
      <xdr:spPr>
        <a:xfrm>
          <a:off x="9372111" y="97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133871</xdr:rowOff>
    </xdr:from>
    <xdr:to>
      <xdr:col>45</xdr:col>
      <xdr:colOff>177800</xdr:colOff>
      <xdr:row>56</xdr:row>
      <xdr:rowOff>132033</xdr:rowOff>
    </xdr:to>
    <xdr:cxnSp macro="">
      <xdr:nvCxnSpPr>
        <xdr:cNvPr id="344" name="直線コネクタ 343"/>
        <xdr:cNvCxnSpPr/>
      </xdr:nvCxnSpPr>
      <xdr:spPr>
        <a:xfrm flipV="1">
          <a:off x="7861300" y="9563621"/>
          <a:ext cx="889000" cy="16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136081</xdr:rowOff>
    </xdr:from>
    <xdr:ext cx="534377" cy="259045"/>
    <xdr:sp macro="" textlink="">
      <xdr:nvSpPr>
        <xdr:cNvPr id="346" name="テキスト ボックス 345"/>
        <xdr:cNvSpPr txBox="1"/>
      </xdr:nvSpPr>
      <xdr:spPr>
        <a:xfrm>
          <a:off x="8483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132033</xdr:rowOff>
    </xdr:from>
    <xdr:to>
      <xdr:col>41</xdr:col>
      <xdr:colOff>50800</xdr:colOff>
      <xdr:row>57</xdr:row>
      <xdr:rowOff>95045</xdr:rowOff>
    </xdr:to>
    <xdr:cxnSp macro="">
      <xdr:nvCxnSpPr>
        <xdr:cNvPr id="347" name="直線コネクタ 346"/>
        <xdr:cNvCxnSpPr/>
      </xdr:nvCxnSpPr>
      <xdr:spPr>
        <a:xfrm flipV="1">
          <a:off x="6972300" y="9733233"/>
          <a:ext cx="889000" cy="13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15972</xdr:rowOff>
    </xdr:from>
    <xdr:ext cx="534377" cy="259045"/>
    <xdr:sp macro="" textlink="">
      <xdr:nvSpPr>
        <xdr:cNvPr id="349" name="テキスト ボックス 348"/>
        <xdr:cNvSpPr txBox="1"/>
      </xdr:nvSpPr>
      <xdr:spPr>
        <a:xfrm>
          <a:off x="7594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80932</xdr:rowOff>
    </xdr:from>
    <xdr:ext cx="534377" cy="259045"/>
    <xdr:sp macro="" textlink="">
      <xdr:nvSpPr>
        <xdr:cNvPr id="351" name="テキスト ボックス 350"/>
        <xdr:cNvSpPr txBox="1"/>
      </xdr:nvSpPr>
      <xdr:spPr>
        <a:xfrm>
          <a:off x="6705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54446</xdr:rowOff>
    </xdr:from>
    <xdr:to>
      <xdr:col>55</xdr:col>
      <xdr:colOff>50800</xdr:colOff>
      <xdr:row>57</xdr:row>
      <xdr:rowOff>156046</xdr:rowOff>
    </xdr:to>
    <xdr:sp macro="" textlink="">
      <xdr:nvSpPr>
        <xdr:cNvPr id="357" name="楕円 356"/>
        <xdr:cNvSpPr/>
      </xdr:nvSpPr>
      <xdr:spPr>
        <a:xfrm>
          <a:off x="10426700" y="98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32873</xdr:rowOff>
    </xdr:from>
    <xdr:ext cx="534377" cy="259045"/>
    <xdr:sp macro="" textlink="">
      <xdr:nvSpPr>
        <xdr:cNvPr id="358" name="普通建設事業費該当値テキスト"/>
        <xdr:cNvSpPr txBox="1"/>
      </xdr:nvSpPr>
      <xdr:spPr>
        <a:xfrm>
          <a:off x="10528300" y="980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79902</xdr:rowOff>
    </xdr:from>
    <xdr:to>
      <xdr:col>50</xdr:col>
      <xdr:colOff>165100</xdr:colOff>
      <xdr:row>57</xdr:row>
      <xdr:rowOff>10052</xdr:rowOff>
    </xdr:to>
    <xdr:sp macro="" textlink="">
      <xdr:nvSpPr>
        <xdr:cNvPr id="359" name="楕円 358"/>
        <xdr:cNvSpPr/>
      </xdr:nvSpPr>
      <xdr:spPr>
        <a:xfrm>
          <a:off x="9588500" y="968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26579</xdr:rowOff>
    </xdr:from>
    <xdr:ext cx="534377" cy="259045"/>
    <xdr:sp macro="" textlink="">
      <xdr:nvSpPr>
        <xdr:cNvPr id="360" name="テキスト ボックス 359"/>
        <xdr:cNvSpPr txBox="1"/>
      </xdr:nvSpPr>
      <xdr:spPr>
        <a:xfrm>
          <a:off x="9372111" y="945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83071</xdr:rowOff>
    </xdr:from>
    <xdr:to>
      <xdr:col>46</xdr:col>
      <xdr:colOff>38100</xdr:colOff>
      <xdr:row>56</xdr:row>
      <xdr:rowOff>13221</xdr:rowOff>
    </xdr:to>
    <xdr:sp macro="" textlink="">
      <xdr:nvSpPr>
        <xdr:cNvPr id="361" name="楕円 360"/>
        <xdr:cNvSpPr/>
      </xdr:nvSpPr>
      <xdr:spPr>
        <a:xfrm>
          <a:off x="8699500" y="951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29748</xdr:rowOff>
    </xdr:from>
    <xdr:ext cx="599010" cy="259045"/>
    <xdr:sp macro="" textlink="">
      <xdr:nvSpPr>
        <xdr:cNvPr id="362" name="テキスト ボックス 361"/>
        <xdr:cNvSpPr txBox="1"/>
      </xdr:nvSpPr>
      <xdr:spPr>
        <a:xfrm>
          <a:off x="8450795" y="928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81233</xdr:rowOff>
    </xdr:from>
    <xdr:to>
      <xdr:col>41</xdr:col>
      <xdr:colOff>101600</xdr:colOff>
      <xdr:row>57</xdr:row>
      <xdr:rowOff>11383</xdr:rowOff>
    </xdr:to>
    <xdr:sp macro="" textlink="">
      <xdr:nvSpPr>
        <xdr:cNvPr id="363" name="楕円 362"/>
        <xdr:cNvSpPr/>
      </xdr:nvSpPr>
      <xdr:spPr>
        <a:xfrm>
          <a:off x="7810500" y="968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2510</xdr:rowOff>
    </xdr:from>
    <xdr:ext cx="534377" cy="259045"/>
    <xdr:sp macro="" textlink="">
      <xdr:nvSpPr>
        <xdr:cNvPr id="364" name="テキスト ボックス 363"/>
        <xdr:cNvSpPr txBox="1"/>
      </xdr:nvSpPr>
      <xdr:spPr>
        <a:xfrm>
          <a:off x="7594111" y="977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44245</xdr:rowOff>
    </xdr:from>
    <xdr:to>
      <xdr:col>36</xdr:col>
      <xdr:colOff>165100</xdr:colOff>
      <xdr:row>57</xdr:row>
      <xdr:rowOff>145845</xdr:rowOff>
    </xdr:to>
    <xdr:sp macro="" textlink="">
      <xdr:nvSpPr>
        <xdr:cNvPr id="365" name="楕円 364"/>
        <xdr:cNvSpPr/>
      </xdr:nvSpPr>
      <xdr:spPr>
        <a:xfrm>
          <a:off x="6921500" y="9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136972</xdr:rowOff>
    </xdr:from>
    <xdr:ext cx="534377" cy="259045"/>
    <xdr:sp macro="" textlink="">
      <xdr:nvSpPr>
        <xdr:cNvPr id="366" name="テキスト ボックス 365"/>
        <xdr:cNvSpPr txBox="1"/>
      </xdr:nvSpPr>
      <xdr:spPr>
        <a:xfrm>
          <a:off x="6705111"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97310</xdr:rowOff>
    </xdr:from>
    <xdr:to>
      <xdr:col>55</xdr:col>
      <xdr:colOff>0</xdr:colOff>
      <xdr:row>78</xdr:row>
      <xdr:rowOff>167977</xdr:rowOff>
    </xdr:to>
    <xdr:cxnSp macro="">
      <xdr:nvCxnSpPr>
        <xdr:cNvPr id="395" name="直線コネクタ 394"/>
        <xdr:cNvCxnSpPr/>
      </xdr:nvCxnSpPr>
      <xdr:spPr>
        <a:xfrm>
          <a:off x="9639300" y="13127510"/>
          <a:ext cx="838200" cy="41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97310</xdr:rowOff>
    </xdr:from>
    <xdr:to>
      <xdr:col>50</xdr:col>
      <xdr:colOff>114300</xdr:colOff>
      <xdr:row>78</xdr:row>
      <xdr:rowOff>169608</xdr:rowOff>
    </xdr:to>
    <xdr:cxnSp macro="">
      <xdr:nvCxnSpPr>
        <xdr:cNvPr id="398" name="直線コネクタ 397"/>
        <xdr:cNvCxnSpPr/>
      </xdr:nvCxnSpPr>
      <xdr:spPr>
        <a:xfrm flipV="1">
          <a:off x="8750300" y="13127510"/>
          <a:ext cx="889000" cy="41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117794</xdr:rowOff>
    </xdr:from>
    <xdr:ext cx="534377" cy="259045"/>
    <xdr:sp macro="" textlink="">
      <xdr:nvSpPr>
        <xdr:cNvPr id="400" name="テキスト ボックス 399"/>
        <xdr:cNvSpPr txBox="1"/>
      </xdr:nvSpPr>
      <xdr:spPr>
        <a:xfrm>
          <a:off x="9372111" y="134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96869</xdr:rowOff>
    </xdr:from>
    <xdr:to>
      <xdr:col>45</xdr:col>
      <xdr:colOff>177800</xdr:colOff>
      <xdr:row>78</xdr:row>
      <xdr:rowOff>169608</xdr:rowOff>
    </xdr:to>
    <xdr:cxnSp macro="">
      <xdr:nvCxnSpPr>
        <xdr:cNvPr id="401" name="直線コネクタ 400"/>
        <xdr:cNvCxnSpPr/>
      </xdr:nvCxnSpPr>
      <xdr:spPr>
        <a:xfrm>
          <a:off x="7861300" y="13469969"/>
          <a:ext cx="889000" cy="7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142744</xdr:rowOff>
    </xdr:from>
    <xdr:ext cx="534377" cy="259045"/>
    <xdr:sp macro="" textlink="">
      <xdr:nvSpPr>
        <xdr:cNvPr id="403" name="テキスト ボックス 402"/>
        <xdr:cNvSpPr txBox="1"/>
      </xdr:nvSpPr>
      <xdr:spPr>
        <a:xfrm>
          <a:off x="8483111" y="131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96869</xdr:rowOff>
    </xdr:from>
    <xdr:to>
      <xdr:col>41</xdr:col>
      <xdr:colOff>50800</xdr:colOff>
      <xdr:row>78</xdr:row>
      <xdr:rowOff>98354</xdr:rowOff>
    </xdr:to>
    <xdr:cxnSp macro="">
      <xdr:nvCxnSpPr>
        <xdr:cNvPr id="404" name="直線コネクタ 403"/>
        <xdr:cNvCxnSpPr/>
      </xdr:nvCxnSpPr>
      <xdr:spPr>
        <a:xfrm flipV="1">
          <a:off x="6972300" y="13469969"/>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133211</xdr:rowOff>
    </xdr:from>
    <xdr:ext cx="534377" cy="259045"/>
    <xdr:sp macro="" textlink="">
      <xdr:nvSpPr>
        <xdr:cNvPr id="406" name="テキスト ボックス 405"/>
        <xdr:cNvSpPr txBox="1"/>
      </xdr:nvSpPr>
      <xdr:spPr>
        <a:xfrm>
          <a:off x="7594111" y="131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150469</xdr:rowOff>
    </xdr:from>
    <xdr:ext cx="534377" cy="259045"/>
    <xdr:sp macro="" textlink="">
      <xdr:nvSpPr>
        <xdr:cNvPr id="408" name="テキスト ボックス 407"/>
        <xdr:cNvSpPr txBox="1"/>
      </xdr:nvSpPr>
      <xdr:spPr>
        <a:xfrm>
          <a:off x="6705111" y="135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117177</xdr:rowOff>
    </xdr:from>
    <xdr:to>
      <xdr:col>55</xdr:col>
      <xdr:colOff>50800</xdr:colOff>
      <xdr:row>79</xdr:row>
      <xdr:rowOff>47327</xdr:rowOff>
    </xdr:to>
    <xdr:sp macro="" textlink="">
      <xdr:nvSpPr>
        <xdr:cNvPr id="414" name="楕円 413"/>
        <xdr:cNvSpPr/>
      </xdr:nvSpPr>
      <xdr:spPr>
        <a:xfrm>
          <a:off x="10426700" y="134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32104</xdr:rowOff>
    </xdr:from>
    <xdr:ext cx="469744" cy="259045"/>
    <xdr:sp macro="" textlink="">
      <xdr:nvSpPr>
        <xdr:cNvPr id="415" name="普通建設事業費 （ うち新規整備　）該当値テキスト"/>
        <xdr:cNvSpPr txBox="1"/>
      </xdr:nvSpPr>
      <xdr:spPr>
        <a:xfrm>
          <a:off x="10528300" y="1340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46510</xdr:rowOff>
    </xdr:from>
    <xdr:to>
      <xdr:col>50</xdr:col>
      <xdr:colOff>165100</xdr:colOff>
      <xdr:row>76</xdr:row>
      <xdr:rowOff>148110</xdr:rowOff>
    </xdr:to>
    <xdr:sp macro="" textlink="">
      <xdr:nvSpPr>
        <xdr:cNvPr id="416" name="楕円 415"/>
        <xdr:cNvSpPr/>
      </xdr:nvSpPr>
      <xdr:spPr>
        <a:xfrm>
          <a:off x="9588500" y="1307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164637</xdr:rowOff>
    </xdr:from>
    <xdr:ext cx="534377" cy="259045"/>
    <xdr:sp macro="" textlink="">
      <xdr:nvSpPr>
        <xdr:cNvPr id="417" name="テキスト ボックス 416"/>
        <xdr:cNvSpPr txBox="1"/>
      </xdr:nvSpPr>
      <xdr:spPr>
        <a:xfrm>
          <a:off x="9372111" y="1285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118808</xdr:rowOff>
    </xdr:from>
    <xdr:to>
      <xdr:col>46</xdr:col>
      <xdr:colOff>38100</xdr:colOff>
      <xdr:row>79</xdr:row>
      <xdr:rowOff>48958</xdr:rowOff>
    </xdr:to>
    <xdr:sp macro="" textlink="">
      <xdr:nvSpPr>
        <xdr:cNvPr id="418" name="楕円 417"/>
        <xdr:cNvSpPr/>
      </xdr:nvSpPr>
      <xdr:spPr>
        <a:xfrm>
          <a:off x="8699500" y="134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40085</xdr:rowOff>
    </xdr:from>
    <xdr:ext cx="469744" cy="259045"/>
    <xdr:sp macro="" textlink="">
      <xdr:nvSpPr>
        <xdr:cNvPr id="419" name="テキスト ボックス 418"/>
        <xdr:cNvSpPr txBox="1"/>
      </xdr:nvSpPr>
      <xdr:spPr>
        <a:xfrm>
          <a:off x="8515428" y="1358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46069</xdr:rowOff>
    </xdr:from>
    <xdr:to>
      <xdr:col>41</xdr:col>
      <xdr:colOff>101600</xdr:colOff>
      <xdr:row>78</xdr:row>
      <xdr:rowOff>147669</xdr:rowOff>
    </xdr:to>
    <xdr:sp macro="" textlink="">
      <xdr:nvSpPr>
        <xdr:cNvPr id="420" name="楕円 419"/>
        <xdr:cNvSpPr/>
      </xdr:nvSpPr>
      <xdr:spPr>
        <a:xfrm>
          <a:off x="7810500" y="1341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138796</xdr:rowOff>
    </xdr:from>
    <xdr:ext cx="534377" cy="259045"/>
    <xdr:sp macro="" textlink="">
      <xdr:nvSpPr>
        <xdr:cNvPr id="421" name="テキスト ボックス 420"/>
        <xdr:cNvSpPr txBox="1"/>
      </xdr:nvSpPr>
      <xdr:spPr>
        <a:xfrm>
          <a:off x="7594111" y="1351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47554</xdr:rowOff>
    </xdr:from>
    <xdr:to>
      <xdr:col>36</xdr:col>
      <xdr:colOff>165100</xdr:colOff>
      <xdr:row>78</xdr:row>
      <xdr:rowOff>149154</xdr:rowOff>
    </xdr:to>
    <xdr:sp macro="" textlink="">
      <xdr:nvSpPr>
        <xdr:cNvPr id="422" name="楕円 421"/>
        <xdr:cNvSpPr/>
      </xdr:nvSpPr>
      <xdr:spPr>
        <a:xfrm>
          <a:off x="6921500" y="134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165681</xdr:rowOff>
    </xdr:from>
    <xdr:ext cx="534377" cy="259045"/>
    <xdr:sp macro="" textlink="">
      <xdr:nvSpPr>
        <xdr:cNvPr id="423" name="テキスト ボックス 422"/>
        <xdr:cNvSpPr txBox="1"/>
      </xdr:nvSpPr>
      <xdr:spPr>
        <a:xfrm>
          <a:off x="6705111" y="1319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152172</xdr:rowOff>
    </xdr:from>
    <xdr:to>
      <xdr:col>55</xdr:col>
      <xdr:colOff>0</xdr:colOff>
      <xdr:row>98</xdr:row>
      <xdr:rowOff>80753</xdr:rowOff>
    </xdr:to>
    <xdr:cxnSp macro="">
      <xdr:nvCxnSpPr>
        <xdr:cNvPr id="450" name="直線コネクタ 449"/>
        <xdr:cNvCxnSpPr/>
      </xdr:nvCxnSpPr>
      <xdr:spPr>
        <a:xfrm flipV="1">
          <a:off x="9639300" y="16782822"/>
          <a:ext cx="838200" cy="10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5727</xdr:rowOff>
    </xdr:from>
    <xdr:to>
      <xdr:col>50</xdr:col>
      <xdr:colOff>114300</xdr:colOff>
      <xdr:row>98</xdr:row>
      <xdr:rowOff>80753</xdr:rowOff>
    </xdr:to>
    <xdr:cxnSp macro="">
      <xdr:nvCxnSpPr>
        <xdr:cNvPr id="453" name="直線コネクタ 452"/>
        <xdr:cNvCxnSpPr/>
      </xdr:nvCxnSpPr>
      <xdr:spPr>
        <a:xfrm>
          <a:off x="8750300" y="16464927"/>
          <a:ext cx="889000" cy="4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5727</xdr:rowOff>
    </xdr:from>
    <xdr:to>
      <xdr:col>45</xdr:col>
      <xdr:colOff>177800</xdr:colOff>
      <xdr:row>97</xdr:row>
      <xdr:rowOff>91785</xdr:rowOff>
    </xdr:to>
    <xdr:cxnSp macro="">
      <xdr:nvCxnSpPr>
        <xdr:cNvPr id="456" name="直線コネクタ 455"/>
        <xdr:cNvCxnSpPr/>
      </xdr:nvCxnSpPr>
      <xdr:spPr>
        <a:xfrm flipV="1">
          <a:off x="7861300" y="16464927"/>
          <a:ext cx="889000" cy="25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93657</xdr:rowOff>
    </xdr:from>
    <xdr:ext cx="534377" cy="259045"/>
    <xdr:sp macro="" textlink="">
      <xdr:nvSpPr>
        <xdr:cNvPr id="458" name="テキスト ボックス 457"/>
        <xdr:cNvSpPr txBox="1"/>
      </xdr:nvSpPr>
      <xdr:spPr>
        <a:xfrm>
          <a:off x="8483111" y="167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91785</xdr:rowOff>
    </xdr:from>
    <xdr:to>
      <xdr:col>41</xdr:col>
      <xdr:colOff>50800</xdr:colOff>
      <xdr:row>98</xdr:row>
      <xdr:rowOff>35869</xdr:rowOff>
    </xdr:to>
    <xdr:cxnSp macro="">
      <xdr:nvCxnSpPr>
        <xdr:cNvPr id="459" name="直線コネクタ 458"/>
        <xdr:cNvCxnSpPr/>
      </xdr:nvCxnSpPr>
      <xdr:spPr>
        <a:xfrm flipV="1">
          <a:off x="6972300" y="16722435"/>
          <a:ext cx="889000" cy="11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151861</xdr:rowOff>
    </xdr:from>
    <xdr:ext cx="534377" cy="259045"/>
    <xdr:sp macro="" textlink="">
      <xdr:nvSpPr>
        <xdr:cNvPr id="461" name="テキスト ボックス 460"/>
        <xdr:cNvSpPr txBox="1"/>
      </xdr:nvSpPr>
      <xdr:spPr>
        <a:xfrm>
          <a:off x="7594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12878</xdr:rowOff>
    </xdr:from>
    <xdr:ext cx="534377" cy="259045"/>
    <xdr:sp macro="" textlink="">
      <xdr:nvSpPr>
        <xdr:cNvPr id="463" name="テキスト ボックス 462"/>
        <xdr:cNvSpPr txBox="1"/>
      </xdr:nvSpPr>
      <xdr:spPr>
        <a:xfrm>
          <a:off x="6705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101372</xdr:rowOff>
    </xdr:from>
    <xdr:to>
      <xdr:col>55</xdr:col>
      <xdr:colOff>50800</xdr:colOff>
      <xdr:row>98</xdr:row>
      <xdr:rowOff>31522</xdr:rowOff>
    </xdr:to>
    <xdr:sp macro="" textlink="">
      <xdr:nvSpPr>
        <xdr:cNvPr id="469" name="楕円 468"/>
        <xdr:cNvSpPr/>
      </xdr:nvSpPr>
      <xdr:spPr>
        <a:xfrm>
          <a:off x="10426700" y="1673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79799</xdr:rowOff>
    </xdr:from>
    <xdr:ext cx="534377" cy="259045"/>
    <xdr:sp macro="" textlink="">
      <xdr:nvSpPr>
        <xdr:cNvPr id="470" name="普通建設事業費 （ うち更新整備　）該当値テキスト"/>
        <xdr:cNvSpPr txBox="1"/>
      </xdr:nvSpPr>
      <xdr:spPr>
        <a:xfrm>
          <a:off x="10528300" y="1671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29953</xdr:rowOff>
    </xdr:from>
    <xdr:to>
      <xdr:col>50</xdr:col>
      <xdr:colOff>165100</xdr:colOff>
      <xdr:row>98</xdr:row>
      <xdr:rowOff>131553</xdr:rowOff>
    </xdr:to>
    <xdr:sp macro="" textlink="">
      <xdr:nvSpPr>
        <xdr:cNvPr id="471" name="楕円 470"/>
        <xdr:cNvSpPr/>
      </xdr:nvSpPr>
      <xdr:spPr>
        <a:xfrm>
          <a:off x="9588500" y="168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122680</xdr:rowOff>
    </xdr:from>
    <xdr:ext cx="534377" cy="259045"/>
    <xdr:sp macro="" textlink="">
      <xdr:nvSpPr>
        <xdr:cNvPr id="472" name="テキスト ボックス 471"/>
        <xdr:cNvSpPr txBox="1"/>
      </xdr:nvSpPr>
      <xdr:spPr>
        <a:xfrm>
          <a:off x="9372111" y="1692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126377</xdr:rowOff>
    </xdr:from>
    <xdr:to>
      <xdr:col>46</xdr:col>
      <xdr:colOff>38100</xdr:colOff>
      <xdr:row>96</xdr:row>
      <xdr:rowOff>56527</xdr:rowOff>
    </xdr:to>
    <xdr:sp macro="" textlink="">
      <xdr:nvSpPr>
        <xdr:cNvPr id="473" name="楕円 472"/>
        <xdr:cNvSpPr/>
      </xdr:nvSpPr>
      <xdr:spPr>
        <a:xfrm>
          <a:off x="8699500" y="1641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73054</xdr:rowOff>
    </xdr:from>
    <xdr:ext cx="599010" cy="259045"/>
    <xdr:sp macro="" textlink="">
      <xdr:nvSpPr>
        <xdr:cNvPr id="474" name="テキスト ボックス 473"/>
        <xdr:cNvSpPr txBox="1"/>
      </xdr:nvSpPr>
      <xdr:spPr>
        <a:xfrm>
          <a:off x="8450795" y="16189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40985</xdr:rowOff>
    </xdr:from>
    <xdr:to>
      <xdr:col>41</xdr:col>
      <xdr:colOff>101600</xdr:colOff>
      <xdr:row>97</xdr:row>
      <xdr:rowOff>142585</xdr:rowOff>
    </xdr:to>
    <xdr:sp macro="" textlink="">
      <xdr:nvSpPr>
        <xdr:cNvPr id="475" name="楕円 474"/>
        <xdr:cNvSpPr/>
      </xdr:nvSpPr>
      <xdr:spPr>
        <a:xfrm>
          <a:off x="7810500" y="166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133712</xdr:rowOff>
    </xdr:from>
    <xdr:ext cx="534377" cy="259045"/>
    <xdr:sp macro="" textlink="">
      <xdr:nvSpPr>
        <xdr:cNvPr id="476" name="テキスト ボックス 475"/>
        <xdr:cNvSpPr txBox="1"/>
      </xdr:nvSpPr>
      <xdr:spPr>
        <a:xfrm>
          <a:off x="7594111" y="167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156519</xdr:rowOff>
    </xdr:from>
    <xdr:to>
      <xdr:col>36</xdr:col>
      <xdr:colOff>165100</xdr:colOff>
      <xdr:row>98</xdr:row>
      <xdr:rowOff>86669</xdr:rowOff>
    </xdr:to>
    <xdr:sp macro="" textlink="">
      <xdr:nvSpPr>
        <xdr:cNvPr id="477" name="楕円 476"/>
        <xdr:cNvSpPr/>
      </xdr:nvSpPr>
      <xdr:spPr>
        <a:xfrm>
          <a:off x="6921500" y="1678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77796</xdr:rowOff>
    </xdr:from>
    <xdr:ext cx="534377" cy="259045"/>
    <xdr:sp macro="" textlink="">
      <xdr:nvSpPr>
        <xdr:cNvPr id="478" name="テキスト ボックス 477"/>
        <xdr:cNvSpPr txBox="1"/>
      </xdr:nvSpPr>
      <xdr:spPr>
        <a:xfrm>
          <a:off x="6705111" y="1687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166770</xdr:rowOff>
    </xdr:from>
    <xdr:to>
      <xdr:col>85</xdr:col>
      <xdr:colOff>127000</xdr:colOff>
      <xdr:row>39</xdr:row>
      <xdr:rowOff>8865</xdr:rowOff>
    </xdr:to>
    <xdr:cxnSp macro="">
      <xdr:nvCxnSpPr>
        <xdr:cNvPr id="507" name="直線コネクタ 506"/>
        <xdr:cNvCxnSpPr/>
      </xdr:nvCxnSpPr>
      <xdr:spPr>
        <a:xfrm flipV="1">
          <a:off x="15481300" y="6681870"/>
          <a:ext cx="8382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140043</xdr:rowOff>
    </xdr:from>
    <xdr:to>
      <xdr:col>81</xdr:col>
      <xdr:colOff>50800</xdr:colOff>
      <xdr:row>39</xdr:row>
      <xdr:rowOff>8865</xdr:rowOff>
    </xdr:to>
    <xdr:cxnSp macro="">
      <xdr:nvCxnSpPr>
        <xdr:cNvPr id="510" name="直線コネクタ 509"/>
        <xdr:cNvCxnSpPr/>
      </xdr:nvCxnSpPr>
      <xdr:spPr>
        <a:xfrm>
          <a:off x="14592300" y="6655143"/>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67196</xdr:rowOff>
    </xdr:from>
    <xdr:to>
      <xdr:col>76</xdr:col>
      <xdr:colOff>114300</xdr:colOff>
      <xdr:row>38</xdr:row>
      <xdr:rowOff>140043</xdr:rowOff>
    </xdr:to>
    <xdr:cxnSp macro="">
      <xdr:nvCxnSpPr>
        <xdr:cNvPr id="513" name="直線コネクタ 512"/>
        <xdr:cNvCxnSpPr/>
      </xdr:nvCxnSpPr>
      <xdr:spPr>
        <a:xfrm>
          <a:off x="13703300" y="6582296"/>
          <a:ext cx="8890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19023</xdr:rowOff>
    </xdr:from>
    <xdr:ext cx="534377" cy="259045"/>
    <xdr:sp macro="" textlink="">
      <xdr:nvSpPr>
        <xdr:cNvPr id="515" name="テキスト ボックス 514"/>
        <xdr:cNvSpPr txBox="1"/>
      </xdr:nvSpPr>
      <xdr:spPr>
        <a:xfrm>
          <a:off x="14325111" y="61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67196</xdr:rowOff>
    </xdr:from>
    <xdr:to>
      <xdr:col>71</xdr:col>
      <xdr:colOff>177800</xdr:colOff>
      <xdr:row>38</xdr:row>
      <xdr:rowOff>153130</xdr:rowOff>
    </xdr:to>
    <xdr:cxnSp macro="">
      <xdr:nvCxnSpPr>
        <xdr:cNvPr id="516" name="直線コネクタ 515"/>
        <xdr:cNvCxnSpPr/>
      </xdr:nvCxnSpPr>
      <xdr:spPr>
        <a:xfrm flipV="1">
          <a:off x="12814300" y="6582296"/>
          <a:ext cx="889000" cy="8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131475</xdr:rowOff>
    </xdr:from>
    <xdr:ext cx="469744" cy="259045"/>
    <xdr:sp macro="" textlink="">
      <xdr:nvSpPr>
        <xdr:cNvPr id="518" name="テキスト ボックス 517"/>
        <xdr:cNvSpPr txBox="1"/>
      </xdr:nvSpPr>
      <xdr:spPr>
        <a:xfrm>
          <a:off x="13468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166298</xdr:rowOff>
    </xdr:from>
    <xdr:ext cx="469744" cy="259045"/>
    <xdr:sp macro="" textlink="">
      <xdr:nvSpPr>
        <xdr:cNvPr id="520" name="テキスト ボックス 519"/>
        <xdr:cNvSpPr txBox="1"/>
      </xdr:nvSpPr>
      <xdr:spPr>
        <a:xfrm>
          <a:off x="12579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115970</xdr:rowOff>
    </xdr:from>
    <xdr:to>
      <xdr:col>85</xdr:col>
      <xdr:colOff>177800</xdr:colOff>
      <xdr:row>39</xdr:row>
      <xdr:rowOff>46120</xdr:rowOff>
    </xdr:to>
    <xdr:sp macro="" textlink="">
      <xdr:nvSpPr>
        <xdr:cNvPr id="526" name="楕円 525"/>
        <xdr:cNvSpPr/>
      </xdr:nvSpPr>
      <xdr:spPr>
        <a:xfrm>
          <a:off x="16268700" y="66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31837</xdr:rowOff>
    </xdr:from>
    <xdr:ext cx="469744" cy="259045"/>
    <xdr:sp macro="" textlink="">
      <xdr:nvSpPr>
        <xdr:cNvPr id="527" name="災害復旧事業費該当値テキスト"/>
        <xdr:cNvSpPr txBox="1"/>
      </xdr:nvSpPr>
      <xdr:spPr>
        <a:xfrm>
          <a:off x="16370300" y="6546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129515</xdr:rowOff>
    </xdr:from>
    <xdr:to>
      <xdr:col>81</xdr:col>
      <xdr:colOff>101600</xdr:colOff>
      <xdr:row>39</xdr:row>
      <xdr:rowOff>59665</xdr:rowOff>
    </xdr:to>
    <xdr:sp macro="" textlink="">
      <xdr:nvSpPr>
        <xdr:cNvPr id="528" name="楕円 527"/>
        <xdr:cNvSpPr/>
      </xdr:nvSpPr>
      <xdr:spPr>
        <a:xfrm>
          <a:off x="15430500" y="66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50792</xdr:rowOff>
    </xdr:from>
    <xdr:ext cx="469744" cy="259045"/>
    <xdr:sp macro="" textlink="">
      <xdr:nvSpPr>
        <xdr:cNvPr id="529" name="テキスト ボックス 528"/>
        <xdr:cNvSpPr txBox="1"/>
      </xdr:nvSpPr>
      <xdr:spPr>
        <a:xfrm>
          <a:off x="15246428" y="67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89243</xdr:rowOff>
    </xdr:from>
    <xdr:to>
      <xdr:col>76</xdr:col>
      <xdr:colOff>165100</xdr:colOff>
      <xdr:row>39</xdr:row>
      <xdr:rowOff>19393</xdr:rowOff>
    </xdr:to>
    <xdr:sp macro="" textlink="">
      <xdr:nvSpPr>
        <xdr:cNvPr id="530" name="楕円 529"/>
        <xdr:cNvSpPr/>
      </xdr:nvSpPr>
      <xdr:spPr>
        <a:xfrm>
          <a:off x="14541500" y="660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10520</xdr:rowOff>
    </xdr:from>
    <xdr:ext cx="469744" cy="259045"/>
    <xdr:sp macro="" textlink="">
      <xdr:nvSpPr>
        <xdr:cNvPr id="531" name="テキスト ボックス 530"/>
        <xdr:cNvSpPr txBox="1"/>
      </xdr:nvSpPr>
      <xdr:spPr>
        <a:xfrm>
          <a:off x="14357428" y="669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16396</xdr:rowOff>
    </xdr:from>
    <xdr:to>
      <xdr:col>72</xdr:col>
      <xdr:colOff>38100</xdr:colOff>
      <xdr:row>38</xdr:row>
      <xdr:rowOff>117996</xdr:rowOff>
    </xdr:to>
    <xdr:sp macro="" textlink="">
      <xdr:nvSpPr>
        <xdr:cNvPr id="532" name="楕円 531"/>
        <xdr:cNvSpPr/>
      </xdr:nvSpPr>
      <xdr:spPr>
        <a:xfrm>
          <a:off x="13652500" y="65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109123</xdr:rowOff>
    </xdr:from>
    <xdr:ext cx="469744" cy="259045"/>
    <xdr:sp macro="" textlink="">
      <xdr:nvSpPr>
        <xdr:cNvPr id="533" name="テキスト ボックス 532"/>
        <xdr:cNvSpPr txBox="1"/>
      </xdr:nvSpPr>
      <xdr:spPr>
        <a:xfrm>
          <a:off x="13468428" y="662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102330</xdr:rowOff>
    </xdr:from>
    <xdr:to>
      <xdr:col>67</xdr:col>
      <xdr:colOff>101600</xdr:colOff>
      <xdr:row>39</xdr:row>
      <xdr:rowOff>32480</xdr:rowOff>
    </xdr:to>
    <xdr:sp macro="" textlink="">
      <xdr:nvSpPr>
        <xdr:cNvPr id="534" name="楕円 533"/>
        <xdr:cNvSpPr/>
      </xdr:nvSpPr>
      <xdr:spPr>
        <a:xfrm>
          <a:off x="12763500" y="66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23607</xdr:rowOff>
    </xdr:from>
    <xdr:ext cx="469744" cy="259045"/>
    <xdr:sp macro="" textlink="">
      <xdr:nvSpPr>
        <xdr:cNvPr id="535" name="テキスト ボックス 534"/>
        <xdr:cNvSpPr txBox="1"/>
      </xdr:nvSpPr>
      <xdr:spPr>
        <a:xfrm>
          <a:off x="12579428" y="671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153394</xdr:rowOff>
    </xdr:from>
    <xdr:to>
      <xdr:col>85</xdr:col>
      <xdr:colOff>127000</xdr:colOff>
      <xdr:row>79</xdr:row>
      <xdr:rowOff>20676</xdr:rowOff>
    </xdr:to>
    <xdr:cxnSp macro="">
      <xdr:nvCxnSpPr>
        <xdr:cNvPr id="616" name="直線コネクタ 615"/>
        <xdr:cNvCxnSpPr/>
      </xdr:nvCxnSpPr>
      <xdr:spPr>
        <a:xfrm flipV="1">
          <a:off x="15481300" y="13526494"/>
          <a:ext cx="838200" cy="3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7" name="公債費平均値テキスト"/>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20676</xdr:rowOff>
    </xdr:from>
    <xdr:to>
      <xdr:col>81</xdr:col>
      <xdr:colOff>50800</xdr:colOff>
      <xdr:row>79</xdr:row>
      <xdr:rowOff>40433</xdr:rowOff>
    </xdr:to>
    <xdr:cxnSp macro="">
      <xdr:nvCxnSpPr>
        <xdr:cNvPr id="619" name="直線コネクタ 618"/>
        <xdr:cNvCxnSpPr/>
      </xdr:nvCxnSpPr>
      <xdr:spPr>
        <a:xfrm flipV="1">
          <a:off x="14592300" y="13565226"/>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1" name="テキスト ボックス 620"/>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40433</xdr:rowOff>
    </xdr:from>
    <xdr:to>
      <xdr:col>76</xdr:col>
      <xdr:colOff>114300</xdr:colOff>
      <xdr:row>79</xdr:row>
      <xdr:rowOff>50285</xdr:rowOff>
    </xdr:to>
    <xdr:cxnSp macro="">
      <xdr:nvCxnSpPr>
        <xdr:cNvPr id="622" name="直線コネクタ 621"/>
        <xdr:cNvCxnSpPr/>
      </xdr:nvCxnSpPr>
      <xdr:spPr>
        <a:xfrm flipV="1">
          <a:off x="13703300" y="13584983"/>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60086</xdr:rowOff>
    </xdr:from>
    <xdr:to>
      <xdr:col>76</xdr:col>
      <xdr:colOff>165100</xdr:colOff>
      <xdr:row>77</xdr:row>
      <xdr:rowOff>161686</xdr:rowOff>
    </xdr:to>
    <xdr:sp macro="" textlink="">
      <xdr:nvSpPr>
        <xdr:cNvPr id="623" name="フローチャート: 判断 622"/>
        <xdr:cNvSpPr/>
      </xdr:nvSpPr>
      <xdr:spPr>
        <a:xfrm>
          <a:off x="14541500" y="1326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6763</xdr:rowOff>
    </xdr:from>
    <xdr:ext cx="534377" cy="259045"/>
    <xdr:sp macro="" textlink="">
      <xdr:nvSpPr>
        <xdr:cNvPr id="624" name="テキスト ボックス 623"/>
        <xdr:cNvSpPr txBox="1"/>
      </xdr:nvSpPr>
      <xdr:spPr>
        <a:xfrm>
          <a:off x="14325111" y="130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50285</xdr:rowOff>
    </xdr:from>
    <xdr:to>
      <xdr:col>71</xdr:col>
      <xdr:colOff>177800</xdr:colOff>
      <xdr:row>79</xdr:row>
      <xdr:rowOff>65176</xdr:rowOff>
    </xdr:to>
    <xdr:cxnSp macro="">
      <xdr:nvCxnSpPr>
        <xdr:cNvPr id="625" name="直線コネクタ 624"/>
        <xdr:cNvCxnSpPr/>
      </xdr:nvCxnSpPr>
      <xdr:spPr>
        <a:xfrm flipV="1">
          <a:off x="12814300" y="13594835"/>
          <a:ext cx="889000" cy="1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54142</xdr:rowOff>
    </xdr:from>
    <xdr:to>
      <xdr:col>72</xdr:col>
      <xdr:colOff>38100</xdr:colOff>
      <xdr:row>77</xdr:row>
      <xdr:rowOff>155742</xdr:rowOff>
    </xdr:to>
    <xdr:sp macro="" textlink="">
      <xdr:nvSpPr>
        <xdr:cNvPr id="626" name="フローチャート: 判断 625"/>
        <xdr:cNvSpPr/>
      </xdr:nvSpPr>
      <xdr:spPr>
        <a:xfrm>
          <a:off x="13652500" y="1325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819</xdr:rowOff>
    </xdr:from>
    <xdr:ext cx="534377" cy="259045"/>
    <xdr:sp macro="" textlink="">
      <xdr:nvSpPr>
        <xdr:cNvPr id="627" name="テキスト ボックス 626"/>
        <xdr:cNvSpPr txBox="1"/>
      </xdr:nvSpPr>
      <xdr:spPr>
        <a:xfrm>
          <a:off x="13436111" y="1303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50288</xdr:rowOff>
    </xdr:from>
    <xdr:to>
      <xdr:col>67</xdr:col>
      <xdr:colOff>101600</xdr:colOff>
      <xdr:row>77</xdr:row>
      <xdr:rowOff>151888</xdr:rowOff>
    </xdr:to>
    <xdr:sp macro="" textlink="">
      <xdr:nvSpPr>
        <xdr:cNvPr id="628" name="フローチャート: 判断 627"/>
        <xdr:cNvSpPr/>
      </xdr:nvSpPr>
      <xdr:spPr>
        <a:xfrm>
          <a:off x="12763500" y="1325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168415</xdr:rowOff>
    </xdr:from>
    <xdr:ext cx="534377" cy="259045"/>
    <xdr:sp macro="" textlink="">
      <xdr:nvSpPr>
        <xdr:cNvPr id="629" name="テキスト ボックス 628"/>
        <xdr:cNvSpPr txBox="1"/>
      </xdr:nvSpPr>
      <xdr:spPr>
        <a:xfrm>
          <a:off x="12547111" y="1302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102594</xdr:rowOff>
    </xdr:from>
    <xdr:to>
      <xdr:col>85</xdr:col>
      <xdr:colOff>177800</xdr:colOff>
      <xdr:row>79</xdr:row>
      <xdr:rowOff>32744</xdr:rowOff>
    </xdr:to>
    <xdr:sp macro="" textlink="">
      <xdr:nvSpPr>
        <xdr:cNvPr id="635" name="楕円 634"/>
        <xdr:cNvSpPr/>
      </xdr:nvSpPr>
      <xdr:spPr>
        <a:xfrm>
          <a:off x="16268700" y="134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81021</xdr:rowOff>
    </xdr:from>
    <xdr:ext cx="534377" cy="259045"/>
    <xdr:sp macro="" textlink="">
      <xdr:nvSpPr>
        <xdr:cNvPr id="636" name="公債費該当値テキスト"/>
        <xdr:cNvSpPr txBox="1"/>
      </xdr:nvSpPr>
      <xdr:spPr>
        <a:xfrm>
          <a:off x="16370300" y="1345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141326</xdr:rowOff>
    </xdr:from>
    <xdr:to>
      <xdr:col>81</xdr:col>
      <xdr:colOff>101600</xdr:colOff>
      <xdr:row>79</xdr:row>
      <xdr:rowOff>71476</xdr:rowOff>
    </xdr:to>
    <xdr:sp macro="" textlink="">
      <xdr:nvSpPr>
        <xdr:cNvPr id="637" name="楕円 636"/>
        <xdr:cNvSpPr/>
      </xdr:nvSpPr>
      <xdr:spPr>
        <a:xfrm>
          <a:off x="15430500" y="135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62603</xdr:rowOff>
    </xdr:from>
    <xdr:ext cx="534377" cy="259045"/>
    <xdr:sp macro="" textlink="">
      <xdr:nvSpPr>
        <xdr:cNvPr id="638" name="テキスト ボックス 637"/>
        <xdr:cNvSpPr txBox="1"/>
      </xdr:nvSpPr>
      <xdr:spPr>
        <a:xfrm>
          <a:off x="15214111" y="1360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161083</xdr:rowOff>
    </xdr:from>
    <xdr:to>
      <xdr:col>76</xdr:col>
      <xdr:colOff>165100</xdr:colOff>
      <xdr:row>79</xdr:row>
      <xdr:rowOff>91233</xdr:rowOff>
    </xdr:to>
    <xdr:sp macro="" textlink="">
      <xdr:nvSpPr>
        <xdr:cNvPr id="639" name="楕円 638"/>
        <xdr:cNvSpPr/>
      </xdr:nvSpPr>
      <xdr:spPr>
        <a:xfrm>
          <a:off x="14541500" y="1353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82360</xdr:rowOff>
    </xdr:from>
    <xdr:ext cx="534377" cy="259045"/>
    <xdr:sp macro="" textlink="">
      <xdr:nvSpPr>
        <xdr:cNvPr id="640" name="テキスト ボックス 639"/>
        <xdr:cNvSpPr txBox="1"/>
      </xdr:nvSpPr>
      <xdr:spPr>
        <a:xfrm>
          <a:off x="14325111" y="1362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170935</xdr:rowOff>
    </xdr:from>
    <xdr:to>
      <xdr:col>72</xdr:col>
      <xdr:colOff>38100</xdr:colOff>
      <xdr:row>79</xdr:row>
      <xdr:rowOff>101085</xdr:rowOff>
    </xdr:to>
    <xdr:sp macro="" textlink="">
      <xdr:nvSpPr>
        <xdr:cNvPr id="641" name="楕円 640"/>
        <xdr:cNvSpPr/>
      </xdr:nvSpPr>
      <xdr:spPr>
        <a:xfrm>
          <a:off x="13652500" y="135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92212</xdr:rowOff>
    </xdr:from>
    <xdr:ext cx="534377" cy="259045"/>
    <xdr:sp macro="" textlink="">
      <xdr:nvSpPr>
        <xdr:cNvPr id="642" name="テキスト ボックス 641"/>
        <xdr:cNvSpPr txBox="1"/>
      </xdr:nvSpPr>
      <xdr:spPr>
        <a:xfrm>
          <a:off x="13436111" y="1363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14376</xdr:rowOff>
    </xdr:from>
    <xdr:to>
      <xdr:col>67</xdr:col>
      <xdr:colOff>101600</xdr:colOff>
      <xdr:row>79</xdr:row>
      <xdr:rowOff>115976</xdr:rowOff>
    </xdr:to>
    <xdr:sp macro="" textlink="">
      <xdr:nvSpPr>
        <xdr:cNvPr id="643" name="楕円 642"/>
        <xdr:cNvSpPr/>
      </xdr:nvSpPr>
      <xdr:spPr>
        <a:xfrm>
          <a:off x="12763500" y="135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107103</xdr:rowOff>
    </xdr:from>
    <xdr:ext cx="534377" cy="259045"/>
    <xdr:sp macro="" textlink="">
      <xdr:nvSpPr>
        <xdr:cNvPr id="644" name="テキスト ボックス 643"/>
        <xdr:cNvSpPr txBox="1"/>
      </xdr:nvSpPr>
      <xdr:spPr>
        <a:xfrm>
          <a:off x="12547111" y="136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26977</xdr:rowOff>
    </xdr:from>
    <xdr:to>
      <xdr:col>85</xdr:col>
      <xdr:colOff>127000</xdr:colOff>
      <xdr:row>98</xdr:row>
      <xdr:rowOff>77445</xdr:rowOff>
    </xdr:to>
    <xdr:cxnSp macro="">
      <xdr:nvCxnSpPr>
        <xdr:cNvPr id="673" name="直線コネクタ 672"/>
        <xdr:cNvCxnSpPr/>
      </xdr:nvCxnSpPr>
      <xdr:spPr>
        <a:xfrm>
          <a:off x="15481300" y="16829077"/>
          <a:ext cx="838200" cy="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19100</xdr:rowOff>
    </xdr:from>
    <xdr:ext cx="534377" cy="259045"/>
    <xdr:sp macro="" textlink="">
      <xdr:nvSpPr>
        <xdr:cNvPr id="674" name="積立金平均値テキスト"/>
        <xdr:cNvSpPr txBox="1"/>
      </xdr:nvSpPr>
      <xdr:spPr>
        <a:xfrm>
          <a:off x="16370300" y="168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26977</xdr:rowOff>
    </xdr:from>
    <xdr:to>
      <xdr:col>81</xdr:col>
      <xdr:colOff>50800</xdr:colOff>
      <xdr:row>98</xdr:row>
      <xdr:rowOff>97348</xdr:rowOff>
    </xdr:to>
    <xdr:cxnSp macro="">
      <xdr:nvCxnSpPr>
        <xdr:cNvPr id="676" name="直線コネクタ 675"/>
        <xdr:cNvCxnSpPr/>
      </xdr:nvCxnSpPr>
      <xdr:spPr>
        <a:xfrm flipV="1">
          <a:off x="14592300" y="16829077"/>
          <a:ext cx="8890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78" name="テキスト ボックス 677"/>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97348</xdr:rowOff>
    </xdr:from>
    <xdr:to>
      <xdr:col>76</xdr:col>
      <xdr:colOff>114300</xdr:colOff>
      <xdr:row>98</xdr:row>
      <xdr:rowOff>104408</xdr:rowOff>
    </xdr:to>
    <xdr:cxnSp macro="">
      <xdr:nvCxnSpPr>
        <xdr:cNvPr id="679" name="直線コネクタ 678"/>
        <xdr:cNvCxnSpPr/>
      </xdr:nvCxnSpPr>
      <xdr:spPr>
        <a:xfrm flipV="1">
          <a:off x="13703300" y="16899448"/>
          <a:ext cx="889000" cy="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0" name="フローチャート: 判断 679"/>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145707</xdr:rowOff>
    </xdr:from>
    <xdr:ext cx="534377" cy="259045"/>
    <xdr:sp macro="" textlink="">
      <xdr:nvSpPr>
        <xdr:cNvPr id="681" name="テキスト ボックス 680"/>
        <xdr:cNvSpPr txBox="1"/>
      </xdr:nvSpPr>
      <xdr:spPr>
        <a:xfrm>
          <a:off x="14325111" y="169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104408</xdr:rowOff>
    </xdr:from>
    <xdr:to>
      <xdr:col>71</xdr:col>
      <xdr:colOff>177800</xdr:colOff>
      <xdr:row>98</xdr:row>
      <xdr:rowOff>109826</xdr:rowOff>
    </xdr:to>
    <xdr:cxnSp macro="">
      <xdr:nvCxnSpPr>
        <xdr:cNvPr id="682" name="直線コネクタ 681"/>
        <xdr:cNvCxnSpPr/>
      </xdr:nvCxnSpPr>
      <xdr:spPr>
        <a:xfrm flipV="1">
          <a:off x="12814300" y="16906508"/>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3" name="フローチャート: 判断 682"/>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5087</xdr:rowOff>
    </xdr:from>
    <xdr:ext cx="534377" cy="259045"/>
    <xdr:sp macro="" textlink="">
      <xdr:nvSpPr>
        <xdr:cNvPr id="684" name="テキスト ボックス 683"/>
        <xdr:cNvSpPr txBox="1"/>
      </xdr:nvSpPr>
      <xdr:spPr>
        <a:xfrm>
          <a:off x="13436111" y="1697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5" name="フローチャート: 判断 684"/>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15805</xdr:rowOff>
    </xdr:from>
    <xdr:ext cx="534377" cy="259045"/>
    <xdr:sp macro="" textlink="">
      <xdr:nvSpPr>
        <xdr:cNvPr id="686" name="テキスト ボックス 685"/>
        <xdr:cNvSpPr txBox="1"/>
      </xdr:nvSpPr>
      <xdr:spPr>
        <a:xfrm>
          <a:off x="12547111" y="169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26645</xdr:rowOff>
    </xdr:from>
    <xdr:to>
      <xdr:col>85</xdr:col>
      <xdr:colOff>177800</xdr:colOff>
      <xdr:row>98</xdr:row>
      <xdr:rowOff>128245</xdr:rowOff>
    </xdr:to>
    <xdr:sp macro="" textlink="">
      <xdr:nvSpPr>
        <xdr:cNvPr id="692" name="楕円 691"/>
        <xdr:cNvSpPr/>
      </xdr:nvSpPr>
      <xdr:spPr>
        <a:xfrm>
          <a:off x="16268700" y="168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49522</xdr:rowOff>
    </xdr:from>
    <xdr:ext cx="534377" cy="259045"/>
    <xdr:sp macro="" textlink="">
      <xdr:nvSpPr>
        <xdr:cNvPr id="693" name="積立金該当値テキスト"/>
        <xdr:cNvSpPr txBox="1"/>
      </xdr:nvSpPr>
      <xdr:spPr>
        <a:xfrm>
          <a:off x="16370300" y="166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147627</xdr:rowOff>
    </xdr:from>
    <xdr:to>
      <xdr:col>81</xdr:col>
      <xdr:colOff>101600</xdr:colOff>
      <xdr:row>98</xdr:row>
      <xdr:rowOff>77777</xdr:rowOff>
    </xdr:to>
    <xdr:sp macro="" textlink="">
      <xdr:nvSpPr>
        <xdr:cNvPr id="694" name="楕円 693"/>
        <xdr:cNvSpPr/>
      </xdr:nvSpPr>
      <xdr:spPr>
        <a:xfrm>
          <a:off x="15430500" y="1677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94304</xdr:rowOff>
    </xdr:from>
    <xdr:ext cx="534377" cy="259045"/>
    <xdr:sp macro="" textlink="">
      <xdr:nvSpPr>
        <xdr:cNvPr id="695" name="テキスト ボックス 694"/>
        <xdr:cNvSpPr txBox="1"/>
      </xdr:nvSpPr>
      <xdr:spPr>
        <a:xfrm>
          <a:off x="15214111" y="1655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46548</xdr:rowOff>
    </xdr:from>
    <xdr:to>
      <xdr:col>76</xdr:col>
      <xdr:colOff>165100</xdr:colOff>
      <xdr:row>98</xdr:row>
      <xdr:rowOff>148148</xdr:rowOff>
    </xdr:to>
    <xdr:sp macro="" textlink="">
      <xdr:nvSpPr>
        <xdr:cNvPr id="696" name="楕円 695"/>
        <xdr:cNvSpPr/>
      </xdr:nvSpPr>
      <xdr:spPr>
        <a:xfrm>
          <a:off x="14541500" y="1684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164675</xdr:rowOff>
    </xdr:from>
    <xdr:ext cx="534377" cy="259045"/>
    <xdr:sp macro="" textlink="">
      <xdr:nvSpPr>
        <xdr:cNvPr id="697" name="テキスト ボックス 696"/>
        <xdr:cNvSpPr txBox="1"/>
      </xdr:nvSpPr>
      <xdr:spPr>
        <a:xfrm>
          <a:off x="14325111" y="1662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53608</xdr:rowOff>
    </xdr:from>
    <xdr:to>
      <xdr:col>72</xdr:col>
      <xdr:colOff>38100</xdr:colOff>
      <xdr:row>98</xdr:row>
      <xdr:rowOff>155208</xdr:rowOff>
    </xdr:to>
    <xdr:sp macro="" textlink="">
      <xdr:nvSpPr>
        <xdr:cNvPr id="698" name="楕円 697"/>
        <xdr:cNvSpPr/>
      </xdr:nvSpPr>
      <xdr:spPr>
        <a:xfrm>
          <a:off x="13652500" y="16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285</xdr:rowOff>
    </xdr:from>
    <xdr:ext cx="534377" cy="259045"/>
    <xdr:sp macro="" textlink="">
      <xdr:nvSpPr>
        <xdr:cNvPr id="699" name="テキスト ボックス 698"/>
        <xdr:cNvSpPr txBox="1"/>
      </xdr:nvSpPr>
      <xdr:spPr>
        <a:xfrm>
          <a:off x="13436111" y="1663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59026</xdr:rowOff>
    </xdr:from>
    <xdr:to>
      <xdr:col>67</xdr:col>
      <xdr:colOff>101600</xdr:colOff>
      <xdr:row>98</xdr:row>
      <xdr:rowOff>160626</xdr:rowOff>
    </xdr:to>
    <xdr:sp macro="" textlink="">
      <xdr:nvSpPr>
        <xdr:cNvPr id="700" name="楕円 699"/>
        <xdr:cNvSpPr/>
      </xdr:nvSpPr>
      <xdr:spPr>
        <a:xfrm>
          <a:off x="12763500" y="168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5703</xdr:rowOff>
    </xdr:from>
    <xdr:ext cx="534377" cy="259045"/>
    <xdr:sp macro="" textlink="">
      <xdr:nvSpPr>
        <xdr:cNvPr id="701" name="テキスト ボックス 700"/>
        <xdr:cNvSpPr txBox="1"/>
      </xdr:nvSpPr>
      <xdr:spPr>
        <a:xfrm>
          <a:off x="12547111" y="1663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62167</xdr:rowOff>
    </xdr:from>
    <xdr:to>
      <xdr:col>116</xdr:col>
      <xdr:colOff>63500</xdr:colOff>
      <xdr:row>38</xdr:row>
      <xdr:rowOff>69406</xdr:rowOff>
    </xdr:to>
    <xdr:cxnSp macro="">
      <xdr:nvCxnSpPr>
        <xdr:cNvPr id="730" name="直線コネクタ 729"/>
        <xdr:cNvCxnSpPr/>
      </xdr:nvCxnSpPr>
      <xdr:spPr>
        <a:xfrm>
          <a:off x="21323300" y="6577267"/>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62167</xdr:rowOff>
    </xdr:from>
    <xdr:to>
      <xdr:col>111</xdr:col>
      <xdr:colOff>177800</xdr:colOff>
      <xdr:row>38</xdr:row>
      <xdr:rowOff>74549</xdr:rowOff>
    </xdr:to>
    <xdr:cxnSp macro="">
      <xdr:nvCxnSpPr>
        <xdr:cNvPr id="733" name="直線コネクタ 732"/>
        <xdr:cNvCxnSpPr/>
      </xdr:nvCxnSpPr>
      <xdr:spPr>
        <a:xfrm flipV="1">
          <a:off x="20434300" y="6577267"/>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116362</xdr:rowOff>
    </xdr:from>
    <xdr:ext cx="469744" cy="259045"/>
    <xdr:sp macro="" textlink="">
      <xdr:nvSpPr>
        <xdr:cNvPr id="735" name="テキスト ボックス 734"/>
        <xdr:cNvSpPr txBox="1"/>
      </xdr:nvSpPr>
      <xdr:spPr>
        <a:xfrm>
          <a:off x="21088428" y="66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74549</xdr:rowOff>
    </xdr:from>
    <xdr:to>
      <xdr:col>107</xdr:col>
      <xdr:colOff>50800</xdr:colOff>
      <xdr:row>38</xdr:row>
      <xdr:rowOff>97104</xdr:rowOff>
    </xdr:to>
    <xdr:cxnSp macro="">
      <xdr:nvCxnSpPr>
        <xdr:cNvPr id="736" name="直線コネクタ 735"/>
        <xdr:cNvCxnSpPr/>
      </xdr:nvCxnSpPr>
      <xdr:spPr>
        <a:xfrm flipV="1">
          <a:off x="19545300" y="6589649"/>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7" name="フローチャート: 判断 736"/>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38" name="テキスト ボックス 737"/>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97104</xdr:rowOff>
    </xdr:from>
    <xdr:to>
      <xdr:col>102</xdr:col>
      <xdr:colOff>114300</xdr:colOff>
      <xdr:row>39</xdr:row>
      <xdr:rowOff>11150</xdr:rowOff>
    </xdr:to>
    <xdr:cxnSp macro="">
      <xdr:nvCxnSpPr>
        <xdr:cNvPr id="739" name="直線コネクタ 738"/>
        <xdr:cNvCxnSpPr/>
      </xdr:nvCxnSpPr>
      <xdr:spPr>
        <a:xfrm flipV="1">
          <a:off x="18656300" y="6612204"/>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0" name="フローチャート: 判断 739"/>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157687</xdr:rowOff>
    </xdr:from>
    <xdr:ext cx="469744" cy="259045"/>
    <xdr:sp macro="" textlink="">
      <xdr:nvSpPr>
        <xdr:cNvPr id="741" name="テキスト ボックス 740"/>
        <xdr:cNvSpPr txBox="1"/>
      </xdr:nvSpPr>
      <xdr:spPr>
        <a:xfrm>
          <a:off x="19310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2" name="フローチャート: 判断 741"/>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3" name="テキスト ボックス 742"/>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18606</xdr:rowOff>
    </xdr:from>
    <xdr:to>
      <xdr:col>116</xdr:col>
      <xdr:colOff>114300</xdr:colOff>
      <xdr:row>38</xdr:row>
      <xdr:rowOff>120206</xdr:rowOff>
    </xdr:to>
    <xdr:sp macro="" textlink="">
      <xdr:nvSpPr>
        <xdr:cNvPr id="749" name="楕円 748"/>
        <xdr:cNvSpPr/>
      </xdr:nvSpPr>
      <xdr:spPr>
        <a:xfrm>
          <a:off x="22110700" y="65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168483</xdr:rowOff>
    </xdr:from>
    <xdr:ext cx="469744" cy="259045"/>
    <xdr:sp macro="" textlink="">
      <xdr:nvSpPr>
        <xdr:cNvPr id="750" name="投資及び出資金該当値テキスト"/>
        <xdr:cNvSpPr txBox="1"/>
      </xdr:nvSpPr>
      <xdr:spPr>
        <a:xfrm>
          <a:off x="22212300" y="651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11367</xdr:rowOff>
    </xdr:from>
    <xdr:to>
      <xdr:col>112</xdr:col>
      <xdr:colOff>38100</xdr:colOff>
      <xdr:row>38</xdr:row>
      <xdr:rowOff>112967</xdr:rowOff>
    </xdr:to>
    <xdr:sp macro="" textlink="">
      <xdr:nvSpPr>
        <xdr:cNvPr id="751" name="楕円 750"/>
        <xdr:cNvSpPr/>
      </xdr:nvSpPr>
      <xdr:spPr>
        <a:xfrm>
          <a:off x="21272500" y="65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129493</xdr:rowOff>
    </xdr:from>
    <xdr:ext cx="469744" cy="259045"/>
    <xdr:sp macro="" textlink="">
      <xdr:nvSpPr>
        <xdr:cNvPr id="752" name="テキスト ボックス 751"/>
        <xdr:cNvSpPr txBox="1"/>
      </xdr:nvSpPr>
      <xdr:spPr>
        <a:xfrm>
          <a:off x="21088428" y="630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23749</xdr:rowOff>
    </xdr:from>
    <xdr:to>
      <xdr:col>107</xdr:col>
      <xdr:colOff>101600</xdr:colOff>
      <xdr:row>38</xdr:row>
      <xdr:rowOff>125349</xdr:rowOff>
    </xdr:to>
    <xdr:sp macro="" textlink="">
      <xdr:nvSpPr>
        <xdr:cNvPr id="753" name="楕円 752"/>
        <xdr:cNvSpPr/>
      </xdr:nvSpPr>
      <xdr:spPr>
        <a:xfrm>
          <a:off x="20383500" y="65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116476</xdr:rowOff>
    </xdr:from>
    <xdr:ext cx="469744" cy="259045"/>
    <xdr:sp macro="" textlink="">
      <xdr:nvSpPr>
        <xdr:cNvPr id="754" name="テキスト ボックス 753"/>
        <xdr:cNvSpPr txBox="1"/>
      </xdr:nvSpPr>
      <xdr:spPr>
        <a:xfrm>
          <a:off x="20199428" y="663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46304</xdr:rowOff>
    </xdr:from>
    <xdr:to>
      <xdr:col>102</xdr:col>
      <xdr:colOff>165100</xdr:colOff>
      <xdr:row>38</xdr:row>
      <xdr:rowOff>147904</xdr:rowOff>
    </xdr:to>
    <xdr:sp macro="" textlink="">
      <xdr:nvSpPr>
        <xdr:cNvPr id="755" name="楕円 754"/>
        <xdr:cNvSpPr/>
      </xdr:nvSpPr>
      <xdr:spPr>
        <a:xfrm>
          <a:off x="19494500" y="65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139031</xdr:rowOff>
    </xdr:from>
    <xdr:ext cx="469744" cy="259045"/>
    <xdr:sp macro="" textlink="">
      <xdr:nvSpPr>
        <xdr:cNvPr id="756" name="テキスト ボックス 755"/>
        <xdr:cNvSpPr txBox="1"/>
      </xdr:nvSpPr>
      <xdr:spPr>
        <a:xfrm>
          <a:off x="19310428" y="665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131800</xdr:rowOff>
    </xdr:from>
    <xdr:to>
      <xdr:col>98</xdr:col>
      <xdr:colOff>38100</xdr:colOff>
      <xdr:row>39</xdr:row>
      <xdr:rowOff>61950</xdr:rowOff>
    </xdr:to>
    <xdr:sp macro="" textlink="">
      <xdr:nvSpPr>
        <xdr:cNvPr id="757" name="楕円 756"/>
        <xdr:cNvSpPr/>
      </xdr:nvSpPr>
      <xdr:spPr>
        <a:xfrm>
          <a:off x="18605500" y="66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53077</xdr:rowOff>
    </xdr:from>
    <xdr:ext cx="378565" cy="259045"/>
    <xdr:sp macro="" textlink="">
      <xdr:nvSpPr>
        <xdr:cNvPr id="758" name="テキスト ボックス 757"/>
        <xdr:cNvSpPr txBox="1"/>
      </xdr:nvSpPr>
      <xdr:spPr>
        <a:xfrm>
          <a:off x="18467017" y="673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7" name="直線コネクタ 78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0" name="直線コネクタ 78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3" name="直線コネクタ 79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4" name="フローチャート: 判断 793"/>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5" name="テキスト ボックス 794"/>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6" name="直線コネクタ 79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7" name="フローチャート: 判断 796"/>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8" name="テキスト ボックス 797"/>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799" name="フローチャート: 判断 798"/>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19613</xdr:rowOff>
    </xdr:from>
    <xdr:ext cx="469744" cy="259045"/>
    <xdr:sp macro="" textlink="">
      <xdr:nvSpPr>
        <xdr:cNvPr id="800" name="テキスト ボックス 799"/>
        <xdr:cNvSpPr txBox="1"/>
      </xdr:nvSpPr>
      <xdr:spPr>
        <a:xfrm>
          <a:off x="18421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楕円 80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8" name="楕円 80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0" name="楕円 80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1" name="テキスト ボックス 81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2" name="楕円 81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3" name="テキスト ボックス 81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4" name="楕円 81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5" name="テキスト ボックス 81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86818</xdr:rowOff>
    </xdr:from>
    <xdr:to>
      <xdr:col>116</xdr:col>
      <xdr:colOff>63500</xdr:colOff>
      <xdr:row>77</xdr:row>
      <xdr:rowOff>120014</xdr:rowOff>
    </xdr:to>
    <xdr:cxnSp macro="">
      <xdr:nvCxnSpPr>
        <xdr:cNvPr id="845" name="直線コネクタ 844"/>
        <xdr:cNvCxnSpPr/>
      </xdr:nvCxnSpPr>
      <xdr:spPr>
        <a:xfrm flipV="1">
          <a:off x="21323300" y="13288468"/>
          <a:ext cx="838200" cy="3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69435</xdr:rowOff>
    </xdr:from>
    <xdr:ext cx="534377" cy="259045"/>
    <xdr:sp macro="" textlink="">
      <xdr:nvSpPr>
        <xdr:cNvPr id="846" name="繰出金平均値テキスト"/>
        <xdr:cNvSpPr txBox="1"/>
      </xdr:nvSpPr>
      <xdr:spPr>
        <a:xfrm>
          <a:off x="22212300" y="13271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120014</xdr:rowOff>
    </xdr:from>
    <xdr:to>
      <xdr:col>111</xdr:col>
      <xdr:colOff>177800</xdr:colOff>
      <xdr:row>77</xdr:row>
      <xdr:rowOff>134365</xdr:rowOff>
    </xdr:to>
    <xdr:cxnSp macro="">
      <xdr:nvCxnSpPr>
        <xdr:cNvPr id="848" name="直線コネクタ 847"/>
        <xdr:cNvCxnSpPr/>
      </xdr:nvCxnSpPr>
      <xdr:spPr>
        <a:xfrm flipV="1">
          <a:off x="20434300" y="13321664"/>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14495</xdr:rowOff>
    </xdr:from>
    <xdr:ext cx="534377" cy="259045"/>
    <xdr:sp macro="" textlink="">
      <xdr:nvSpPr>
        <xdr:cNvPr id="850" name="テキスト ボックス 849"/>
        <xdr:cNvSpPr txBox="1"/>
      </xdr:nvSpPr>
      <xdr:spPr>
        <a:xfrm>
          <a:off x="21056111" y="133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134365</xdr:rowOff>
    </xdr:from>
    <xdr:to>
      <xdr:col>107</xdr:col>
      <xdr:colOff>50800</xdr:colOff>
      <xdr:row>77</xdr:row>
      <xdr:rowOff>158153</xdr:rowOff>
    </xdr:to>
    <xdr:cxnSp macro="">
      <xdr:nvCxnSpPr>
        <xdr:cNvPr id="851" name="直線コネクタ 850"/>
        <xdr:cNvCxnSpPr/>
      </xdr:nvCxnSpPr>
      <xdr:spPr>
        <a:xfrm flipV="1">
          <a:off x="19545300" y="13336015"/>
          <a:ext cx="889000" cy="2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2" name="フローチャート: 判断 851"/>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170260</xdr:rowOff>
    </xdr:from>
    <xdr:ext cx="534377" cy="259045"/>
    <xdr:sp macro="" textlink="">
      <xdr:nvSpPr>
        <xdr:cNvPr id="853" name="テキスト ボックス 852"/>
        <xdr:cNvSpPr txBox="1"/>
      </xdr:nvSpPr>
      <xdr:spPr>
        <a:xfrm>
          <a:off x="20167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57671</xdr:rowOff>
    </xdr:from>
    <xdr:to>
      <xdr:col>102</xdr:col>
      <xdr:colOff>114300</xdr:colOff>
      <xdr:row>77</xdr:row>
      <xdr:rowOff>158153</xdr:rowOff>
    </xdr:to>
    <xdr:cxnSp macro="">
      <xdr:nvCxnSpPr>
        <xdr:cNvPr id="854" name="直線コネクタ 853"/>
        <xdr:cNvCxnSpPr/>
      </xdr:nvCxnSpPr>
      <xdr:spPr>
        <a:xfrm>
          <a:off x="18656300" y="13087871"/>
          <a:ext cx="889000" cy="27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5" name="フローチャート: 判断 854"/>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94721</xdr:rowOff>
    </xdr:from>
    <xdr:ext cx="534377" cy="259045"/>
    <xdr:sp macro="" textlink="">
      <xdr:nvSpPr>
        <xdr:cNvPr id="856" name="テキスト ボックス 855"/>
        <xdr:cNvSpPr txBox="1"/>
      </xdr:nvSpPr>
      <xdr:spPr>
        <a:xfrm>
          <a:off x="19278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7" name="フローチャート: 判断 856"/>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59275</xdr:rowOff>
    </xdr:from>
    <xdr:ext cx="534377" cy="259045"/>
    <xdr:sp macro="" textlink="">
      <xdr:nvSpPr>
        <xdr:cNvPr id="858" name="テキスト ボックス 857"/>
        <xdr:cNvSpPr txBox="1"/>
      </xdr:nvSpPr>
      <xdr:spPr>
        <a:xfrm>
          <a:off x="18389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36018</xdr:rowOff>
    </xdr:from>
    <xdr:to>
      <xdr:col>116</xdr:col>
      <xdr:colOff>114300</xdr:colOff>
      <xdr:row>77</xdr:row>
      <xdr:rowOff>137618</xdr:rowOff>
    </xdr:to>
    <xdr:sp macro="" textlink="">
      <xdr:nvSpPr>
        <xdr:cNvPr id="864" name="楕円 863"/>
        <xdr:cNvSpPr/>
      </xdr:nvSpPr>
      <xdr:spPr>
        <a:xfrm>
          <a:off x="22110700" y="132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58895</xdr:rowOff>
    </xdr:from>
    <xdr:ext cx="534377" cy="259045"/>
    <xdr:sp macro="" textlink="">
      <xdr:nvSpPr>
        <xdr:cNvPr id="865" name="繰出金該当値テキスト"/>
        <xdr:cNvSpPr txBox="1"/>
      </xdr:nvSpPr>
      <xdr:spPr>
        <a:xfrm>
          <a:off x="22212300" y="130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69214</xdr:rowOff>
    </xdr:from>
    <xdr:to>
      <xdr:col>112</xdr:col>
      <xdr:colOff>38100</xdr:colOff>
      <xdr:row>77</xdr:row>
      <xdr:rowOff>170814</xdr:rowOff>
    </xdr:to>
    <xdr:sp macro="" textlink="">
      <xdr:nvSpPr>
        <xdr:cNvPr id="866" name="楕円 865"/>
        <xdr:cNvSpPr/>
      </xdr:nvSpPr>
      <xdr:spPr>
        <a:xfrm>
          <a:off x="21272500" y="1327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15891</xdr:rowOff>
    </xdr:from>
    <xdr:ext cx="534377" cy="259045"/>
    <xdr:sp macro="" textlink="">
      <xdr:nvSpPr>
        <xdr:cNvPr id="867" name="テキスト ボックス 866"/>
        <xdr:cNvSpPr txBox="1"/>
      </xdr:nvSpPr>
      <xdr:spPr>
        <a:xfrm>
          <a:off x="21056111" y="1304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83565</xdr:rowOff>
    </xdr:from>
    <xdr:to>
      <xdr:col>107</xdr:col>
      <xdr:colOff>101600</xdr:colOff>
      <xdr:row>78</xdr:row>
      <xdr:rowOff>13715</xdr:rowOff>
    </xdr:to>
    <xdr:sp macro="" textlink="">
      <xdr:nvSpPr>
        <xdr:cNvPr id="868" name="楕円 867"/>
        <xdr:cNvSpPr/>
      </xdr:nvSpPr>
      <xdr:spPr>
        <a:xfrm>
          <a:off x="20383500" y="132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4842</xdr:rowOff>
    </xdr:from>
    <xdr:ext cx="534377" cy="259045"/>
    <xdr:sp macro="" textlink="">
      <xdr:nvSpPr>
        <xdr:cNvPr id="869" name="テキスト ボックス 868"/>
        <xdr:cNvSpPr txBox="1"/>
      </xdr:nvSpPr>
      <xdr:spPr>
        <a:xfrm>
          <a:off x="20167111" y="1337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107353</xdr:rowOff>
    </xdr:from>
    <xdr:to>
      <xdr:col>102</xdr:col>
      <xdr:colOff>165100</xdr:colOff>
      <xdr:row>78</xdr:row>
      <xdr:rowOff>37503</xdr:rowOff>
    </xdr:to>
    <xdr:sp macro="" textlink="">
      <xdr:nvSpPr>
        <xdr:cNvPr id="870" name="楕円 869"/>
        <xdr:cNvSpPr/>
      </xdr:nvSpPr>
      <xdr:spPr>
        <a:xfrm>
          <a:off x="19494500" y="133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28630</xdr:rowOff>
    </xdr:from>
    <xdr:ext cx="534377" cy="259045"/>
    <xdr:sp macro="" textlink="">
      <xdr:nvSpPr>
        <xdr:cNvPr id="871" name="テキスト ボックス 870"/>
        <xdr:cNvSpPr txBox="1"/>
      </xdr:nvSpPr>
      <xdr:spPr>
        <a:xfrm>
          <a:off x="19278111" y="1340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6871</xdr:rowOff>
    </xdr:from>
    <xdr:to>
      <xdr:col>98</xdr:col>
      <xdr:colOff>38100</xdr:colOff>
      <xdr:row>76</xdr:row>
      <xdr:rowOff>108471</xdr:rowOff>
    </xdr:to>
    <xdr:sp macro="" textlink="">
      <xdr:nvSpPr>
        <xdr:cNvPr id="872" name="楕円 871"/>
        <xdr:cNvSpPr/>
      </xdr:nvSpPr>
      <xdr:spPr>
        <a:xfrm>
          <a:off x="18605500" y="1303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124998</xdr:rowOff>
    </xdr:from>
    <xdr:ext cx="534377" cy="259045"/>
    <xdr:sp macro="" textlink="">
      <xdr:nvSpPr>
        <xdr:cNvPr id="873" name="テキスト ボックス 872"/>
        <xdr:cNvSpPr txBox="1"/>
      </xdr:nvSpPr>
      <xdr:spPr>
        <a:xfrm>
          <a:off x="18389111" y="1281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少子高齢化・過疎化の影響は著しく、人口が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人／年程度減少しており、住民一人当たりのコストの上昇の主因となっている。これについては今後も続く見通しで、人口減少施策に取り組んでいくことが重要な課題である。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年度より増加傾向にある。分母である人口の減少に加えて令和４年度は漁港整備及び通学バス等の委託料の増に伴い増加したものと分析する。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新規整備の大幅な減少は中学校再編整備事業の完了に伴う工事費等の皆減によるものとなっている。また、更新整備の増加は橋りょうの耐震補強工事の箇所数増等によるものとなっている。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増加していたが、令和４年度は減少した。主な要因として令和３年度に実施した臨時財政対策債償還基金分による減債基金積立金が令和４年度は皆減したこと等が挙げられる。ふるさと納税が年々増加しており、それに伴い今後上昇していくものと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20,099
19,781
104.38
13,152,290
12,146,312
955,040
6,598,704
11,019,714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158445</xdr:rowOff>
    </xdr:from>
    <xdr:to>
      <xdr:col>24</xdr:col>
      <xdr:colOff>63500</xdr:colOff>
      <xdr:row>37</xdr:row>
      <xdr:rowOff>1550</xdr:rowOff>
    </xdr:to>
    <xdr:cxnSp macro="">
      <xdr:nvCxnSpPr>
        <xdr:cNvPr id="60" name="直線コネクタ 59"/>
        <xdr:cNvCxnSpPr/>
      </xdr:nvCxnSpPr>
      <xdr:spPr>
        <a:xfrm flipV="1">
          <a:off x="3797300" y="6330645"/>
          <a:ext cx="838200" cy="1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117238</xdr:rowOff>
    </xdr:from>
    <xdr:ext cx="469744" cy="259045"/>
    <xdr:sp macro="" textlink="">
      <xdr:nvSpPr>
        <xdr:cNvPr id="61" name="議会費平均値テキスト"/>
        <xdr:cNvSpPr txBox="1"/>
      </xdr:nvSpPr>
      <xdr:spPr>
        <a:xfrm>
          <a:off x="4686300" y="628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1550</xdr:rowOff>
    </xdr:from>
    <xdr:to>
      <xdr:col>19</xdr:col>
      <xdr:colOff>177800</xdr:colOff>
      <xdr:row>37</xdr:row>
      <xdr:rowOff>4978</xdr:rowOff>
    </xdr:to>
    <xdr:cxnSp macro="">
      <xdr:nvCxnSpPr>
        <xdr:cNvPr id="63" name="直線コネクタ 62"/>
        <xdr:cNvCxnSpPr/>
      </xdr:nvCxnSpPr>
      <xdr:spPr>
        <a:xfrm flipV="1">
          <a:off x="2908300" y="6345200"/>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62831</xdr:rowOff>
    </xdr:from>
    <xdr:ext cx="469744" cy="259045"/>
    <xdr:sp macro="" textlink="">
      <xdr:nvSpPr>
        <xdr:cNvPr id="65" name="テキスト ボックス 64"/>
        <xdr:cNvSpPr txBox="1"/>
      </xdr:nvSpPr>
      <xdr:spPr>
        <a:xfrm>
          <a:off x="3562428" y="640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4978</xdr:rowOff>
    </xdr:from>
    <xdr:to>
      <xdr:col>15</xdr:col>
      <xdr:colOff>50800</xdr:colOff>
      <xdr:row>37</xdr:row>
      <xdr:rowOff>13818</xdr:rowOff>
    </xdr:to>
    <xdr:cxnSp macro="">
      <xdr:nvCxnSpPr>
        <xdr:cNvPr id="66" name="直線コネクタ 65"/>
        <xdr:cNvCxnSpPr/>
      </xdr:nvCxnSpPr>
      <xdr:spPr>
        <a:xfrm flipV="1">
          <a:off x="2019300" y="6348628"/>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72229</xdr:rowOff>
    </xdr:from>
    <xdr:ext cx="469744" cy="259045"/>
    <xdr:sp macro="" textlink="">
      <xdr:nvSpPr>
        <xdr:cNvPr id="68" name="テキスト ボックス 67"/>
        <xdr:cNvSpPr txBox="1"/>
      </xdr:nvSpPr>
      <xdr:spPr>
        <a:xfrm>
          <a:off x="2673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2464</xdr:rowOff>
    </xdr:from>
    <xdr:to>
      <xdr:col>10</xdr:col>
      <xdr:colOff>114300</xdr:colOff>
      <xdr:row>37</xdr:row>
      <xdr:rowOff>13818</xdr:rowOff>
    </xdr:to>
    <xdr:cxnSp macro="">
      <xdr:nvCxnSpPr>
        <xdr:cNvPr id="69" name="直線コネクタ 68"/>
        <xdr:cNvCxnSpPr/>
      </xdr:nvCxnSpPr>
      <xdr:spPr>
        <a:xfrm>
          <a:off x="1130300" y="6346114"/>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56989</xdr:rowOff>
    </xdr:from>
    <xdr:ext cx="469744" cy="259045"/>
    <xdr:sp macro="" textlink="">
      <xdr:nvSpPr>
        <xdr:cNvPr id="71" name="テキスト ボックス 70"/>
        <xdr:cNvSpPr txBox="1"/>
      </xdr:nvSpPr>
      <xdr:spPr>
        <a:xfrm>
          <a:off x="1784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64609</xdr:rowOff>
    </xdr:from>
    <xdr:ext cx="469744" cy="259045"/>
    <xdr:sp macro="" textlink="">
      <xdr:nvSpPr>
        <xdr:cNvPr id="73" name="テキスト ボックス 72"/>
        <xdr:cNvSpPr txBox="1"/>
      </xdr:nvSpPr>
      <xdr:spPr>
        <a:xfrm>
          <a:off x="895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107645</xdr:rowOff>
    </xdr:from>
    <xdr:to>
      <xdr:col>24</xdr:col>
      <xdr:colOff>114300</xdr:colOff>
      <xdr:row>37</xdr:row>
      <xdr:rowOff>37795</xdr:rowOff>
    </xdr:to>
    <xdr:sp macro="" textlink="">
      <xdr:nvSpPr>
        <xdr:cNvPr id="79" name="楕円 78"/>
        <xdr:cNvSpPr/>
      </xdr:nvSpPr>
      <xdr:spPr>
        <a:xfrm>
          <a:off x="4584700" y="62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130522</xdr:rowOff>
    </xdr:from>
    <xdr:ext cx="469744" cy="259045"/>
    <xdr:sp macro="" textlink="">
      <xdr:nvSpPr>
        <xdr:cNvPr id="80" name="議会費該当値テキスト"/>
        <xdr:cNvSpPr txBox="1"/>
      </xdr:nvSpPr>
      <xdr:spPr>
        <a:xfrm>
          <a:off x="4686300" y="613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122200</xdr:rowOff>
    </xdr:from>
    <xdr:to>
      <xdr:col>20</xdr:col>
      <xdr:colOff>38100</xdr:colOff>
      <xdr:row>37</xdr:row>
      <xdr:rowOff>52350</xdr:rowOff>
    </xdr:to>
    <xdr:sp macro="" textlink="">
      <xdr:nvSpPr>
        <xdr:cNvPr id="81" name="楕円 80"/>
        <xdr:cNvSpPr/>
      </xdr:nvSpPr>
      <xdr:spPr>
        <a:xfrm>
          <a:off x="3746500" y="62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68877</xdr:rowOff>
    </xdr:from>
    <xdr:ext cx="469744" cy="259045"/>
    <xdr:sp macro="" textlink="">
      <xdr:nvSpPr>
        <xdr:cNvPr id="82" name="テキスト ボックス 81"/>
        <xdr:cNvSpPr txBox="1"/>
      </xdr:nvSpPr>
      <xdr:spPr>
        <a:xfrm>
          <a:off x="3562428" y="60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125628</xdr:rowOff>
    </xdr:from>
    <xdr:to>
      <xdr:col>15</xdr:col>
      <xdr:colOff>101600</xdr:colOff>
      <xdr:row>37</xdr:row>
      <xdr:rowOff>55778</xdr:rowOff>
    </xdr:to>
    <xdr:sp macro="" textlink="">
      <xdr:nvSpPr>
        <xdr:cNvPr id="83" name="楕円 82"/>
        <xdr:cNvSpPr/>
      </xdr:nvSpPr>
      <xdr:spPr>
        <a:xfrm>
          <a:off x="2857500" y="62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46905</xdr:rowOff>
    </xdr:from>
    <xdr:ext cx="469744" cy="259045"/>
    <xdr:sp macro="" textlink="">
      <xdr:nvSpPr>
        <xdr:cNvPr id="84" name="テキスト ボックス 83"/>
        <xdr:cNvSpPr txBox="1"/>
      </xdr:nvSpPr>
      <xdr:spPr>
        <a:xfrm>
          <a:off x="2673428" y="639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134468</xdr:rowOff>
    </xdr:from>
    <xdr:to>
      <xdr:col>10</xdr:col>
      <xdr:colOff>165100</xdr:colOff>
      <xdr:row>37</xdr:row>
      <xdr:rowOff>64618</xdr:rowOff>
    </xdr:to>
    <xdr:sp macro="" textlink="">
      <xdr:nvSpPr>
        <xdr:cNvPr id="85" name="楕円 84"/>
        <xdr:cNvSpPr/>
      </xdr:nvSpPr>
      <xdr:spPr>
        <a:xfrm>
          <a:off x="1968500" y="63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55745</xdr:rowOff>
    </xdr:from>
    <xdr:ext cx="469744" cy="259045"/>
    <xdr:sp macro="" textlink="">
      <xdr:nvSpPr>
        <xdr:cNvPr id="86" name="テキスト ボックス 85"/>
        <xdr:cNvSpPr txBox="1"/>
      </xdr:nvSpPr>
      <xdr:spPr>
        <a:xfrm>
          <a:off x="1784428" y="639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123114</xdr:rowOff>
    </xdr:from>
    <xdr:to>
      <xdr:col>6</xdr:col>
      <xdr:colOff>38100</xdr:colOff>
      <xdr:row>37</xdr:row>
      <xdr:rowOff>53264</xdr:rowOff>
    </xdr:to>
    <xdr:sp macro="" textlink="">
      <xdr:nvSpPr>
        <xdr:cNvPr id="87" name="楕円 86"/>
        <xdr:cNvSpPr/>
      </xdr:nvSpPr>
      <xdr:spPr>
        <a:xfrm>
          <a:off x="1079500" y="62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44391</xdr:rowOff>
    </xdr:from>
    <xdr:ext cx="469744" cy="259045"/>
    <xdr:sp macro="" textlink="">
      <xdr:nvSpPr>
        <xdr:cNvPr id="88" name="テキスト ボックス 87"/>
        <xdr:cNvSpPr txBox="1"/>
      </xdr:nvSpPr>
      <xdr:spPr>
        <a:xfrm>
          <a:off x="895428" y="63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159883</xdr:rowOff>
    </xdr:from>
    <xdr:to>
      <xdr:col>24</xdr:col>
      <xdr:colOff>63500</xdr:colOff>
      <xdr:row>58</xdr:row>
      <xdr:rowOff>8937</xdr:rowOff>
    </xdr:to>
    <xdr:cxnSp macro="">
      <xdr:nvCxnSpPr>
        <xdr:cNvPr id="117" name="直線コネクタ 116"/>
        <xdr:cNvCxnSpPr/>
      </xdr:nvCxnSpPr>
      <xdr:spPr>
        <a:xfrm flipV="1">
          <a:off x="3797300" y="9932533"/>
          <a:ext cx="838200" cy="2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33199</xdr:rowOff>
    </xdr:from>
    <xdr:to>
      <xdr:col>19</xdr:col>
      <xdr:colOff>177800</xdr:colOff>
      <xdr:row>58</xdr:row>
      <xdr:rowOff>8937</xdr:rowOff>
    </xdr:to>
    <xdr:cxnSp macro="">
      <xdr:nvCxnSpPr>
        <xdr:cNvPr id="120" name="直線コネクタ 119"/>
        <xdr:cNvCxnSpPr/>
      </xdr:nvCxnSpPr>
      <xdr:spPr>
        <a:xfrm>
          <a:off x="2908300" y="9805849"/>
          <a:ext cx="889000" cy="14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33199</xdr:rowOff>
    </xdr:from>
    <xdr:to>
      <xdr:col>15</xdr:col>
      <xdr:colOff>50800</xdr:colOff>
      <xdr:row>58</xdr:row>
      <xdr:rowOff>32703</xdr:rowOff>
    </xdr:to>
    <xdr:cxnSp macro="">
      <xdr:nvCxnSpPr>
        <xdr:cNvPr id="123" name="直線コネクタ 122"/>
        <xdr:cNvCxnSpPr/>
      </xdr:nvCxnSpPr>
      <xdr:spPr>
        <a:xfrm flipV="1">
          <a:off x="2019300" y="9805849"/>
          <a:ext cx="889000" cy="17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32703</xdr:rowOff>
    </xdr:from>
    <xdr:to>
      <xdr:col>10</xdr:col>
      <xdr:colOff>114300</xdr:colOff>
      <xdr:row>58</xdr:row>
      <xdr:rowOff>42532</xdr:rowOff>
    </xdr:to>
    <xdr:cxnSp macro="">
      <xdr:nvCxnSpPr>
        <xdr:cNvPr id="126" name="直線コネクタ 125"/>
        <xdr:cNvCxnSpPr/>
      </xdr:nvCxnSpPr>
      <xdr:spPr>
        <a:xfrm flipV="1">
          <a:off x="1130300" y="9976803"/>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94460</xdr:rowOff>
    </xdr:from>
    <xdr:ext cx="534377" cy="259045"/>
    <xdr:sp macro="" textlink="">
      <xdr:nvSpPr>
        <xdr:cNvPr id="128" name="テキスト ボックス 127"/>
        <xdr:cNvSpPr txBox="1"/>
      </xdr:nvSpPr>
      <xdr:spPr>
        <a:xfrm>
          <a:off x="1752111" y="100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103217</xdr:rowOff>
    </xdr:from>
    <xdr:ext cx="534377" cy="259045"/>
    <xdr:sp macro="" textlink="">
      <xdr:nvSpPr>
        <xdr:cNvPr id="130" name="テキスト ボックス 129"/>
        <xdr:cNvSpPr txBox="1"/>
      </xdr:nvSpPr>
      <xdr:spPr>
        <a:xfrm>
          <a:off x="863111" y="100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109083</xdr:rowOff>
    </xdr:from>
    <xdr:to>
      <xdr:col>24</xdr:col>
      <xdr:colOff>114300</xdr:colOff>
      <xdr:row>58</xdr:row>
      <xdr:rowOff>39233</xdr:rowOff>
    </xdr:to>
    <xdr:sp macro="" textlink="">
      <xdr:nvSpPr>
        <xdr:cNvPr id="136" name="楕円 135"/>
        <xdr:cNvSpPr/>
      </xdr:nvSpPr>
      <xdr:spPr>
        <a:xfrm>
          <a:off x="4584700" y="988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131960</xdr:rowOff>
    </xdr:from>
    <xdr:ext cx="599010" cy="259045"/>
    <xdr:sp macro="" textlink="">
      <xdr:nvSpPr>
        <xdr:cNvPr id="137" name="総務費該当値テキスト"/>
        <xdr:cNvSpPr txBox="1"/>
      </xdr:nvSpPr>
      <xdr:spPr>
        <a:xfrm>
          <a:off x="4686300" y="973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129587</xdr:rowOff>
    </xdr:from>
    <xdr:to>
      <xdr:col>20</xdr:col>
      <xdr:colOff>38100</xdr:colOff>
      <xdr:row>58</xdr:row>
      <xdr:rowOff>59737</xdr:rowOff>
    </xdr:to>
    <xdr:sp macro="" textlink="">
      <xdr:nvSpPr>
        <xdr:cNvPr id="138" name="楕円 137"/>
        <xdr:cNvSpPr/>
      </xdr:nvSpPr>
      <xdr:spPr>
        <a:xfrm>
          <a:off x="3746500" y="990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76264</xdr:rowOff>
    </xdr:from>
    <xdr:ext cx="599010" cy="259045"/>
    <xdr:sp macro="" textlink="">
      <xdr:nvSpPr>
        <xdr:cNvPr id="139" name="テキスト ボックス 138"/>
        <xdr:cNvSpPr txBox="1"/>
      </xdr:nvSpPr>
      <xdr:spPr>
        <a:xfrm>
          <a:off x="3497795" y="967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153849</xdr:rowOff>
    </xdr:from>
    <xdr:to>
      <xdr:col>15</xdr:col>
      <xdr:colOff>101600</xdr:colOff>
      <xdr:row>57</xdr:row>
      <xdr:rowOff>83999</xdr:rowOff>
    </xdr:to>
    <xdr:sp macro="" textlink="">
      <xdr:nvSpPr>
        <xdr:cNvPr id="140" name="楕円 139"/>
        <xdr:cNvSpPr/>
      </xdr:nvSpPr>
      <xdr:spPr>
        <a:xfrm>
          <a:off x="2857500" y="97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75126</xdr:rowOff>
    </xdr:from>
    <xdr:ext cx="599010" cy="259045"/>
    <xdr:sp macro="" textlink="">
      <xdr:nvSpPr>
        <xdr:cNvPr id="141" name="テキスト ボックス 140"/>
        <xdr:cNvSpPr txBox="1"/>
      </xdr:nvSpPr>
      <xdr:spPr>
        <a:xfrm>
          <a:off x="2608795" y="984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153353</xdr:rowOff>
    </xdr:from>
    <xdr:to>
      <xdr:col>10</xdr:col>
      <xdr:colOff>165100</xdr:colOff>
      <xdr:row>58</xdr:row>
      <xdr:rowOff>83503</xdr:rowOff>
    </xdr:to>
    <xdr:sp macro="" textlink="">
      <xdr:nvSpPr>
        <xdr:cNvPr id="142" name="楕円 141"/>
        <xdr:cNvSpPr/>
      </xdr:nvSpPr>
      <xdr:spPr>
        <a:xfrm>
          <a:off x="1968500" y="992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100030</xdr:rowOff>
    </xdr:from>
    <xdr:ext cx="534377" cy="259045"/>
    <xdr:sp macro="" textlink="">
      <xdr:nvSpPr>
        <xdr:cNvPr id="143" name="テキスト ボックス 142"/>
        <xdr:cNvSpPr txBox="1"/>
      </xdr:nvSpPr>
      <xdr:spPr>
        <a:xfrm>
          <a:off x="1752111" y="970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163182</xdr:rowOff>
    </xdr:from>
    <xdr:to>
      <xdr:col>6</xdr:col>
      <xdr:colOff>38100</xdr:colOff>
      <xdr:row>58</xdr:row>
      <xdr:rowOff>93332</xdr:rowOff>
    </xdr:to>
    <xdr:sp macro="" textlink="">
      <xdr:nvSpPr>
        <xdr:cNvPr id="144" name="楕円 143"/>
        <xdr:cNvSpPr/>
      </xdr:nvSpPr>
      <xdr:spPr>
        <a:xfrm>
          <a:off x="1079500" y="993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109859</xdr:rowOff>
    </xdr:from>
    <xdr:ext cx="534377" cy="259045"/>
    <xdr:sp macro="" textlink="">
      <xdr:nvSpPr>
        <xdr:cNvPr id="145" name="テキスト ボックス 144"/>
        <xdr:cNvSpPr txBox="1"/>
      </xdr:nvSpPr>
      <xdr:spPr>
        <a:xfrm>
          <a:off x="863111" y="971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41721</xdr:rowOff>
    </xdr:from>
    <xdr:to>
      <xdr:col>24</xdr:col>
      <xdr:colOff>63500</xdr:colOff>
      <xdr:row>76</xdr:row>
      <xdr:rowOff>78449</xdr:rowOff>
    </xdr:to>
    <xdr:cxnSp macro="">
      <xdr:nvCxnSpPr>
        <xdr:cNvPr id="173" name="直線コネクタ 172"/>
        <xdr:cNvCxnSpPr/>
      </xdr:nvCxnSpPr>
      <xdr:spPr>
        <a:xfrm flipV="1">
          <a:off x="3797300" y="13071921"/>
          <a:ext cx="8382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78449</xdr:rowOff>
    </xdr:from>
    <xdr:to>
      <xdr:col>19</xdr:col>
      <xdr:colOff>177800</xdr:colOff>
      <xdr:row>77</xdr:row>
      <xdr:rowOff>13412</xdr:rowOff>
    </xdr:to>
    <xdr:cxnSp macro="">
      <xdr:nvCxnSpPr>
        <xdr:cNvPr id="176" name="直線コネクタ 175"/>
        <xdr:cNvCxnSpPr/>
      </xdr:nvCxnSpPr>
      <xdr:spPr>
        <a:xfrm flipV="1">
          <a:off x="2908300" y="13108649"/>
          <a:ext cx="889000" cy="1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13412</xdr:rowOff>
    </xdr:from>
    <xdr:to>
      <xdr:col>15</xdr:col>
      <xdr:colOff>50800</xdr:colOff>
      <xdr:row>77</xdr:row>
      <xdr:rowOff>14720</xdr:rowOff>
    </xdr:to>
    <xdr:cxnSp macro="">
      <xdr:nvCxnSpPr>
        <xdr:cNvPr id="179" name="直線コネクタ 178"/>
        <xdr:cNvCxnSpPr/>
      </xdr:nvCxnSpPr>
      <xdr:spPr>
        <a:xfrm flipV="1">
          <a:off x="2019300" y="13215062"/>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77996</xdr:rowOff>
    </xdr:from>
    <xdr:ext cx="599010" cy="259045"/>
    <xdr:sp macro="" textlink="">
      <xdr:nvSpPr>
        <xdr:cNvPr id="181" name="テキスト ボックス 180"/>
        <xdr:cNvSpPr txBox="1"/>
      </xdr:nvSpPr>
      <xdr:spPr>
        <a:xfrm>
          <a:off x="2608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14720</xdr:rowOff>
    </xdr:from>
    <xdr:to>
      <xdr:col>10</xdr:col>
      <xdr:colOff>114300</xdr:colOff>
      <xdr:row>77</xdr:row>
      <xdr:rowOff>75309</xdr:rowOff>
    </xdr:to>
    <xdr:cxnSp macro="">
      <xdr:nvCxnSpPr>
        <xdr:cNvPr id="182" name="直線コネクタ 181"/>
        <xdr:cNvCxnSpPr/>
      </xdr:nvCxnSpPr>
      <xdr:spPr>
        <a:xfrm flipV="1">
          <a:off x="1130300" y="13216370"/>
          <a:ext cx="889000" cy="6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99288</xdr:rowOff>
    </xdr:from>
    <xdr:ext cx="599010" cy="259045"/>
    <xdr:sp macro="" textlink="">
      <xdr:nvSpPr>
        <xdr:cNvPr id="184" name="テキスト ボックス 183"/>
        <xdr:cNvSpPr txBox="1"/>
      </xdr:nvSpPr>
      <xdr:spPr>
        <a:xfrm>
          <a:off x="1719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134072</xdr:rowOff>
    </xdr:from>
    <xdr:ext cx="599010" cy="259045"/>
    <xdr:sp macro="" textlink="">
      <xdr:nvSpPr>
        <xdr:cNvPr id="186" name="テキスト ボックス 185"/>
        <xdr:cNvSpPr txBox="1"/>
      </xdr:nvSpPr>
      <xdr:spPr>
        <a:xfrm>
          <a:off x="830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162371</xdr:rowOff>
    </xdr:from>
    <xdr:to>
      <xdr:col>24</xdr:col>
      <xdr:colOff>114300</xdr:colOff>
      <xdr:row>76</xdr:row>
      <xdr:rowOff>92521</xdr:rowOff>
    </xdr:to>
    <xdr:sp macro="" textlink="">
      <xdr:nvSpPr>
        <xdr:cNvPr id="192" name="楕円 191"/>
        <xdr:cNvSpPr/>
      </xdr:nvSpPr>
      <xdr:spPr>
        <a:xfrm>
          <a:off x="4584700" y="1302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140798</xdr:rowOff>
    </xdr:from>
    <xdr:ext cx="599010" cy="259045"/>
    <xdr:sp macro="" textlink="">
      <xdr:nvSpPr>
        <xdr:cNvPr id="193" name="民生費該当値テキスト"/>
        <xdr:cNvSpPr txBox="1"/>
      </xdr:nvSpPr>
      <xdr:spPr>
        <a:xfrm>
          <a:off x="4686300" y="1299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27649</xdr:rowOff>
    </xdr:from>
    <xdr:to>
      <xdr:col>20</xdr:col>
      <xdr:colOff>38100</xdr:colOff>
      <xdr:row>76</xdr:row>
      <xdr:rowOff>129249</xdr:rowOff>
    </xdr:to>
    <xdr:sp macro="" textlink="">
      <xdr:nvSpPr>
        <xdr:cNvPr id="194" name="楕円 193"/>
        <xdr:cNvSpPr/>
      </xdr:nvSpPr>
      <xdr:spPr>
        <a:xfrm>
          <a:off x="3746500" y="130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120376</xdr:rowOff>
    </xdr:from>
    <xdr:ext cx="599010" cy="259045"/>
    <xdr:sp macro="" textlink="">
      <xdr:nvSpPr>
        <xdr:cNvPr id="195" name="テキスト ボックス 194"/>
        <xdr:cNvSpPr txBox="1"/>
      </xdr:nvSpPr>
      <xdr:spPr>
        <a:xfrm>
          <a:off x="3497795" y="13150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134062</xdr:rowOff>
    </xdr:from>
    <xdr:to>
      <xdr:col>15</xdr:col>
      <xdr:colOff>101600</xdr:colOff>
      <xdr:row>77</xdr:row>
      <xdr:rowOff>64212</xdr:rowOff>
    </xdr:to>
    <xdr:sp macro="" textlink="">
      <xdr:nvSpPr>
        <xdr:cNvPr id="196" name="楕円 195"/>
        <xdr:cNvSpPr/>
      </xdr:nvSpPr>
      <xdr:spPr>
        <a:xfrm>
          <a:off x="2857500" y="1316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55339</xdr:rowOff>
    </xdr:from>
    <xdr:ext cx="599010" cy="259045"/>
    <xdr:sp macro="" textlink="">
      <xdr:nvSpPr>
        <xdr:cNvPr id="197" name="テキスト ボックス 196"/>
        <xdr:cNvSpPr txBox="1"/>
      </xdr:nvSpPr>
      <xdr:spPr>
        <a:xfrm>
          <a:off x="2608795" y="1325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135370</xdr:rowOff>
    </xdr:from>
    <xdr:to>
      <xdr:col>10</xdr:col>
      <xdr:colOff>165100</xdr:colOff>
      <xdr:row>77</xdr:row>
      <xdr:rowOff>65520</xdr:rowOff>
    </xdr:to>
    <xdr:sp macro="" textlink="">
      <xdr:nvSpPr>
        <xdr:cNvPr id="198" name="楕円 197"/>
        <xdr:cNvSpPr/>
      </xdr:nvSpPr>
      <xdr:spPr>
        <a:xfrm>
          <a:off x="1968500" y="131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56647</xdr:rowOff>
    </xdr:from>
    <xdr:ext cx="599010" cy="259045"/>
    <xdr:sp macro="" textlink="">
      <xdr:nvSpPr>
        <xdr:cNvPr id="199" name="テキスト ボックス 198"/>
        <xdr:cNvSpPr txBox="1"/>
      </xdr:nvSpPr>
      <xdr:spPr>
        <a:xfrm>
          <a:off x="1719795" y="132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24509</xdr:rowOff>
    </xdr:from>
    <xdr:to>
      <xdr:col>6</xdr:col>
      <xdr:colOff>38100</xdr:colOff>
      <xdr:row>77</xdr:row>
      <xdr:rowOff>126109</xdr:rowOff>
    </xdr:to>
    <xdr:sp macro="" textlink="">
      <xdr:nvSpPr>
        <xdr:cNvPr id="200" name="楕円 199"/>
        <xdr:cNvSpPr/>
      </xdr:nvSpPr>
      <xdr:spPr>
        <a:xfrm>
          <a:off x="1079500" y="1322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117236</xdr:rowOff>
    </xdr:from>
    <xdr:ext cx="599010" cy="259045"/>
    <xdr:sp macro="" textlink="">
      <xdr:nvSpPr>
        <xdr:cNvPr id="201" name="テキスト ボックス 200"/>
        <xdr:cNvSpPr txBox="1"/>
      </xdr:nvSpPr>
      <xdr:spPr>
        <a:xfrm>
          <a:off x="830795" y="1331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48364</xdr:rowOff>
    </xdr:from>
    <xdr:to>
      <xdr:col>24</xdr:col>
      <xdr:colOff>63500</xdr:colOff>
      <xdr:row>97</xdr:row>
      <xdr:rowOff>95241</xdr:rowOff>
    </xdr:to>
    <xdr:cxnSp macro="">
      <xdr:nvCxnSpPr>
        <xdr:cNvPr id="232" name="直線コネクタ 231"/>
        <xdr:cNvCxnSpPr/>
      </xdr:nvCxnSpPr>
      <xdr:spPr>
        <a:xfrm flipV="1">
          <a:off x="3797300" y="16679014"/>
          <a:ext cx="838200" cy="4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95241</xdr:rowOff>
    </xdr:from>
    <xdr:to>
      <xdr:col>19</xdr:col>
      <xdr:colOff>177800</xdr:colOff>
      <xdr:row>97</xdr:row>
      <xdr:rowOff>126017</xdr:rowOff>
    </xdr:to>
    <xdr:cxnSp macro="">
      <xdr:nvCxnSpPr>
        <xdr:cNvPr id="235" name="直線コネクタ 234"/>
        <xdr:cNvCxnSpPr/>
      </xdr:nvCxnSpPr>
      <xdr:spPr>
        <a:xfrm flipV="1">
          <a:off x="2908300" y="16725891"/>
          <a:ext cx="889000" cy="3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126017</xdr:rowOff>
    </xdr:from>
    <xdr:to>
      <xdr:col>15</xdr:col>
      <xdr:colOff>50800</xdr:colOff>
      <xdr:row>97</xdr:row>
      <xdr:rowOff>138021</xdr:rowOff>
    </xdr:to>
    <xdr:cxnSp macro="">
      <xdr:nvCxnSpPr>
        <xdr:cNvPr id="238" name="直線コネクタ 237"/>
        <xdr:cNvCxnSpPr/>
      </xdr:nvCxnSpPr>
      <xdr:spPr>
        <a:xfrm flipV="1">
          <a:off x="2019300" y="16756667"/>
          <a:ext cx="889000" cy="1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98116</xdr:rowOff>
    </xdr:from>
    <xdr:ext cx="534377" cy="259045"/>
    <xdr:sp macro="" textlink="">
      <xdr:nvSpPr>
        <xdr:cNvPr id="240" name="テキスト ボックス 239"/>
        <xdr:cNvSpPr txBox="1"/>
      </xdr:nvSpPr>
      <xdr:spPr>
        <a:xfrm>
          <a:off x="2641111" y="163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138021</xdr:rowOff>
    </xdr:from>
    <xdr:to>
      <xdr:col>10</xdr:col>
      <xdr:colOff>114300</xdr:colOff>
      <xdr:row>97</xdr:row>
      <xdr:rowOff>152724</xdr:rowOff>
    </xdr:to>
    <xdr:cxnSp macro="">
      <xdr:nvCxnSpPr>
        <xdr:cNvPr id="241" name="直線コネクタ 240"/>
        <xdr:cNvCxnSpPr/>
      </xdr:nvCxnSpPr>
      <xdr:spPr>
        <a:xfrm flipV="1">
          <a:off x="1130300" y="16768671"/>
          <a:ext cx="8890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150288</xdr:rowOff>
    </xdr:from>
    <xdr:ext cx="534377" cy="259045"/>
    <xdr:sp macro="" textlink="">
      <xdr:nvSpPr>
        <xdr:cNvPr id="243" name="テキスト ボックス 242"/>
        <xdr:cNvSpPr txBox="1"/>
      </xdr:nvSpPr>
      <xdr:spPr>
        <a:xfrm>
          <a:off x="1752111" y="164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3971</xdr:rowOff>
    </xdr:from>
    <xdr:ext cx="534377" cy="259045"/>
    <xdr:sp macro="" textlink="">
      <xdr:nvSpPr>
        <xdr:cNvPr id="245" name="テキスト ボックス 244"/>
        <xdr:cNvSpPr txBox="1"/>
      </xdr:nvSpPr>
      <xdr:spPr>
        <a:xfrm>
          <a:off x="863111" y="164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169014</xdr:rowOff>
    </xdr:from>
    <xdr:to>
      <xdr:col>24</xdr:col>
      <xdr:colOff>114300</xdr:colOff>
      <xdr:row>97</xdr:row>
      <xdr:rowOff>99164</xdr:rowOff>
    </xdr:to>
    <xdr:sp macro="" textlink="">
      <xdr:nvSpPr>
        <xdr:cNvPr id="251" name="楕円 250"/>
        <xdr:cNvSpPr/>
      </xdr:nvSpPr>
      <xdr:spPr>
        <a:xfrm>
          <a:off x="4584700" y="166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147441</xdr:rowOff>
    </xdr:from>
    <xdr:ext cx="534377" cy="259045"/>
    <xdr:sp macro="" textlink="">
      <xdr:nvSpPr>
        <xdr:cNvPr id="252" name="衛生費該当値テキスト"/>
        <xdr:cNvSpPr txBox="1"/>
      </xdr:nvSpPr>
      <xdr:spPr>
        <a:xfrm>
          <a:off x="4686300" y="1660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44441</xdr:rowOff>
    </xdr:from>
    <xdr:to>
      <xdr:col>20</xdr:col>
      <xdr:colOff>38100</xdr:colOff>
      <xdr:row>97</xdr:row>
      <xdr:rowOff>146041</xdr:rowOff>
    </xdr:to>
    <xdr:sp macro="" textlink="">
      <xdr:nvSpPr>
        <xdr:cNvPr id="253" name="楕円 252"/>
        <xdr:cNvSpPr/>
      </xdr:nvSpPr>
      <xdr:spPr>
        <a:xfrm>
          <a:off x="3746500" y="166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137168</xdr:rowOff>
    </xdr:from>
    <xdr:ext cx="534377" cy="259045"/>
    <xdr:sp macro="" textlink="">
      <xdr:nvSpPr>
        <xdr:cNvPr id="254" name="テキスト ボックス 253"/>
        <xdr:cNvSpPr txBox="1"/>
      </xdr:nvSpPr>
      <xdr:spPr>
        <a:xfrm>
          <a:off x="3530111" y="1676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75217</xdr:rowOff>
    </xdr:from>
    <xdr:to>
      <xdr:col>15</xdr:col>
      <xdr:colOff>101600</xdr:colOff>
      <xdr:row>98</xdr:row>
      <xdr:rowOff>5367</xdr:rowOff>
    </xdr:to>
    <xdr:sp macro="" textlink="">
      <xdr:nvSpPr>
        <xdr:cNvPr id="255" name="楕円 254"/>
        <xdr:cNvSpPr/>
      </xdr:nvSpPr>
      <xdr:spPr>
        <a:xfrm>
          <a:off x="2857500" y="167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167944</xdr:rowOff>
    </xdr:from>
    <xdr:ext cx="534377" cy="259045"/>
    <xdr:sp macro="" textlink="">
      <xdr:nvSpPr>
        <xdr:cNvPr id="256" name="テキスト ボックス 255"/>
        <xdr:cNvSpPr txBox="1"/>
      </xdr:nvSpPr>
      <xdr:spPr>
        <a:xfrm>
          <a:off x="2641111" y="167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87221</xdr:rowOff>
    </xdr:from>
    <xdr:to>
      <xdr:col>10</xdr:col>
      <xdr:colOff>165100</xdr:colOff>
      <xdr:row>98</xdr:row>
      <xdr:rowOff>17371</xdr:rowOff>
    </xdr:to>
    <xdr:sp macro="" textlink="">
      <xdr:nvSpPr>
        <xdr:cNvPr id="257" name="楕円 256"/>
        <xdr:cNvSpPr/>
      </xdr:nvSpPr>
      <xdr:spPr>
        <a:xfrm>
          <a:off x="1968500" y="1671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8498</xdr:rowOff>
    </xdr:from>
    <xdr:ext cx="534377" cy="259045"/>
    <xdr:sp macro="" textlink="">
      <xdr:nvSpPr>
        <xdr:cNvPr id="258" name="テキスト ボックス 257"/>
        <xdr:cNvSpPr txBox="1"/>
      </xdr:nvSpPr>
      <xdr:spPr>
        <a:xfrm>
          <a:off x="1752111" y="1681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101924</xdr:rowOff>
    </xdr:from>
    <xdr:to>
      <xdr:col>6</xdr:col>
      <xdr:colOff>38100</xdr:colOff>
      <xdr:row>98</xdr:row>
      <xdr:rowOff>32074</xdr:rowOff>
    </xdr:to>
    <xdr:sp macro="" textlink="">
      <xdr:nvSpPr>
        <xdr:cNvPr id="259" name="楕円 258"/>
        <xdr:cNvSpPr/>
      </xdr:nvSpPr>
      <xdr:spPr>
        <a:xfrm>
          <a:off x="1079500" y="167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23201</xdr:rowOff>
    </xdr:from>
    <xdr:ext cx="534377" cy="259045"/>
    <xdr:sp macro="" textlink="">
      <xdr:nvSpPr>
        <xdr:cNvPr id="260" name="テキスト ボックス 259"/>
        <xdr:cNvSpPr txBox="1"/>
      </xdr:nvSpPr>
      <xdr:spPr>
        <a:xfrm>
          <a:off x="863111" y="1682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41973</xdr:rowOff>
    </xdr:from>
    <xdr:to>
      <xdr:col>55</xdr:col>
      <xdr:colOff>0</xdr:colOff>
      <xdr:row>39</xdr:row>
      <xdr:rowOff>42355</xdr:rowOff>
    </xdr:to>
    <xdr:cxnSp macro="">
      <xdr:nvCxnSpPr>
        <xdr:cNvPr id="289" name="直線コネクタ 288"/>
        <xdr:cNvCxnSpPr/>
      </xdr:nvCxnSpPr>
      <xdr:spPr>
        <a:xfrm flipV="1">
          <a:off x="9639300" y="6728523"/>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42355</xdr:rowOff>
    </xdr:from>
    <xdr:to>
      <xdr:col>50</xdr:col>
      <xdr:colOff>114300</xdr:colOff>
      <xdr:row>39</xdr:row>
      <xdr:rowOff>42355</xdr:rowOff>
    </xdr:to>
    <xdr:cxnSp macro="">
      <xdr:nvCxnSpPr>
        <xdr:cNvPr id="292" name="直線コネクタ 291"/>
        <xdr:cNvCxnSpPr/>
      </xdr:nvCxnSpPr>
      <xdr:spPr>
        <a:xfrm>
          <a:off x="8750300" y="6728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42355</xdr:rowOff>
    </xdr:from>
    <xdr:to>
      <xdr:col>45</xdr:col>
      <xdr:colOff>177800</xdr:colOff>
      <xdr:row>39</xdr:row>
      <xdr:rowOff>42735</xdr:rowOff>
    </xdr:to>
    <xdr:cxnSp macro="">
      <xdr:nvCxnSpPr>
        <xdr:cNvPr id="295" name="直線コネクタ 294"/>
        <xdr:cNvCxnSpPr/>
      </xdr:nvCxnSpPr>
      <xdr:spPr>
        <a:xfrm flipV="1">
          <a:off x="7861300" y="6728905"/>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136161</xdr:rowOff>
    </xdr:from>
    <xdr:ext cx="378565" cy="259045"/>
    <xdr:sp macro="" textlink="">
      <xdr:nvSpPr>
        <xdr:cNvPr id="297" name="テキスト ボックス 296"/>
        <xdr:cNvSpPr txBox="1"/>
      </xdr:nvSpPr>
      <xdr:spPr>
        <a:xfrm>
          <a:off x="8561017" y="6308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42735</xdr:rowOff>
    </xdr:from>
    <xdr:to>
      <xdr:col>41</xdr:col>
      <xdr:colOff>50800</xdr:colOff>
      <xdr:row>39</xdr:row>
      <xdr:rowOff>42926</xdr:rowOff>
    </xdr:to>
    <xdr:cxnSp macro="">
      <xdr:nvCxnSpPr>
        <xdr:cNvPr id="298" name="直線コネクタ 297"/>
        <xdr:cNvCxnSpPr/>
      </xdr:nvCxnSpPr>
      <xdr:spPr>
        <a:xfrm flipV="1">
          <a:off x="6972300" y="672928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132161</xdr:rowOff>
    </xdr:from>
    <xdr:ext cx="378565" cy="259045"/>
    <xdr:sp macro="" textlink="">
      <xdr:nvSpPr>
        <xdr:cNvPr id="300" name="テキスト ボックス 299"/>
        <xdr:cNvSpPr txBox="1"/>
      </xdr:nvSpPr>
      <xdr:spPr>
        <a:xfrm>
          <a:off x="7672017" y="6304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150258</xdr:rowOff>
    </xdr:from>
    <xdr:ext cx="378565" cy="259045"/>
    <xdr:sp macro="" textlink="">
      <xdr:nvSpPr>
        <xdr:cNvPr id="302" name="テキスト ボックス 301"/>
        <xdr:cNvSpPr txBox="1"/>
      </xdr:nvSpPr>
      <xdr:spPr>
        <a:xfrm>
          <a:off x="6783017" y="632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162623</xdr:rowOff>
    </xdr:from>
    <xdr:to>
      <xdr:col>55</xdr:col>
      <xdr:colOff>50800</xdr:colOff>
      <xdr:row>39</xdr:row>
      <xdr:rowOff>92773</xdr:rowOff>
    </xdr:to>
    <xdr:sp macro="" textlink="">
      <xdr:nvSpPr>
        <xdr:cNvPr id="308" name="楕円 307"/>
        <xdr:cNvSpPr/>
      </xdr:nvSpPr>
      <xdr:spPr>
        <a:xfrm>
          <a:off x="10426700" y="66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77550</xdr:rowOff>
    </xdr:from>
    <xdr:ext cx="313932" cy="259045"/>
    <xdr:sp macro="" textlink="">
      <xdr:nvSpPr>
        <xdr:cNvPr id="309" name="労働費該当値テキスト"/>
        <xdr:cNvSpPr txBox="1"/>
      </xdr:nvSpPr>
      <xdr:spPr>
        <a:xfrm>
          <a:off x="10528300" y="6592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163005</xdr:rowOff>
    </xdr:from>
    <xdr:to>
      <xdr:col>50</xdr:col>
      <xdr:colOff>165100</xdr:colOff>
      <xdr:row>39</xdr:row>
      <xdr:rowOff>93155</xdr:rowOff>
    </xdr:to>
    <xdr:sp macro="" textlink="">
      <xdr:nvSpPr>
        <xdr:cNvPr id="310" name="楕円 309"/>
        <xdr:cNvSpPr/>
      </xdr:nvSpPr>
      <xdr:spPr>
        <a:xfrm>
          <a:off x="9588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84282</xdr:rowOff>
    </xdr:from>
    <xdr:ext cx="313932" cy="259045"/>
    <xdr:sp macro="" textlink="">
      <xdr:nvSpPr>
        <xdr:cNvPr id="311" name="テキスト ボックス 310"/>
        <xdr:cNvSpPr txBox="1"/>
      </xdr:nvSpPr>
      <xdr:spPr>
        <a:xfrm>
          <a:off x="9482333" y="677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163005</xdr:rowOff>
    </xdr:from>
    <xdr:to>
      <xdr:col>46</xdr:col>
      <xdr:colOff>38100</xdr:colOff>
      <xdr:row>39</xdr:row>
      <xdr:rowOff>93155</xdr:rowOff>
    </xdr:to>
    <xdr:sp macro="" textlink="">
      <xdr:nvSpPr>
        <xdr:cNvPr id="312" name="楕円 311"/>
        <xdr:cNvSpPr/>
      </xdr:nvSpPr>
      <xdr:spPr>
        <a:xfrm>
          <a:off x="8699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84282</xdr:rowOff>
    </xdr:from>
    <xdr:ext cx="313932" cy="259045"/>
    <xdr:sp macro="" textlink="">
      <xdr:nvSpPr>
        <xdr:cNvPr id="313" name="テキスト ボックス 312"/>
        <xdr:cNvSpPr txBox="1"/>
      </xdr:nvSpPr>
      <xdr:spPr>
        <a:xfrm>
          <a:off x="8593333" y="677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163385</xdr:rowOff>
    </xdr:from>
    <xdr:to>
      <xdr:col>41</xdr:col>
      <xdr:colOff>101600</xdr:colOff>
      <xdr:row>39</xdr:row>
      <xdr:rowOff>93535</xdr:rowOff>
    </xdr:to>
    <xdr:sp macro="" textlink="">
      <xdr:nvSpPr>
        <xdr:cNvPr id="314" name="楕円 313"/>
        <xdr:cNvSpPr/>
      </xdr:nvSpPr>
      <xdr:spPr>
        <a:xfrm>
          <a:off x="7810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84662</xdr:rowOff>
    </xdr:from>
    <xdr:ext cx="249299" cy="259045"/>
    <xdr:sp macro="" textlink="">
      <xdr:nvSpPr>
        <xdr:cNvPr id="315" name="テキスト ボックス 314"/>
        <xdr:cNvSpPr txBox="1"/>
      </xdr:nvSpPr>
      <xdr:spPr>
        <a:xfrm>
          <a:off x="7736650" y="6771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163576</xdr:rowOff>
    </xdr:from>
    <xdr:to>
      <xdr:col>36</xdr:col>
      <xdr:colOff>165100</xdr:colOff>
      <xdr:row>39</xdr:row>
      <xdr:rowOff>93726</xdr:rowOff>
    </xdr:to>
    <xdr:sp macro="" textlink="">
      <xdr:nvSpPr>
        <xdr:cNvPr id="316" name="楕円 315"/>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84853</xdr:rowOff>
    </xdr:from>
    <xdr:ext cx="249299" cy="259045"/>
    <xdr:sp macro="" textlink="">
      <xdr:nvSpPr>
        <xdr:cNvPr id="317" name="テキスト ボックス 316"/>
        <xdr:cNvSpPr txBox="1"/>
      </xdr:nvSpPr>
      <xdr:spPr>
        <a:xfrm>
          <a:off x="6847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157645</xdr:rowOff>
    </xdr:from>
    <xdr:to>
      <xdr:col>55</xdr:col>
      <xdr:colOff>0</xdr:colOff>
      <xdr:row>58</xdr:row>
      <xdr:rowOff>34678</xdr:rowOff>
    </xdr:to>
    <xdr:cxnSp macro="">
      <xdr:nvCxnSpPr>
        <xdr:cNvPr id="346" name="直線コネクタ 345"/>
        <xdr:cNvCxnSpPr/>
      </xdr:nvCxnSpPr>
      <xdr:spPr>
        <a:xfrm flipV="1">
          <a:off x="9639300" y="9930295"/>
          <a:ext cx="838200" cy="4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34678</xdr:rowOff>
    </xdr:from>
    <xdr:to>
      <xdr:col>50</xdr:col>
      <xdr:colOff>114300</xdr:colOff>
      <xdr:row>58</xdr:row>
      <xdr:rowOff>39173</xdr:rowOff>
    </xdr:to>
    <xdr:cxnSp macro="">
      <xdr:nvCxnSpPr>
        <xdr:cNvPr id="349" name="直線コネクタ 348"/>
        <xdr:cNvCxnSpPr/>
      </xdr:nvCxnSpPr>
      <xdr:spPr>
        <a:xfrm flipV="1">
          <a:off x="8750300" y="9978778"/>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18732</xdr:rowOff>
    </xdr:from>
    <xdr:to>
      <xdr:col>45</xdr:col>
      <xdr:colOff>177800</xdr:colOff>
      <xdr:row>58</xdr:row>
      <xdr:rowOff>39173</xdr:rowOff>
    </xdr:to>
    <xdr:cxnSp macro="">
      <xdr:nvCxnSpPr>
        <xdr:cNvPr id="352" name="直線コネクタ 351"/>
        <xdr:cNvCxnSpPr/>
      </xdr:nvCxnSpPr>
      <xdr:spPr>
        <a:xfrm>
          <a:off x="7861300" y="9962832"/>
          <a:ext cx="8890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90022</xdr:rowOff>
    </xdr:from>
    <xdr:ext cx="534377" cy="259045"/>
    <xdr:sp macro="" textlink="">
      <xdr:nvSpPr>
        <xdr:cNvPr id="354" name="テキスト ボックス 353"/>
        <xdr:cNvSpPr txBox="1"/>
      </xdr:nvSpPr>
      <xdr:spPr>
        <a:xfrm>
          <a:off x="8483111" y="951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18732</xdr:rowOff>
    </xdr:from>
    <xdr:to>
      <xdr:col>41</xdr:col>
      <xdr:colOff>50800</xdr:colOff>
      <xdr:row>58</xdr:row>
      <xdr:rowOff>51441</xdr:rowOff>
    </xdr:to>
    <xdr:cxnSp macro="">
      <xdr:nvCxnSpPr>
        <xdr:cNvPr id="355" name="直線コネクタ 354"/>
        <xdr:cNvCxnSpPr/>
      </xdr:nvCxnSpPr>
      <xdr:spPr>
        <a:xfrm flipV="1">
          <a:off x="6972300" y="9962832"/>
          <a:ext cx="889000" cy="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115320</xdr:rowOff>
    </xdr:from>
    <xdr:ext cx="534377" cy="259045"/>
    <xdr:sp macro="" textlink="">
      <xdr:nvSpPr>
        <xdr:cNvPr id="357" name="テキスト ボックス 356"/>
        <xdr:cNvSpPr txBox="1"/>
      </xdr:nvSpPr>
      <xdr:spPr>
        <a:xfrm>
          <a:off x="7594111" y="954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149572</xdr:rowOff>
    </xdr:from>
    <xdr:ext cx="534377" cy="259045"/>
    <xdr:sp macro="" textlink="">
      <xdr:nvSpPr>
        <xdr:cNvPr id="359" name="テキスト ボックス 358"/>
        <xdr:cNvSpPr txBox="1"/>
      </xdr:nvSpPr>
      <xdr:spPr>
        <a:xfrm>
          <a:off x="6705111" y="957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106845</xdr:rowOff>
    </xdr:from>
    <xdr:to>
      <xdr:col>55</xdr:col>
      <xdr:colOff>50800</xdr:colOff>
      <xdr:row>58</xdr:row>
      <xdr:rowOff>36995</xdr:rowOff>
    </xdr:to>
    <xdr:sp macro="" textlink="">
      <xdr:nvSpPr>
        <xdr:cNvPr id="365" name="楕円 364"/>
        <xdr:cNvSpPr/>
      </xdr:nvSpPr>
      <xdr:spPr>
        <a:xfrm>
          <a:off x="10426700" y="98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85272</xdr:rowOff>
    </xdr:from>
    <xdr:ext cx="534377" cy="259045"/>
    <xdr:sp macro="" textlink="">
      <xdr:nvSpPr>
        <xdr:cNvPr id="366" name="農林水産業費該当値テキスト"/>
        <xdr:cNvSpPr txBox="1"/>
      </xdr:nvSpPr>
      <xdr:spPr>
        <a:xfrm>
          <a:off x="10528300" y="985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155328</xdr:rowOff>
    </xdr:from>
    <xdr:to>
      <xdr:col>50</xdr:col>
      <xdr:colOff>165100</xdr:colOff>
      <xdr:row>58</xdr:row>
      <xdr:rowOff>85478</xdr:rowOff>
    </xdr:to>
    <xdr:sp macro="" textlink="">
      <xdr:nvSpPr>
        <xdr:cNvPr id="367" name="楕円 366"/>
        <xdr:cNvSpPr/>
      </xdr:nvSpPr>
      <xdr:spPr>
        <a:xfrm>
          <a:off x="9588500" y="99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76605</xdr:rowOff>
    </xdr:from>
    <xdr:ext cx="469744" cy="259045"/>
    <xdr:sp macro="" textlink="">
      <xdr:nvSpPr>
        <xdr:cNvPr id="368" name="テキスト ボックス 367"/>
        <xdr:cNvSpPr txBox="1"/>
      </xdr:nvSpPr>
      <xdr:spPr>
        <a:xfrm>
          <a:off x="9404428" y="100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159823</xdr:rowOff>
    </xdr:from>
    <xdr:to>
      <xdr:col>46</xdr:col>
      <xdr:colOff>38100</xdr:colOff>
      <xdr:row>58</xdr:row>
      <xdr:rowOff>89973</xdr:rowOff>
    </xdr:to>
    <xdr:sp macro="" textlink="">
      <xdr:nvSpPr>
        <xdr:cNvPr id="369" name="楕円 368"/>
        <xdr:cNvSpPr/>
      </xdr:nvSpPr>
      <xdr:spPr>
        <a:xfrm>
          <a:off x="8699500" y="99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81100</xdr:rowOff>
    </xdr:from>
    <xdr:ext cx="469744" cy="259045"/>
    <xdr:sp macro="" textlink="">
      <xdr:nvSpPr>
        <xdr:cNvPr id="370" name="テキスト ボックス 369"/>
        <xdr:cNvSpPr txBox="1"/>
      </xdr:nvSpPr>
      <xdr:spPr>
        <a:xfrm>
          <a:off x="8515428" y="1002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139382</xdr:rowOff>
    </xdr:from>
    <xdr:to>
      <xdr:col>41</xdr:col>
      <xdr:colOff>101600</xdr:colOff>
      <xdr:row>58</xdr:row>
      <xdr:rowOff>69532</xdr:rowOff>
    </xdr:to>
    <xdr:sp macro="" textlink="">
      <xdr:nvSpPr>
        <xdr:cNvPr id="371" name="楕円 370"/>
        <xdr:cNvSpPr/>
      </xdr:nvSpPr>
      <xdr:spPr>
        <a:xfrm>
          <a:off x="7810500" y="99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60659</xdr:rowOff>
    </xdr:from>
    <xdr:ext cx="534377" cy="259045"/>
    <xdr:sp macro="" textlink="">
      <xdr:nvSpPr>
        <xdr:cNvPr id="372" name="テキスト ボックス 371"/>
        <xdr:cNvSpPr txBox="1"/>
      </xdr:nvSpPr>
      <xdr:spPr>
        <a:xfrm>
          <a:off x="7594111" y="1000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641</xdr:rowOff>
    </xdr:from>
    <xdr:to>
      <xdr:col>36</xdr:col>
      <xdr:colOff>165100</xdr:colOff>
      <xdr:row>58</xdr:row>
      <xdr:rowOff>102241</xdr:rowOff>
    </xdr:to>
    <xdr:sp macro="" textlink="">
      <xdr:nvSpPr>
        <xdr:cNvPr id="373" name="楕円 372"/>
        <xdr:cNvSpPr/>
      </xdr:nvSpPr>
      <xdr:spPr>
        <a:xfrm>
          <a:off x="6921500" y="99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93368</xdr:rowOff>
    </xdr:from>
    <xdr:ext cx="469744" cy="259045"/>
    <xdr:sp macro="" textlink="">
      <xdr:nvSpPr>
        <xdr:cNvPr id="374" name="テキスト ボックス 373"/>
        <xdr:cNvSpPr txBox="1"/>
      </xdr:nvSpPr>
      <xdr:spPr>
        <a:xfrm>
          <a:off x="6737428" y="100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153919</xdr:rowOff>
    </xdr:from>
    <xdr:to>
      <xdr:col>55</xdr:col>
      <xdr:colOff>0</xdr:colOff>
      <xdr:row>78</xdr:row>
      <xdr:rowOff>17357</xdr:rowOff>
    </xdr:to>
    <xdr:cxnSp macro="">
      <xdr:nvCxnSpPr>
        <xdr:cNvPr id="401" name="直線コネクタ 400"/>
        <xdr:cNvCxnSpPr/>
      </xdr:nvCxnSpPr>
      <xdr:spPr>
        <a:xfrm>
          <a:off x="9639300" y="13355569"/>
          <a:ext cx="838200" cy="3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126137</xdr:rowOff>
    </xdr:from>
    <xdr:ext cx="534377" cy="259045"/>
    <xdr:sp macro="" textlink="">
      <xdr:nvSpPr>
        <xdr:cNvPr id="402" name="商工費平均値テキスト"/>
        <xdr:cNvSpPr txBox="1"/>
      </xdr:nvSpPr>
      <xdr:spPr>
        <a:xfrm>
          <a:off x="10528300" y="13327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135682</xdr:rowOff>
    </xdr:from>
    <xdr:to>
      <xdr:col>50</xdr:col>
      <xdr:colOff>114300</xdr:colOff>
      <xdr:row>77</xdr:row>
      <xdr:rowOff>153919</xdr:rowOff>
    </xdr:to>
    <xdr:cxnSp macro="">
      <xdr:nvCxnSpPr>
        <xdr:cNvPr id="404" name="直線コネクタ 403"/>
        <xdr:cNvCxnSpPr/>
      </xdr:nvCxnSpPr>
      <xdr:spPr>
        <a:xfrm>
          <a:off x="8750300" y="13337332"/>
          <a:ext cx="889000" cy="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80751</xdr:rowOff>
    </xdr:from>
    <xdr:ext cx="534377" cy="259045"/>
    <xdr:sp macro="" textlink="">
      <xdr:nvSpPr>
        <xdr:cNvPr id="406" name="テキスト ボックス 405"/>
        <xdr:cNvSpPr txBox="1"/>
      </xdr:nvSpPr>
      <xdr:spPr>
        <a:xfrm>
          <a:off x="9372111" y="134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135682</xdr:rowOff>
    </xdr:from>
    <xdr:to>
      <xdr:col>45</xdr:col>
      <xdr:colOff>177800</xdr:colOff>
      <xdr:row>78</xdr:row>
      <xdr:rowOff>79359</xdr:rowOff>
    </xdr:to>
    <xdr:cxnSp macro="">
      <xdr:nvCxnSpPr>
        <xdr:cNvPr id="407" name="直線コネクタ 406"/>
        <xdr:cNvCxnSpPr/>
      </xdr:nvCxnSpPr>
      <xdr:spPr>
        <a:xfrm flipV="1">
          <a:off x="7861300" y="13337332"/>
          <a:ext cx="889000" cy="11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47403</xdr:rowOff>
    </xdr:from>
    <xdr:ext cx="534377" cy="259045"/>
    <xdr:sp macro="" textlink="">
      <xdr:nvSpPr>
        <xdr:cNvPr id="409" name="テキスト ボックス 408"/>
        <xdr:cNvSpPr txBox="1"/>
      </xdr:nvSpPr>
      <xdr:spPr>
        <a:xfrm>
          <a:off x="8483111" y="1342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79359</xdr:rowOff>
    </xdr:from>
    <xdr:to>
      <xdr:col>41</xdr:col>
      <xdr:colOff>50800</xdr:colOff>
      <xdr:row>78</xdr:row>
      <xdr:rowOff>80882</xdr:rowOff>
    </xdr:to>
    <xdr:cxnSp macro="">
      <xdr:nvCxnSpPr>
        <xdr:cNvPr id="410" name="直線コネクタ 409"/>
        <xdr:cNvCxnSpPr/>
      </xdr:nvCxnSpPr>
      <xdr:spPr>
        <a:xfrm flipV="1">
          <a:off x="6972300" y="13452459"/>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118412</xdr:rowOff>
    </xdr:from>
    <xdr:ext cx="534377" cy="259045"/>
    <xdr:sp macro="" textlink="">
      <xdr:nvSpPr>
        <xdr:cNvPr id="412" name="テキスト ボックス 411"/>
        <xdr:cNvSpPr txBox="1"/>
      </xdr:nvSpPr>
      <xdr:spPr>
        <a:xfrm>
          <a:off x="7594111" y="131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137921</xdr:rowOff>
    </xdr:from>
    <xdr:ext cx="534377" cy="259045"/>
    <xdr:sp macro="" textlink="">
      <xdr:nvSpPr>
        <xdr:cNvPr id="414" name="テキスト ボックス 413"/>
        <xdr:cNvSpPr txBox="1"/>
      </xdr:nvSpPr>
      <xdr:spPr>
        <a:xfrm>
          <a:off x="6705111" y="131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138007</xdr:rowOff>
    </xdr:from>
    <xdr:to>
      <xdr:col>55</xdr:col>
      <xdr:colOff>50800</xdr:colOff>
      <xdr:row>78</xdr:row>
      <xdr:rowOff>68157</xdr:rowOff>
    </xdr:to>
    <xdr:sp macro="" textlink="">
      <xdr:nvSpPr>
        <xdr:cNvPr id="420" name="楕円 419"/>
        <xdr:cNvSpPr/>
      </xdr:nvSpPr>
      <xdr:spPr>
        <a:xfrm>
          <a:off x="10426700" y="1333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97384</xdr:rowOff>
    </xdr:from>
    <xdr:ext cx="534377" cy="259045"/>
    <xdr:sp macro="" textlink="">
      <xdr:nvSpPr>
        <xdr:cNvPr id="421" name="商工費該当値テキスト"/>
        <xdr:cNvSpPr txBox="1"/>
      </xdr:nvSpPr>
      <xdr:spPr>
        <a:xfrm>
          <a:off x="10528300" y="1312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103119</xdr:rowOff>
    </xdr:from>
    <xdr:to>
      <xdr:col>50</xdr:col>
      <xdr:colOff>165100</xdr:colOff>
      <xdr:row>78</xdr:row>
      <xdr:rowOff>33269</xdr:rowOff>
    </xdr:to>
    <xdr:sp macro="" textlink="">
      <xdr:nvSpPr>
        <xdr:cNvPr id="422" name="楕円 421"/>
        <xdr:cNvSpPr/>
      </xdr:nvSpPr>
      <xdr:spPr>
        <a:xfrm>
          <a:off x="9588500" y="1330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49796</xdr:rowOff>
    </xdr:from>
    <xdr:ext cx="534377" cy="259045"/>
    <xdr:sp macro="" textlink="">
      <xdr:nvSpPr>
        <xdr:cNvPr id="423" name="テキスト ボックス 422"/>
        <xdr:cNvSpPr txBox="1"/>
      </xdr:nvSpPr>
      <xdr:spPr>
        <a:xfrm>
          <a:off x="9372111" y="1307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84882</xdr:rowOff>
    </xdr:from>
    <xdr:to>
      <xdr:col>46</xdr:col>
      <xdr:colOff>38100</xdr:colOff>
      <xdr:row>78</xdr:row>
      <xdr:rowOff>15032</xdr:rowOff>
    </xdr:to>
    <xdr:sp macro="" textlink="">
      <xdr:nvSpPr>
        <xdr:cNvPr id="424" name="楕円 423"/>
        <xdr:cNvSpPr/>
      </xdr:nvSpPr>
      <xdr:spPr>
        <a:xfrm>
          <a:off x="8699500" y="1328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31559</xdr:rowOff>
    </xdr:from>
    <xdr:ext cx="534377" cy="259045"/>
    <xdr:sp macro="" textlink="">
      <xdr:nvSpPr>
        <xdr:cNvPr id="425" name="テキスト ボックス 424"/>
        <xdr:cNvSpPr txBox="1"/>
      </xdr:nvSpPr>
      <xdr:spPr>
        <a:xfrm>
          <a:off x="8483111" y="1306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28559</xdr:rowOff>
    </xdr:from>
    <xdr:to>
      <xdr:col>41</xdr:col>
      <xdr:colOff>101600</xdr:colOff>
      <xdr:row>78</xdr:row>
      <xdr:rowOff>130159</xdr:rowOff>
    </xdr:to>
    <xdr:sp macro="" textlink="">
      <xdr:nvSpPr>
        <xdr:cNvPr id="426" name="楕円 425"/>
        <xdr:cNvSpPr/>
      </xdr:nvSpPr>
      <xdr:spPr>
        <a:xfrm>
          <a:off x="7810500" y="1340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121286</xdr:rowOff>
    </xdr:from>
    <xdr:ext cx="534377" cy="259045"/>
    <xdr:sp macro="" textlink="">
      <xdr:nvSpPr>
        <xdr:cNvPr id="427" name="テキスト ボックス 426"/>
        <xdr:cNvSpPr txBox="1"/>
      </xdr:nvSpPr>
      <xdr:spPr>
        <a:xfrm>
          <a:off x="7594111" y="1349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30082</xdr:rowOff>
    </xdr:from>
    <xdr:to>
      <xdr:col>36</xdr:col>
      <xdr:colOff>165100</xdr:colOff>
      <xdr:row>78</xdr:row>
      <xdr:rowOff>131682</xdr:rowOff>
    </xdr:to>
    <xdr:sp macro="" textlink="">
      <xdr:nvSpPr>
        <xdr:cNvPr id="428" name="楕円 427"/>
        <xdr:cNvSpPr/>
      </xdr:nvSpPr>
      <xdr:spPr>
        <a:xfrm>
          <a:off x="6921500" y="1340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122809</xdr:rowOff>
    </xdr:from>
    <xdr:ext cx="534377" cy="259045"/>
    <xdr:sp macro="" textlink="">
      <xdr:nvSpPr>
        <xdr:cNvPr id="429" name="テキスト ボックス 428"/>
        <xdr:cNvSpPr txBox="1"/>
      </xdr:nvSpPr>
      <xdr:spPr>
        <a:xfrm>
          <a:off x="6705111" y="1349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148935</xdr:rowOff>
    </xdr:from>
    <xdr:to>
      <xdr:col>55</xdr:col>
      <xdr:colOff>0</xdr:colOff>
      <xdr:row>97</xdr:row>
      <xdr:rowOff>43022</xdr:rowOff>
    </xdr:to>
    <xdr:cxnSp macro="">
      <xdr:nvCxnSpPr>
        <xdr:cNvPr id="460" name="直線コネクタ 459"/>
        <xdr:cNvCxnSpPr/>
      </xdr:nvCxnSpPr>
      <xdr:spPr>
        <a:xfrm flipV="1">
          <a:off x="9639300" y="16608135"/>
          <a:ext cx="838200" cy="6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1934</xdr:rowOff>
    </xdr:from>
    <xdr:ext cx="534377" cy="259045"/>
    <xdr:sp macro="" textlink="">
      <xdr:nvSpPr>
        <xdr:cNvPr id="461" name="土木費平均値テキスト"/>
        <xdr:cNvSpPr txBox="1"/>
      </xdr:nvSpPr>
      <xdr:spPr>
        <a:xfrm>
          <a:off x="10528300" y="166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43022</xdr:rowOff>
    </xdr:from>
    <xdr:to>
      <xdr:col>50</xdr:col>
      <xdr:colOff>114300</xdr:colOff>
      <xdr:row>97</xdr:row>
      <xdr:rowOff>75313</xdr:rowOff>
    </xdr:to>
    <xdr:cxnSp macro="">
      <xdr:nvCxnSpPr>
        <xdr:cNvPr id="463" name="直線コネクタ 462"/>
        <xdr:cNvCxnSpPr/>
      </xdr:nvCxnSpPr>
      <xdr:spPr>
        <a:xfrm flipV="1">
          <a:off x="8750300" y="16673672"/>
          <a:ext cx="889000" cy="3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133614</xdr:rowOff>
    </xdr:from>
    <xdr:ext cx="534377" cy="259045"/>
    <xdr:sp macro="" textlink="">
      <xdr:nvSpPr>
        <xdr:cNvPr id="465" name="テキスト ボックス 464"/>
        <xdr:cNvSpPr txBox="1"/>
      </xdr:nvSpPr>
      <xdr:spPr>
        <a:xfrm>
          <a:off x="9372111" y="1676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34277</xdr:rowOff>
    </xdr:from>
    <xdr:to>
      <xdr:col>45</xdr:col>
      <xdr:colOff>177800</xdr:colOff>
      <xdr:row>97</xdr:row>
      <xdr:rowOff>75313</xdr:rowOff>
    </xdr:to>
    <xdr:cxnSp macro="">
      <xdr:nvCxnSpPr>
        <xdr:cNvPr id="466" name="直線コネクタ 465"/>
        <xdr:cNvCxnSpPr/>
      </xdr:nvCxnSpPr>
      <xdr:spPr>
        <a:xfrm>
          <a:off x="7861300" y="16664927"/>
          <a:ext cx="889000" cy="4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103021</xdr:rowOff>
    </xdr:from>
    <xdr:ext cx="534377" cy="259045"/>
    <xdr:sp macro="" textlink="">
      <xdr:nvSpPr>
        <xdr:cNvPr id="468" name="テキスト ボックス 467"/>
        <xdr:cNvSpPr txBox="1"/>
      </xdr:nvSpPr>
      <xdr:spPr>
        <a:xfrm>
          <a:off x="8483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34277</xdr:rowOff>
    </xdr:from>
    <xdr:to>
      <xdr:col>41</xdr:col>
      <xdr:colOff>50800</xdr:colOff>
      <xdr:row>97</xdr:row>
      <xdr:rowOff>91537</xdr:rowOff>
    </xdr:to>
    <xdr:cxnSp macro="">
      <xdr:nvCxnSpPr>
        <xdr:cNvPr id="469" name="直線コネクタ 468"/>
        <xdr:cNvCxnSpPr/>
      </xdr:nvCxnSpPr>
      <xdr:spPr>
        <a:xfrm flipV="1">
          <a:off x="6972300" y="16664927"/>
          <a:ext cx="889000" cy="5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116189</xdr:rowOff>
    </xdr:from>
    <xdr:ext cx="534377" cy="259045"/>
    <xdr:sp macro="" textlink="">
      <xdr:nvSpPr>
        <xdr:cNvPr id="471" name="テキスト ボックス 470"/>
        <xdr:cNvSpPr txBox="1"/>
      </xdr:nvSpPr>
      <xdr:spPr>
        <a:xfrm>
          <a:off x="7594111" y="1674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146311</xdr:rowOff>
    </xdr:from>
    <xdr:ext cx="534377" cy="259045"/>
    <xdr:sp macro="" textlink="">
      <xdr:nvSpPr>
        <xdr:cNvPr id="473" name="テキスト ボックス 472"/>
        <xdr:cNvSpPr txBox="1"/>
      </xdr:nvSpPr>
      <xdr:spPr>
        <a:xfrm>
          <a:off x="6705111" y="164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98135</xdr:rowOff>
    </xdr:from>
    <xdr:to>
      <xdr:col>55</xdr:col>
      <xdr:colOff>50800</xdr:colOff>
      <xdr:row>97</xdr:row>
      <xdr:rowOff>28285</xdr:rowOff>
    </xdr:to>
    <xdr:sp macro="" textlink="">
      <xdr:nvSpPr>
        <xdr:cNvPr id="479" name="楕円 478"/>
        <xdr:cNvSpPr/>
      </xdr:nvSpPr>
      <xdr:spPr>
        <a:xfrm>
          <a:off x="10426700" y="165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121012</xdr:rowOff>
    </xdr:from>
    <xdr:ext cx="534377" cy="259045"/>
    <xdr:sp macro="" textlink="">
      <xdr:nvSpPr>
        <xdr:cNvPr id="480" name="土木費該当値テキスト"/>
        <xdr:cNvSpPr txBox="1"/>
      </xdr:nvSpPr>
      <xdr:spPr>
        <a:xfrm>
          <a:off x="10528300" y="1640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163672</xdr:rowOff>
    </xdr:from>
    <xdr:to>
      <xdr:col>50</xdr:col>
      <xdr:colOff>165100</xdr:colOff>
      <xdr:row>97</xdr:row>
      <xdr:rowOff>93822</xdr:rowOff>
    </xdr:to>
    <xdr:sp macro="" textlink="">
      <xdr:nvSpPr>
        <xdr:cNvPr id="481" name="楕円 480"/>
        <xdr:cNvSpPr/>
      </xdr:nvSpPr>
      <xdr:spPr>
        <a:xfrm>
          <a:off x="9588500" y="166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110349</xdr:rowOff>
    </xdr:from>
    <xdr:ext cx="534377" cy="259045"/>
    <xdr:sp macro="" textlink="">
      <xdr:nvSpPr>
        <xdr:cNvPr id="482" name="テキスト ボックス 481"/>
        <xdr:cNvSpPr txBox="1"/>
      </xdr:nvSpPr>
      <xdr:spPr>
        <a:xfrm>
          <a:off x="9372111" y="163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24513</xdr:rowOff>
    </xdr:from>
    <xdr:to>
      <xdr:col>46</xdr:col>
      <xdr:colOff>38100</xdr:colOff>
      <xdr:row>97</xdr:row>
      <xdr:rowOff>126113</xdr:rowOff>
    </xdr:to>
    <xdr:sp macro="" textlink="">
      <xdr:nvSpPr>
        <xdr:cNvPr id="483" name="楕円 482"/>
        <xdr:cNvSpPr/>
      </xdr:nvSpPr>
      <xdr:spPr>
        <a:xfrm>
          <a:off x="8699500" y="1665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117240</xdr:rowOff>
    </xdr:from>
    <xdr:ext cx="534377" cy="259045"/>
    <xdr:sp macro="" textlink="">
      <xdr:nvSpPr>
        <xdr:cNvPr id="484" name="テキスト ボックス 483"/>
        <xdr:cNvSpPr txBox="1"/>
      </xdr:nvSpPr>
      <xdr:spPr>
        <a:xfrm>
          <a:off x="8483111" y="167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154927</xdr:rowOff>
    </xdr:from>
    <xdr:to>
      <xdr:col>41</xdr:col>
      <xdr:colOff>101600</xdr:colOff>
      <xdr:row>97</xdr:row>
      <xdr:rowOff>85077</xdr:rowOff>
    </xdr:to>
    <xdr:sp macro="" textlink="">
      <xdr:nvSpPr>
        <xdr:cNvPr id="485" name="楕円 484"/>
        <xdr:cNvSpPr/>
      </xdr:nvSpPr>
      <xdr:spPr>
        <a:xfrm>
          <a:off x="7810500" y="1661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101604</xdr:rowOff>
    </xdr:from>
    <xdr:ext cx="534377" cy="259045"/>
    <xdr:sp macro="" textlink="">
      <xdr:nvSpPr>
        <xdr:cNvPr id="486" name="テキスト ボックス 485"/>
        <xdr:cNvSpPr txBox="1"/>
      </xdr:nvSpPr>
      <xdr:spPr>
        <a:xfrm>
          <a:off x="7594111" y="1638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40737</xdr:rowOff>
    </xdr:from>
    <xdr:to>
      <xdr:col>36</xdr:col>
      <xdr:colOff>165100</xdr:colOff>
      <xdr:row>97</xdr:row>
      <xdr:rowOff>142337</xdr:rowOff>
    </xdr:to>
    <xdr:sp macro="" textlink="">
      <xdr:nvSpPr>
        <xdr:cNvPr id="487" name="楕円 486"/>
        <xdr:cNvSpPr/>
      </xdr:nvSpPr>
      <xdr:spPr>
        <a:xfrm>
          <a:off x="6921500" y="166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133464</xdr:rowOff>
    </xdr:from>
    <xdr:ext cx="534377" cy="259045"/>
    <xdr:sp macro="" textlink="">
      <xdr:nvSpPr>
        <xdr:cNvPr id="488" name="テキスト ボックス 487"/>
        <xdr:cNvSpPr txBox="1"/>
      </xdr:nvSpPr>
      <xdr:spPr>
        <a:xfrm>
          <a:off x="6705111" y="1676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97866</xdr:rowOff>
    </xdr:from>
    <xdr:to>
      <xdr:col>85</xdr:col>
      <xdr:colOff>127000</xdr:colOff>
      <xdr:row>35</xdr:row>
      <xdr:rowOff>157931</xdr:rowOff>
    </xdr:to>
    <xdr:cxnSp macro="">
      <xdr:nvCxnSpPr>
        <xdr:cNvPr id="517" name="直線コネクタ 516"/>
        <xdr:cNvCxnSpPr/>
      </xdr:nvCxnSpPr>
      <xdr:spPr>
        <a:xfrm>
          <a:off x="15481300" y="6098616"/>
          <a:ext cx="838200" cy="6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8" name="消防費平均値テキスト"/>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86951</xdr:rowOff>
    </xdr:from>
    <xdr:to>
      <xdr:col>81</xdr:col>
      <xdr:colOff>50800</xdr:colOff>
      <xdr:row>35</xdr:row>
      <xdr:rowOff>97866</xdr:rowOff>
    </xdr:to>
    <xdr:cxnSp macro="">
      <xdr:nvCxnSpPr>
        <xdr:cNvPr id="520" name="直線コネクタ 519"/>
        <xdr:cNvCxnSpPr/>
      </xdr:nvCxnSpPr>
      <xdr:spPr>
        <a:xfrm>
          <a:off x="14592300" y="5573351"/>
          <a:ext cx="889000" cy="5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22" name="テキスト ボックス 521"/>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86951</xdr:rowOff>
    </xdr:from>
    <xdr:to>
      <xdr:col>76</xdr:col>
      <xdr:colOff>114300</xdr:colOff>
      <xdr:row>33</xdr:row>
      <xdr:rowOff>169551</xdr:rowOff>
    </xdr:to>
    <xdr:cxnSp macro="">
      <xdr:nvCxnSpPr>
        <xdr:cNvPr id="523" name="直線コネクタ 522"/>
        <xdr:cNvCxnSpPr/>
      </xdr:nvCxnSpPr>
      <xdr:spPr>
        <a:xfrm flipV="1">
          <a:off x="13703300" y="5573351"/>
          <a:ext cx="889000" cy="25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125506</xdr:rowOff>
    </xdr:from>
    <xdr:ext cx="534377" cy="259045"/>
    <xdr:sp macro="" textlink="">
      <xdr:nvSpPr>
        <xdr:cNvPr id="525" name="テキスト ボックス 524"/>
        <xdr:cNvSpPr txBox="1"/>
      </xdr:nvSpPr>
      <xdr:spPr>
        <a:xfrm>
          <a:off x="14325111" y="629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169551</xdr:rowOff>
    </xdr:from>
    <xdr:to>
      <xdr:col>71</xdr:col>
      <xdr:colOff>177800</xdr:colOff>
      <xdr:row>35</xdr:row>
      <xdr:rowOff>70529</xdr:rowOff>
    </xdr:to>
    <xdr:cxnSp macro="">
      <xdr:nvCxnSpPr>
        <xdr:cNvPr id="526" name="直線コネクタ 525"/>
        <xdr:cNvCxnSpPr/>
      </xdr:nvCxnSpPr>
      <xdr:spPr>
        <a:xfrm flipV="1">
          <a:off x="12814300" y="5827401"/>
          <a:ext cx="889000" cy="24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163415</xdr:rowOff>
    </xdr:from>
    <xdr:ext cx="534377" cy="259045"/>
    <xdr:sp macro="" textlink="">
      <xdr:nvSpPr>
        <xdr:cNvPr id="528" name="テキスト ボックス 527"/>
        <xdr:cNvSpPr txBox="1"/>
      </xdr:nvSpPr>
      <xdr:spPr>
        <a:xfrm>
          <a:off x="13436111" y="633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13130</xdr:rowOff>
    </xdr:from>
    <xdr:ext cx="534377" cy="259045"/>
    <xdr:sp macro="" textlink="">
      <xdr:nvSpPr>
        <xdr:cNvPr id="530" name="テキスト ボックス 529"/>
        <xdr:cNvSpPr txBox="1"/>
      </xdr:nvSpPr>
      <xdr:spPr>
        <a:xfrm>
          <a:off x="12547111" y="635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107131</xdr:rowOff>
    </xdr:from>
    <xdr:to>
      <xdr:col>85</xdr:col>
      <xdr:colOff>177800</xdr:colOff>
      <xdr:row>36</xdr:row>
      <xdr:rowOff>37281</xdr:rowOff>
    </xdr:to>
    <xdr:sp macro="" textlink="">
      <xdr:nvSpPr>
        <xdr:cNvPr id="536" name="楕円 535"/>
        <xdr:cNvSpPr/>
      </xdr:nvSpPr>
      <xdr:spPr>
        <a:xfrm>
          <a:off x="16268700" y="610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130008</xdr:rowOff>
    </xdr:from>
    <xdr:ext cx="534377" cy="259045"/>
    <xdr:sp macro="" textlink="">
      <xdr:nvSpPr>
        <xdr:cNvPr id="537" name="消防費該当値テキスト"/>
        <xdr:cNvSpPr txBox="1"/>
      </xdr:nvSpPr>
      <xdr:spPr>
        <a:xfrm>
          <a:off x="16370300" y="595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47066</xdr:rowOff>
    </xdr:from>
    <xdr:to>
      <xdr:col>81</xdr:col>
      <xdr:colOff>101600</xdr:colOff>
      <xdr:row>35</xdr:row>
      <xdr:rowOff>148666</xdr:rowOff>
    </xdr:to>
    <xdr:sp macro="" textlink="">
      <xdr:nvSpPr>
        <xdr:cNvPr id="538" name="楕円 537"/>
        <xdr:cNvSpPr/>
      </xdr:nvSpPr>
      <xdr:spPr>
        <a:xfrm>
          <a:off x="15430500" y="60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165193</xdr:rowOff>
    </xdr:from>
    <xdr:ext cx="534377" cy="259045"/>
    <xdr:sp macro="" textlink="">
      <xdr:nvSpPr>
        <xdr:cNvPr id="539" name="テキスト ボックス 538"/>
        <xdr:cNvSpPr txBox="1"/>
      </xdr:nvSpPr>
      <xdr:spPr>
        <a:xfrm>
          <a:off x="15214111" y="582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36151</xdr:rowOff>
    </xdr:from>
    <xdr:to>
      <xdr:col>76</xdr:col>
      <xdr:colOff>165100</xdr:colOff>
      <xdr:row>32</xdr:row>
      <xdr:rowOff>137751</xdr:rowOff>
    </xdr:to>
    <xdr:sp macro="" textlink="">
      <xdr:nvSpPr>
        <xdr:cNvPr id="540" name="楕円 539"/>
        <xdr:cNvSpPr/>
      </xdr:nvSpPr>
      <xdr:spPr>
        <a:xfrm>
          <a:off x="14541500" y="552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154278</xdr:rowOff>
    </xdr:from>
    <xdr:ext cx="534377" cy="259045"/>
    <xdr:sp macro="" textlink="">
      <xdr:nvSpPr>
        <xdr:cNvPr id="541" name="テキスト ボックス 540"/>
        <xdr:cNvSpPr txBox="1"/>
      </xdr:nvSpPr>
      <xdr:spPr>
        <a:xfrm>
          <a:off x="14325111" y="529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118751</xdr:rowOff>
    </xdr:from>
    <xdr:to>
      <xdr:col>72</xdr:col>
      <xdr:colOff>38100</xdr:colOff>
      <xdr:row>34</xdr:row>
      <xdr:rowOff>48901</xdr:rowOff>
    </xdr:to>
    <xdr:sp macro="" textlink="">
      <xdr:nvSpPr>
        <xdr:cNvPr id="542" name="楕円 541"/>
        <xdr:cNvSpPr/>
      </xdr:nvSpPr>
      <xdr:spPr>
        <a:xfrm>
          <a:off x="13652500" y="577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65428</xdr:rowOff>
    </xdr:from>
    <xdr:ext cx="534377" cy="259045"/>
    <xdr:sp macro="" textlink="">
      <xdr:nvSpPr>
        <xdr:cNvPr id="543" name="テキスト ボックス 542"/>
        <xdr:cNvSpPr txBox="1"/>
      </xdr:nvSpPr>
      <xdr:spPr>
        <a:xfrm>
          <a:off x="13436111" y="555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19729</xdr:rowOff>
    </xdr:from>
    <xdr:to>
      <xdr:col>67</xdr:col>
      <xdr:colOff>101600</xdr:colOff>
      <xdr:row>35</xdr:row>
      <xdr:rowOff>121329</xdr:rowOff>
    </xdr:to>
    <xdr:sp macro="" textlink="">
      <xdr:nvSpPr>
        <xdr:cNvPr id="544" name="楕円 543"/>
        <xdr:cNvSpPr/>
      </xdr:nvSpPr>
      <xdr:spPr>
        <a:xfrm>
          <a:off x="12763500" y="602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137856</xdr:rowOff>
    </xdr:from>
    <xdr:ext cx="534377" cy="259045"/>
    <xdr:sp macro="" textlink="">
      <xdr:nvSpPr>
        <xdr:cNvPr id="545" name="テキスト ボックス 544"/>
        <xdr:cNvSpPr txBox="1"/>
      </xdr:nvSpPr>
      <xdr:spPr>
        <a:xfrm>
          <a:off x="12547111" y="579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67801</xdr:rowOff>
    </xdr:from>
    <xdr:to>
      <xdr:col>85</xdr:col>
      <xdr:colOff>127000</xdr:colOff>
      <xdr:row>57</xdr:row>
      <xdr:rowOff>129550</xdr:rowOff>
    </xdr:to>
    <xdr:cxnSp macro="">
      <xdr:nvCxnSpPr>
        <xdr:cNvPr id="572" name="直線コネクタ 571"/>
        <xdr:cNvCxnSpPr/>
      </xdr:nvCxnSpPr>
      <xdr:spPr>
        <a:xfrm>
          <a:off x="15481300" y="9669001"/>
          <a:ext cx="838200" cy="23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62008</xdr:rowOff>
    </xdr:from>
    <xdr:to>
      <xdr:col>81</xdr:col>
      <xdr:colOff>50800</xdr:colOff>
      <xdr:row>56</xdr:row>
      <xdr:rowOff>67801</xdr:rowOff>
    </xdr:to>
    <xdr:cxnSp macro="">
      <xdr:nvCxnSpPr>
        <xdr:cNvPr id="575" name="直線コネクタ 574"/>
        <xdr:cNvCxnSpPr/>
      </xdr:nvCxnSpPr>
      <xdr:spPr>
        <a:xfrm>
          <a:off x="14592300" y="9663208"/>
          <a:ext cx="889000" cy="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67048</xdr:rowOff>
    </xdr:from>
    <xdr:ext cx="534377" cy="259045"/>
    <xdr:sp macro="" textlink="">
      <xdr:nvSpPr>
        <xdr:cNvPr id="577" name="テキスト ボックス 576"/>
        <xdr:cNvSpPr txBox="1"/>
      </xdr:nvSpPr>
      <xdr:spPr>
        <a:xfrm>
          <a:off x="15214111" y="98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62008</xdr:rowOff>
    </xdr:from>
    <xdr:to>
      <xdr:col>76</xdr:col>
      <xdr:colOff>114300</xdr:colOff>
      <xdr:row>57</xdr:row>
      <xdr:rowOff>67056</xdr:rowOff>
    </xdr:to>
    <xdr:cxnSp macro="">
      <xdr:nvCxnSpPr>
        <xdr:cNvPr id="578" name="直線コネクタ 577"/>
        <xdr:cNvCxnSpPr/>
      </xdr:nvCxnSpPr>
      <xdr:spPr>
        <a:xfrm flipV="1">
          <a:off x="13703300" y="9663208"/>
          <a:ext cx="889000" cy="17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64126</xdr:rowOff>
    </xdr:from>
    <xdr:ext cx="534377" cy="259045"/>
    <xdr:sp macro="" textlink="">
      <xdr:nvSpPr>
        <xdr:cNvPr id="580" name="テキスト ボックス 579"/>
        <xdr:cNvSpPr txBox="1"/>
      </xdr:nvSpPr>
      <xdr:spPr>
        <a:xfrm>
          <a:off x="143251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67056</xdr:rowOff>
    </xdr:from>
    <xdr:to>
      <xdr:col>71</xdr:col>
      <xdr:colOff>177800</xdr:colOff>
      <xdr:row>57</xdr:row>
      <xdr:rowOff>136861</xdr:rowOff>
    </xdr:to>
    <xdr:cxnSp macro="">
      <xdr:nvCxnSpPr>
        <xdr:cNvPr id="581" name="直線コネクタ 580"/>
        <xdr:cNvCxnSpPr/>
      </xdr:nvCxnSpPr>
      <xdr:spPr>
        <a:xfrm flipV="1">
          <a:off x="12814300" y="9839706"/>
          <a:ext cx="889000" cy="6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116410</xdr:rowOff>
    </xdr:from>
    <xdr:ext cx="534377" cy="259045"/>
    <xdr:sp macro="" textlink="">
      <xdr:nvSpPr>
        <xdr:cNvPr id="583" name="テキスト ボックス 582"/>
        <xdr:cNvSpPr txBox="1"/>
      </xdr:nvSpPr>
      <xdr:spPr>
        <a:xfrm>
          <a:off x="13436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149726</xdr:rowOff>
    </xdr:from>
    <xdr:ext cx="534377" cy="259045"/>
    <xdr:sp macro="" textlink="">
      <xdr:nvSpPr>
        <xdr:cNvPr id="585" name="テキスト ボックス 584"/>
        <xdr:cNvSpPr txBox="1"/>
      </xdr:nvSpPr>
      <xdr:spPr>
        <a:xfrm>
          <a:off x="12547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78750</xdr:rowOff>
    </xdr:from>
    <xdr:to>
      <xdr:col>85</xdr:col>
      <xdr:colOff>177800</xdr:colOff>
      <xdr:row>58</xdr:row>
      <xdr:rowOff>8900</xdr:rowOff>
    </xdr:to>
    <xdr:sp macro="" textlink="">
      <xdr:nvSpPr>
        <xdr:cNvPr id="591" name="楕円 590"/>
        <xdr:cNvSpPr/>
      </xdr:nvSpPr>
      <xdr:spPr>
        <a:xfrm>
          <a:off x="16268700" y="98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165127</xdr:rowOff>
    </xdr:from>
    <xdr:ext cx="534377" cy="259045"/>
    <xdr:sp macro="" textlink="">
      <xdr:nvSpPr>
        <xdr:cNvPr id="592" name="教育費該当値テキスト"/>
        <xdr:cNvSpPr txBox="1"/>
      </xdr:nvSpPr>
      <xdr:spPr>
        <a:xfrm>
          <a:off x="16370300" y="976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17001</xdr:rowOff>
    </xdr:from>
    <xdr:to>
      <xdr:col>81</xdr:col>
      <xdr:colOff>101600</xdr:colOff>
      <xdr:row>56</xdr:row>
      <xdr:rowOff>118601</xdr:rowOff>
    </xdr:to>
    <xdr:sp macro="" textlink="">
      <xdr:nvSpPr>
        <xdr:cNvPr id="593" name="楕円 592"/>
        <xdr:cNvSpPr/>
      </xdr:nvSpPr>
      <xdr:spPr>
        <a:xfrm>
          <a:off x="15430500" y="961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135128</xdr:rowOff>
    </xdr:from>
    <xdr:ext cx="534377" cy="259045"/>
    <xdr:sp macro="" textlink="">
      <xdr:nvSpPr>
        <xdr:cNvPr id="594" name="テキスト ボックス 593"/>
        <xdr:cNvSpPr txBox="1"/>
      </xdr:nvSpPr>
      <xdr:spPr>
        <a:xfrm>
          <a:off x="15214111" y="93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11208</xdr:rowOff>
    </xdr:from>
    <xdr:to>
      <xdr:col>76</xdr:col>
      <xdr:colOff>165100</xdr:colOff>
      <xdr:row>56</xdr:row>
      <xdr:rowOff>112808</xdr:rowOff>
    </xdr:to>
    <xdr:sp macro="" textlink="">
      <xdr:nvSpPr>
        <xdr:cNvPr id="595" name="楕円 594"/>
        <xdr:cNvSpPr/>
      </xdr:nvSpPr>
      <xdr:spPr>
        <a:xfrm>
          <a:off x="14541500" y="96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129335</xdr:rowOff>
    </xdr:from>
    <xdr:ext cx="534377" cy="259045"/>
    <xdr:sp macro="" textlink="">
      <xdr:nvSpPr>
        <xdr:cNvPr id="596" name="テキスト ボックス 595"/>
        <xdr:cNvSpPr txBox="1"/>
      </xdr:nvSpPr>
      <xdr:spPr>
        <a:xfrm>
          <a:off x="14325111" y="938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16256</xdr:rowOff>
    </xdr:from>
    <xdr:to>
      <xdr:col>72</xdr:col>
      <xdr:colOff>38100</xdr:colOff>
      <xdr:row>57</xdr:row>
      <xdr:rowOff>117856</xdr:rowOff>
    </xdr:to>
    <xdr:sp macro="" textlink="">
      <xdr:nvSpPr>
        <xdr:cNvPr id="597" name="楕円 596"/>
        <xdr:cNvSpPr/>
      </xdr:nvSpPr>
      <xdr:spPr>
        <a:xfrm>
          <a:off x="13652500" y="978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108983</xdr:rowOff>
    </xdr:from>
    <xdr:ext cx="534377" cy="259045"/>
    <xdr:sp macro="" textlink="">
      <xdr:nvSpPr>
        <xdr:cNvPr id="598" name="テキスト ボックス 597"/>
        <xdr:cNvSpPr txBox="1"/>
      </xdr:nvSpPr>
      <xdr:spPr>
        <a:xfrm>
          <a:off x="13436111" y="988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86061</xdr:rowOff>
    </xdr:from>
    <xdr:to>
      <xdr:col>67</xdr:col>
      <xdr:colOff>101600</xdr:colOff>
      <xdr:row>58</xdr:row>
      <xdr:rowOff>16211</xdr:rowOff>
    </xdr:to>
    <xdr:sp macro="" textlink="">
      <xdr:nvSpPr>
        <xdr:cNvPr id="599" name="楕円 598"/>
        <xdr:cNvSpPr/>
      </xdr:nvSpPr>
      <xdr:spPr>
        <a:xfrm>
          <a:off x="12763500" y="98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7338</xdr:rowOff>
    </xdr:from>
    <xdr:ext cx="534377" cy="259045"/>
    <xdr:sp macro="" textlink="">
      <xdr:nvSpPr>
        <xdr:cNvPr id="600" name="テキスト ボックス 599"/>
        <xdr:cNvSpPr txBox="1"/>
      </xdr:nvSpPr>
      <xdr:spPr>
        <a:xfrm>
          <a:off x="12547111" y="995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166770</xdr:rowOff>
    </xdr:from>
    <xdr:to>
      <xdr:col>85</xdr:col>
      <xdr:colOff>127000</xdr:colOff>
      <xdr:row>79</xdr:row>
      <xdr:rowOff>8865</xdr:rowOff>
    </xdr:to>
    <xdr:cxnSp macro="">
      <xdr:nvCxnSpPr>
        <xdr:cNvPr id="629" name="直線コネクタ 628"/>
        <xdr:cNvCxnSpPr/>
      </xdr:nvCxnSpPr>
      <xdr:spPr>
        <a:xfrm flipV="1">
          <a:off x="15481300" y="13539870"/>
          <a:ext cx="8382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140043</xdr:rowOff>
    </xdr:from>
    <xdr:to>
      <xdr:col>81</xdr:col>
      <xdr:colOff>50800</xdr:colOff>
      <xdr:row>79</xdr:row>
      <xdr:rowOff>8865</xdr:rowOff>
    </xdr:to>
    <xdr:cxnSp macro="">
      <xdr:nvCxnSpPr>
        <xdr:cNvPr id="632" name="直線コネクタ 631"/>
        <xdr:cNvCxnSpPr/>
      </xdr:nvCxnSpPr>
      <xdr:spPr>
        <a:xfrm>
          <a:off x="14592300" y="13513143"/>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67196</xdr:rowOff>
    </xdr:from>
    <xdr:to>
      <xdr:col>76</xdr:col>
      <xdr:colOff>114300</xdr:colOff>
      <xdr:row>78</xdr:row>
      <xdr:rowOff>140043</xdr:rowOff>
    </xdr:to>
    <xdr:cxnSp macro="">
      <xdr:nvCxnSpPr>
        <xdr:cNvPr id="635" name="直線コネクタ 634"/>
        <xdr:cNvCxnSpPr/>
      </xdr:nvCxnSpPr>
      <xdr:spPr>
        <a:xfrm>
          <a:off x="13703300" y="13440296"/>
          <a:ext cx="8890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37" name="テキスト ボックス 636"/>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67196</xdr:rowOff>
    </xdr:from>
    <xdr:to>
      <xdr:col>71</xdr:col>
      <xdr:colOff>177800</xdr:colOff>
      <xdr:row>78</xdr:row>
      <xdr:rowOff>153130</xdr:rowOff>
    </xdr:to>
    <xdr:cxnSp macro="">
      <xdr:nvCxnSpPr>
        <xdr:cNvPr id="638" name="直線コネクタ 637"/>
        <xdr:cNvCxnSpPr/>
      </xdr:nvCxnSpPr>
      <xdr:spPr>
        <a:xfrm flipV="1">
          <a:off x="12814300" y="13440296"/>
          <a:ext cx="889000" cy="8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131475</xdr:rowOff>
    </xdr:from>
    <xdr:ext cx="469744" cy="259045"/>
    <xdr:sp macro="" textlink="">
      <xdr:nvSpPr>
        <xdr:cNvPr id="640" name="テキスト ボックス 639"/>
        <xdr:cNvSpPr txBox="1"/>
      </xdr:nvSpPr>
      <xdr:spPr>
        <a:xfrm>
          <a:off x="13468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166298</xdr:rowOff>
    </xdr:from>
    <xdr:ext cx="469744" cy="259045"/>
    <xdr:sp macro="" textlink="">
      <xdr:nvSpPr>
        <xdr:cNvPr id="642" name="テキスト ボックス 641"/>
        <xdr:cNvSpPr txBox="1"/>
      </xdr:nvSpPr>
      <xdr:spPr>
        <a:xfrm>
          <a:off x="12579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115970</xdr:rowOff>
    </xdr:from>
    <xdr:to>
      <xdr:col>85</xdr:col>
      <xdr:colOff>177800</xdr:colOff>
      <xdr:row>79</xdr:row>
      <xdr:rowOff>46120</xdr:rowOff>
    </xdr:to>
    <xdr:sp macro="" textlink="">
      <xdr:nvSpPr>
        <xdr:cNvPr id="648" name="楕円 647"/>
        <xdr:cNvSpPr/>
      </xdr:nvSpPr>
      <xdr:spPr>
        <a:xfrm>
          <a:off x="16268700" y="134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31837</xdr:rowOff>
    </xdr:from>
    <xdr:ext cx="469744" cy="259045"/>
    <xdr:sp macro="" textlink="">
      <xdr:nvSpPr>
        <xdr:cNvPr id="649" name="災害復旧費該当値テキスト"/>
        <xdr:cNvSpPr txBox="1"/>
      </xdr:nvSpPr>
      <xdr:spPr>
        <a:xfrm>
          <a:off x="16370300" y="1340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129515</xdr:rowOff>
    </xdr:from>
    <xdr:to>
      <xdr:col>81</xdr:col>
      <xdr:colOff>101600</xdr:colOff>
      <xdr:row>79</xdr:row>
      <xdr:rowOff>59665</xdr:rowOff>
    </xdr:to>
    <xdr:sp macro="" textlink="">
      <xdr:nvSpPr>
        <xdr:cNvPr id="650" name="楕円 649"/>
        <xdr:cNvSpPr/>
      </xdr:nvSpPr>
      <xdr:spPr>
        <a:xfrm>
          <a:off x="15430500" y="135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50792</xdr:rowOff>
    </xdr:from>
    <xdr:ext cx="469744" cy="259045"/>
    <xdr:sp macro="" textlink="">
      <xdr:nvSpPr>
        <xdr:cNvPr id="651" name="テキスト ボックス 650"/>
        <xdr:cNvSpPr txBox="1"/>
      </xdr:nvSpPr>
      <xdr:spPr>
        <a:xfrm>
          <a:off x="15246428" y="135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89243</xdr:rowOff>
    </xdr:from>
    <xdr:to>
      <xdr:col>76</xdr:col>
      <xdr:colOff>165100</xdr:colOff>
      <xdr:row>79</xdr:row>
      <xdr:rowOff>19393</xdr:rowOff>
    </xdr:to>
    <xdr:sp macro="" textlink="">
      <xdr:nvSpPr>
        <xdr:cNvPr id="652" name="楕円 651"/>
        <xdr:cNvSpPr/>
      </xdr:nvSpPr>
      <xdr:spPr>
        <a:xfrm>
          <a:off x="14541500" y="134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10520</xdr:rowOff>
    </xdr:from>
    <xdr:ext cx="469744" cy="259045"/>
    <xdr:sp macro="" textlink="">
      <xdr:nvSpPr>
        <xdr:cNvPr id="653" name="テキスト ボックス 652"/>
        <xdr:cNvSpPr txBox="1"/>
      </xdr:nvSpPr>
      <xdr:spPr>
        <a:xfrm>
          <a:off x="14357428" y="1355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16396</xdr:rowOff>
    </xdr:from>
    <xdr:to>
      <xdr:col>72</xdr:col>
      <xdr:colOff>38100</xdr:colOff>
      <xdr:row>78</xdr:row>
      <xdr:rowOff>117996</xdr:rowOff>
    </xdr:to>
    <xdr:sp macro="" textlink="">
      <xdr:nvSpPr>
        <xdr:cNvPr id="654" name="楕円 653"/>
        <xdr:cNvSpPr/>
      </xdr:nvSpPr>
      <xdr:spPr>
        <a:xfrm>
          <a:off x="13652500" y="133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109123</xdr:rowOff>
    </xdr:from>
    <xdr:ext cx="469744" cy="259045"/>
    <xdr:sp macro="" textlink="">
      <xdr:nvSpPr>
        <xdr:cNvPr id="655" name="テキスト ボックス 654"/>
        <xdr:cNvSpPr txBox="1"/>
      </xdr:nvSpPr>
      <xdr:spPr>
        <a:xfrm>
          <a:off x="13468428"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102330</xdr:rowOff>
    </xdr:from>
    <xdr:to>
      <xdr:col>67</xdr:col>
      <xdr:colOff>101600</xdr:colOff>
      <xdr:row>79</xdr:row>
      <xdr:rowOff>32480</xdr:rowOff>
    </xdr:to>
    <xdr:sp macro="" textlink="">
      <xdr:nvSpPr>
        <xdr:cNvPr id="656" name="楕円 655"/>
        <xdr:cNvSpPr/>
      </xdr:nvSpPr>
      <xdr:spPr>
        <a:xfrm>
          <a:off x="12763500" y="134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23607</xdr:rowOff>
    </xdr:from>
    <xdr:ext cx="469744" cy="259045"/>
    <xdr:sp macro="" textlink="">
      <xdr:nvSpPr>
        <xdr:cNvPr id="657" name="テキスト ボックス 656"/>
        <xdr:cNvSpPr txBox="1"/>
      </xdr:nvSpPr>
      <xdr:spPr>
        <a:xfrm>
          <a:off x="12579428" y="1356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153383</xdr:rowOff>
    </xdr:from>
    <xdr:to>
      <xdr:col>85</xdr:col>
      <xdr:colOff>127000</xdr:colOff>
      <xdr:row>99</xdr:row>
      <xdr:rowOff>20665</xdr:rowOff>
    </xdr:to>
    <xdr:cxnSp macro="">
      <xdr:nvCxnSpPr>
        <xdr:cNvPr id="689" name="直線コネクタ 688"/>
        <xdr:cNvCxnSpPr/>
      </xdr:nvCxnSpPr>
      <xdr:spPr>
        <a:xfrm flipV="1">
          <a:off x="15481300" y="16955483"/>
          <a:ext cx="838200" cy="3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20665</xdr:rowOff>
    </xdr:from>
    <xdr:to>
      <xdr:col>81</xdr:col>
      <xdr:colOff>50800</xdr:colOff>
      <xdr:row>99</xdr:row>
      <xdr:rowOff>40411</xdr:rowOff>
    </xdr:to>
    <xdr:cxnSp macro="">
      <xdr:nvCxnSpPr>
        <xdr:cNvPr id="692" name="直線コネクタ 691"/>
        <xdr:cNvCxnSpPr/>
      </xdr:nvCxnSpPr>
      <xdr:spPr>
        <a:xfrm flipV="1">
          <a:off x="14592300" y="16994215"/>
          <a:ext cx="889000" cy="1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40411</xdr:rowOff>
    </xdr:from>
    <xdr:to>
      <xdr:col>76</xdr:col>
      <xdr:colOff>114300</xdr:colOff>
      <xdr:row>99</xdr:row>
      <xdr:rowOff>50264</xdr:rowOff>
    </xdr:to>
    <xdr:cxnSp macro="">
      <xdr:nvCxnSpPr>
        <xdr:cNvPr id="695" name="直線コネクタ 694"/>
        <xdr:cNvCxnSpPr/>
      </xdr:nvCxnSpPr>
      <xdr:spPr>
        <a:xfrm flipV="1">
          <a:off x="13703300" y="17013961"/>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60086</xdr:rowOff>
    </xdr:from>
    <xdr:to>
      <xdr:col>76</xdr:col>
      <xdr:colOff>165100</xdr:colOff>
      <xdr:row>97</xdr:row>
      <xdr:rowOff>161686</xdr:rowOff>
    </xdr:to>
    <xdr:sp macro="" textlink="">
      <xdr:nvSpPr>
        <xdr:cNvPr id="696" name="フローチャート: 判断 695"/>
        <xdr:cNvSpPr/>
      </xdr:nvSpPr>
      <xdr:spPr>
        <a:xfrm>
          <a:off x="14541500" y="1669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6763</xdr:rowOff>
    </xdr:from>
    <xdr:ext cx="534377" cy="259045"/>
    <xdr:sp macro="" textlink="">
      <xdr:nvSpPr>
        <xdr:cNvPr id="697" name="テキスト ボックス 696"/>
        <xdr:cNvSpPr txBox="1"/>
      </xdr:nvSpPr>
      <xdr:spPr>
        <a:xfrm>
          <a:off x="14325111" y="1646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50264</xdr:rowOff>
    </xdr:from>
    <xdr:to>
      <xdr:col>71</xdr:col>
      <xdr:colOff>177800</xdr:colOff>
      <xdr:row>99</xdr:row>
      <xdr:rowOff>65165</xdr:rowOff>
    </xdr:to>
    <xdr:cxnSp macro="">
      <xdr:nvCxnSpPr>
        <xdr:cNvPr id="698" name="直線コネクタ 697"/>
        <xdr:cNvCxnSpPr/>
      </xdr:nvCxnSpPr>
      <xdr:spPr>
        <a:xfrm flipV="1">
          <a:off x="12814300" y="17023814"/>
          <a:ext cx="889000" cy="1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53499</xdr:rowOff>
    </xdr:from>
    <xdr:to>
      <xdr:col>72</xdr:col>
      <xdr:colOff>38100</xdr:colOff>
      <xdr:row>97</xdr:row>
      <xdr:rowOff>155099</xdr:rowOff>
    </xdr:to>
    <xdr:sp macro="" textlink="">
      <xdr:nvSpPr>
        <xdr:cNvPr id="699" name="フローチャート: 判断 698"/>
        <xdr:cNvSpPr/>
      </xdr:nvSpPr>
      <xdr:spPr>
        <a:xfrm>
          <a:off x="13652500" y="166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176</xdr:rowOff>
    </xdr:from>
    <xdr:ext cx="534377" cy="259045"/>
    <xdr:sp macro="" textlink="">
      <xdr:nvSpPr>
        <xdr:cNvPr id="700" name="テキスト ボックス 699"/>
        <xdr:cNvSpPr txBox="1"/>
      </xdr:nvSpPr>
      <xdr:spPr>
        <a:xfrm>
          <a:off x="13436111" y="164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50256</xdr:rowOff>
    </xdr:from>
    <xdr:to>
      <xdr:col>67</xdr:col>
      <xdr:colOff>101600</xdr:colOff>
      <xdr:row>97</xdr:row>
      <xdr:rowOff>151856</xdr:rowOff>
    </xdr:to>
    <xdr:sp macro="" textlink="">
      <xdr:nvSpPr>
        <xdr:cNvPr id="701" name="フローチャート: 判断 700"/>
        <xdr:cNvSpPr/>
      </xdr:nvSpPr>
      <xdr:spPr>
        <a:xfrm>
          <a:off x="12763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168383</xdr:rowOff>
    </xdr:from>
    <xdr:ext cx="534377" cy="259045"/>
    <xdr:sp macro="" textlink="">
      <xdr:nvSpPr>
        <xdr:cNvPr id="702" name="テキスト ボックス 701"/>
        <xdr:cNvSpPr txBox="1"/>
      </xdr:nvSpPr>
      <xdr:spPr>
        <a:xfrm>
          <a:off x="12547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102583</xdr:rowOff>
    </xdr:from>
    <xdr:to>
      <xdr:col>85</xdr:col>
      <xdr:colOff>177800</xdr:colOff>
      <xdr:row>99</xdr:row>
      <xdr:rowOff>32733</xdr:rowOff>
    </xdr:to>
    <xdr:sp macro="" textlink="">
      <xdr:nvSpPr>
        <xdr:cNvPr id="708" name="楕円 707"/>
        <xdr:cNvSpPr/>
      </xdr:nvSpPr>
      <xdr:spPr>
        <a:xfrm>
          <a:off x="16268700" y="1690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81010</xdr:rowOff>
    </xdr:from>
    <xdr:ext cx="534377" cy="259045"/>
    <xdr:sp macro="" textlink="">
      <xdr:nvSpPr>
        <xdr:cNvPr id="709" name="公債費該当値テキスト"/>
        <xdr:cNvSpPr txBox="1"/>
      </xdr:nvSpPr>
      <xdr:spPr>
        <a:xfrm>
          <a:off x="16370300" y="1688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141315</xdr:rowOff>
    </xdr:from>
    <xdr:to>
      <xdr:col>81</xdr:col>
      <xdr:colOff>101600</xdr:colOff>
      <xdr:row>99</xdr:row>
      <xdr:rowOff>71465</xdr:rowOff>
    </xdr:to>
    <xdr:sp macro="" textlink="">
      <xdr:nvSpPr>
        <xdr:cNvPr id="710" name="楕円 709"/>
        <xdr:cNvSpPr/>
      </xdr:nvSpPr>
      <xdr:spPr>
        <a:xfrm>
          <a:off x="15430500" y="169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62592</xdr:rowOff>
    </xdr:from>
    <xdr:ext cx="534377" cy="259045"/>
    <xdr:sp macro="" textlink="">
      <xdr:nvSpPr>
        <xdr:cNvPr id="711" name="テキスト ボックス 710"/>
        <xdr:cNvSpPr txBox="1"/>
      </xdr:nvSpPr>
      <xdr:spPr>
        <a:xfrm>
          <a:off x="15214111" y="1703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161061</xdr:rowOff>
    </xdr:from>
    <xdr:to>
      <xdr:col>76</xdr:col>
      <xdr:colOff>165100</xdr:colOff>
      <xdr:row>99</xdr:row>
      <xdr:rowOff>91211</xdr:rowOff>
    </xdr:to>
    <xdr:sp macro="" textlink="">
      <xdr:nvSpPr>
        <xdr:cNvPr id="712" name="楕円 711"/>
        <xdr:cNvSpPr/>
      </xdr:nvSpPr>
      <xdr:spPr>
        <a:xfrm>
          <a:off x="14541500" y="169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82338</xdr:rowOff>
    </xdr:from>
    <xdr:ext cx="534377" cy="259045"/>
    <xdr:sp macro="" textlink="">
      <xdr:nvSpPr>
        <xdr:cNvPr id="713" name="テキスト ボックス 712"/>
        <xdr:cNvSpPr txBox="1"/>
      </xdr:nvSpPr>
      <xdr:spPr>
        <a:xfrm>
          <a:off x="14325111" y="1705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170914</xdr:rowOff>
    </xdr:from>
    <xdr:to>
      <xdr:col>72</xdr:col>
      <xdr:colOff>38100</xdr:colOff>
      <xdr:row>99</xdr:row>
      <xdr:rowOff>101064</xdr:rowOff>
    </xdr:to>
    <xdr:sp macro="" textlink="">
      <xdr:nvSpPr>
        <xdr:cNvPr id="714" name="楕円 713"/>
        <xdr:cNvSpPr/>
      </xdr:nvSpPr>
      <xdr:spPr>
        <a:xfrm>
          <a:off x="13652500" y="169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92191</xdr:rowOff>
    </xdr:from>
    <xdr:ext cx="534377" cy="259045"/>
    <xdr:sp macro="" textlink="">
      <xdr:nvSpPr>
        <xdr:cNvPr id="715" name="テキスト ボックス 714"/>
        <xdr:cNvSpPr txBox="1"/>
      </xdr:nvSpPr>
      <xdr:spPr>
        <a:xfrm>
          <a:off x="13436111" y="1706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14365</xdr:rowOff>
    </xdr:from>
    <xdr:to>
      <xdr:col>67</xdr:col>
      <xdr:colOff>101600</xdr:colOff>
      <xdr:row>99</xdr:row>
      <xdr:rowOff>115965</xdr:rowOff>
    </xdr:to>
    <xdr:sp macro="" textlink="">
      <xdr:nvSpPr>
        <xdr:cNvPr id="716" name="楕円 715"/>
        <xdr:cNvSpPr/>
      </xdr:nvSpPr>
      <xdr:spPr>
        <a:xfrm>
          <a:off x="12763500" y="16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107092</xdr:rowOff>
    </xdr:from>
    <xdr:ext cx="534377" cy="259045"/>
    <xdr:sp macro="" textlink="">
      <xdr:nvSpPr>
        <xdr:cNvPr id="717" name="テキスト ボックス 716"/>
        <xdr:cNvSpPr txBox="1"/>
      </xdr:nvSpPr>
      <xdr:spPr>
        <a:xfrm>
          <a:off x="12547111" y="170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3" name="フローチャート: 判断 752"/>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4" name="テキスト ボックス 753"/>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113411</xdr:rowOff>
    </xdr:from>
    <xdr:to>
      <xdr:col>102</xdr:col>
      <xdr:colOff>114300</xdr:colOff>
      <xdr:row>39</xdr:row>
      <xdr:rowOff>44450</xdr:rowOff>
    </xdr:to>
    <xdr:cxnSp macro="">
      <xdr:nvCxnSpPr>
        <xdr:cNvPr id="755" name="直線コネクタ 754"/>
        <xdr:cNvCxnSpPr/>
      </xdr:nvCxnSpPr>
      <xdr:spPr>
        <a:xfrm>
          <a:off x="18656300" y="5942711"/>
          <a:ext cx="889000" cy="78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6" name="フローチャート: 判断 755"/>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7" name="テキスト ボックス 756"/>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8" name="フローチャート: 判断 757"/>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47515</xdr:rowOff>
    </xdr:from>
    <xdr:ext cx="378565" cy="259045"/>
    <xdr:sp macro="" textlink="">
      <xdr:nvSpPr>
        <xdr:cNvPr id="759" name="テキスト ボックス 758"/>
        <xdr:cNvSpPr txBox="1"/>
      </xdr:nvSpPr>
      <xdr:spPr>
        <a:xfrm>
          <a:off x="18467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62611</xdr:rowOff>
    </xdr:from>
    <xdr:to>
      <xdr:col>98</xdr:col>
      <xdr:colOff>38100</xdr:colOff>
      <xdr:row>34</xdr:row>
      <xdr:rowOff>164211</xdr:rowOff>
    </xdr:to>
    <xdr:sp macro="" textlink="">
      <xdr:nvSpPr>
        <xdr:cNvPr id="773" name="楕円 772"/>
        <xdr:cNvSpPr/>
      </xdr:nvSpPr>
      <xdr:spPr>
        <a:xfrm>
          <a:off x="18605500" y="58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9288</xdr:rowOff>
    </xdr:from>
    <xdr:ext cx="469744" cy="259045"/>
    <xdr:sp macro="" textlink="">
      <xdr:nvSpPr>
        <xdr:cNvPr id="774" name="テキスト ボックス 773"/>
        <xdr:cNvSpPr txBox="1"/>
      </xdr:nvSpPr>
      <xdr:spPr>
        <a:xfrm>
          <a:off x="18421428" y="566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少子高齢化・過疎化の影響は著しく、人口が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人／年程度減少しており、住民一人当たりのコストの上昇の主因となっている。これについては今後も続く見通しで、人口減少施策に取り組んでいくことが重要な課題である。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と比べて増加しているのは、市民文化会館改修工事の皆増によるものである。今後、庁舎建設事業が本格化していく中で、総務費の増大は避けられない状況であるため、内容精査及び財源確保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３年度より数値が減少している。これは、新型コロナウイルス感染症の影響で停滞した地域経済の活性化のための感染拡大防止協力金や利子補給、各種補助金等の施策の完了による皆減が主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年度より徐々に増加しており、焼却場の長期包括委託の導入や広域でのごみ処理施設整備に伴う委託料の増等によるものである。今後工事等を控えているため、さらに増加する見通しである。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より行っている市内の中学校を統合する中学校整備事業が教育費増加の主因となっていたが、同事業は令和３年度で完了したため、令和４年度は大幅な減となっている。今後も児童及び生徒数の減少に伴い、長期的な数値は減少していくものと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の取組等により、実質収支は継続的に黒字を確保しており、令和２・３年度に引き続き実質単年度収支についても黒字となった。財政調整基金の残高及び標準財政規模に対する割合も対前年比増でありこれはコロナ禍の受診控え等に伴う民生費及び衛生費の未執行額が多かったことに起因している。庁舎建設及び広域ごみ処理等の大型事業に伴い、財政調整基金を含めた基金の大幅な取り崩しを検討しており、引き続き中長期的な視点での行財政改革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３年度決算に引き続き、一般会計は過去５年の中で最も大きい黒字額となった。また、下水道事業会計においては、令和元年度に公営企業に移行し、４年目の運営をしていく中で、引き続き黒字額を確保している。介護保険特別会計については、令和３年度ほどではなかったが、令和２年度以前に比べコロナ等の影響によりサービスの利用が減少しており、それに伴い給付費が減少し、繰越金が増加し黒字額も令和２年度以前より増加した。今後市庁舎建設、広域ごみ処理施設整備事業が本格化していくため、引き続き同程度の水準を保ちつつ、老朽化施設の更新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13152290</v>
      </c>
      <c r="BO4" s="371"/>
      <c r="BP4" s="371"/>
      <c r="BQ4" s="371"/>
      <c r="BR4" s="371"/>
      <c r="BS4" s="371"/>
      <c r="BT4" s="371"/>
      <c r="BU4" s="372"/>
      <c r="BV4" s="370">
        <v>13692325</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14.5</v>
      </c>
      <c r="CU4" s="377"/>
      <c r="CV4" s="377"/>
      <c r="CW4" s="377"/>
      <c r="CX4" s="377"/>
      <c r="CY4" s="377"/>
      <c r="CZ4" s="377"/>
      <c r="DA4" s="378"/>
      <c r="DB4" s="376">
        <v>13.4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94</v>
      </c>
      <c r="AN5" s="431"/>
      <c r="AO5" s="431"/>
      <c r="AP5" s="431"/>
      <c r="AQ5" s="431"/>
      <c r="AR5" s="431"/>
      <c r="AS5" s="431"/>
      <c r="AT5" s="432"/>
      <c r="AU5" s="433" t="s">
        <v>95</v>
      </c>
      <c r="AV5" s="434"/>
      <c r="AW5" s="434"/>
      <c r="AX5" s="434"/>
      <c r="AY5" s="435" t="s">
        <v>96</v>
      </c>
      <c r="AZ5" s="436"/>
      <c r="BA5" s="436"/>
      <c r="BB5" s="436"/>
      <c r="BC5" s="436"/>
      <c r="BD5" s="436"/>
      <c r="BE5" s="436"/>
      <c r="BF5" s="436"/>
      <c r="BG5" s="436"/>
      <c r="BH5" s="436"/>
      <c r="BI5" s="436"/>
      <c r="BJ5" s="436"/>
      <c r="BK5" s="436"/>
      <c r="BL5" s="436"/>
      <c r="BM5" s="437"/>
      <c r="BN5" s="438">
        <v>12146312</v>
      </c>
      <c r="BO5" s="439"/>
      <c r="BP5" s="439"/>
      <c r="BQ5" s="439"/>
      <c r="BR5" s="439"/>
      <c r="BS5" s="439"/>
      <c r="BT5" s="439"/>
      <c r="BU5" s="440"/>
      <c r="BV5" s="438">
        <v>12769800</v>
      </c>
      <c r="BW5" s="439"/>
      <c r="BX5" s="439"/>
      <c r="BY5" s="439"/>
      <c r="BZ5" s="439"/>
      <c r="CA5" s="439"/>
      <c r="CB5" s="439"/>
      <c r="CC5" s="440"/>
      <c r="CD5" s="441" t="s">
        <v>97</v>
      </c>
      <c r="CE5" s="442"/>
      <c r="CF5" s="442"/>
      <c r="CG5" s="442"/>
      <c r="CH5" s="442"/>
      <c r="CI5" s="442"/>
      <c r="CJ5" s="442"/>
      <c r="CK5" s="442"/>
      <c r="CL5" s="442"/>
      <c r="CM5" s="442"/>
      <c r="CN5" s="442"/>
      <c r="CO5" s="442"/>
      <c r="CP5" s="442"/>
      <c r="CQ5" s="442"/>
      <c r="CR5" s="442"/>
      <c r="CS5" s="443"/>
      <c r="CT5" s="404">
        <v>83.3</v>
      </c>
      <c r="CU5" s="405"/>
      <c r="CV5" s="405"/>
      <c r="CW5" s="405"/>
      <c r="CX5" s="405"/>
      <c r="CY5" s="405"/>
      <c r="CZ5" s="405"/>
      <c r="DA5" s="406"/>
      <c r="DB5" s="404">
        <v>80.3</v>
      </c>
      <c r="DC5" s="405"/>
      <c r="DD5" s="405"/>
      <c r="DE5" s="405"/>
      <c r="DF5" s="405"/>
      <c r="DG5" s="405"/>
      <c r="DH5" s="405"/>
      <c r="DI5" s="406"/>
    </row>
    <row r="6" spans="1:119" ht="18.75" customHeight="1" x14ac:dyDescent="0.15">
      <c r="A6" s="181"/>
      <c r="B6" s="407" t="s">
        <v>98</v>
      </c>
      <c r="C6" s="408"/>
      <c r="D6" s="408"/>
      <c r="E6" s="409"/>
      <c r="F6" s="409"/>
      <c r="G6" s="409"/>
      <c r="H6" s="409"/>
      <c r="I6" s="409"/>
      <c r="J6" s="409"/>
      <c r="K6" s="409"/>
      <c r="L6" s="409" t="s">
        <v>99</v>
      </c>
      <c r="M6" s="409"/>
      <c r="N6" s="409"/>
      <c r="O6" s="409"/>
      <c r="P6" s="409"/>
      <c r="Q6" s="409"/>
      <c r="R6" s="413"/>
      <c r="S6" s="413"/>
      <c r="T6" s="413"/>
      <c r="U6" s="413"/>
      <c r="V6" s="414"/>
      <c r="W6" s="417" t="s">
        <v>100</v>
      </c>
      <c r="X6" s="418"/>
      <c r="Y6" s="418"/>
      <c r="Z6" s="418"/>
      <c r="AA6" s="418"/>
      <c r="AB6" s="408"/>
      <c r="AC6" s="421" t="s">
        <v>101</v>
      </c>
      <c r="AD6" s="422"/>
      <c r="AE6" s="422"/>
      <c r="AF6" s="422"/>
      <c r="AG6" s="422"/>
      <c r="AH6" s="422"/>
      <c r="AI6" s="422"/>
      <c r="AJ6" s="422"/>
      <c r="AK6" s="422"/>
      <c r="AL6" s="423"/>
      <c r="AM6" s="430" t="s">
        <v>102</v>
      </c>
      <c r="AN6" s="431"/>
      <c r="AO6" s="431"/>
      <c r="AP6" s="431"/>
      <c r="AQ6" s="431"/>
      <c r="AR6" s="431"/>
      <c r="AS6" s="431"/>
      <c r="AT6" s="432"/>
      <c r="AU6" s="433" t="s">
        <v>95</v>
      </c>
      <c r="AV6" s="434"/>
      <c r="AW6" s="434"/>
      <c r="AX6" s="434"/>
      <c r="AY6" s="435" t="s">
        <v>103</v>
      </c>
      <c r="AZ6" s="436"/>
      <c r="BA6" s="436"/>
      <c r="BB6" s="436"/>
      <c r="BC6" s="436"/>
      <c r="BD6" s="436"/>
      <c r="BE6" s="436"/>
      <c r="BF6" s="436"/>
      <c r="BG6" s="436"/>
      <c r="BH6" s="436"/>
      <c r="BI6" s="436"/>
      <c r="BJ6" s="436"/>
      <c r="BK6" s="436"/>
      <c r="BL6" s="436"/>
      <c r="BM6" s="437"/>
      <c r="BN6" s="438">
        <v>1005978</v>
      </c>
      <c r="BO6" s="439"/>
      <c r="BP6" s="439"/>
      <c r="BQ6" s="439"/>
      <c r="BR6" s="439"/>
      <c r="BS6" s="439"/>
      <c r="BT6" s="439"/>
      <c r="BU6" s="440"/>
      <c r="BV6" s="438">
        <v>922525</v>
      </c>
      <c r="BW6" s="439"/>
      <c r="BX6" s="439"/>
      <c r="BY6" s="439"/>
      <c r="BZ6" s="439"/>
      <c r="CA6" s="439"/>
      <c r="CB6" s="439"/>
      <c r="CC6" s="440"/>
      <c r="CD6" s="441" t="s">
        <v>104</v>
      </c>
      <c r="CE6" s="442"/>
      <c r="CF6" s="442"/>
      <c r="CG6" s="442"/>
      <c r="CH6" s="442"/>
      <c r="CI6" s="442"/>
      <c r="CJ6" s="442"/>
      <c r="CK6" s="442"/>
      <c r="CL6" s="442"/>
      <c r="CM6" s="442"/>
      <c r="CN6" s="442"/>
      <c r="CO6" s="442"/>
      <c r="CP6" s="442"/>
      <c r="CQ6" s="442"/>
      <c r="CR6" s="442"/>
      <c r="CS6" s="443"/>
      <c r="CT6" s="444">
        <v>84.6</v>
      </c>
      <c r="CU6" s="445"/>
      <c r="CV6" s="445"/>
      <c r="CW6" s="445"/>
      <c r="CX6" s="445"/>
      <c r="CY6" s="445"/>
      <c r="CZ6" s="445"/>
      <c r="DA6" s="446"/>
      <c r="DB6" s="444">
        <v>84.6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105</v>
      </c>
      <c r="AN7" s="431"/>
      <c r="AO7" s="431"/>
      <c r="AP7" s="431"/>
      <c r="AQ7" s="431"/>
      <c r="AR7" s="431"/>
      <c r="AS7" s="431"/>
      <c r="AT7" s="432"/>
      <c r="AU7" s="433" t="s">
        <v>95</v>
      </c>
      <c r="AV7" s="434"/>
      <c r="AW7" s="434"/>
      <c r="AX7" s="434"/>
      <c r="AY7" s="435" t="s">
        <v>106</v>
      </c>
      <c r="AZ7" s="436"/>
      <c r="BA7" s="436"/>
      <c r="BB7" s="436"/>
      <c r="BC7" s="436"/>
      <c r="BD7" s="436"/>
      <c r="BE7" s="436"/>
      <c r="BF7" s="436"/>
      <c r="BG7" s="436"/>
      <c r="BH7" s="436"/>
      <c r="BI7" s="436"/>
      <c r="BJ7" s="436"/>
      <c r="BK7" s="436"/>
      <c r="BL7" s="436"/>
      <c r="BM7" s="437"/>
      <c r="BN7" s="438">
        <v>50938</v>
      </c>
      <c r="BO7" s="439"/>
      <c r="BP7" s="439"/>
      <c r="BQ7" s="439"/>
      <c r="BR7" s="439"/>
      <c r="BS7" s="439"/>
      <c r="BT7" s="439"/>
      <c r="BU7" s="440"/>
      <c r="BV7" s="438">
        <v>19800</v>
      </c>
      <c r="BW7" s="439"/>
      <c r="BX7" s="439"/>
      <c r="BY7" s="439"/>
      <c r="BZ7" s="439"/>
      <c r="CA7" s="439"/>
      <c r="CB7" s="439"/>
      <c r="CC7" s="440"/>
      <c r="CD7" s="441" t="s">
        <v>107</v>
      </c>
      <c r="CE7" s="442"/>
      <c r="CF7" s="442"/>
      <c r="CG7" s="442"/>
      <c r="CH7" s="442"/>
      <c r="CI7" s="442"/>
      <c r="CJ7" s="442"/>
      <c r="CK7" s="442"/>
      <c r="CL7" s="442"/>
      <c r="CM7" s="442"/>
      <c r="CN7" s="442"/>
      <c r="CO7" s="442"/>
      <c r="CP7" s="442"/>
      <c r="CQ7" s="442"/>
      <c r="CR7" s="442"/>
      <c r="CS7" s="443"/>
      <c r="CT7" s="438">
        <v>6598704</v>
      </c>
      <c r="CU7" s="439"/>
      <c r="CV7" s="439"/>
      <c r="CW7" s="439"/>
      <c r="CX7" s="439"/>
      <c r="CY7" s="439"/>
      <c r="CZ7" s="439"/>
      <c r="DA7" s="440"/>
      <c r="DB7" s="438">
        <v>6735224</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108</v>
      </c>
      <c r="AN8" s="431"/>
      <c r="AO8" s="431"/>
      <c r="AP8" s="431"/>
      <c r="AQ8" s="431"/>
      <c r="AR8" s="431"/>
      <c r="AS8" s="431"/>
      <c r="AT8" s="432"/>
      <c r="AU8" s="433" t="s">
        <v>95</v>
      </c>
      <c r="AV8" s="434"/>
      <c r="AW8" s="434"/>
      <c r="AX8" s="434"/>
      <c r="AY8" s="435" t="s">
        <v>109</v>
      </c>
      <c r="AZ8" s="436"/>
      <c r="BA8" s="436"/>
      <c r="BB8" s="436"/>
      <c r="BC8" s="436"/>
      <c r="BD8" s="436"/>
      <c r="BE8" s="436"/>
      <c r="BF8" s="436"/>
      <c r="BG8" s="436"/>
      <c r="BH8" s="436"/>
      <c r="BI8" s="436"/>
      <c r="BJ8" s="436"/>
      <c r="BK8" s="436"/>
      <c r="BL8" s="436"/>
      <c r="BM8" s="437"/>
      <c r="BN8" s="438">
        <v>955040</v>
      </c>
      <c r="BO8" s="439"/>
      <c r="BP8" s="439"/>
      <c r="BQ8" s="439"/>
      <c r="BR8" s="439"/>
      <c r="BS8" s="439"/>
      <c r="BT8" s="439"/>
      <c r="BU8" s="440"/>
      <c r="BV8" s="438">
        <v>902725</v>
      </c>
      <c r="BW8" s="439"/>
      <c r="BX8" s="439"/>
      <c r="BY8" s="439"/>
      <c r="BZ8" s="439"/>
      <c r="CA8" s="439"/>
      <c r="CB8" s="439"/>
      <c r="CC8" s="440"/>
      <c r="CD8" s="441" t="s">
        <v>110</v>
      </c>
      <c r="CE8" s="442"/>
      <c r="CF8" s="442"/>
      <c r="CG8" s="442"/>
      <c r="CH8" s="442"/>
      <c r="CI8" s="442"/>
      <c r="CJ8" s="442"/>
      <c r="CK8" s="442"/>
      <c r="CL8" s="442"/>
      <c r="CM8" s="442"/>
      <c r="CN8" s="442"/>
      <c r="CO8" s="442"/>
      <c r="CP8" s="442"/>
      <c r="CQ8" s="442"/>
      <c r="CR8" s="442"/>
      <c r="CS8" s="443"/>
      <c r="CT8" s="447">
        <v>0.46</v>
      </c>
      <c r="CU8" s="448"/>
      <c r="CV8" s="448"/>
      <c r="CW8" s="448"/>
      <c r="CX8" s="448"/>
      <c r="CY8" s="448"/>
      <c r="CZ8" s="448"/>
      <c r="DA8" s="449"/>
      <c r="DB8" s="447">
        <v>0.47</v>
      </c>
      <c r="DC8" s="448"/>
      <c r="DD8" s="448"/>
      <c r="DE8" s="448"/>
      <c r="DF8" s="448"/>
      <c r="DG8" s="448"/>
      <c r="DH8" s="448"/>
      <c r="DI8" s="449"/>
    </row>
    <row r="9" spans="1:119" ht="18.75" customHeight="1" thickBot="1" x14ac:dyDescent="0.2">
      <c r="A9" s="181"/>
      <c r="B9" s="401" t="s">
        <v>111</v>
      </c>
      <c r="C9" s="402"/>
      <c r="D9" s="402"/>
      <c r="E9" s="402"/>
      <c r="F9" s="402"/>
      <c r="G9" s="402"/>
      <c r="H9" s="402"/>
      <c r="I9" s="402"/>
      <c r="J9" s="402"/>
      <c r="K9" s="450"/>
      <c r="L9" s="451" t="s">
        <v>112</v>
      </c>
      <c r="M9" s="452"/>
      <c r="N9" s="452"/>
      <c r="O9" s="452"/>
      <c r="P9" s="452"/>
      <c r="Q9" s="453"/>
      <c r="R9" s="454">
        <v>20183</v>
      </c>
      <c r="S9" s="455"/>
      <c r="T9" s="455"/>
      <c r="U9" s="455"/>
      <c r="V9" s="456"/>
      <c r="W9" s="364" t="s">
        <v>113</v>
      </c>
      <c r="X9" s="365"/>
      <c r="Y9" s="365"/>
      <c r="Z9" s="365"/>
      <c r="AA9" s="365"/>
      <c r="AB9" s="365"/>
      <c r="AC9" s="365"/>
      <c r="AD9" s="365"/>
      <c r="AE9" s="365"/>
      <c r="AF9" s="365"/>
      <c r="AG9" s="365"/>
      <c r="AH9" s="365"/>
      <c r="AI9" s="365"/>
      <c r="AJ9" s="365"/>
      <c r="AK9" s="365"/>
      <c r="AL9" s="366"/>
      <c r="AM9" s="430" t="s">
        <v>114</v>
      </c>
      <c r="AN9" s="431"/>
      <c r="AO9" s="431"/>
      <c r="AP9" s="431"/>
      <c r="AQ9" s="431"/>
      <c r="AR9" s="431"/>
      <c r="AS9" s="431"/>
      <c r="AT9" s="432"/>
      <c r="AU9" s="433" t="s">
        <v>115</v>
      </c>
      <c r="AV9" s="434"/>
      <c r="AW9" s="434"/>
      <c r="AX9" s="434"/>
      <c r="AY9" s="435" t="s">
        <v>116</v>
      </c>
      <c r="AZ9" s="436"/>
      <c r="BA9" s="436"/>
      <c r="BB9" s="436"/>
      <c r="BC9" s="436"/>
      <c r="BD9" s="436"/>
      <c r="BE9" s="436"/>
      <c r="BF9" s="436"/>
      <c r="BG9" s="436"/>
      <c r="BH9" s="436"/>
      <c r="BI9" s="436"/>
      <c r="BJ9" s="436"/>
      <c r="BK9" s="436"/>
      <c r="BL9" s="436"/>
      <c r="BM9" s="437"/>
      <c r="BN9" s="438">
        <v>52315</v>
      </c>
      <c r="BO9" s="439"/>
      <c r="BP9" s="439"/>
      <c r="BQ9" s="439"/>
      <c r="BR9" s="439"/>
      <c r="BS9" s="439"/>
      <c r="BT9" s="439"/>
      <c r="BU9" s="440"/>
      <c r="BV9" s="438">
        <v>82099</v>
      </c>
      <c r="BW9" s="439"/>
      <c r="BX9" s="439"/>
      <c r="BY9" s="439"/>
      <c r="BZ9" s="439"/>
      <c r="CA9" s="439"/>
      <c r="CB9" s="439"/>
      <c r="CC9" s="440"/>
      <c r="CD9" s="441" t="s">
        <v>117</v>
      </c>
      <c r="CE9" s="442"/>
      <c r="CF9" s="442"/>
      <c r="CG9" s="442"/>
      <c r="CH9" s="442"/>
      <c r="CI9" s="442"/>
      <c r="CJ9" s="442"/>
      <c r="CK9" s="442"/>
      <c r="CL9" s="442"/>
      <c r="CM9" s="442"/>
      <c r="CN9" s="442"/>
      <c r="CO9" s="442"/>
      <c r="CP9" s="442"/>
      <c r="CQ9" s="442"/>
      <c r="CR9" s="442"/>
      <c r="CS9" s="443"/>
      <c r="CT9" s="404">
        <v>9</v>
      </c>
      <c r="CU9" s="405"/>
      <c r="CV9" s="405"/>
      <c r="CW9" s="405"/>
      <c r="CX9" s="405"/>
      <c r="CY9" s="405"/>
      <c r="CZ9" s="405"/>
      <c r="DA9" s="406"/>
      <c r="DB9" s="404">
        <v>8.5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118</v>
      </c>
      <c r="M10" s="431"/>
      <c r="N10" s="431"/>
      <c r="O10" s="431"/>
      <c r="P10" s="431"/>
      <c r="Q10" s="432"/>
      <c r="R10" s="458">
        <v>22916</v>
      </c>
      <c r="S10" s="459"/>
      <c r="T10" s="459"/>
      <c r="U10" s="459"/>
      <c r="V10" s="460"/>
      <c r="W10" s="395"/>
      <c r="X10" s="396"/>
      <c r="Y10" s="396"/>
      <c r="Z10" s="396"/>
      <c r="AA10" s="396"/>
      <c r="AB10" s="396"/>
      <c r="AC10" s="396"/>
      <c r="AD10" s="396"/>
      <c r="AE10" s="396"/>
      <c r="AF10" s="396"/>
      <c r="AG10" s="396"/>
      <c r="AH10" s="396"/>
      <c r="AI10" s="396"/>
      <c r="AJ10" s="396"/>
      <c r="AK10" s="396"/>
      <c r="AL10" s="399"/>
      <c r="AM10" s="430" t="s">
        <v>119</v>
      </c>
      <c r="AN10" s="431"/>
      <c r="AO10" s="431"/>
      <c r="AP10" s="431"/>
      <c r="AQ10" s="431"/>
      <c r="AR10" s="431"/>
      <c r="AS10" s="431"/>
      <c r="AT10" s="432"/>
      <c r="AU10" s="433" t="s">
        <v>120</v>
      </c>
      <c r="AV10" s="434"/>
      <c r="AW10" s="434"/>
      <c r="AX10" s="434"/>
      <c r="AY10" s="435" t="s">
        <v>121</v>
      </c>
      <c r="AZ10" s="436"/>
      <c r="BA10" s="436"/>
      <c r="BB10" s="436"/>
      <c r="BC10" s="436"/>
      <c r="BD10" s="436"/>
      <c r="BE10" s="436"/>
      <c r="BF10" s="436"/>
      <c r="BG10" s="436"/>
      <c r="BH10" s="436"/>
      <c r="BI10" s="436"/>
      <c r="BJ10" s="436"/>
      <c r="BK10" s="436"/>
      <c r="BL10" s="436"/>
      <c r="BM10" s="437"/>
      <c r="BN10" s="438">
        <v>450007</v>
      </c>
      <c r="BO10" s="439"/>
      <c r="BP10" s="439"/>
      <c r="BQ10" s="439"/>
      <c r="BR10" s="439"/>
      <c r="BS10" s="439"/>
      <c r="BT10" s="439"/>
      <c r="BU10" s="440"/>
      <c r="BV10" s="438">
        <v>530005</v>
      </c>
      <c r="BW10" s="439"/>
      <c r="BX10" s="439"/>
      <c r="BY10" s="439"/>
      <c r="BZ10" s="439"/>
      <c r="CA10" s="439"/>
      <c r="CB10" s="439"/>
      <c r="CC10" s="440"/>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0" t="s">
        <v>125</v>
      </c>
      <c r="AN11" s="431"/>
      <c r="AO11" s="431"/>
      <c r="AP11" s="431"/>
      <c r="AQ11" s="431"/>
      <c r="AR11" s="431"/>
      <c r="AS11" s="431"/>
      <c r="AT11" s="432"/>
      <c r="AU11" s="433" t="s">
        <v>115</v>
      </c>
      <c r="AV11" s="434"/>
      <c r="AW11" s="434"/>
      <c r="AX11" s="434"/>
      <c r="AY11" s="435" t="s">
        <v>126</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127</v>
      </c>
      <c r="CE11" s="442"/>
      <c r="CF11" s="442"/>
      <c r="CG11" s="442"/>
      <c r="CH11" s="442"/>
      <c r="CI11" s="442"/>
      <c r="CJ11" s="442"/>
      <c r="CK11" s="442"/>
      <c r="CL11" s="442"/>
      <c r="CM11" s="442"/>
      <c r="CN11" s="442"/>
      <c r="CO11" s="442"/>
      <c r="CP11" s="442"/>
      <c r="CQ11" s="442"/>
      <c r="CR11" s="442"/>
      <c r="CS11" s="443"/>
      <c r="CT11" s="447" t="s">
        <v>128</v>
      </c>
      <c r="CU11" s="448"/>
      <c r="CV11" s="448"/>
      <c r="CW11" s="448"/>
      <c r="CX11" s="448"/>
      <c r="CY11" s="448"/>
      <c r="CZ11" s="448"/>
      <c r="DA11" s="449"/>
      <c r="DB11" s="447" t="s">
        <v>128</v>
      </c>
      <c r="DC11" s="448"/>
      <c r="DD11" s="448"/>
      <c r="DE11" s="448"/>
      <c r="DF11" s="448"/>
      <c r="DG11" s="448"/>
      <c r="DH11" s="448"/>
      <c r="DI11" s="449"/>
    </row>
    <row r="12" spans="1:119" ht="18.75" customHeight="1" x14ac:dyDescent="0.15">
      <c r="A12" s="181"/>
      <c r="B12" s="467" t="s">
        <v>129</v>
      </c>
      <c r="C12" s="468"/>
      <c r="D12" s="468"/>
      <c r="E12" s="468"/>
      <c r="F12" s="468"/>
      <c r="G12" s="468"/>
      <c r="H12" s="468"/>
      <c r="I12" s="468"/>
      <c r="J12" s="468"/>
      <c r="K12" s="469"/>
      <c r="L12" s="476" t="s">
        <v>130</v>
      </c>
      <c r="M12" s="477"/>
      <c r="N12" s="477"/>
      <c r="O12" s="477"/>
      <c r="P12" s="477"/>
      <c r="Q12" s="478"/>
      <c r="R12" s="479">
        <v>20099</v>
      </c>
      <c r="S12" s="480"/>
      <c r="T12" s="480"/>
      <c r="U12" s="480"/>
      <c r="V12" s="481"/>
      <c r="W12" s="482" t="s">
        <v>1</v>
      </c>
      <c r="X12" s="434"/>
      <c r="Y12" s="434"/>
      <c r="Z12" s="434"/>
      <c r="AA12" s="434"/>
      <c r="AB12" s="483"/>
      <c r="AC12" s="484" t="s">
        <v>131</v>
      </c>
      <c r="AD12" s="485"/>
      <c r="AE12" s="485"/>
      <c r="AF12" s="485"/>
      <c r="AG12" s="486"/>
      <c r="AH12" s="484" t="s">
        <v>132</v>
      </c>
      <c r="AI12" s="485"/>
      <c r="AJ12" s="485"/>
      <c r="AK12" s="485"/>
      <c r="AL12" s="487"/>
      <c r="AM12" s="430" t="s">
        <v>133</v>
      </c>
      <c r="AN12" s="431"/>
      <c r="AO12" s="431"/>
      <c r="AP12" s="431"/>
      <c r="AQ12" s="431"/>
      <c r="AR12" s="431"/>
      <c r="AS12" s="431"/>
      <c r="AT12" s="432"/>
      <c r="AU12" s="433" t="s">
        <v>95</v>
      </c>
      <c r="AV12" s="434"/>
      <c r="AW12" s="434"/>
      <c r="AX12" s="434"/>
      <c r="AY12" s="435" t="s">
        <v>134</v>
      </c>
      <c r="AZ12" s="436"/>
      <c r="BA12" s="436"/>
      <c r="BB12" s="436"/>
      <c r="BC12" s="436"/>
      <c r="BD12" s="436"/>
      <c r="BE12" s="436"/>
      <c r="BF12" s="436"/>
      <c r="BG12" s="436"/>
      <c r="BH12" s="436"/>
      <c r="BI12" s="436"/>
      <c r="BJ12" s="436"/>
      <c r="BK12" s="436"/>
      <c r="BL12" s="436"/>
      <c r="BM12" s="437"/>
      <c r="BN12" s="438">
        <v>360000</v>
      </c>
      <c r="BO12" s="439"/>
      <c r="BP12" s="439"/>
      <c r="BQ12" s="439"/>
      <c r="BR12" s="439"/>
      <c r="BS12" s="439"/>
      <c r="BT12" s="439"/>
      <c r="BU12" s="440"/>
      <c r="BV12" s="438">
        <v>240000</v>
      </c>
      <c r="BW12" s="439"/>
      <c r="BX12" s="439"/>
      <c r="BY12" s="439"/>
      <c r="BZ12" s="439"/>
      <c r="CA12" s="439"/>
      <c r="CB12" s="439"/>
      <c r="CC12" s="440"/>
      <c r="CD12" s="441" t="s">
        <v>135</v>
      </c>
      <c r="CE12" s="442"/>
      <c r="CF12" s="442"/>
      <c r="CG12" s="442"/>
      <c r="CH12" s="442"/>
      <c r="CI12" s="442"/>
      <c r="CJ12" s="442"/>
      <c r="CK12" s="442"/>
      <c r="CL12" s="442"/>
      <c r="CM12" s="442"/>
      <c r="CN12" s="442"/>
      <c r="CO12" s="442"/>
      <c r="CP12" s="442"/>
      <c r="CQ12" s="442"/>
      <c r="CR12" s="442"/>
      <c r="CS12" s="443"/>
      <c r="CT12" s="447" t="s">
        <v>128</v>
      </c>
      <c r="CU12" s="448"/>
      <c r="CV12" s="448"/>
      <c r="CW12" s="448"/>
      <c r="CX12" s="448"/>
      <c r="CY12" s="448"/>
      <c r="CZ12" s="448"/>
      <c r="DA12" s="449"/>
      <c r="DB12" s="447" t="s">
        <v>128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136</v>
      </c>
      <c r="N13" s="499"/>
      <c r="O13" s="499"/>
      <c r="P13" s="499"/>
      <c r="Q13" s="500"/>
      <c r="R13" s="491">
        <v>19781</v>
      </c>
      <c r="S13" s="492"/>
      <c r="T13" s="492"/>
      <c r="U13" s="492"/>
      <c r="V13" s="493"/>
      <c r="W13" s="417" t="s">
        <v>137</v>
      </c>
      <c r="X13" s="418"/>
      <c r="Y13" s="418"/>
      <c r="Z13" s="418"/>
      <c r="AA13" s="418"/>
      <c r="AB13" s="408"/>
      <c r="AC13" s="458">
        <v>485</v>
      </c>
      <c r="AD13" s="459"/>
      <c r="AE13" s="459"/>
      <c r="AF13" s="459"/>
      <c r="AG13" s="501"/>
      <c r="AH13" s="458">
        <v>568</v>
      </c>
      <c r="AI13" s="459"/>
      <c r="AJ13" s="459"/>
      <c r="AK13" s="459"/>
      <c r="AL13" s="460"/>
      <c r="AM13" s="430" t="s">
        <v>138</v>
      </c>
      <c r="AN13" s="431"/>
      <c r="AO13" s="431"/>
      <c r="AP13" s="431"/>
      <c r="AQ13" s="431"/>
      <c r="AR13" s="431"/>
      <c r="AS13" s="431"/>
      <c r="AT13" s="432"/>
      <c r="AU13" s="433" t="s">
        <v>120</v>
      </c>
      <c r="AV13" s="434"/>
      <c r="AW13" s="434"/>
      <c r="AX13" s="434"/>
      <c r="AY13" s="435" t="s">
        <v>139</v>
      </c>
      <c r="AZ13" s="436"/>
      <c r="BA13" s="436"/>
      <c r="BB13" s="436"/>
      <c r="BC13" s="436"/>
      <c r="BD13" s="436"/>
      <c r="BE13" s="436"/>
      <c r="BF13" s="436"/>
      <c r="BG13" s="436"/>
      <c r="BH13" s="436"/>
      <c r="BI13" s="436"/>
      <c r="BJ13" s="436"/>
      <c r="BK13" s="436"/>
      <c r="BL13" s="436"/>
      <c r="BM13" s="437"/>
      <c r="BN13" s="438">
        <v>142322</v>
      </c>
      <c r="BO13" s="439"/>
      <c r="BP13" s="439"/>
      <c r="BQ13" s="439"/>
      <c r="BR13" s="439"/>
      <c r="BS13" s="439"/>
      <c r="BT13" s="439"/>
      <c r="BU13" s="440"/>
      <c r="BV13" s="438">
        <v>372104</v>
      </c>
      <c r="BW13" s="439"/>
      <c r="BX13" s="439"/>
      <c r="BY13" s="439"/>
      <c r="BZ13" s="439"/>
      <c r="CA13" s="439"/>
      <c r="CB13" s="439"/>
      <c r="CC13" s="440"/>
      <c r="CD13" s="441" t="s">
        <v>140</v>
      </c>
      <c r="CE13" s="442"/>
      <c r="CF13" s="442"/>
      <c r="CG13" s="442"/>
      <c r="CH13" s="442"/>
      <c r="CI13" s="442"/>
      <c r="CJ13" s="442"/>
      <c r="CK13" s="442"/>
      <c r="CL13" s="442"/>
      <c r="CM13" s="442"/>
      <c r="CN13" s="442"/>
      <c r="CO13" s="442"/>
      <c r="CP13" s="442"/>
      <c r="CQ13" s="442"/>
      <c r="CR13" s="442"/>
      <c r="CS13" s="443"/>
      <c r="CT13" s="404">
        <v>6.2</v>
      </c>
      <c r="CU13" s="405"/>
      <c r="CV13" s="405"/>
      <c r="CW13" s="405"/>
      <c r="CX13" s="405"/>
      <c r="CY13" s="405"/>
      <c r="CZ13" s="405"/>
      <c r="DA13" s="406"/>
      <c r="DB13" s="404">
        <v>5.9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141</v>
      </c>
      <c r="M14" s="489"/>
      <c r="N14" s="489"/>
      <c r="O14" s="489"/>
      <c r="P14" s="489"/>
      <c r="Q14" s="490"/>
      <c r="R14" s="491">
        <v>20494</v>
      </c>
      <c r="S14" s="492"/>
      <c r="T14" s="492"/>
      <c r="U14" s="492"/>
      <c r="V14" s="493"/>
      <c r="W14" s="397"/>
      <c r="X14" s="398"/>
      <c r="Y14" s="398"/>
      <c r="Z14" s="398"/>
      <c r="AA14" s="398"/>
      <c r="AB14" s="387"/>
      <c r="AC14" s="494">
        <v>5</v>
      </c>
      <c r="AD14" s="495"/>
      <c r="AE14" s="495"/>
      <c r="AF14" s="495"/>
      <c r="AG14" s="496"/>
      <c r="AH14" s="494">
        <v>5.5</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142</v>
      </c>
      <c r="CE14" s="503"/>
      <c r="CF14" s="503"/>
      <c r="CG14" s="503"/>
      <c r="CH14" s="503"/>
      <c r="CI14" s="503"/>
      <c r="CJ14" s="503"/>
      <c r="CK14" s="503"/>
      <c r="CL14" s="503"/>
      <c r="CM14" s="503"/>
      <c r="CN14" s="503"/>
      <c r="CO14" s="503"/>
      <c r="CP14" s="503"/>
      <c r="CQ14" s="503"/>
      <c r="CR14" s="503"/>
      <c r="CS14" s="504"/>
      <c r="CT14" s="505">
        <v>48.9</v>
      </c>
      <c r="CU14" s="506"/>
      <c r="CV14" s="506"/>
      <c r="CW14" s="506"/>
      <c r="CX14" s="506"/>
      <c r="CY14" s="506"/>
      <c r="CZ14" s="506"/>
      <c r="DA14" s="507"/>
      <c r="DB14" s="505">
        <v>58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143</v>
      </c>
      <c r="N15" s="499"/>
      <c r="O15" s="499"/>
      <c r="P15" s="499"/>
      <c r="Q15" s="500"/>
      <c r="R15" s="491">
        <v>20239</v>
      </c>
      <c r="S15" s="492"/>
      <c r="T15" s="492"/>
      <c r="U15" s="492"/>
      <c r="V15" s="493"/>
      <c r="W15" s="417" t="s">
        <v>144</v>
      </c>
      <c r="X15" s="418"/>
      <c r="Y15" s="418"/>
      <c r="Z15" s="418"/>
      <c r="AA15" s="418"/>
      <c r="AB15" s="408"/>
      <c r="AC15" s="458">
        <v>1230</v>
      </c>
      <c r="AD15" s="459"/>
      <c r="AE15" s="459"/>
      <c r="AF15" s="459"/>
      <c r="AG15" s="501"/>
      <c r="AH15" s="458">
        <v>1349</v>
      </c>
      <c r="AI15" s="459"/>
      <c r="AJ15" s="459"/>
      <c r="AK15" s="459"/>
      <c r="AL15" s="460"/>
      <c r="AM15" s="430"/>
      <c r="AN15" s="431"/>
      <c r="AO15" s="431"/>
      <c r="AP15" s="431"/>
      <c r="AQ15" s="431"/>
      <c r="AR15" s="431"/>
      <c r="AS15" s="431"/>
      <c r="AT15" s="432"/>
      <c r="AU15" s="433"/>
      <c r="AV15" s="434"/>
      <c r="AW15" s="434"/>
      <c r="AX15" s="434"/>
      <c r="AY15" s="367" t="s">
        <v>145</v>
      </c>
      <c r="AZ15" s="368"/>
      <c r="BA15" s="368"/>
      <c r="BB15" s="368"/>
      <c r="BC15" s="368"/>
      <c r="BD15" s="368"/>
      <c r="BE15" s="368"/>
      <c r="BF15" s="368"/>
      <c r="BG15" s="368"/>
      <c r="BH15" s="368"/>
      <c r="BI15" s="368"/>
      <c r="BJ15" s="368"/>
      <c r="BK15" s="368"/>
      <c r="BL15" s="368"/>
      <c r="BM15" s="369"/>
      <c r="BN15" s="370">
        <v>2637300</v>
      </c>
      <c r="BO15" s="371"/>
      <c r="BP15" s="371"/>
      <c r="BQ15" s="371"/>
      <c r="BR15" s="371"/>
      <c r="BS15" s="371"/>
      <c r="BT15" s="371"/>
      <c r="BU15" s="372"/>
      <c r="BV15" s="370">
        <v>2559651</v>
      </c>
      <c r="BW15" s="371"/>
      <c r="BX15" s="371"/>
      <c r="BY15" s="371"/>
      <c r="BZ15" s="371"/>
      <c r="CA15" s="371"/>
      <c r="CB15" s="371"/>
      <c r="CC15" s="372"/>
      <c r="CD15" s="508" t="s">
        <v>146</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147</v>
      </c>
      <c r="M16" s="511"/>
      <c r="N16" s="511"/>
      <c r="O16" s="511"/>
      <c r="P16" s="511"/>
      <c r="Q16" s="512"/>
      <c r="R16" s="513" t="s">
        <v>148</v>
      </c>
      <c r="S16" s="514"/>
      <c r="T16" s="514"/>
      <c r="U16" s="514"/>
      <c r="V16" s="515"/>
      <c r="W16" s="397"/>
      <c r="X16" s="398"/>
      <c r="Y16" s="398"/>
      <c r="Z16" s="398"/>
      <c r="AA16" s="398"/>
      <c r="AB16" s="387"/>
      <c r="AC16" s="494">
        <v>12.7</v>
      </c>
      <c r="AD16" s="495"/>
      <c r="AE16" s="495"/>
      <c r="AF16" s="495"/>
      <c r="AG16" s="496"/>
      <c r="AH16" s="494">
        <v>13.1</v>
      </c>
      <c r="AI16" s="495"/>
      <c r="AJ16" s="495"/>
      <c r="AK16" s="495"/>
      <c r="AL16" s="497"/>
      <c r="AM16" s="430"/>
      <c r="AN16" s="431"/>
      <c r="AO16" s="431"/>
      <c r="AP16" s="431"/>
      <c r="AQ16" s="431"/>
      <c r="AR16" s="431"/>
      <c r="AS16" s="431"/>
      <c r="AT16" s="432"/>
      <c r="AU16" s="433"/>
      <c r="AV16" s="434"/>
      <c r="AW16" s="434"/>
      <c r="AX16" s="434"/>
      <c r="AY16" s="435" t="s">
        <v>149</v>
      </c>
      <c r="AZ16" s="436"/>
      <c r="BA16" s="436"/>
      <c r="BB16" s="436"/>
      <c r="BC16" s="436"/>
      <c r="BD16" s="436"/>
      <c r="BE16" s="436"/>
      <c r="BF16" s="436"/>
      <c r="BG16" s="436"/>
      <c r="BH16" s="436"/>
      <c r="BI16" s="436"/>
      <c r="BJ16" s="436"/>
      <c r="BK16" s="436"/>
      <c r="BL16" s="436"/>
      <c r="BM16" s="437"/>
      <c r="BN16" s="438">
        <v>5792676</v>
      </c>
      <c r="BO16" s="439"/>
      <c r="BP16" s="439"/>
      <c r="BQ16" s="439"/>
      <c r="BR16" s="439"/>
      <c r="BS16" s="439"/>
      <c r="BT16" s="439"/>
      <c r="BU16" s="440"/>
      <c r="BV16" s="438">
        <v>5697786</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150</v>
      </c>
      <c r="N17" s="517"/>
      <c r="O17" s="517"/>
      <c r="P17" s="517"/>
      <c r="Q17" s="518"/>
      <c r="R17" s="513" t="s">
        <v>151</v>
      </c>
      <c r="S17" s="514"/>
      <c r="T17" s="514"/>
      <c r="U17" s="514"/>
      <c r="V17" s="515"/>
      <c r="W17" s="417" t="s">
        <v>152</v>
      </c>
      <c r="X17" s="418"/>
      <c r="Y17" s="418"/>
      <c r="Z17" s="418"/>
      <c r="AA17" s="418"/>
      <c r="AB17" s="408"/>
      <c r="AC17" s="458">
        <v>7940</v>
      </c>
      <c r="AD17" s="459"/>
      <c r="AE17" s="459"/>
      <c r="AF17" s="459"/>
      <c r="AG17" s="501"/>
      <c r="AH17" s="458">
        <v>8395</v>
      </c>
      <c r="AI17" s="459"/>
      <c r="AJ17" s="459"/>
      <c r="AK17" s="459"/>
      <c r="AL17" s="460"/>
      <c r="AM17" s="430"/>
      <c r="AN17" s="431"/>
      <c r="AO17" s="431"/>
      <c r="AP17" s="431"/>
      <c r="AQ17" s="431"/>
      <c r="AR17" s="431"/>
      <c r="AS17" s="431"/>
      <c r="AT17" s="432"/>
      <c r="AU17" s="433"/>
      <c r="AV17" s="434"/>
      <c r="AW17" s="434"/>
      <c r="AX17" s="434"/>
      <c r="AY17" s="435" t="s">
        <v>153</v>
      </c>
      <c r="AZ17" s="436"/>
      <c r="BA17" s="436"/>
      <c r="BB17" s="436"/>
      <c r="BC17" s="436"/>
      <c r="BD17" s="436"/>
      <c r="BE17" s="436"/>
      <c r="BF17" s="436"/>
      <c r="BG17" s="436"/>
      <c r="BH17" s="436"/>
      <c r="BI17" s="436"/>
      <c r="BJ17" s="436"/>
      <c r="BK17" s="436"/>
      <c r="BL17" s="436"/>
      <c r="BM17" s="437"/>
      <c r="BN17" s="438">
        <v>3343472</v>
      </c>
      <c r="BO17" s="439"/>
      <c r="BP17" s="439"/>
      <c r="BQ17" s="439"/>
      <c r="BR17" s="439"/>
      <c r="BS17" s="439"/>
      <c r="BT17" s="439"/>
      <c r="BU17" s="440"/>
      <c r="BV17" s="438">
        <v>3236051</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154</v>
      </c>
      <c r="C18" s="450"/>
      <c r="D18" s="450"/>
      <c r="E18" s="522"/>
      <c r="F18" s="522"/>
      <c r="G18" s="522"/>
      <c r="H18" s="522"/>
      <c r="I18" s="522"/>
      <c r="J18" s="522"/>
      <c r="K18" s="522"/>
      <c r="L18" s="523">
        <v>104.38</v>
      </c>
      <c r="M18" s="523"/>
      <c r="N18" s="523"/>
      <c r="O18" s="523"/>
      <c r="P18" s="523"/>
      <c r="Q18" s="523"/>
      <c r="R18" s="524"/>
      <c r="S18" s="524"/>
      <c r="T18" s="524"/>
      <c r="U18" s="524"/>
      <c r="V18" s="525"/>
      <c r="W18" s="419"/>
      <c r="X18" s="420"/>
      <c r="Y18" s="420"/>
      <c r="Z18" s="420"/>
      <c r="AA18" s="420"/>
      <c r="AB18" s="411"/>
      <c r="AC18" s="526">
        <v>82.2</v>
      </c>
      <c r="AD18" s="527"/>
      <c r="AE18" s="527"/>
      <c r="AF18" s="527"/>
      <c r="AG18" s="528"/>
      <c r="AH18" s="526">
        <v>81.400000000000006</v>
      </c>
      <c r="AI18" s="527"/>
      <c r="AJ18" s="527"/>
      <c r="AK18" s="527"/>
      <c r="AL18" s="529"/>
      <c r="AM18" s="430"/>
      <c r="AN18" s="431"/>
      <c r="AO18" s="431"/>
      <c r="AP18" s="431"/>
      <c r="AQ18" s="431"/>
      <c r="AR18" s="431"/>
      <c r="AS18" s="431"/>
      <c r="AT18" s="432"/>
      <c r="AU18" s="433"/>
      <c r="AV18" s="434"/>
      <c r="AW18" s="434"/>
      <c r="AX18" s="434"/>
      <c r="AY18" s="435" t="s">
        <v>155</v>
      </c>
      <c r="AZ18" s="436"/>
      <c r="BA18" s="436"/>
      <c r="BB18" s="436"/>
      <c r="BC18" s="436"/>
      <c r="BD18" s="436"/>
      <c r="BE18" s="436"/>
      <c r="BF18" s="436"/>
      <c r="BG18" s="436"/>
      <c r="BH18" s="436"/>
      <c r="BI18" s="436"/>
      <c r="BJ18" s="436"/>
      <c r="BK18" s="436"/>
      <c r="BL18" s="436"/>
      <c r="BM18" s="437"/>
      <c r="BN18" s="438">
        <v>5617928</v>
      </c>
      <c r="BO18" s="439"/>
      <c r="BP18" s="439"/>
      <c r="BQ18" s="439"/>
      <c r="BR18" s="439"/>
      <c r="BS18" s="439"/>
      <c r="BT18" s="439"/>
      <c r="BU18" s="440"/>
      <c r="BV18" s="438">
        <v>5599932</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156</v>
      </c>
      <c r="C19" s="450"/>
      <c r="D19" s="450"/>
      <c r="E19" s="522"/>
      <c r="F19" s="522"/>
      <c r="G19" s="522"/>
      <c r="H19" s="522"/>
      <c r="I19" s="522"/>
      <c r="J19" s="522"/>
      <c r="K19" s="522"/>
      <c r="L19" s="530">
        <v>193</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157</v>
      </c>
      <c r="AZ19" s="436"/>
      <c r="BA19" s="436"/>
      <c r="BB19" s="436"/>
      <c r="BC19" s="436"/>
      <c r="BD19" s="436"/>
      <c r="BE19" s="436"/>
      <c r="BF19" s="436"/>
      <c r="BG19" s="436"/>
      <c r="BH19" s="436"/>
      <c r="BI19" s="436"/>
      <c r="BJ19" s="436"/>
      <c r="BK19" s="436"/>
      <c r="BL19" s="436"/>
      <c r="BM19" s="437"/>
      <c r="BN19" s="438">
        <v>9057268</v>
      </c>
      <c r="BO19" s="439"/>
      <c r="BP19" s="439"/>
      <c r="BQ19" s="439"/>
      <c r="BR19" s="439"/>
      <c r="BS19" s="439"/>
      <c r="BT19" s="439"/>
      <c r="BU19" s="440"/>
      <c r="BV19" s="438">
        <v>8903157</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158</v>
      </c>
      <c r="C20" s="450"/>
      <c r="D20" s="450"/>
      <c r="E20" s="522"/>
      <c r="F20" s="522"/>
      <c r="G20" s="522"/>
      <c r="H20" s="522"/>
      <c r="I20" s="522"/>
      <c r="J20" s="522"/>
      <c r="K20" s="522"/>
      <c r="L20" s="530">
        <v>9641</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159</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160</v>
      </c>
      <c r="C22" s="551"/>
      <c r="D22" s="552"/>
      <c r="E22" s="413" t="s">
        <v>1</v>
      </c>
      <c r="F22" s="418"/>
      <c r="G22" s="418"/>
      <c r="H22" s="418"/>
      <c r="I22" s="418"/>
      <c r="J22" s="418"/>
      <c r="K22" s="408"/>
      <c r="L22" s="413" t="s">
        <v>161</v>
      </c>
      <c r="M22" s="418"/>
      <c r="N22" s="418"/>
      <c r="O22" s="418"/>
      <c r="P22" s="408"/>
      <c r="Q22" s="559" t="s">
        <v>162</v>
      </c>
      <c r="R22" s="560"/>
      <c r="S22" s="560"/>
      <c r="T22" s="560"/>
      <c r="U22" s="560"/>
      <c r="V22" s="561"/>
      <c r="W22" s="565" t="s">
        <v>163</v>
      </c>
      <c r="X22" s="551"/>
      <c r="Y22" s="552"/>
      <c r="Z22" s="413" t="s">
        <v>1</v>
      </c>
      <c r="AA22" s="418"/>
      <c r="AB22" s="418"/>
      <c r="AC22" s="418"/>
      <c r="AD22" s="418"/>
      <c r="AE22" s="418"/>
      <c r="AF22" s="418"/>
      <c r="AG22" s="408"/>
      <c r="AH22" s="570" t="s">
        <v>164</v>
      </c>
      <c r="AI22" s="418"/>
      <c r="AJ22" s="418"/>
      <c r="AK22" s="418"/>
      <c r="AL22" s="408"/>
      <c r="AM22" s="570" t="s">
        <v>165</v>
      </c>
      <c r="AN22" s="571"/>
      <c r="AO22" s="571"/>
      <c r="AP22" s="571"/>
      <c r="AQ22" s="571"/>
      <c r="AR22" s="572"/>
      <c r="AS22" s="559" t="s">
        <v>162</v>
      </c>
      <c r="AT22" s="560"/>
      <c r="AU22" s="560"/>
      <c r="AV22" s="560"/>
      <c r="AW22" s="560"/>
      <c r="AX22" s="576"/>
      <c r="AY22" s="367" t="s">
        <v>166</v>
      </c>
      <c r="AZ22" s="368"/>
      <c r="BA22" s="368"/>
      <c r="BB22" s="368"/>
      <c r="BC22" s="368"/>
      <c r="BD22" s="368"/>
      <c r="BE22" s="368"/>
      <c r="BF22" s="368"/>
      <c r="BG22" s="368"/>
      <c r="BH22" s="368"/>
      <c r="BI22" s="368"/>
      <c r="BJ22" s="368"/>
      <c r="BK22" s="368"/>
      <c r="BL22" s="368"/>
      <c r="BM22" s="369"/>
      <c r="BN22" s="370">
        <v>11019714</v>
      </c>
      <c r="BO22" s="371"/>
      <c r="BP22" s="371"/>
      <c r="BQ22" s="371"/>
      <c r="BR22" s="371"/>
      <c r="BS22" s="371"/>
      <c r="BT22" s="371"/>
      <c r="BU22" s="372"/>
      <c r="BV22" s="370">
        <v>11073497</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167</v>
      </c>
      <c r="AZ23" s="436"/>
      <c r="BA23" s="436"/>
      <c r="BB23" s="436"/>
      <c r="BC23" s="436"/>
      <c r="BD23" s="436"/>
      <c r="BE23" s="436"/>
      <c r="BF23" s="436"/>
      <c r="BG23" s="436"/>
      <c r="BH23" s="436"/>
      <c r="BI23" s="436"/>
      <c r="BJ23" s="436"/>
      <c r="BK23" s="436"/>
      <c r="BL23" s="436"/>
      <c r="BM23" s="437"/>
      <c r="BN23" s="438">
        <v>10232203</v>
      </c>
      <c r="BO23" s="439"/>
      <c r="BP23" s="439"/>
      <c r="BQ23" s="439"/>
      <c r="BR23" s="439"/>
      <c r="BS23" s="439"/>
      <c r="BT23" s="439"/>
      <c r="BU23" s="440"/>
      <c r="BV23" s="438">
        <v>10186897</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168</v>
      </c>
      <c r="F24" s="431"/>
      <c r="G24" s="431"/>
      <c r="H24" s="431"/>
      <c r="I24" s="431"/>
      <c r="J24" s="431"/>
      <c r="K24" s="432"/>
      <c r="L24" s="458">
        <v>1</v>
      </c>
      <c r="M24" s="459"/>
      <c r="N24" s="459"/>
      <c r="O24" s="459"/>
      <c r="P24" s="501"/>
      <c r="Q24" s="458">
        <v>6710</v>
      </c>
      <c r="R24" s="459"/>
      <c r="S24" s="459"/>
      <c r="T24" s="459"/>
      <c r="U24" s="459"/>
      <c r="V24" s="501"/>
      <c r="W24" s="566"/>
      <c r="X24" s="554"/>
      <c r="Y24" s="555"/>
      <c r="Z24" s="457" t="s">
        <v>169</v>
      </c>
      <c r="AA24" s="431"/>
      <c r="AB24" s="431"/>
      <c r="AC24" s="431"/>
      <c r="AD24" s="431"/>
      <c r="AE24" s="431"/>
      <c r="AF24" s="431"/>
      <c r="AG24" s="432"/>
      <c r="AH24" s="458">
        <v>211</v>
      </c>
      <c r="AI24" s="459"/>
      <c r="AJ24" s="459"/>
      <c r="AK24" s="459"/>
      <c r="AL24" s="501"/>
      <c r="AM24" s="458">
        <v>630046</v>
      </c>
      <c r="AN24" s="459"/>
      <c r="AO24" s="459"/>
      <c r="AP24" s="459"/>
      <c r="AQ24" s="459"/>
      <c r="AR24" s="501"/>
      <c r="AS24" s="458">
        <v>2986</v>
      </c>
      <c r="AT24" s="459"/>
      <c r="AU24" s="459"/>
      <c r="AV24" s="459"/>
      <c r="AW24" s="459"/>
      <c r="AX24" s="460"/>
      <c r="AY24" s="544" t="s">
        <v>170</v>
      </c>
      <c r="AZ24" s="545"/>
      <c r="BA24" s="545"/>
      <c r="BB24" s="545"/>
      <c r="BC24" s="545"/>
      <c r="BD24" s="545"/>
      <c r="BE24" s="545"/>
      <c r="BF24" s="545"/>
      <c r="BG24" s="545"/>
      <c r="BH24" s="545"/>
      <c r="BI24" s="545"/>
      <c r="BJ24" s="545"/>
      <c r="BK24" s="545"/>
      <c r="BL24" s="545"/>
      <c r="BM24" s="546"/>
      <c r="BN24" s="438">
        <v>6681979</v>
      </c>
      <c r="BO24" s="439"/>
      <c r="BP24" s="439"/>
      <c r="BQ24" s="439"/>
      <c r="BR24" s="439"/>
      <c r="BS24" s="439"/>
      <c r="BT24" s="439"/>
      <c r="BU24" s="440"/>
      <c r="BV24" s="438">
        <v>6439577</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171</v>
      </c>
      <c r="F25" s="431"/>
      <c r="G25" s="431"/>
      <c r="H25" s="431"/>
      <c r="I25" s="431"/>
      <c r="J25" s="431"/>
      <c r="K25" s="432"/>
      <c r="L25" s="458">
        <v>1</v>
      </c>
      <c r="M25" s="459"/>
      <c r="N25" s="459"/>
      <c r="O25" s="459"/>
      <c r="P25" s="501"/>
      <c r="Q25" s="458">
        <v>5960</v>
      </c>
      <c r="R25" s="459"/>
      <c r="S25" s="459"/>
      <c r="T25" s="459"/>
      <c r="U25" s="459"/>
      <c r="V25" s="501"/>
      <c r="W25" s="566"/>
      <c r="X25" s="554"/>
      <c r="Y25" s="555"/>
      <c r="Z25" s="457" t="s">
        <v>172</v>
      </c>
      <c r="AA25" s="431"/>
      <c r="AB25" s="431"/>
      <c r="AC25" s="431"/>
      <c r="AD25" s="431"/>
      <c r="AE25" s="431"/>
      <c r="AF25" s="431"/>
      <c r="AG25" s="432"/>
      <c r="AH25" s="458" t="s">
        <v>173</v>
      </c>
      <c r="AI25" s="459"/>
      <c r="AJ25" s="459"/>
      <c r="AK25" s="459"/>
      <c r="AL25" s="501"/>
      <c r="AM25" s="458" t="s">
        <v>128</v>
      </c>
      <c r="AN25" s="459"/>
      <c r="AO25" s="459"/>
      <c r="AP25" s="459"/>
      <c r="AQ25" s="459"/>
      <c r="AR25" s="501"/>
      <c r="AS25" s="458" t="s">
        <v>173</v>
      </c>
      <c r="AT25" s="459"/>
      <c r="AU25" s="459"/>
      <c r="AV25" s="459"/>
      <c r="AW25" s="459"/>
      <c r="AX25" s="460"/>
      <c r="AY25" s="367" t="s">
        <v>174</v>
      </c>
      <c r="AZ25" s="368"/>
      <c r="BA25" s="368"/>
      <c r="BB25" s="368"/>
      <c r="BC25" s="368"/>
      <c r="BD25" s="368"/>
      <c r="BE25" s="368"/>
      <c r="BF25" s="368"/>
      <c r="BG25" s="368"/>
      <c r="BH25" s="368"/>
      <c r="BI25" s="368"/>
      <c r="BJ25" s="368"/>
      <c r="BK25" s="368"/>
      <c r="BL25" s="368"/>
      <c r="BM25" s="369"/>
      <c r="BN25" s="370">
        <v>1727539</v>
      </c>
      <c r="BO25" s="371"/>
      <c r="BP25" s="371"/>
      <c r="BQ25" s="371"/>
      <c r="BR25" s="371"/>
      <c r="BS25" s="371"/>
      <c r="BT25" s="371"/>
      <c r="BU25" s="372"/>
      <c r="BV25" s="370">
        <v>1933009</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175</v>
      </c>
      <c r="F26" s="431"/>
      <c r="G26" s="431"/>
      <c r="H26" s="431"/>
      <c r="I26" s="431"/>
      <c r="J26" s="431"/>
      <c r="K26" s="432"/>
      <c r="L26" s="458">
        <v>1</v>
      </c>
      <c r="M26" s="459"/>
      <c r="N26" s="459"/>
      <c r="O26" s="459"/>
      <c r="P26" s="501"/>
      <c r="Q26" s="458">
        <v>5450</v>
      </c>
      <c r="R26" s="459"/>
      <c r="S26" s="459"/>
      <c r="T26" s="459"/>
      <c r="U26" s="459"/>
      <c r="V26" s="501"/>
      <c r="W26" s="566"/>
      <c r="X26" s="554"/>
      <c r="Y26" s="555"/>
      <c r="Z26" s="457" t="s">
        <v>176</v>
      </c>
      <c r="AA26" s="578"/>
      <c r="AB26" s="578"/>
      <c r="AC26" s="578"/>
      <c r="AD26" s="578"/>
      <c r="AE26" s="578"/>
      <c r="AF26" s="578"/>
      <c r="AG26" s="579"/>
      <c r="AH26" s="458">
        <v>12</v>
      </c>
      <c r="AI26" s="459"/>
      <c r="AJ26" s="459"/>
      <c r="AK26" s="459"/>
      <c r="AL26" s="501"/>
      <c r="AM26" s="458">
        <v>42792</v>
      </c>
      <c r="AN26" s="459"/>
      <c r="AO26" s="459"/>
      <c r="AP26" s="459"/>
      <c r="AQ26" s="459"/>
      <c r="AR26" s="501"/>
      <c r="AS26" s="458">
        <v>3566</v>
      </c>
      <c r="AT26" s="459"/>
      <c r="AU26" s="459"/>
      <c r="AV26" s="459"/>
      <c r="AW26" s="459"/>
      <c r="AX26" s="460"/>
      <c r="AY26" s="441" t="s">
        <v>177</v>
      </c>
      <c r="AZ26" s="442"/>
      <c r="BA26" s="442"/>
      <c r="BB26" s="442"/>
      <c r="BC26" s="442"/>
      <c r="BD26" s="442"/>
      <c r="BE26" s="442"/>
      <c r="BF26" s="442"/>
      <c r="BG26" s="442"/>
      <c r="BH26" s="442"/>
      <c r="BI26" s="442"/>
      <c r="BJ26" s="442"/>
      <c r="BK26" s="442"/>
      <c r="BL26" s="442"/>
      <c r="BM26" s="443"/>
      <c r="BN26" s="438" t="s">
        <v>178</v>
      </c>
      <c r="BO26" s="439"/>
      <c r="BP26" s="439"/>
      <c r="BQ26" s="439"/>
      <c r="BR26" s="439"/>
      <c r="BS26" s="439"/>
      <c r="BT26" s="439"/>
      <c r="BU26" s="440"/>
      <c r="BV26" s="438" t="s">
        <v>128</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179</v>
      </c>
      <c r="F27" s="431"/>
      <c r="G27" s="431"/>
      <c r="H27" s="431"/>
      <c r="I27" s="431"/>
      <c r="J27" s="431"/>
      <c r="K27" s="432"/>
      <c r="L27" s="458">
        <v>1</v>
      </c>
      <c r="M27" s="459"/>
      <c r="N27" s="459"/>
      <c r="O27" s="459"/>
      <c r="P27" s="501"/>
      <c r="Q27" s="458">
        <v>3500</v>
      </c>
      <c r="R27" s="459"/>
      <c r="S27" s="459"/>
      <c r="T27" s="459"/>
      <c r="U27" s="459"/>
      <c r="V27" s="501"/>
      <c r="W27" s="566"/>
      <c r="X27" s="554"/>
      <c r="Y27" s="555"/>
      <c r="Z27" s="457" t="s">
        <v>180</v>
      </c>
      <c r="AA27" s="431"/>
      <c r="AB27" s="431"/>
      <c r="AC27" s="431"/>
      <c r="AD27" s="431"/>
      <c r="AE27" s="431"/>
      <c r="AF27" s="431"/>
      <c r="AG27" s="432"/>
      <c r="AH27" s="458">
        <v>4</v>
      </c>
      <c r="AI27" s="459"/>
      <c r="AJ27" s="459"/>
      <c r="AK27" s="459"/>
      <c r="AL27" s="501"/>
      <c r="AM27" s="458">
        <v>15261</v>
      </c>
      <c r="AN27" s="459"/>
      <c r="AO27" s="459"/>
      <c r="AP27" s="459"/>
      <c r="AQ27" s="459"/>
      <c r="AR27" s="501"/>
      <c r="AS27" s="458">
        <v>3815</v>
      </c>
      <c r="AT27" s="459"/>
      <c r="AU27" s="459"/>
      <c r="AV27" s="459"/>
      <c r="AW27" s="459"/>
      <c r="AX27" s="460"/>
      <c r="AY27" s="502" t="s">
        <v>181</v>
      </c>
      <c r="AZ27" s="503"/>
      <c r="BA27" s="503"/>
      <c r="BB27" s="503"/>
      <c r="BC27" s="503"/>
      <c r="BD27" s="503"/>
      <c r="BE27" s="503"/>
      <c r="BF27" s="503"/>
      <c r="BG27" s="503"/>
      <c r="BH27" s="503"/>
      <c r="BI27" s="503"/>
      <c r="BJ27" s="503"/>
      <c r="BK27" s="503"/>
      <c r="BL27" s="503"/>
      <c r="BM27" s="504"/>
      <c r="BN27" s="547">
        <v>475007</v>
      </c>
      <c r="BO27" s="548"/>
      <c r="BP27" s="548"/>
      <c r="BQ27" s="548"/>
      <c r="BR27" s="548"/>
      <c r="BS27" s="548"/>
      <c r="BT27" s="548"/>
      <c r="BU27" s="549"/>
      <c r="BV27" s="547">
        <v>472995</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182</v>
      </c>
      <c r="F28" s="431"/>
      <c r="G28" s="431"/>
      <c r="H28" s="431"/>
      <c r="I28" s="431"/>
      <c r="J28" s="431"/>
      <c r="K28" s="432"/>
      <c r="L28" s="458">
        <v>1</v>
      </c>
      <c r="M28" s="459"/>
      <c r="N28" s="459"/>
      <c r="O28" s="459"/>
      <c r="P28" s="501"/>
      <c r="Q28" s="458">
        <v>3150</v>
      </c>
      <c r="R28" s="459"/>
      <c r="S28" s="459"/>
      <c r="T28" s="459"/>
      <c r="U28" s="459"/>
      <c r="V28" s="501"/>
      <c r="W28" s="566"/>
      <c r="X28" s="554"/>
      <c r="Y28" s="555"/>
      <c r="Z28" s="457" t="s">
        <v>183</v>
      </c>
      <c r="AA28" s="431"/>
      <c r="AB28" s="431"/>
      <c r="AC28" s="431"/>
      <c r="AD28" s="431"/>
      <c r="AE28" s="431"/>
      <c r="AF28" s="431"/>
      <c r="AG28" s="432"/>
      <c r="AH28" s="458" t="s">
        <v>178</v>
      </c>
      <c r="AI28" s="459"/>
      <c r="AJ28" s="459"/>
      <c r="AK28" s="459"/>
      <c r="AL28" s="501"/>
      <c r="AM28" s="458" t="s">
        <v>184</v>
      </c>
      <c r="AN28" s="459"/>
      <c r="AO28" s="459"/>
      <c r="AP28" s="459"/>
      <c r="AQ28" s="459"/>
      <c r="AR28" s="501"/>
      <c r="AS28" s="458" t="s">
        <v>178</v>
      </c>
      <c r="AT28" s="459"/>
      <c r="AU28" s="459"/>
      <c r="AV28" s="459"/>
      <c r="AW28" s="459"/>
      <c r="AX28" s="460"/>
      <c r="AY28" s="580" t="s">
        <v>185</v>
      </c>
      <c r="AZ28" s="581"/>
      <c r="BA28" s="581"/>
      <c r="BB28" s="582"/>
      <c r="BC28" s="367" t="s">
        <v>49</v>
      </c>
      <c r="BD28" s="368"/>
      <c r="BE28" s="368"/>
      <c r="BF28" s="368"/>
      <c r="BG28" s="368"/>
      <c r="BH28" s="368"/>
      <c r="BI28" s="368"/>
      <c r="BJ28" s="368"/>
      <c r="BK28" s="368"/>
      <c r="BL28" s="368"/>
      <c r="BM28" s="369"/>
      <c r="BN28" s="370">
        <v>1134026</v>
      </c>
      <c r="BO28" s="371"/>
      <c r="BP28" s="371"/>
      <c r="BQ28" s="371"/>
      <c r="BR28" s="371"/>
      <c r="BS28" s="371"/>
      <c r="BT28" s="371"/>
      <c r="BU28" s="372"/>
      <c r="BV28" s="370">
        <v>1044019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186</v>
      </c>
      <c r="F29" s="431"/>
      <c r="G29" s="431"/>
      <c r="H29" s="431"/>
      <c r="I29" s="431"/>
      <c r="J29" s="431"/>
      <c r="K29" s="432"/>
      <c r="L29" s="458">
        <v>11</v>
      </c>
      <c r="M29" s="459"/>
      <c r="N29" s="459"/>
      <c r="O29" s="459"/>
      <c r="P29" s="501"/>
      <c r="Q29" s="458">
        <v>2900</v>
      </c>
      <c r="R29" s="459"/>
      <c r="S29" s="459"/>
      <c r="T29" s="459"/>
      <c r="U29" s="459"/>
      <c r="V29" s="501"/>
      <c r="W29" s="567"/>
      <c r="X29" s="568"/>
      <c r="Y29" s="569"/>
      <c r="Z29" s="457" t="s">
        <v>187</v>
      </c>
      <c r="AA29" s="431"/>
      <c r="AB29" s="431"/>
      <c r="AC29" s="431"/>
      <c r="AD29" s="431"/>
      <c r="AE29" s="431"/>
      <c r="AF29" s="431"/>
      <c r="AG29" s="432"/>
      <c r="AH29" s="458">
        <v>215</v>
      </c>
      <c r="AI29" s="459"/>
      <c r="AJ29" s="459"/>
      <c r="AK29" s="459"/>
      <c r="AL29" s="501"/>
      <c r="AM29" s="458">
        <v>645307</v>
      </c>
      <c r="AN29" s="459"/>
      <c r="AO29" s="459"/>
      <c r="AP29" s="459"/>
      <c r="AQ29" s="459"/>
      <c r="AR29" s="501"/>
      <c r="AS29" s="458">
        <v>3001</v>
      </c>
      <c r="AT29" s="459"/>
      <c r="AU29" s="459"/>
      <c r="AV29" s="459"/>
      <c r="AW29" s="459"/>
      <c r="AX29" s="460"/>
      <c r="AY29" s="583"/>
      <c r="AZ29" s="584"/>
      <c r="BA29" s="584"/>
      <c r="BB29" s="585"/>
      <c r="BC29" s="435" t="s">
        <v>188</v>
      </c>
      <c r="BD29" s="436"/>
      <c r="BE29" s="436"/>
      <c r="BF29" s="436"/>
      <c r="BG29" s="436"/>
      <c r="BH29" s="436"/>
      <c r="BI29" s="436"/>
      <c r="BJ29" s="436"/>
      <c r="BK29" s="436"/>
      <c r="BL29" s="436"/>
      <c r="BM29" s="437"/>
      <c r="BN29" s="438">
        <v>717964</v>
      </c>
      <c r="BO29" s="439"/>
      <c r="BP29" s="439"/>
      <c r="BQ29" s="439"/>
      <c r="BR29" s="439"/>
      <c r="BS29" s="439"/>
      <c r="BT29" s="439"/>
      <c r="BU29" s="440"/>
      <c r="BV29" s="438">
        <v>644548</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189</v>
      </c>
      <c r="X30" s="594"/>
      <c r="Y30" s="594"/>
      <c r="Z30" s="594"/>
      <c r="AA30" s="594"/>
      <c r="AB30" s="594"/>
      <c r="AC30" s="594"/>
      <c r="AD30" s="594"/>
      <c r="AE30" s="594"/>
      <c r="AF30" s="594"/>
      <c r="AG30" s="595"/>
      <c r="AH30" s="526">
        <v>99.1</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51</v>
      </c>
      <c r="BD30" s="545"/>
      <c r="BE30" s="545"/>
      <c r="BF30" s="545"/>
      <c r="BG30" s="545"/>
      <c r="BH30" s="545"/>
      <c r="BI30" s="545"/>
      <c r="BJ30" s="545"/>
      <c r="BK30" s="545"/>
      <c r="BL30" s="545"/>
      <c r="BM30" s="546"/>
      <c r="BN30" s="547">
        <v>1377816</v>
      </c>
      <c r="BO30" s="548"/>
      <c r="BP30" s="548"/>
      <c r="BQ30" s="548"/>
      <c r="BR30" s="548"/>
      <c r="BS30" s="548"/>
      <c r="BT30" s="548"/>
      <c r="BU30" s="549"/>
      <c r="BV30" s="547">
        <v>1317781</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190</v>
      </c>
      <c r="D32" s="589"/>
      <c r="E32" s="589"/>
      <c r="F32" s="589"/>
      <c r="G32" s="589"/>
      <c r="H32" s="589"/>
      <c r="I32" s="589"/>
      <c r="J32" s="589"/>
      <c r="K32" s="589"/>
      <c r="L32" s="589"/>
      <c r="M32" s="589"/>
      <c r="N32" s="589"/>
      <c r="O32" s="589"/>
      <c r="P32" s="589"/>
      <c r="Q32" s="589"/>
      <c r="R32" s="589"/>
      <c r="S32" s="589"/>
      <c r="U32" s="442" t="s">
        <v>191</v>
      </c>
      <c r="V32" s="442"/>
      <c r="W32" s="442"/>
      <c r="X32" s="442"/>
      <c r="Y32" s="442"/>
      <c r="Z32" s="442"/>
      <c r="AA32" s="442"/>
      <c r="AB32" s="442"/>
      <c r="AC32" s="442"/>
      <c r="AD32" s="442"/>
      <c r="AE32" s="442"/>
      <c r="AF32" s="442"/>
      <c r="AG32" s="442"/>
      <c r="AH32" s="442"/>
      <c r="AI32" s="442"/>
      <c r="AJ32" s="442"/>
      <c r="AK32" s="442"/>
      <c r="AM32" s="442" t="s">
        <v>192</v>
      </c>
      <c r="AN32" s="442"/>
      <c r="AO32" s="442"/>
      <c r="AP32" s="442"/>
      <c r="AQ32" s="442"/>
      <c r="AR32" s="442"/>
      <c r="AS32" s="442"/>
      <c r="AT32" s="442"/>
      <c r="AU32" s="442"/>
      <c r="AV32" s="442"/>
      <c r="AW32" s="442"/>
      <c r="AX32" s="442"/>
      <c r="AY32" s="442"/>
      <c r="AZ32" s="442"/>
      <c r="BA32" s="442"/>
      <c r="BB32" s="442"/>
      <c r="BC32" s="442"/>
      <c r="BE32" s="442" t="s">
        <v>193</v>
      </c>
      <c r="BF32" s="442"/>
      <c r="BG32" s="442"/>
      <c r="BH32" s="442"/>
      <c r="BI32" s="442"/>
      <c r="BJ32" s="442"/>
      <c r="BK32" s="442"/>
      <c r="BL32" s="442"/>
      <c r="BM32" s="442"/>
      <c r="BN32" s="442"/>
      <c r="BO32" s="442"/>
      <c r="BP32" s="442"/>
      <c r="BQ32" s="442"/>
      <c r="BR32" s="442"/>
      <c r="BS32" s="442"/>
      <c r="BT32" s="442"/>
      <c r="BU32" s="442"/>
      <c r="BW32" s="442" t="s">
        <v>194</v>
      </c>
      <c r="BX32" s="442"/>
      <c r="BY32" s="442"/>
      <c r="BZ32" s="442"/>
      <c r="CA32" s="442"/>
      <c r="CB32" s="442"/>
      <c r="CC32" s="442"/>
      <c r="CD32" s="442"/>
      <c r="CE32" s="442"/>
      <c r="CF32" s="442"/>
      <c r="CG32" s="442"/>
      <c r="CH32" s="442"/>
      <c r="CI32" s="442"/>
      <c r="CJ32" s="442"/>
      <c r="CK32" s="442"/>
      <c r="CL32" s="442"/>
      <c r="CM32" s="442"/>
      <c r="CO32" s="442" t="s">
        <v>195</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196</v>
      </c>
      <c r="D33" s="425"/>
      <c r="E33" s="396" t="s">
        <v>197</v>
      </c>
      <c r="F33" s="396"/>
      <c r="G33" s="396"/>
      <c r="H33" s="396"/>
      <c r="I33" s="396"/>
      <c r="J33" s="396"/>
      <c r="K33" s="396"/>
      <c r="L33" s="396"/>
      <c r="M33" s="396"/>
      <c r="N33" s="396"/>
      <c r="O33" s="396"/>
      <c r="P33" s="396"/>
      <c r="Q33" s="396"/>
      <c r="R33" s="396"/>
      <c r="S33" s="396"/>
      <c r="T33" s="206"/>
      <c r="U33" s="425" t="s">
        <v>198</v>
      </c>
      <c r="V33" s="425"/>
      <c r="W33" s="396" t="s">
        <v>199</v>
      </c>
      <c r="X33" s="396"/>
      <c r="Y33" s="396"/>
      <c r="Z33" s="396"/>
      <c r="AA33" s="396"/>
      <c r="AB33" s="396"/>
      <c r="AC33" s="396"/>
      <c r="AD33" s="396"/>
      <c r="AE33" s="396"/>
      <c r="AF33" s="396"/>
      <c r="AG33" s="396"/>
      <c r="AH33" s="396"/>
      <c r="AI33" s="396"/>
      <c r="AJ33" s="396"/>
      <c r="AK33" s="396"/>
      <c r="AL33" s="206"/>
      <c r="AM33" s="425" t="s">
        <v>196</v>
      </c>
      <c r="AN33" s="425"/>
      <c r="AO33" s="396" t="s">
        <v>197</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25" t="s">
        <v>200</v>
      </c>
      <c r="BX33" s="425"/>
      <c r="BY33" s="396" t="s">
        <v>202</v>
      </c>
      <c r="BZ33" s="396"/>
      <c r="CA33" s="396"/>
      <c r="CB33" s="396"/>
      <c r="CC33" s="396"/>
      <c r="CD33" s="396"/>
      <c r="CE33" s="396"/>
      <c r="CF33" s="396"/>
      <c r="CG33" s="396"/>
      <c r="CH33" s="396"/>
      <c r="CI33" s="396"/>
      <c r="CJ33" s="396"/>
      <c r="CK33" s="396"/>
      <c r="CL33" s="396"/>
      <c r="CM33" s="396"/>
      <c r="CN33" s="206"/>
      <c r="CO33" s="425" t="s">
        <v>203</v>
      </c>
      <c r="CP33" s="425"/>
      <c r="CQ33" s="396" t="s">
        <v>204</v>
      </c>
      <c r="CR33" s="396"/>
      <c r="CS33" s="396"/>
      <c r="CT33" s="396"/>
      <c r="CU33" s="396"/>
      <c r="CV33" s="396"/>
      <c r="CW33" s="396"/>
      <c r="CX33" s="396"/>
      <c r="CY33" s="396"/>
      <c r="CZ33" s="396"/>
      <c r="DA33" s="396"/>
      <c r="DB33" s="396"/>
      <c r="DC33" s="396"/>
      <c r="DD33" s="396"/>
      <c r="DE33" s="396"/>
      <c r="DF33" s="206"/>
      <c r="DG33" s="596" t="s">
        <v>205</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9</v>
      </c>
      <c r="BF34" s="597"/>
      <c r="BG34" s="598" t="str">
        <f>IF('各会計、関係団体の財政状況及び健全化判断比率'!B33="","",'各会計、関係団体の財政状況及び健全化判断比率'!B33)</f>
        <v>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下田メディカルセンター（普通会計分）</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公益財団法人　下田市振興公社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下田駅前広場整備事業特別会計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下田メディカルセンター（事業会計分）</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公共用地取得特別会計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下田地区消防組合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南豆衛生プラント組合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伊豆斎場組合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静岡地方税滞納整理機構</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静岡県市町総合事務組合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静岡県後期高齢者医療広域連合（普通会計分）</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静岡県後期高齢者医療広域連合（事業会計分）</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RrQdH1phhO5vRPjE7Bazsc44epV12Yu9Mr03844mQmeY9qIxz5UNci3Pg+EwwvPGxqR1BbT0XzTy4SChb9qCQw==" saltValue="OjD9jyydDq9nq/1PuprBb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4" t="s">
        <v>569</v>
      </c>
      <c r="D34" s="1154"/>
      <c r="E34" s="1155"/>
      <c r="F34" s="32">
        <v>11.16</v>
      </c>
      <c r="G34" s="33">
        <v>9.9600000000000009</v>
      </c>
      <c r="H34" s="33">
        <v>12.69</v>
      </c>
      <c r="I34" s="33">
        <v>13.34</v>
      </c>
      <c r="J34" s="34">
        <v>14.4</v>
      </c>
      <c r="K34" s="22"/>
      <c r="L34" s="22"/>
      <c r="M34" s="22"/>
      <c r="N34" s="22"/>
      <c r="O34" s="22"/>
      <c r="P34" s="22"/>
    </row>
    <row r="35" spans="1:16" ht="39" customHeight="1" x14ac:dyDescent="0.15">
      <c r="A35" s="22"/>
      <c r="B35" s="35"/>
      <c r="C35" s="1148" t="s">
        <v>570</v>
      </c>
      <c r="D35" s="1149"/>
      <c r="E35" s="1150"/>
      <c r="F35" s="36">
        <v>6.05</v>
      </c>
      <c r="G35" s="37">
        <v>6.28</v>
      </c>
      <c r="H35" s="37">
        <v>6.51</v>
      </c>
      <c r="I35" s="37">
        <v>5.26</v>
      </c>
      <c r="J35" s="38">
        <v>6.24</v>
      </c>
      <c r="K35" s="22"/>
      <c r="L35" s="22"/>
      <c r="M35" s="22"/>
      <c r="N35" s="22"/>
      <c r="O35" s="22"/>
      <c r="P35" s="22"/>
    </row>
    <row r="36" spans="1:16" ht="39" customHeight="1" x14ac:dyDescent="0.15">
      <c r="A36" s="22"/>
      <c r="B36" s="35"/>
      <c r="C36" s="1148" t="s">
        <v>571</v>
      </c>
      <c r="D36" s="1149"/>
      <c r="E36" s="1150"/>
      <c r="F36" s="36">
        <v>1.26</v>
      </c>
      <c r="G36" s="37">
        <v>1.0900000000000001</v>
      </c>
      <c r="H36" s="37">
        <v>1.84</v>
      </c>
      <c r="I36" s="37">
        <v>2.71</v>
      </c>
      <c r="J36" s="38">
        <v>2.3199999999999998</v>
      </c>
      <c r="K36" s="22"/>
      <c r="L36" s="22"/>
      <c r="M36" s="22"/>
      <c r="N36" s="22"/>
      <c r="O36" s="22"/>
      <c r="P36" s="22"/>
    </row>
    <row r="37" spans="1:16" ht="39" customHeight="1" x14ac:dyDescent="0.15">
      <c r="A37" s="22"/>
      <c r="B37" s="35"/>
      <c r="C37" s="1148" t="s">
        <v>572</v>
      </c>
      <c r="D37" s="1149"/>
      <c r="E37" s="1150"/>
      <c r="F37" s="36" t="s">
        <v>520</v>
      </c>
      <c r="G37" s="37">
        <v>1.56</v>
      </c>
      <c r="H37" s="37">
        <v>2.83</v>
      </c>
      <c r="I37" s="37">
        <v>2.74</v>
      </c>
      <c r="J37" s="38">
        <v>2.1800000000000002</v>
      </c>
      <c r="K37" s="22"/>
      <c r="L37" s="22"/>
      <c r="M37" s="22"/>
      <c r="N37" s="22"/>
      <c r="O37" s="22"/>
      <c r="P37" s="22"/>
    </row>
    <row r="38" spans="1:16" ht="39" customHeight="1" x14ac:dyDescent="0.15">
      <c r="A38" s="22"/>
      <c r="B38" s="35"/>
      <c r="C38" s="1148" t="s">
        <v>573</v>
      </c>
      <c r="D38" s="1149"/>
      <c r="E38" s="1150"/>
      <c r="F38" s="36">
        <v>1.46</v>
      </c>
      <c r="G38" s="37">
        <v>1.32</v>
      </c>
      <c r="H38" s="37">
        <v>1.29</v>
      </c>
      <c r="I38" s="37">
        <v>1.26</v>
      </c>
      <c r="J38" s="38">
        <v>1.24</v>
      </c>
      <c r="K38" s="22"/>
      <c r="L38" s="22"/>
      <c r="M38" s="22"/>
      <c r="N38" s="22"/>
      <c r="O38" s="22"/>
      <c r="P38" s="22"/>
    </row>
    <row r="39" spans="1:16" ht="39" customHeight="1" x14ac:dyDescent="0.15">
      <c r="A39" s="22"/>
      <c r="B39" s="35"/>
      <c r="C39" s="1148" t="s">
        <v>574</v>
      </c>
      <c r="D39" s="1149"/>
      <c r="E39" s="1150"/>
      <c r="F39" s="36">
        <v>0.08</v>
      </c>
      <c r="G39" s="37">
        <v>0.05</v>
      </c>
      <c r="H39" s="37">
        <v>0.06</v>
      </c>
      <c r="I39" s="37">
        <v>0.08</v>
      </c>
      <c r="J39" s="38">
        <v>0.1</v>
      </c>
      <c r="K39" s="22"/>
      <c r="L39" s="22"/>
      <c r="M39" s="22"/>
      <c r="N39" s="22"/>
      <c r="O39" s="22"/>
      <c r="P39" s="22"/>
    </row>
    <row r="40" spans="1:16" ht="39" customHeight="1" x14ac:dyDescent="0.15">
      <c r="A40" s="22"/>
      <c r="B40" s="35"/>
      <c r="C40" s="1148" t="s">
        <v>575</v>
      </c>
      <c r="D40" s="1149"/>
      <c r="E40" s="1150"/>
      <c r="F40" s="36">
        <v>7.0000000000000007E-2</v>
      </c>
      <c r="G40" s="37">
        <v>0.01</v>
      </c>
      <c r="H40" s="37">
        <v>0.08</v>
      </c>
      <c r="I40" s="37">
        <v>7.0000000000000007E-2</v>
      </c>
      <c r="J40" s="38">
        <v>0.09</v>
      </c>
      <c r="K40" s="22"/>
      <c r="L40" s="22"/>
      <c r="M40" s="22"/>
      <c r="N40" s="22"/>
      <c r="O40" s="22"/>
      <c r="P40" s="22"/>
    </row>
    <row r="41" spans="1:16" ht="39" customHeight="1" x14ac:dyDescent="0.15">
      <c r="A41" s="22"/>
      <c r="B41" s="35"/>
      <c r="C41" s="1148" t="s">
        <v>576</v>
      </c>
      <c r="D41" s="1149"/>
      <c r="E41" s="1150"/>
      <c r="F41" s="36">
        <v>0.04</v>
      </c>
      <c r="G41" s="37">
        <v>0.04</v>
      </c>
      <c r="H41" s="37">
        <v>0.03</v>
      </c>
      <c r="I41" s="37">
        <v>0.05</v>
      </c>
      <c r="J41" s="38">
        <v>0.06</v>
      </c>
      <c r="K41" s="22"/>
      <c r="L41" s="22"/>
      <c r="M41" s="22"/>
      <c r="N41" s="22"/>
      <c r="O41" s="22"/>
      <c r="P41" s="22"/>
    </row>
    <row r="42" spans="1:16" ht="39" customHeight="1" x14ac:dyDescent="0.15">
      <c r="A42" s="22"/>
      <c r="B42" s="39"/>
      <c r="C42" s="1148" t="s">
        <v>577</v>
      </c>
      <c r="D42" s="1149"/>
      <c r="E42" s="1150"/>
      <c r="F42" s="36" t="s">
        <v>520</v>
      </c>
      <c r="G42" s="37" t="s">
        <v>520</v>
      </c>
      <c r="H42" s="37" t="s">
        <v>520</v>
      </c>
      <c r="I42" s="37" t="s">
        <v>520</v>
      </c>
      <c r="J42" s="38" t="s">
        <v>520</v>
      </c>
      <c r="K42" s="22"/>
      <c r="L42" s="22"/>
      <c r="M42" s="22"/>
      <c r="N42" s="22"/>
      <c r="O42" s="22"/>
      <c r="P42" s="22"/>
    </row>
    <row r="43" spans="1:16" ht="39" customHeight="1" thickBot="1" x14ac:dyDescent="0.2">
      <c r="A43" s="22"/>
      <c r="B43" s="40"/>
      <c r="C43" s="1151" t="s">
        <v>578</v>
      </c>
      <c r="D43" s="1152"/>
      <c r="E43" s="1153"/>
      <c r="F43" s="41">
        <v>0.78</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l3oEoCoeC7EJefhWrBZhVoqN/icubHPdT1A0szn87Ilt0k9e8Dc6raHK3Dco42KzhWxiLqQvuHp2ZMJfkOa3g==" saltValue="HB8Hxog5Pyg689ANz3sR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56" t="s">
        <v>10</v>
      </c>
      <c r="C45" s="1157"/>
      <c r="D45" s="58"/>
      <c r="E45" s="1162" t="s">
        <v>11</v>
      </c>
      <c r="F45" s="1162"/>
      <c r="G45" s="1162"/>
      <c r="H45" s="1162"/>
      <c r="I45" s="1162"/>
      <c r="J45" s="1163"/>
      <c r="K45" s="59">
        <v>720</v>
      </c>
      <c r="L45" s="60">
        <v>732</v>
      </c>
      <c r="M45" s="60">
        <v>739</v>
      </c>
      <c r="N45" s="60">
        <v>762</v>
      </c>
      <c r="O45" s="61">
        <v>819</v>
      </c>
      <c r="P45" s="48"/>
      <c r="Q45" s="48"/>
      <c r="R45" s="48"/>
      <c r="S45" s="48"/>
      <c r="T45" s="48"/>
      <c r="U45" s="48"/>
    </row>
    <row r="46" spans="1:21" ht="30.75" customHeight="1" x14ac:dyDescent="0.15">
      <c r="A46" s="48"/>
      <c r="B46" s="1158"/>
      <c r="C46" s="1159"/>
      <c r="D46" s="62"/>
      <c r="E46" s="1164" t="s">
        <v>12</v>
      </c>
      <c r="F46" s="1164"/>
      <c r="G46" s="1164"/>
      <c r="H46" s="1164"/>
      <c r="I46" s="1164"/>
      <c r="J46" s="1165"/>
      <c r="K46" s="63" t="s">
        <v>520</v>
      </c>
      <c r="L46" s="64" t="s">
        <v>520</v>
      </c>
      <c r="M46" s="64" t="s">
        <v>520</v>
      </c>
      <c r="N46" s="64" t="s">
        <v>520</v>
      </c>
      <c r="O46" s="65" t="s">
        <v>520</v>
      </c>
      <c r="P46" s="48"/>
      <c r="Q46" s="48"/>
      <c r="R46" s="48"/>
      <c r="S46" s="48"/>
      <c r="T46" s="48"/>
      <c r="U46" s="48"/>
    </row>
    <row r="47" spans="1:21" ht="30.75" customHeight="1" x14ac:dyDescent="0.15">
      <c r="A47" s="48"/>
      <c r="B47" s="1158"/>
      <c r="C47" s="1159"/>
      <c r="D47" s="62"/>
      <c r="E47" s="1164" t="s">
        <v>13</v>
      </c>
      <c r="F47" s="1164"/>
      <c r="G47" s="1164"/>
      <c r="H47" s="1164"/>
      <c r="I47" s="1164"/>
      <c r="J47" s="1165"/>
      <c r="K47" s="63" t="s">
        <v>520</v>
      </c>
      <c r="L47" s="64" t="s">
        <v>520</v>
      </c>
      <c r="M47" s="64" t="s">
        <v>520</v>
      </c>
      <c r="N47" s="64" t="s">
        <v>520</v>
      </c>
      <c r="O47" s="65" t="s">
        <v>520</v>
      </c>
      <c r="P47" s="48"/>
      <c r="Q47" s="48"/>
      <c r="R47" s="48"/>
      <c r="S47" s="48"/>
      <c r="T47" s="48"/>
      <c r="U47" s="48"/>
    </row>
    <row r="48" spans="1:21" ht="30.75" customHeight="1" x14ac:dyDescent="0.15">
      <c r="A48" s="48"/>
      <c r="B48" s="1158"/>
      <c r="C48" s="1159"/>
      <c r="D48" s="62"/>
      <c r="E48" s="1164" t="s">
        <v>14</v>
      </c>
      <c r="F48" s="1164"/>
      <c r="G48" s="1164"/>
      <c r="H48" s="1164"/>
      <c r="I48" s="1164"/>
      <c r="J48" s="1165"/>
      <c r="K48" s="63">
        <v>443</v>
      </c>
      <c r="L48" s="64">
        <v>442</v>
      </c>
      <c r="M48" s="64">
        <v>452</v>
      </c>
      <c r="N48" s="64">
        <v>448</v>
      </c>
      <c r="O48" s="65">
        <v>424</v>
      </c>
      <c r="P48" s="48"/>
      <c r="Q48" s="48"/>
      <c r="R48" s="48"/>
      <c r="S48" s="48"/>
      <c r="T48" s="48"/>
      <c r="U48" s="48"/>
    </row>
    <row r="49" spans="1:21" ht="30.75" customHeight="1" x14ac:dyDescent="0.15">
      <c r="A49" s="48"/>
      <c r="B49" s="1158"/>
      <c r="C49" s="1159"/>
      <c r="D49" s="62"/>
      <c r="E49" s="1164" t="s">
        <v>15</v>
      </c>
      <c r="F49" s="1164"/>
      <c r="G49" s="1164"/>
      <c r="H49" s="1164"/>
      <c r="I49" s="1164"/>
      <c r="J49" s="1165"/>
      <c r="K49" s="63">
        <v>165</v>
      </c>
      <c r="L49" s="64">
        <v>152</v>
      </c>
      <c r="M49" s="64">
        <v>136</v>
      </c>
      <c r="N49" s="64">
        <v>140</v>
      </c>
      <c r="O49" s="65">
        <v>139</v>
      </c>
      <c r="P49" s="48"/>
      <c r="Q49" s="48"/>
      <c r="R49" s="48"/>
      <c r="S49" s="48"/>
      <c r="T49" s="48"/>
      <c r="U49" s="48"/>
    </row>
    <row r="50" spans="1:21" ht="30.75" customHeight="1" x14ac:dyDescent="0.15">
      <c r="A50" s="48"/>
      <c r="B50" s="1158"/>
      <c r="C50" s="1159"/>
      <c r="D50" s="62"/>
      <c r="E50" s="1164" t="s">
        <v>16</v>
      </c>
      <c r="F50" s="1164"/>
      <c r="G50" s="1164"/>
      <c r="H50" s="1164"/>
      <c r="I50" s="1164"/>
      <c r="J50" s="1165"/>
      <c r="K50" s="63" t="s">
        <v>520</v>
      </c>
      <c r="L50" s="64" t="s">
        <v>520</v>
      </c>
      <c r="M50" s="64" t="s">
        <v>520</v>
      </c>
      <c r="N50" s="64" t="s">
        <v>520</v>
      </c>
      <c r="O50" s="65" t="s">
        <v>520</v>
      </c>
      <c r="P50" s="48"/>
      <c r="Q50" s="48"/>
      <c r="R50" s="48"/>
      <c r="S50" s="48"/>
      <c r="T50" s="48"/>
      <c r="U50" s="48"/>
    </row>
    <row r="51" spans="1:21" ht="30.75" customHeight="1" x14ac:dyDescent="0.15">
      <c r="A51" s="48"/>
      <c r="B51" s="1160"/>
      <c r="C51" s="1161"/>
      <c r="D51" s="66"/>
      <c r="E51" s="1164" t="s">
        <v>17</v>
      </c>
      <c r="F51" s="1164"/>
      <c r="G51" s="1164"/>
      <c r="H51" s="1164"/>
      <c r="I51" s="1164"/>
      <c r="J51" s="1165"/>
      <c r="K51" s="63" t="s">
        <v>520</v>
      </c>
      <c r="L51" s="64" t="s">
        <v>520</v>
      </c>
      <c r="M51" s="64" t="s">
        <v>520</v>
      </c>
      <c r="N51" s="64" t="s">
        <v>520</v>
      </c>
      <c r="O51" s="65" t="s">
        <v>520</v>
      </c>
      <c r="P51" s="48"/>
      <c r="Q51" s="48"/>
      <c r="R51" s="48"/>
      <c r="S51" s="48"/>
      <c r="T51" s="48"/>
      <c r="U51" s="48"/>
    </row>
    <row r="52" spans="1:21" ht="30.75" customHeight="1" x14ac:dyDescent="0.15">
      <c r="A52" s="48"/>
      <c r="B52" s="1166" t="s">
        <v>18</v>
      </c>
      <c r="C52" s="1167"/>
      <c r="D52" s="66"/>
      <c r="E52" s="1164" t="s">
        <v>19</v>
      </c>
      <c r="F52" s="1164"/>
      <c r="G52" s="1164"/>
      <c r="H52" s="1164"/>
      <c r="I52" s="1164"/>
      <c r="J52" s="1165"/>
      <c r="K52" s="63">
        <v>922</v>
      </c>
      <c r="L52" s="64">
        <v>1008</v>
      </c>
      <c r="M52" s="64">
        <v>1021</v>
      </c>
      <c r="N52" s="64">
        <v>973</v>
      </c>
      <c r="O52" s="65">
        <v>992</v>
      </c>
      <c r="P52" s="48"/>
      <c r="Q52" s="48"/>
      <c r="R52" s="48"/>
      <c r="S52" s="48"/>
      <c r="T52" s="48"/>
      <c r="U52" s="48"/>
    </row>
    <row r="53" spans="1:21" ht="30.75" customHeight="1" thickBot="1" x14ac:dyDescent="0.2">
      <c r="A53" s="48"/>
      <c r="B53" s="1168" t="s">
        <v>20</v>
      </c>
      <c r="C53" s="1169"/>
      <c r="D53" s="67"/>
      <c r="E53" s="1170" t="s">
        <v>21</v>
      </c>
      <c r="F53" s="1170"/>
      <c r="G53" s="1170"/>
      <c r="H53" s="1170"/>
      <c r="I53" s="1170"/>
      <c r="J53" s="1171"/>
      <c r="K53" s="68">
        <v>406</v>
      </c>
      <c r="L53" s="69">
        <v>318</v>
      </c>
      <c r="M53" s="69">
        <v>306</v>
      </c>
      <c r="N53" s="69">
        <v>377</v>
      </c>
      <c r="O53" s="70">
        <v>390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72" t="s">
        <v>25</v>
      </c>
      <c r="C58" s="1173"/>
      <c r="D58" s="1178" t="s">
        <v>26</v>
      </c>
      <c r="E58" s="1179"/>
      <c r="F58" s="1179"/>
      <c r="G58" s="1179"/>
      <c r="H58" s="1179"/>
      <c r="I58" s="1179"/>
      <c r="J58" s="1180"/>
      <c r="K58" s="83"/>
      <c r="L58" s="84"/>
      <c r="M58" s="84"/>
      <c r="N58" s="84"/>
      <c r="O58" s="85"/>
    </row>
    <row r="59" spans="1:21" ht="31.5" customHeight="1" x14ac:dyDescent="0.15">
      <c r="B59" s="1174"/>
      <c r="C59" s="1175"/>
      <c r="D59" s="1181" t="s">
        <v>27</v>
      </c>
      <c r="E59" s="1182"/>
      <c r="F59" s="1182"/>
      <c r="G59" s="1182"/>
      <c r="H59" s="1182"/>
      <c r="I59" s="1182"/>
      <c r="J59" s="1183"/>
      <c r="K59" s="86"/>
      <c r="L59" s="87"/>
      <c r="M59" s="87"/>
      <c r="N59" s="87"/>
      <c r="O59" s="88"/>
    </row>
    <row r="60" spans="1:21" ht="31.5" customHeight="1" thickBot="1" x14ac:dyDescent="0.2">
      <c r="B60" s="1176"/>
      <c r="C60" s="1177"/>
      <c r="D60" s="1184" t="s">
        <v>28</v>
      </c>
      <c r="E60" s="1185"/>
      <c r="F60" s="1185"/>
      <c r="G60" s="1185"/>
      <c r="H60" s="1185"/>
      <c r="I60" s="1185"/>
      <c r="J60" s="1186"/>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Tf59H2HIjoxc46rQV6nL4ZVvTVSXC1YxbEJsx2KLjGHJIYcZd1ondqCIzgviD62is1QVDHuIVLndoYJAt5MBgQ==" saltValue="8ZdIN2lSfvITZUYMInOTq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562</v>
      </c>
      <c r="J40" s="103" t="s">
        <v>563</v>
      </c>
      <c r="K40" s="103" t="s">
        <v>564</v>
      </c>
      <c r="L40" s="103" t="s">
        <v>565</v>
      </c>
      <c r="M40" s="104" t="s">
        <v>566</v>
      </c>
    </row>
    <row r="41" spans="2:13" ht="27.75" customHeight="1" x14ac:dyDescent="0.15">
      <c r="B41" s="1187" t="s">
        <v>31</v>
      </c>
      <c r="C41" s="1188"/>
      <c r="D41" s="105"/>
      <c r="E41" s="1193" t="s">
        <v>32</v>
      </c>
      <c r="F41" s="1193"/>
      <c r="G41" s="1193"/>
      <c r="H41" s="1194"/>
      <c r="I41" s="355">
        <v>8583</v>
      </c>
      <c r="J41" s="356">
        <v>9223</v>
      </c>
      <c r="K41" s="356">
        <v>10307</v>
      </c>
      <c r="L41" s="356">
        <v>11073</v>
      </c>
      <c r="M41" s="357">
        <v>11020</v>
      </c>
    </row>
    <row r="42" spans="2:13" ht="27.75" customHeight="1" x14ac:dyDescent="0.15">
      <c r="B42" s="1189"/>
      <c r="C42" s="1190"/>
      <c r="D42" s="106"/>
      <c r="E42" s="1195" t="s">
        <v>33</v>
      </c>
      <c r="F42" s="1195"/>
      <c r="G42" s="1195"/>
      <c r="H42" s="1196"/>
      <c r="I42" s="358" t="s">
        <v>520</v>
      </c>
      <c r="J42" s="359" t="s">
        <v>520</v>
      </c>
      <c r="K42" s="359" t="s">
        <v>520</v>
      </c>
      <c r="L42" s="359" t="s">
        <v>520</v>
      </c>
      <c r="M42" s="360" t="s">
        <v>520</v>
      </c>
    </row>
    <row r="43" spans="2:13" ht="27.75" customHeight="1" x14ac:dyDescent="0.15">
      <c r="B43" s="1189"/>
      <c r="C43" s="1190"/>
      <c r="D43" s="106"/>
      <c r="E43" s="1195" t="s">
        <v>34</v>
      </c>
      <c r="F43" s="1195"/>
      <c r="G43" s="1195"/>
      <c r="H43" s="1196"/>
      <c r="I43" s="358">
        <v>5642</v>
      </c>
      <c r="J43" s="359">
        <v>5394</v>
      </c>
      <c r="K43" s="359">
        <v>4488</v>
      </c>
      <c r="L43" s="359">
        <v>4141</v>
      </c>
      <c r="M43" s="360">
        <v>3834</v>
      </c>
    </row>
    <row r="44" spans="2:13" ht="27.75" customHeight="1" x14ac:dyDescent="0.15">
      <c r="B44" s="1189"/>
      <c r="C44" s="1190"/>
      <c r="D44" s="106"/>
      <c r="E44" s="1195" t="s">
        <v>35</v>
      </c>
      <c r="F44" s="1195"/>
      <c r="G44" s="1195"/>
      <c r="H44" s="1196"/>
      <c r="I44" s="358">
        <v>912</v>
      </c>
      <c r="J44" s="359">
        <v>873</v>
      </c>
      <c r="K44" s="359">
        <v>851</v>
      </c>
      <c r="L44" s="359">
        <v>875</v>
      </c>
      <c r="M44" s="360">
        <v>843</v>
      </c>
    </row>
    <row r="45" spans="2:13" ht="27.75" customHeight="1" x14ac:dyDescent="0.15">
      <c r="B45" s="1189"/>
      <c r="C45" s="1190"/>
      <c r="D45" s="106"/>
      <c r="E45" s="1195" t="s">
        <v>36</v>
      </c>
      <c r="F45" s="1195"/>
      <c r="G45" s="1195"/>
      <c r="H45" s="1196"/>
      <c r="I45" s="358">
        <v>2818</v>
      </c>
      <c r="J45" s="359">
        <v>2859</v>
      </c>
      <c r="K45" s="359">
        <v>2774</v>
      </c>
      <c r="L45" s="359">
        <v>2873</v>
      </c>
      <c r="M45" s="360">
        <v>2816</v>
      </c>
    </row>
    <row r="46" spans="2:13" ht="27.75" customHeight="1" x14ac:dyDescent="0.15">
      <c r="B46" s="1189"/>
      <c r="C46" s="1190"/>
      <c r="D46" s="107"/>
      <c r="E46" s="1195" t="s">
        <v>37</v>
      </c>
      <c r="F46" s="1195"/>
      <c r="G46" s="1195"/>
      <c r="H46" s="1196"/>
      <c r="I46" s="358" t="s">
        <v>520</v>
      </c>
      <c r="J46" s="359" t="s">
        <v>520</v>
      </c>
      <c r="K46" s="359" t="s">
        <v>520</v>
      </c>
      <c r="L46" s="359" t="s">
        <v>520</v>
      </c>
      <c r="M46" s="360" t="s">
        <v>520</v>
      </c>
    </row>
    <row r="47" spans="2:13" ht="27.75" customHeight="1" x14ac:dyDescent="0.15">
      <c r="B47" s="1189"/>
      <c r="C47" s="1190"/>
      <c r="D47" s="108"/>
      <c r="E47" s="1197" t="s">
        <v>38</v>
      </c>
      <c r="F47" s="1198"/>
      <c r="G47" s="1198"/>
      <c r="H47" s="1199"/>
      <c r="I47" s="358" t="s">
        <v>520</v>
      </c>
      <c r="J47" s="359" t="s">
        <v>520</v>
      </c>
      <c r="K47" s="359" t="s">
        <v>520</v>
      </c>
      <c r="L47" s="359" t="s">
        <v>520</v>
      </c>
      <c r="M47" s="360" t="s">
        <v>520</v>
      </c>
    </row>
    <row r="48" spans="2:13" ht="27.75" customHeight="1" x14ac:dyDescent="0.15">
      <c r="B48" s="1189"/>
      <c r="C48" s="1190"/>
      <c r="D48" s="106"/>
      <c r="E48" s="1195" t="s">
        <v>39</v>
      </c>
      <c r="F48" s="1195"/>
      <c r="G48" s="1195"/>
      <c r="H48" s="1196"/>
      <c r="I48" s="358" t="s">
        <v>520</v>
      </c>
      <c r="J48" s="359" t="s">
        <v>520</v>
      </c>
      <c r="K48" s="359" t="s">
        <v>520</v>
      </c>
      <c r="L48" s="359" t="s">
        <v>520</v>
      </c>
      <c r="M48" s="360" t="s">
        <v>520</v>
      </c>
    </row>
    <row r="49" spans="2:13" ht="27.75" customHeight="1" x14ac:dyDescent="0.15">
      <c r="B49" s="1191"/>
      <c r="C49" s="1192"/>
      <c r="D49" s="106"/>
      <c r="E49" s="1195" t="s">
        <v>40</v>
      </c>
      <c r="F49" s="1195"/>
      <c r="G49" s="1195"/>
      <c r="H49" s="1196"/>
      <c r="I49" s="358" t="s">
        <v>520</v>
      </c>
      <c r="J49" s="359" t="s">
        <v>520</v>
      </c>
      <c r="K49" s="359" t="s">
        <v>520</v>
      </c>
      <c r="L49" s="359" t="s">
        <v>520</v>
      </c>
      <c r="M49" s="360" t="s">
        <v>520</v>
      </c>
    </row>
    <row r="50" spans="2:13" ht="27.75" customHeight="1" x14ac:dyDescent="0.15">
      <c r="B50" s="1200" t="s">
        <v>41</v>
      </c>
      <c r="C50" s="1201"/>
      <c r="D50" s="109"/>
      <c r="E50" s="1195" t="s">
        <v>42</v>
      </c>
      <c r="F50" s="1195"/>
      <c r="G50" s="1195"/>
      <c r="H50" s="1196"/>
      <c r="I50" s="358">
        <v>3469</v>
      </c>
      <c r="J50" s="359">
        <v>3381</v>
      </c>
      <c r="K50" s="359">
        <v>3407</v>
      </c>
      <c r="L50" s="359">
        <v>3943</v>
      </c>
      <c r="M50" s="360">
        <v>4176</v>
      </c>
    </row>
    <row r="51" spans="2:13" ht="27.75" customHeight="1" x14ac:dyDescent="0.15">
      <c r="B51" s="1189"/>
      <c r="C51" s="1190"/>
      <c r="D51" s="106"/>
      <c r="E51" s="1195" t="s">
        <v>43</v>
      </c>
      <c r="F51" s="1195"/>
      <c r="G51" s="1195"/>
      <c r="H51" s="1196"/>
      <c r="I51" s="358">
        <v>1436</v>
      </c>
      <c r="J51" s="359">
        <v>1354</v>
      </c>
      <c r="K51" s="359">
        <v>1262</v>
      </c>
      <c r="L51" s="359">
        <v>1308</v>
      </c>
      <c r="M51" s="360">
        <v>1074</v>
      </c>
    </row>
    <row r="52" spans="2:13" ht="27.75" customHeight="1" x14ac:dyDescent="0.15">
      <c r="B52" s="1191"/>
      <c r="C52" s="1192"/>
      <c r="D52" s="106"/>
      <c r="E52" s="1195" t="s">
        <v>44</v>
      </c>
      <c r="F52" s="1195"/>
      <c r="G52" s="1195"/>
      <c r="H52" s="1196"/>
      <c r="I52" s="358">
        <v>9883</v>
      </c>
      <c r="J52" s="359">
        <v>10102</v>
      </c>
      <c r="K52" s="359">
        <v>10560</v>
      </c>
      <c r="L52" s="359">
        <v>10293</v>
      </c>
      <c r="M52" s="360">
        <v>10463</v>
      </c>
    </row>
    <row r="53" spans="2:13" ht="27.75" customHeight="1" thickBot="1" x14ac:dyDescent="0.2">
      <c r="B53" s="1202" t="s">
        <v>45</v>
      </c>
      <c r="C53" s="1203"/>
      <c r="D53" s="110"/>
      <c r="E53" s="1204" t="s">
        <v>46</v>
      </c>
      <c r="F53" s="1204"/>
      <c r="G53" s="1204"/>
      <c r="H53" s="1205"/>
      <c r="I53" s="361">
        <v>3167</v>
      </c>
      <c r="J53" s="362">
        <v>3511</v>
      </c>
      <c r="K53" s="362">
        <v>3191</v>
      </c>
      <c r="L53" s="362">
        <v>3418</v>
      </c>
      <c r="M53" s="363">
        <v>2800</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eXOzGo9ZIhS+A9T8AyRiSDwurVDeYTBN6+FROLLzai4unUegXlrIChTbCEdYxrOd4WObmmndWHmUWFPK8MqZ1w==" saltValue="hxB9+ninvT/RVcQIriI7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4" t="s">
        <v>49</v>
      </c>
      <c r="D55" s="1214"/>
      <c r="E55" s="1215"/>
      <c r="F55" s="122">
        <v>754</v>
      </c>
      <c r="G55" s="122">
        <v>1044</v>
      </c>
      <c r="H55" s="123">
        <v>1134</v>
      </c>
    </row>
    <row r="56" spans="2:8" ht="52.5" customHeight="1" x14ac:dyDescent="0.15">
      <c r="B56" s="124"/>
      <c r="C56" s="1216" t="s">
        <v>50</v>
      </c>
      <c r="D56" s="1216"/>
      <c r="E56" s="1217"/>
      <c r="F56" s="125">
        <v>380</v>
      </c>
      <c r="G56" s="125">
        <v>645</v>
      </c>
      <c r="H56" s="126">
        <v>718</v>
      </c>
    </row>
    <row r="57" spans="2:8" ht="53.25" customHeight="1" x14ac:dyDescent="0.15">
      <c r="B57" s="124"/>
      <c r="C57" s="1218" t="s">
        <v>51</v>
      </c>
      <c r="D57" s="1218"/>
      <c r="E57" s="1219"/>
      <c r="F57" s="127">
        <v>1304</v>
      </c>
      <c r="G57" s="127">
        <v>1318</v>
      </c>
      <c r="H57" s="128">
        <v>1378</v>
      </c>
    </row>
    <row r="58" spans="2:8" ht="45.75" customHeight="1" x14ac:dyDescent="0.15">
      <c r="B58" s="129"/>
      <c r="C58" s="1206" t="s">
        <v>596</v>
      </c>
      <c r="D58" s="1207"/>
      <c r="E58" s="1208"/>
      <c r="F58" s="130">
        <v>539</v>
      </c>
      <c r="G58" s="130">
        <v>539</v>
      </c>
      <c r="H58" s="131">
        <v>539</v>
      </c>
    </row>
    <row r="59" spans="2:8" ht="45.75" customHeight="1" x14ac:dyDescent="0.15">
      <c r="B59" s="129"/>
      <c r="C59" s="1206" t="s">
        <v>597</v>
      </c>
      <c r="D59" s="1207"/>
      <c r="E59" s="1208"/>
      <c r="F59" s="130">
        <v>274</v>
      </c>
      <c r="G59" s="130">
        <v>274</v>
      </c>
      <c r="H59" s="131">
        <v>297</v>
      </c>
    </row>
    <row r="60" spans="2:8" ht="45.75" customHeight="1" x14ac:dyDescent="0.15">
      <c r="B60" s="129"/>
      <c r="C60" s="1206" t="s">
        <v>598</v>
      </c>
      <c r="D60" s="1207"/>
      <c r="E60" s="1208"/>
      <c r="F60" s="130">
        <v>84</v>
      </c>
      <c r="G60" s="130">
        <v>97</v>
      </c>
      <c r="H60" s="131">
        <v>113</v>
      </c>
    </row>
    <row r="61" spans="2:8" ht="45.75" customHeight="1" x14ac:dyDescent="0.15">
      <c r="B61" s="129"/>
      <c r="C61" s="1206" t="s">
        <v>599</v>
      </c>
      <c r="D61" s="1207"/>
      <c r="E61" s="1208"/>
      <c r="F61" s="130">
        <v>39</v>
      </c>
      <c r="G61" s="130">
        <v>53</v>
      </c>
      <c r="H61" s="131">
        <v>57</v>
      </c>
    </row>
    <row r="62" spans="2:8" ht="45.75" customHeight="1" thickBot="1" x14ac:dyDescent="0.2">
      <c r="B62" s="132"/>
      <c r="C62" s="1209" t="s">
        <v>600</v>
      </c>
      <c r="D62" s="1210"/>
      <c r="E62" s="1211"/>
      <c r="F62" s="133">
        <v>30</v>
      </c>
      <c r="G62" s="133">
        <v>47</v>
      </c>
      <c r="H62" s="134">
        <v>54</v>
      </c>
    </row>
    <row r="63" spans="2:8" ht="52.5" customHeight="1" thickBot="1" x14ac:dyDescent="0.2">
      <c r="B63" s="135"/>
      <c r="C63" s="1212" t="s">
        <v>52</v>
      </c>
      <c r="D63" s="1212"/>
      <c r="E63" s="1213"/>
      <c r="F63" s="136">
        <v>2438</v>
      </c>
      <c r="G63" s="136">
        <v>3006</v>
      </c>
      <c r="H63" s="137">
        <v>3230</v>
      </c>
    </row>
    <row r="64" spans="2:8" x14ac:dyDescent="0.15"/>
  </sheetData>
  <sheetProtection algorithmName="SHA-512" hashValue="OoYlRPnlNzVRjbbwk1uKBDVJBjmbqeCEImiG1QdmIlL8Zuc5W3C9ioL2LNx5pr7Yl49PL/jPUsxMGgKZIDEhSg==" saltValue="i4BIHJmT4ZQX/KIPhTIk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559</v>
      </c>
      <c r="G2" s="151"/>
      <c r="H2" s="152"/>
    </row>
    <row r="3" spans="1:8" x14ac:dyDescent="0.15">
      <c r="A3" s="148" t="s">
        <v>552</v>
      </c>
      <c r="B3" s="153"/>
      <c r="C3" s="154"/>
      <c r="D3" s="155">
        <v>47267</v>
      </c>
      <c r="E3" s="156"/>
      <c r="F3" s="157">
        <v>65080</v>
      </c>
      <c r="G3" s="158"/>
      <c r="H3" s="159"/>
    </row>
    <row r="4" spans="1:8" x14ac:dyDescent="0.15">
      <c r="A4" s="160"/>
      <c r="B4" s="161"/>
      <c r="C4" s="162"/>
      <c r="D4" s="163">
        <v>32452</v>
      </c>
      <c r="E4" s="164"/>
      <c r="F4" s="165">
        <v>38201</v>
      </c>
      <c r="G4" s="166"/>
      <c r="H4" s="167"/>
    </row>
    <row r="5" spans="1:8" x14ac:dyDescent="0.15">
      <c r="A5" s="148" t="s">
        <v>554</v>
      </c>
      <c r="B5" s="153"/>
      <c r="C5" s="154"/>
      <c r="D5" s="155">
        <v>76677</v>
      </c>
      <c r="E5" s="156"/>
      <c r="F5" s="157">
        <v>79288</v>
      </c>
      <c r="G5" s="158"/>
      <c r="H5" s="159"/>
    </row>
    <row r="6" spans="1:8" x14ac:dyDescent="0.15">
      <c r="A6" s="160"/>
      <c r="B6" s="161"/>
      <c r="C6" s="162"/>
      <c r="D6" s="163">
        <v>51186</v>
      </c>
      <c r="E6" s="164"/>
      <c r="F6" s="165">
        <v>41870</v>
      </c>
      <c r="G6" s="166"/>
      <c r="H6" s="167"/>
    </row>
    <row r="7" spans="1:8" x14ac:dyDescent="0.15">
      <c r="A7" s="148" t="s">
        <v>555</v>
      </c>
      <c r="B7" s="153"/>
      <c r="C7" s="154"/>
      <c r="D7" s="155">
        <v>113775</v>
      </c>
      <c r="E7" s="156"/>
      <c r="F7" s="157">
        <v>84962</v>
      </c>
      <c r="G7" s="158"/>
      <c r="H7" s="159"/>
    </row>
    <row r="8" spans="1:8" x14ac:dyDescent="0.15">
      <c r="A8" s="160"/>
      <c r="B8" s="161"/>
      <c r="C8" s="162"/>
      <c r="D8" s="163">
        <v>45051</v>
      </c>
      <c r="E8" s="164"/>
      <c r="F8" s="165">
        <v>42793</v>
      </c>
      <c r="G8" s="166"/>
      <c r="H8" s="167"/>
    </row>
    <row r="9" spans="1:8" x14ac:dyDescent="0.15">
      <c r="A9" s="148" t="s">
        <v>556</v>
      </c>
      <c r="B9" s="153"/>
      <c r="C9" s="154"/>
      <c r="D9" s="155">
        <v>76968</v>
      </c>
      <c r="E9" s="156"/>
      <c r="F9" s="157">
        <v>71279</v>
      </c>
      <c r="G9" s="158"/>
      <c r="H9" s="159"/>
    </row>
    <row r="10" spans="1:8" x14ac:dyDescent="0.15">
      <c r="A10" s="160"/>
      <c r="B10" s="161"/>
      <c r="C10" s="162"/>
      <c r="D10" s="163">
        <v>52809</v>
      </c>
      <c r="E10" s="164"/>
      <c r="F10" s="165">
        <v>36731</v>
      </c>
      <c r="G10" s="166"/>
      <c r="H10" s="167"/>
    </row>
    <row r="11" spans="1:8" x14ac:dyDescent="0.15">
      <c r="A11" s="148" t="s">
        <v>557</v>
      </c>
      <c r="B11" s="153"/>
      <c r="C11" s="154"/>
      <c r="D11" s="155">
        <v>45036</v>
      </c>
      <c r="E11" s="156"/>
      <c r="F11" s="157">
        <v>74994</v>
      </c>
      <c r="G11" s="158"/>
      <c r="H11" s="159"/>
    </row>
    <row r="12" spans="1:8" x14ac:dyDescent="0.15">
      <c r="A12" s="160"/>
      <c r="B12" s="161"/>
      <c r="C12" s="168"/>
      <c r="D12" s="163">
        <v>31969</v>
      </c>
      <c r="E12" s="164"/>
      <c r="F12" s="165">
        <v>36188</v>
      </c>
      <c r="G12" s="166"/>
      <c r="H12" s="167"/>
    </row>
    <row r="13" spans="1:8" x14ac:dyDescent="0.15">
      <c r="A13" s="148"/>
      <c r="B13" s="153"/>
      <c r="C13" s="169"/>
      <c r="D13" s="170">
        <v>71945</v>
      </c>
      <c r="E13" s="171"/>
      <c r="F13" s="172">
        <v>75121</v>
      </c>
      <c r="G13" s="173"/>
      <c r="H13" s="159"/>
    </row>
    <row r="14" spans="1:8" x14ac:dyDescent="0.15">
      <c r="A14" s="160"/>
      <c r="B14" s="161"/>
      <c r="C14" s="162"/>
      <c r="D14" s="163">
        <v>42693</v>
      </c>
      <c r="E14" s="164"/>
      <c r="F14" s="165">
        <v>39157</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11.22</v>
      </c>
      <c r="C19" s="174">
        <f>ROUND(VALUE(SUBSTITUTE(実質収支比率等に係る経年分析!G$48,"▲","-")),2)</f>
        <v>10.01</v>
      </c>
      <c r="D19" s="174">
        <f>ROUND(VALUE(SUBSTITUTE(実質収支比率等に係る経年分析!H$48,"▲","-")),2)</f>
        <v>12.74</v>
      </c>
      <c r="E19" s="174">
        <f>ROUND(VALUE(SUBSTITUTE(実質収支比率等に係る経年分析!I$48,"▲","-")),2)</f>
        <v>13.4</v>
      </c>
      <c r="F19" s="174">
        <f>ROUND(VALUE(SUBSTITUTE(実質収支比率等に係る経年分析!J$48,"▲","-")),2)</f>
        <v>14.47</v>
      </c>
    </row>
    <row r="20" spans="1:11" x14ac:dyDescent="0.15">
      <c r="A20" s="174" t="s">
        <v>56</v>
      </c>
      <c r="B20" s="174">
        <f>ROUND(VALUE(SUBSTITUTE(実質収支比率等に係る経年分析!F$47,"▲","-")),2)</f>
        <v>15.52</v>
      </c>
      <c r="C20" s="174">
        <f>ROUND(VALUE(SUBSTITUTE(実質収支比率等に係る経年分析!G$47,"▲","-")),2)</f>
        <v>12.1</v>
      </c>
      <c r="D20" s="174">
        <f>ROUND(VALUE(SUBSTITUTE(実質収支比率等に係る経年分析!H$47,"▲","-")),2)</f>
        <v>11.7</v>
      </c>
      <c r="E20" s="174">
        <f>ROUND(VALUE(SUBSTITUTE(実質収支比率等に係る経年分析!I$47,"▲","-")),2)</f>
        <v>15.5</v>
      </c>
      <c r="F20" s="174">
        <f>ROUND(VALUE(SUBSTITUTE(実質収支比率等に係る経年分析!J$47,"▲","-")),2)</f>
        <v>17.190000000000001</v>
      </c>
    </row>
    <row r="21" spans="1:11" x14ac:dyDescent="0.15">
      <c r="A21" s="174" t="s">
        <v>57</v>
      </c>
      <c r="B21" s="174">
        <f>IF(ISNUMBER(VALUE(SUBSTITUTE(実質収支比率等に係る経年分析!F$49,"▲","-"))),ROUND(VALUE(SUBSTITUTE(実質収支比率等に係る経年分析!F$49,"▲","-")),2),NA())</f>
        <v>-0.73</v>
      </c>
      <c r="C21" s="174">
        <f>IF(ISNUMBER(VALUE(SUBSTITUTE(実質収支比率等に係る経年分析!G$49,"▲","-"))),ROUND(VALUE(SUBSTITUTE(実質収支比率等に係る経年分析!G$49,"▲","-")),2),NA())</f>
        <v>-4.03</v>
      </c>
      <c r="D21" s="174">
        <f>IF(ISNUMBER(VALUE(SUBSTITUTE(実質収支比率等に係る経年分析!H$49,"▲","-"))),ROUND(VALUE(SUBSTITUTE(実質収支比率等に係る経年分析!H$49,"▲","-")),2),NA())</f>
        <v>3.2</v>
      </c>
      <c r="E21" s="174">
        <f>IF(ISNUMBER(VALUE(SUBSTITUTE(実質収支比率等に係る経年分析!I$49,"▲","-"))),ROUND(VALUE(SUBSTITUTE(実質収支比率等に係る経年分析!I$49,"▲","-")),2),NA())</f>
        <v>5.52</v>
      </c>
      <c r="F21" s="174">
        <f>IF(ISNUMBER(VALUE(SUBSTITUTE(実質収支比率等に係る経年分析!J$49,"▲","-"))),ROUND(VALUE(SUBSTITUTE(実質収支比率等に係る経年分析!J$49,"▲","-")),2),NA())</f>
        <v>2.16</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0.78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下田駅前広場整備事業特別会計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0.04</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0.04</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0.03</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0.06</v>
      </c>
    </row>
    <row r="30" spans="1:11" x14ac:dyDescent="0.15">
      <c r="A30" s="175" t="str">
        <f>IF(連結実質赤字比率に係る赤字・黒字の構成分析!C$40="",NA(),連結実質赤字比率に係る赤字・黒字の構成分析!C$40)</f>
        <v>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7.0000000000000007E-2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0.06</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1.29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1.26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1.24</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2.83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2.74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2.1800000000000002</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1.0900000000000001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2.71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2.3199999999999998</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6.05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6.28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6.51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5.26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6.24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11.16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9.9600000000000009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12.69</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13.34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922</v>
      </c>
      <c r="E42" s="176"/>
      <c r="F42" s="176"/>
      <c r="G42" s="176">
        <f>'実質公債費比率（分子）の構造'!L$52</f>
        <v>1008</v>
      </c>
      <c r="H42" s="176"/>
      <c r="I42" s="176"/>
      <c r="J42" s="176">
        <f>'実質公債費比率（分子）の構造'!M$52</f>
        <v>1021</v>
      </c>
      <c r="K42" s="176"/>
      <c r="L42" s="176"/>
      <c r="M42" s="176">
        <f>'実質公債費比率（分子）の構造'!N$52</f>
        <v>973</v>
      </c>
      <c r="N42" s="176"/>
      <c r="O42" s="176"/>
      <c r="P42" s="176">
        <f>'実質公債費比率（分子）の構造'!O$52</f>
        <v>992</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165</v>
      </c>
      <c r="C45" s="176"/>
      <c r="D45" s="176"/>
      <c r="E45" s="176">
        <f>'実質公債費比率（分子）の構造'!L$49</f>
        <v>152</v>
      </c>
      <c r="F45" s="176"/>
      <c r="G45" s="176"/>
      <c r="H45" s="176">
        <f>'実質公債費比率（分子）の構造'!M$49</f>
        <v>136</v>
      </c>
      <c r="I45" s="176"/>
      <c r="J45" s="176"/>
      <c r="K45" s="176">
        <f>'実質公債費比率（分子）の構造'!N$49</f>
        <v>140</v>
      </c>
      <c r="L45" s="176"/>
      <c r="M45" s="176"/>
      <c r="N45" s="176">
        <f>'実質公債費比率（分子）の構造'!O$49</f>
        <v>139</v>
      </c>
      <c r="O45" s="176"/>
      <c r="P45" s="176"/>
    </row>
    <row r="46" spans="1:16" x14ac:dyDescent="0.15">
      <c r="A46" s="176" t="s">
        <v>68</v>
      </c>
      <c r="B46" s="176">
        <f>'実質公債費比率（分子）の構造'!K$48</f>
        <v>443</v>
      </c>
      <c r="C46" s="176"/>
      <c r="D46" s="176"/>
      <c r="E46" s="176">
        <f>'実質公債費比率（分子）の構造'!L$48</f>
        <v>442</v>
      </c>
      <c r="F46" s="176"/>
      <c r="G46" s="176"/>
      <c r="H46" s="176">
        <f>'実質公債費比率（分子）の構造'!M$48</f>
        <v>452</v>
      </c>
      <c r="I46" s="176"/>
      <c r="J46" s="176"/>
      <c r="K46" s="176">
        <f>'実質公債費比率（分子）の構造'!N$48</f>
        <v>448</v>
      </c>
      <c r="L46" s="176"/>
      <c r="M46" s="176"/>
      <c r="N46" s="176">
        <f>'実質公債費比率（分子）の構造'!O$48</f>
        <v>424</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720</v>
      </c>
      <c r="C49" s="176"/>
      <c r="D49" s="176"/>
      <c r="E49" s="176">
        <f>'実質公債費比率（分子）の構造'!L$45</f>
        <v>732</v>
      </c>
      <c r="F49" s="176"/>
      <c r="G49" s="176"/>
      <c r="H49" s="176">
        <f>'実質公債費比率（分子）の構造'!M$45</f>
        <v>739</v>
      </c>
      <c r="I49" s="176"/>
      <c r="J49" s="176"/>
      <c r="K49" s="176">
        <f>'実質公債費比率（分子）の構造'!N$45</f>
        <v>762</v>
      </c>
      <c r="L49" s="176"/>
      <c r="M49" s="176"/>
      <c r="N49" s="176">
        <f>'実質公債費比率（分子）の構造'!O$45</f>
        <v>819</v>
      </c>
      <c r="O49" s="176"/>
      <c r="P49" s="176"/>
    </row>
    <row r="50" spans="1:16" x14ac:dyDescent="0.15">
      <c r="A50" s="176" t="s">
        <v>72</v>
      </c>
      <c r="B50" s="176" t="e">
        <f>NA()</f>
        <v>#N/A</v>
      </c>
      <c r="C50" s="176">
        <f>IF(ISNUMBER('実質公債費比率（分子）の構造'!K$53),'実質公債費比率（分子）の構造'!K$53,NA())</f>
        <v>406</v>
      </c>
      <c r="D50" s="176" t="e">
        <f>NA()</f>
        <v>#N/A</v>
      </c>
      <c r="E50" s="176" t="e">
        <f>NA()</f>
        <v>#N/A</v>
      </c>
      <c r="F50" s="176">
        <f>IF(ISNUMBER('実質公債費比率（分子）の構造'!L$53),'実質公債費比率（分子）の構造'!L$53,NA())</f>
        <v>318</v>
      </c>
      <c r="G50" s="176" t="e">
        <f>NA()</f>
        <v>#N/A</v>
      </c>
      <c r="H50" s="176" t="e">
        <f>NA()</f>
        <v>#N/A</v>
      </c>
      <c r="I50" s="176">
        <f>IF(ISNUMBER('実質公債費比率（分子）の構造'!M$53),'実質公債費比率（分子）の構造'!M$53,NA())</f>
        <v>306</v>
      </c>
      <c r="J50" s="176" t="e">
        <f>NA()</f>
        <v>#N/A</v>
      </c>
      <c r="K50" s="176" t="e">
        <f>NA()</f>
        <v>#N/A</v>
      </c>
      <c r="L50" s="176">
        <f>IF(ISNUMBER('実質公債費比率（分子）の構造'!N$53),'実質公債費比率（分子）の構造'!N$53,NA())</f>
        <v>377</v>
      </c>
      <c r="M50" s="176" t="e">
        <f>NA()</f>
        <v>#N/A</v>
      </c>
      <c r="N50" s="176" t="e">
        <f>NA()</f>
        <v>#N/A</v>
      </c>
      <c r="O50" s="176">
        <f>IF(ISNUMBER('実質公債費比率（分子）の構造'!O$53),'実質公債費比率（分子）の構造'!O$53,NA())</f>
        <v>390</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9883</v>
      </c>
      <c r="E56" s="175"/>
      <c r="F56" s="175"/>
      <c r="G56" s="175">
        <f>'将来負担比率（分子）の構造'!J$52</f>
        <v>10102</v>
      </c>
      <c r="H56" s="175"/>
      <c r="I56" s="175"/>
      <c r="J56" s="175">
        <f>'将来負担比率（分子）の構造'!K$52</f>
        <v>10560</v>
      </c>
      <c r="K56" s="175"/>
      <c r="L56" s="175"/>
      <c r="M56" s="175">
        <f>'将来負担比率（分子）の構造'!L$52</f>
        <v>10293</v>
      </c>
      <c r="N56" s="175"/>
      <c r="O56" s="175"/>
      <c r="P56" s="175">
        <f>'将来負担比率（分子）の構造'!M$52</f>
        <v>10463</v>
      </c>
    </row>
    <row r="57" spans="1:16" x14ac:dyDescent="0.15">
      <c r="A57" s="175" t="s">
        <v>43</v>
      </c>
      <c r="B57" s="175"/>
      <c r="C57" s="175"/>
      <c r="D57" s="175">
        <f>'将来負担比率（分子）の構造'!I$51</f>
        <v>1436</v>
      </c>
      <c r="E57" s="175"/>
      <c r="F57" s="175"/>
      <c r="G57" s="175">
        <f>'将来負担比率（分子）の構造'!J$51</f>
        <v>1354</v>
      </c>
      <c r="H57" s="175"/>
      <c r="I57" s="175"/>
      <c r="J57" s="175">
        <f>'将来負担比率（分子）の構造'!K$51</f>
        <v>1262</v>
      </c>
      <c r="K57" s="175"/>
      <c r="L57" s="175"/>
      <c r="M57" s="175">
        <f>'将来負担比率（分子）の構造'!L$51</f>
        <v>1308</v>
      </c>
      <c r="N57" s="175"/>
      <c r="O57" s="175"/>
      <c r="P57" s="175">
        <f>'将来負担比率（分子）の構造'!M$51</f>
        <v>1074</v>
      </c>
    </row>
    <row r="58" spans="1:16" x14ac:dyDescent="0.15">
      <c r="A58" s="175" t="s">
        <v>42</v>
      </c>
      <c r="B58" s="175"/>
      <c r="C58" s="175"/>
      <c r="D58" s="175">
        <f>'将来負担比率（分子）の構造'!I$50</f>
        <v>3469</v>
      </c>
      <c r="E58" s="175"/>
      <c r="F58" s="175"/>
      <c r="G58" s="175">
        <f>'将来負担比率（分子）の構造'!J$50</f>
        <v>3381</v>
      </c>
      <c r="H58" s="175"/>
      <c r="I58" s="175"/>
      <c r="J58" s="175">
        <f>'将来負担比率（分子）の構造'!K$50</f>
        <v>3407</v>
      </c>
      <c r="K58" s="175"/>
      <c r="L58" s="175"/>
      <c r="M58" s="175">
        <f>'将来負担比率（分子）の構造'!L$50</f>
        <v>3943</v>
      </c>
      <c r="N58" s="175"/>
      <c r="O58" s="175"/>
      <c r="P58" s="175">
        <f>'将来負担比率（分子）の構造'!M$50</f>
        <v>4176</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2818</v>
      </c>
      <c r="C62" s="175"/>
      <c r="D62" s="175"/>
      <c r="E62" s="175">
        <f>'将来負担比率（分子）の構造'!J$45</f>
        <v>2859</v>
      </c>
      <c r="F62" s="175"/>
      <c r="G62" s="175"/>
      <c r="H62" s="175">
        <f>'将来負担比率（分子）の構造'!K$45</f>
        <v>2774</v>
      </c>
      <c r="I62" s="175"/>
      <c r="J62" s="175"/>
      <c r="K62" s="175">
        <f>'将来負担比率（分子）の構造'!L$45</f>
        <v>2873</v>
      </c>
      <c r="L62" s="175"/>
      <c r="M62" s="175"/>
      <c r="N62" s="175">
        <f>'将来負担比率（分子）の構造'!M$45</f>
        <v>2816</v>
      </c>
      <c r="O62" s="175"/>
      <c r="P62" s="175"/>
    </row>
    <row r="63" spans="1:16" x14ac:dyDescent="0.15">
      <c r="A63" s="175" t="s">
        <v>35</v>
      </c>
      <c r="B63" s="175">
        <f>'将来負担比率（分子）の構造'!I$44</f>
        <v>912</v>
      </c>
      <c r="C63" s="175"/>
      <c r="D63" s="175"/>
      <c r="E63" s="175">
        <f>'将来負担比率（分子）の構造'!J$44</f>
        <v>873</v>
      </c>
      <c r="F63" s="175"/>
      <c r="G63" s="175"/>
      <c r="H63" s="175">
        <f>'将来負担比率（分子）の構造'!K$44</f>
        <v>851</v>
      </c>
      <c r="I63" s="175"/>
      <c r="J63" s="175"/>
      <c r="K63" s="175">
        <f>'将来負担比率（分子）の構造'!L$44</f>
        <v>875</v>
      </c>
      <c r="L63" s="175"/>
      <c r="M63" s="175"/>
      <c r="N63" s="175">
        <f>'将来負担比率（分子）の構造'!M$44</f>
        <v>843</v>
      </c>
      <c r="O63" s="175"/>
      <c r="P63" s="175"/>
    </row>
    <row r="64" spans="1:16" x14ac:dyDescent="0.15">
      <c r="A64" s="175" t="s">
        <v>34</v>
      </c>
      <c r="B64" s="175">
        <f>'将来負担比率（分子）の構造'!I$43</f>
        <v>5642</v>
      </c>
      <c r="C64" s="175"/>
      <c r="D64" s="175"/>
      <c r="E64" s="175">
        <f>'将来負担比率（分子）の構造'!J$43</f>
        <v>5394</v>
      </c>
      <c r="F64" s="175"/>
      <c r="G64" s="175"/>
      <c r="H64" s="175">
        <f>'将来負担比率（分子）の構造'!K$43</f>
        <v>4488</v>
      </c>
      <c r="I64" s="175"/>
      <c r="J64" s="175"/>
      <c r="K64" s="175">
        <f>'将来負担比率（分子）の構造'!L$43</f>
        <v>4141</v>
      </c>
      <c r="L64" s="175"/>
      <c r="M64" s="175"/>
      <c r="N64" s="175">
        <f>'将来負担比率（分子）の構造'!M$43</f>
        <v>3834</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8583</v>
      </c>
      <c r="C66" s="175"/>
      <c r="D66" s="175"/>
      <c r="E66" s="175">
        <f>'将来負担比率（分子）の構造'!J$41</f>
        <v>9223</v>
      </c>
      <c r="F66" s="175"/>
      <c r="G66" s="175"/>
      <c r="H66" s="175">
        <f>'将来負担比率（分子）の構造'!K$41</f>
        <v>10307</v>
      </c>
      <c r="I66" s="175"/>
      <c r="J66" s="175"/>
      <c r="K66" s="175">
        <f>'将来負担比率（分子）の構造'!L$41</f>
        <v>11073</v>
      </c>
      <c r="L66" s="175"/>
      <c r="M66" s="175"/>
      <c r="N66" s="175">
        <f>'将来負担比率（分子）の構造'!M$41</f>
        <v>11020</v>
      </c>
      <c r="O66" s="175"/>
      <c r="P66" s="175"/>
    </row>
    <row r="67" spans="1:16" x14ac:dyDescent="0.15">
      <c r="A67" s="175" t="s">
        <v>76</v>
      </c>
      <c r="B67" s="175" t="e">
        <f>NA()</f>
        <v>#N/A</v>
      </c>
      <c r="C67" s="175">
        <f>IF(ISNUMBER('将来負担比率（分子）の構造'!I$53), IF('将来負担比率（分子）の構造'!I$53 &lt; 0, 0, '将来負担比率（分子）の構造'!I$53), NA())</f>
        <v>3167</v>
      </c>
      <c r="D67" s="175" t="e">
        <f>NA()</f>
        <v>#N/A</v>
      </c>
      <c r="E67" s="175" t="e">
        <f>NA()</f>
        <v>#N/A</v>
      </c>
      <c r="F67" s="175">
        <f>IF(ISNUMBER('将来負担比率（分子）の構造'!J$53), IF('将来負担比率（分子）の構造'!J$53 &lt; 0, 0, '将来負担比率（分子）の構造'!J$53), NA())</f>
        <v>3511</v>
      </c>
      <c r="G67" s="175" t="e">
        <f>NA()</f>
        <v>#N/A</v>
      </c>
      <c r="H67" s="175" t="e">
        <f>NA()</f>
        <v>#N/A</v>
      </c>
      <c r="I67" s="175">
        <f>IF(ISNUMBER('将来負担比率（分子）の構造'!K$53), IF('将来負担比率（分子）の構造'!K$53 &lt; 0, 0, '将来負担比率（分子）の構造'!K$53), NA())</f>
        <v>3191</v>
      </c>
      <c r="J67" s="175" t="e">
        <f>NA()</f>
        <v>#N/A</v>
      </c>
      <c r="K67" s="175" t="e">
        <f>NA()</f>
        <v>#N/A</v>
      </c>
      <c r="L67" s="175">
        <f>IF(ISNUMBER('将来負担比率（分子）の構造'!L$53), IF('将来負担比率（分子）の構造'!L$53 &lt; 0, 0, '将来負担比率（分子）の構造'!L$53), NA())</f>
        <v>3418</v>
      </c>
      <c r="M67" s="175" t="e">
        <f>NA()</f>
        <v>#N/A</v>
      </c>
      <c r="N67" s="175" t="e">
        <f>NA()</f>
        <v>#N/A</v>
      </c>
      <c r="O67" s="175">
        <f>IF(ISNUMBER('将来負担比率（分子）の構造'!M$53), IF('将来負担比率（分子）の構造'!M$53 &lt; 0, 0, '将来負担比率（分子）の構造'!M$53), NA())</f>
        <v>2800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754</v>
      </c>
      <c r="C72" s="179">
        <f>基金残高に係る経年分析!G55</f>
        <v>1044</v>
      </c>
      <c r="D72" s="179">
        <f>基金残高に係る経年分析!H55</f>
        <v>1134</v>
      </c>
    </row>
    <row r="73" spans="1:16" x14ac:dyDescent="0.15">
      <c r="A73" s="178" t="s">
        <v>79</v>
      </c>
      <c r="B73" s="179">
        <f>基金残高に係る経年分析!F56</f>
        <v>380</v>
      </c>
      <c r="C73" s="179">
        <f>基金残高に係る経年分析!G56</f>
        <v>645</v>
      </c>
      <c r="D73" s="179">
        <f>基金残高に係る経年分析!H56</f>
        <v>718</v>
      </c>
    </row>
    <row r="74" spans="1:16" x14ac:dyDescent="0.15">
      <c r="A74" s="178" t="s">
        <v>80</v>
      </c>
      <c r="B74" s="179">
        <f>基金残高に係る経年分析!F57</f>
        <v>1304</v>
      </c>
      <c r="C74" s="179">
        <f>基金残高に係る経年分析!G57</f>
        <v>1318</v>
      </c>
      <c r="D74" s="179">
        <f>基金残高に係る経年分析!H57</f>
        <v>1378</v>
      </c>
    </row>
  </sheetData>
  <sheetProtection algorithmName="SHA-512" hashValue="TSr4NqrLGoSSjjFi68cMwg2s1orsdgouBE/8thbzPiOgzMJMNN3Y/tSJDraZSVVPXxYUSZer4MlnL5J1QE8b0g==" saltValue="1icHrrJZQVGkUKq8FHI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215</v>
      </c>
      <c r="DI1" s="603"/>
      <c r="DJ1" s="603"/>
      <c r="DK1" s="603"/>
      <c r="DL1" s="603"/>
      <c r="DM1" s="603"/>
      <c r="DN1" s="604"/>
      <c r="DO1" s="214"/>
      <c r="DP1" s="602" t="s">
        <v>216</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2900319</v>
      </c>
      <c r="S5" s="613"/>
      <c r="T5" s="613"/>
      <c r="U5" s="613"/>
      <c r="V5" s="613"/>
      <c r="W5" s="613"/>
      <c r="X5" s="613"/>
      <c r="Y5" s="614"/>
      <c r="Z5" s="615">
        <v>22.1</v>
      </c>
      <c r="AA5" s="615"/>
      <c r="AB5" s="615"/>
      <c r="AC5" s="615"/>
      <c r="AD5" s="616">
        <v>2738875</v>
      </c>
      <c r="AE5" s="616"/>
      <c r="AF5" s="616"/>
      <c r="AG5" s="616"/>
      <c r="AH5" s="616"/>
      <c r="AI5" s="616"/>
      <c r="AJ5" s="616"/>
      <c r="AK5" s="616"/>
      <c r="AL5" s="617">
        <v>41.2</v>
      </c>
      <c r="AM5" s="618"/>
      <c r="AN5" s="618"/>
      <c r="AO5" s="619"/>
      <c r="AP5" s="609" t="s">
        <v>229</v>
      </c>
      <c r="AQ5" s="610"/>
      <c r="AR5" s="610"/>
      <c r="AS5" s="610"/>
      <c r="AT5" s="610"/>
      <c r="AU5" s="610"/>
      <c r="AV5" s="610"/>
      <c r="AW5" s="610"/>
      <c r="AX5" s="610"/>
      <c r="AY5" s="610"/>
      <c r="AZ5" s="610"/>
      <c r="BA5" s="610"/>
      <c r="BB5" s="610"/>
      <c r="BC5" s="610"/>
      <c r="BD5" s="610"/>
      <c r="BE5" s="610"/>
      <c r="BF5" s="611"/>
      <c r="BG5" s="623">
        <v>2665899</v>
      </c>
      <c r="BH5" s="624"/>
      <c r="BI5" s="624"/>
      <c r="BJ5" s="624"/>
      <c r="BK5" s="624"/>
      <c r="BL5" s="624"/>
      <c r="BM5" s="624"/>
      <c r="BN5" s="625"/>
      <c r="BO5" s="626">
        <v>91.9</v>
      </c>
      <c r="BP5" s="626"/>
      <c r="BQ5" s="626"/>
      <c r="BR5" s="626"/>
      <c r="BS5" s="627" t="s">
        <v>230</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222</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75631</v>
      </c>
      <c r="S6" s="624"/>
      <c r="T6" s="624"/>
      <c r="U6" s="624"/>
      <c r="V6" s="624"/>
      <c r="W6" s="624"/>
      <c r="X6" s="624"/>
      <c r="Y6" s="625"/>
      <c r="Z6" s="626">
        <v>0.6</v>
      </c>
      <c r="AA6" s="626"/>
      <c r="AB6" s="626"/>
      <c r="AC6" s="626"/>
      <c r="AD6" s="627">
        <v>75631</v>
      </c>
      <c r="AE6" s="627"/>
      <c r="AF6" s="627"/>
      <c r="AG6" s="627"/>
      <c r="AH6" s="627"/>
      <c r="AI6" s="627"/>
      <c r="AJ6" s="627"/>
      <c r="AK6" s="627"/>
      <c r="AL6" s="628">
        <v>1.1000000000000001</v>
      </c>
      <c r="AM6" s="629"/>
      <c r="AN6" s="629"/>
      <c r="AO6" s="630"/>
      <c r="AP6" s="620" t="s">
        <v>235</v>
      </c>
      <c r="AQ6" s="621"/>
      <c r="AR6" s="621"/>
      <c r="AS6" s="621"/>
      <c r="AT6" s="621"/>
      <c r="AU6" s="621"/>
      <c r="AV6" s="621"/>
      <c r="AW6" s="621"/>
      <c r="AX6" s="621"/>
      <c r="AY6" s="621"/>
      <c r="AZ6" s="621"/>
      <c r="BA6" s="621"/>
      <c r="BB6" s="621"/>
      <c r="BC6" s="621"/>
      <c r="BD6" s="621"/>
      <c r="BE6" s="621"/>
      <c r="BF6" s="622"/>
      <c r="BG6" s="623">
        <v>2665899</v>
      </c>
      <c r="BH6" s="624"/>
      <c r="BI6" s="624"/>
      <c r="BJ6" s="624"/>
      <c r="BK6" s="624"/>
      <c r="BL6" s="624"/>
      <c r="BM6" s="624"/>
      <c r="BN6" s="625"/>
      <c r="BO6" s="626">
        <v>91.9</v>
      </c>
      <c r="BP6" s="626"/>
      <c r="BQ6" s="626"/>
      <c r="BR6" s="626"/>
      <c r="BS6" s="627" t="s">
        <v>230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105608</v>
      </c>
      <c r="CS6" s="624"/>
      <c r="CT6" s="624"/>
      <c r="CU6" s="624"/>
      <c r="CV6" s="624"/>
      <c r="CW6" s="624"/>
      <c r="CX6" s="624"/>
      <c r="CY6" s="625"/>
      <c r="CZ6" s="617">
        <v>0.9</v>
      </c>
      <c r="DA6" s="618"/>
      <c r="DB6" s="618"/>
      <c r="DC6" s="634"/>
      <c r="DD6" s="632" t="s">
        <v>230</v>
      </c>
      <c r="DE6" s="624"/>
      <c r="DF6" s="624"/>
      <c r="DG6" s="624"/>
      <c r="DH6" s="624"/>
      <c r="DI6" s="624"/>
      <c r="DJ6" s="624"/>
      <c r="DK6" s="624"/>
      <c r="DL6" s="624"/>
      <c r="DM6" s="624"/>
      <c r="DN6" s="624"/>
      <c r="DO6" s="624"/>
      <c r="DP6" s="625"/>
      <c r="DQ6" s="632">
        <v>105608</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1108</v>
      </c>
      <c r="S7" s="624"/>
      <c r="T7" s="624"/>
      <c r="U7" s="624"/>
      <c r="V7" s="624"/>
      <c r="W7" s="624"/>
      <c r="X7" s="624"/>
      <c r="Y7" s="625"/>
      <c r="Z7" s="626">
        <v>0</v>
      </c>
      <c r="AA7" s="626"/>
      <c r="AB7" s="626"/>
      <c r="AC7" s="626"/>
      <c r="AD7" s="627">
        <v>1108</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1000689</v>
      </c>
      <c r="BH7" s="624"/>
      <c r="BI7" s="624"/>
      <c r="BJ7" s="624"/>
      <c r="BK7" s="624"/>
      <c r="BL7" s="624"/>
      <c r="BM7" s="624"/>
      <c r="BN7" s="625"/>
      <c r="BO7" s="626">
        <v>34.5</v>
      </c>
      <c r="BP7" s="626"/>
      <c r="BQ7" s="626"/>
      <c r="BR7" s="626"/>
      <c r="BS7" s="627" t="s">
        <v>128</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2399917</v>
      </c>
      <c r="CS7" s="624"/>
      <c r="CT7" s="624"/>
      <c r="CU7" s="624"/>
      <c r="CV7" s="624"/>
      <c r="CW7" s="624"/>
      <c r="CX7" s="624"/>
      <c r="CY7" s="625"/>
      <c r="CZ7" s="626">
        <v>19.8</v>
      </c>
      <c r="DA7" s="626"/>
      <c r="DB7" s="626"/>
      <c r="DC7" s="626"/>
      <c r="DD7" s="632">
        <v>318326</v>
      </c>
      <c r="DE7" s="624"/>
      <c r="DF7" s="624"/>
      <c r="DG7" s="624"/>
      <c r="DH7" s="624"/>
      <c r="DI7" s="624"/>
      <c r="DJ7" s="624"/>
      <c r="DK7" s="624"/>
      <c r="DL7" s="624"/>
      <c r="DM7" s="624"/>
      <c r="DN7" s="624"/>
      <c r="DO7" s="624"/>
      <c r="DP7" s="625"/>
      <c r="DQ7" s="632">
        <v>1729875</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12381</v>
      </c>
      <c r="S8" s="624"/>
      <c r="T8" s="624"/>
      <c r="U8" s="624"/>
      <c r="V8" s="624"/>
      <c r="W8" s="624"/>
      <c r="X8" s="624"/>
      <c r="Y8" s="625"/>
      <c r="Z8" s="626">
        <v>0.1</v>
      </c>
      <c r="AA8" s="626"/>
      <c r="AB8" s="626"/>
      <c r="AC8" s="626"/>
      <c r="AD8" s="627">
        <v>12381</v>
      </c>
      <c r="AE8" s="627"/>
      <c r="AF8" s="627"/>
      <c r="AG8" s="627"/>
      <c r="AH8" s="627"/>
      <c r="AI8" s="627"/>
      <c r="AJ8" s="627"/>
      <c r="AK8" s="627"/>
      <c r="AL8" s="628">
        <v>0.2</v>
      </c>
      <c r="AM8" s="629"/>
      <c r="AN8" s="629"/>
      <c r="AO8" s="630"/>
      <c r="AP8" s="620" t="s">
        <v>241</v>
      </c>
      <c r="AQ8" s="621"/>
      <c r="AR8" s="621"/>
      <c r="AS8" s="621"/>
      <c r="AT8" s="621"/>
      <c r="AU8" s="621"/>
      <c r="AV8" s="621"/>
      <c r="AW8" s="621"/>
      <c r="AX8" s="621"/>
      <c r="AY8" s="621"/>
      <c r="AZ8" s="621"/>
      <c r="BA8" s="621"/>
      <c r="BB8" s="621"/>
      <c r="BC8" s="621"/>
      <c r="BD8" s="621"/>
      <c r="BE8" s="621"/>
      <c r="BF8" s="622"/>
      <c r="BG8" s="623">
        <v>38000</v>
      </c>
      <c r="BH8" s="624"/>
      <c r="BI8" s="624"/>
      <c r="BJ8" s="624"/>
      <c r="BK8" s="624"/>
      <c r="BL8" s="624"/>
      <c r="BM8" s="624"/>
      <c r="BN8" s="625"/>
      <c r="BO8" s="626">
        <v>1.3</v>
      </c>
      <c r="BP8" s="626"/>
      <c r="BQ8" s="626"/>
      <c r="BR8" s="626"/>
      <c r="BS8" s="627" t="s">
        <v>128</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3948054</v>
      </c>
      <c r="CS8" s="624"/>
      <c r="CT8" s="624"/>
      <c r="CU8" s="624"/>
      <c r="CV8" s="624"/>
      <c r="CW8" s="624"/>
      <c r="CX8" s="624"/>
      <c r="CY8" s="625"/>
      <c r="CZ8" s="626">
        <v>32.5</v>
      </c>
      <c r="DA8" s="626"/>
      <c r="DB8" s="626"/>
      <c r="DC8" s="626"/>
      <c r="DD8" s="632">
        <v>1701</v>
      </c>
      <c r="DE8" s="624"/>
      <c r="DF8" s="624"/>
      <c r="DG8" s="624"/>
      <c r="DH8" s="624"/>
      <c r="DI8" s="624"/>
      <c r="DJ8" s="624"/>
      <c r="DK8" s="624"/>
      <c r="DL8" s="624"/>
      <c r="DM8" s="624"/>
      <c r="DN8" s="624"/>
      <c r="DO8" s="624"/>
      <c r="DP8" s="625"/>
      <c r="DQ8" s="632">
        <v>1918255</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12588</v>
      </c>
      <c r="S9" s="624"/>
      <c r="T9" s="624"/>
      <c r="U9" s="624"/>
      <c r="V9" s="624"/>
      <c r="W9" s="624"/>
      <c r="X9" s="624"/>
      <c r="Y9" s="625"/>
      <c r="Z9" s="626">
        <v>0.1</v>
      </c>
      <c r="AA9" s="626"/>
      <c r="AB9" s="626"/>
      <c r="AC9" s="626"/>
      <c r="AD9" s="627">
        <v>12588</v>
      </c>
      <c r="AE9" s="627"/>
      <c r="AF9" s="627"/>
      <c r="AG9" s="627"/>
      <c r="AH9" s="627"/>
      <c r="AI9" s="627"/>
      <c r="AJ9" s="627"/>
      <c r="AK9" s="627"/>
      <c r="AL9" s="628">
        <v>0.2</v>
      </c>
      <c r="AM9" s="629"/>
      <c r="AN9" s="629"/>
      <c r="AO9" s="630"/>
      <c r="AP9" s="620" t="s">
        <v>244</v>
      </c>
      <c r="AQ9" s="621"/>
      <c r="AR9" s="621"/>
      <c r="AS9" s="621"/>
      <c r="AT9" s="621"/>
      <c r="AU9" s="621"/>
      <c r="AV9" s="621"/>
      <c r="AW9" s="621"/>
      <c r="AX9" s="621"/>
      <c r="AY9" s="621"/>
      <c r="AZ9" s="621"/>
      <c r="BA9" s="621"/>
      <c r="BB9" s="621"/>
      <c r="BC9" s="621"/>
      <c r="BD9" s="621"/>
      <c r="BE9" s="621"/>
      <c r="BF9" s="622"/>
      <c r="BG9" s="623">
        <v>839588</v>
      </c>
      <c r="BH9" s="624"/>
      <c r="BI9" s="624"/>
      <c r="BJ9" s="624"/>
      <c r="BK9" s="624"/>
      <c r="BL9" s="624"/>
      <c r="BM9" s="624"/>
      <c r="BN9" s="625"/>
      <c r="BO9" s="626">
        <v>28.9</v>
      </c>
      <c r="BP9" s="626"/>
      <c r="BQ9" s="626"/>
      <c r="BR9" s="626"/>
      <c r="BS9" s="627" t="s">
        <v>230</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1210651</v>
      </c>
      <c r="CS9" s="624"/>
      <c r="CT9" s="624"/>
      <c r="CU9" s="624"/>
      <c r="CV9" s="624"/>
      <c r="CW9" s="624"/>
      <c r="CX9" s="624"/>
      <c r="CY9" s="625"/>
      <c r="CZ9" s="626">
        <v>10</v>
      </c>
      <c r="DA9" s="626"/>
      <c r="DB9" s="626"/>
      <c r="DC9" s="626"/>
      <c r="DD9" s="632">
        <v>65592</v>
      </c>
      <c r="DE9" s="624"/>
      <c r="DF9" s="624"/>
      <c r="DG9" s="624"/>
      <c r="DH9" s="624"/>
      <c r="DI9" s="624"/>
      <c r="DJ9" s="624"/>
      <c r="DK9" s="624"/>
      <c r="DL9" s="624"/>
      <c r="DM9" s="624"/>
      <c r="DN9" s="624"/>
      <c r="DO9" s="624"/>
      <c r="DP9" s="625"/>
      <c r="DQ9" s="632">
        <v>838265</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247</v>
      </c>
      <c r="S10" s="624"/>
      <c r="T10" s="624"/>
      <c r="U10" s="624"/>
      <c r="V10" s="624"/>
      <c r="W10" s="624"/>
      <c r="X10" s="624"/>
      <c r="Y10" s="625"/>
      <c r="Z10" s="626" t="s">
        <v>128</v>
      </c>
      <c r="AA10" s="626"/>
      <c r="AB10" s="626"/>
      <c r="AC10" s="626"/>
      <c r="AD10" s="627" t="s">
        <v>230</v>
      </c>
      <c r="AE10" s="627"/>
      <c r="AF10" s="627"/>
      <c r="AG10" s="627"/>
      <c r="AH10" s="627"/>
      <c r="AI10" s="627"/>
      <c r="AJ10" s="627"/>
      <c r="AK10" s="627"/>
      <c r="AL10" s="628" t="s">
        <v>128</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76492</v>
      </c>
      <c r="BH10" s="624"/>
      <c r="BI10" s="624"/>
      <c r="BJ10" s="624"/>
      <c r="BK10" s="624"/>
      <c r="BL10" s="624"/>
      <c r="BM10" s="624"/>
      <c r="BN10" s="625"/>
      <c r="BO10" s="626">
        <v>2.6</v>
      </c>
      <c r="BP10" s="626"/>
      <c r="BQ10" s="626"/>
      <c r="BR10" s="626"/>
      <c r="BS10" s="627" t="s">
        <v>128</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257</v>
      </c>
      <c r="CS10" s="624"/>
      <c r="CT10" s="624"/>
      <c r="CU10" s="624"/>
      <c r="CV10" s="624"/>
      <c r="CW10" s="624"/>
      <c r="CX10" s="624"/>
      <c r="CY10" s="625"/>
      <c r="CZ10" s="626">
        <v>0</v>
      </c>
      <c r="DA10" s="626"/>
      <c r="DB10" s="626"/>
      <c r="DC10" s="626"/>
      <c r="DD10" s="632" t="s">
        <v>128</v>
      </c>
      <c r="DE10" s="624"/>
      <c r="DF10" s="624"/>
      <c r="DG10" s="624"/>
      <c r="DH10" s="624"/>
      <c r="DI10" s="624"/>
      <c r="DJ10" s="624"/>
      <c r="DK10" s="624"/>
      <c r="DL10" s="624"/>
      <c r="DM10" s="624"/>
      <c r="DN10" s="624"/>
      <c r="DO10" s="624"/>
      <c r="DP10" s="625"/>
      <c r="DQ10" s="632">
        <v>257</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547633</v>
      </c>
      <c r="S11" s="624"/>
      <c r="T11" s="624"/>
      <c r="U11" s="624"/>
      <c r="V11" s="624"/>
      <c r="W11" s="624"/>
      <c r="X11" s="624"/>
      <c r="Y11" s="625"/>
      <c r="Z11" s="628">
        <v>4.2</v>
      </c>
      <c r="AA11" s="629"/>
      <c r="AB11" s="629"/>
      <c r="AC11" s="635"/>
      <c r="AD11" s="632">
        <v>547633</v>
      </c>
      <c r="AE11" s="624"/>
      <c r="AF11" s="624"/>
      <c r="AG11" s="624"/>
      <c r="AH11" s="624"/>
      <c r="AI11" s="624"/>
      <c r="AJ11" s="624"/>
      <c r="AK11" s="625"/>
      <c r="AL11" s="628">
        <v>8.1999999999999993</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46609</v>
      </c>
      <c r="BH11" s="624"/>
      <c r="BI11" s="624"/>
      <c r="BJ11" s="624"/>
      <c r="BK11" s="624"/>
      <c r="BL11" s="624"/>
      <c r="BM11" s="624"/>
      <c r="BN11" s="625"/>
      <c r="BO11" s="626">
        <v>1.6</v>
      </c>
      <c r="BP11" s="626"/>
      <c r="BQ11" s="626"/>
      <c r="BR11" s="626"/>
      <c r="BS11" s="627" t="s">
        <v>230</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242361</v>
      </c>
      <c r="CS11" s="624"/>
      <c r="CT11" s="624"/>
      <c r="CU11" s="624"/>
      <c r="CV11" s="624"/>
      <c r="CW11" s="624"/>
      <c r="CX11" s="624"/>
      <c r="CY11" s="625"/>
      <c r="CZ11" s="626">
        <v>2</v>
      </c>
      <c r="DA11" s="626"/>
      <c r="DB11" s="626"/>
      <c r="DC11" s="626"/>
      <c r="DD11" s="632">
        <v>24277</v>
      </c>
      <c r="DE11" s="624"/>
      <c r="DF11" s="624"/>
      <c r="DG11" s="624"/>
      <c r="DH11" s="624"/>
      <c r="DI11" s="624"/>
      <c r="DJ11" s="624"/>
      <c r="DK11" s="624"/>
      <c r="DL11" s="624"/>
      <c r="DM11" s="624"/>
      <c r="DN11" s="624"/>
      <c r="DO11" s="624"/>
      <c r="DP11" s="625"/>
      <c r="DQ11" s="632">
        <v>178800</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t="s">
        <v>247</v>
      </c>
      <c r="S12" s="624"/>
      <c r="T12" s="624"/>
      <c r="U12" s="624"/>
      <c r="V12" s="624"/>
      <c r="W12" s="624"/>
      <c r="X12" s="624"/>
      <c r="Y12" s="625"/>
      <c r="Z12" s="626" t="s">
        <v>247</v>
      </c>
      <c r="AA12" s="626"/>
      <c r="AB12" s="626"/>
      <c r="AC12" s="626"/>
      <c r="AD12" s="627" t="s">
        <v>230</v>
      </c>
      <c r="AE12" s="627"/>
      <c r="AF12" s="627"/>
      <c r="AG12" s="627"/>
      <c r="AH12" s="627"/>
      <c r="AI12" s="627"/>
      <c r="AJ12" s="627"/>
      <c r="AK12" s="627"/>
      <c r="AL12" s="628" t="s">
        <v>230</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1387510</v>
      </c>
      <c r="BH12" s="624"/>
      <c r="BI12" s="624"/>
      <c r="BJ12" s="624"/>
      <c r="BK12" s="624"/>
      <c r="BL12" s="624"/>
      <c r="BM12" s="624"/>
      <c r="BN12" s="625"/>
      <c r="BO12" s="626">
        <v>47.8</v>
      </c>
      <c r="BP12" s="626"/>
      <c r="BQ12" s="626"/>
      <c r="BR12" s="626"/>
      <c r="BS12" s="627" t="s">
        <v>128</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537823</v>
      </c>
      <c r="CS12" s="624"/>
      <c r="CT12" s="624"/>
      <c r="CU12" s="624"/>
      <c r="CV12" s="624"/>
      <c r="CW12" s="624"/>
      <c r="CX12" s="624"/>
      <c r="CY12" s="625"/>
      <c r="CZ12" s="626">
        <v>4.4000000000000004</v>
      </c>
      <c r="DA12" s="626"/>
      <c r="DB12" s="626"/>
      <c r="DC12" s="626"/>
      <c r="DD12" s="632" t="s">
        <v>230</v>
      </c>
      <c r="DE12" s="624"/>
      <c r="DF12" s="624"/>
      <c r="DG12" s="624"/>
      <c r="DH12" s="624"/>
      <c r="DI12" s="624"/>
      <c r="DJ12" s="624"/>
      <c r="DK12" s="624"/>
      <c r="DL12" s="624"/>
      <c r="DM12" s="624"/>
      <c r="DN12" s="624"/>
      <c r="DO12" s="624"/>
      <c r="DP12" s="625"/>
      <c r="DQ12" s="632">
        <v>284044</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128</v>
      </c>
      <c r="S13" s="624"/>
      <c r="T13" s="624"/>
      <c r="U13" s="624"/>
      <c r="V13" s="624"/>
      <c r="W13" s="624"/>
      <c r="X13" s="624"/>
      <c r="Y13" s="625"/>
      <c r="Z13" s="626" t="s">
        <v>230</v>
      </c>
      <c r="AA13" s="626"/>
      <c r="AB13" s="626"/>
      <c r="AC13" s="626"/>
      <c r="AD13" s="627" t="s">
        <v>230</v>
      </c>
      <c r="AE13" s="627"/>
      <c r="AF13" s="627"/>
      <c r="AG13" s="627"/>
      <c r="AH13" s="627"/>
      <c r="AI13" s="627"/>
      <c r="AJ13" s="627"/>
      <c r="AK13" s="627"/>
      <c r="AL13" s="628" t="s">
        <v>230</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1381585</v>
      </c>
      <c r="BH13" s="624"/>
      <c r="BI13" s="624"/>
      <c r="BJ13" s="624"/>
      <c r="BK13" s="624"/>
      <c r="BL13" s="624"/>
      <c r="BM13" s="624"/>
      <c r="BN13" s="625"/>
      <c r="BO13" s="626">
        <v>47.6</v>
      </c>
      <c r="BP13" s="626"/>
      <c r="BQ13" s="626"/>
      <c r="BR13" s="626"/>
      <c r="BS13" s="627" t="s">
        <v>247</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1428759</v>
      </c>
      <c r="CS13" s="624"/>
      <c r="CT13" s="624"/>
      <c r="CU13" s="624"/>
      <c r="CV13" s="624"/>
      <c r="CW13" s="624"/>
      <c r="CX13" s="624"/>
      <c r="CY13" s="625"/>
      <c r="CZ13" s="626">
        <v>11.8</v>
      </c>
      <c r="DA13" s="626"/>
      <c r="DB13" s="626"/>
      <c r="DC13" s="626"/>
      <c r="DD13" s="632">
        <v>450507</v>
      </c>
      <c r="DE13" s="624"/>
      <c r="DF13" s="624"/>
      <c r="DG13" s="624"/>
      <c r="DH13" s="624"/>
      <c r="DI13" s="624"/>
      <c r="DJ13" s="624"/>
      <c r="DK13" s="624"/>
      <c r="DL13" s="624"/>
      <c r="DM13" s="624"/>
      <c r="DN13" s="624"/>
      <c r="DO13" s="624"/>
      <c r="DP13" s="625"/>
      <c r="DQ13" s="632">
        <v>987871</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128</v>
      </c>
      <c r="S14" s="624"/>
      <c r="T14" s="624"/>
      <c r="U14" s="624"/>
      <c r="V14" s="624"/>
      <c r="W14" s="624"/>
      <c r="X14" s="624"/>
      <c r="Y14" s="625"/>
      <c r="Z14" s="626" t="s">
        <v>128</v>
      </c>
      <c r="AA14" s="626"/>
      <c r="AB14" s="626"/>
      <c r="AC14" s="626"/>
      <c r="AD14" s="627" t="s">
        <v>230</v>
      </c>
      <c r="AE14" s="627"/>
      <c r="AF14" s="627"/>
      <c r="AG14" s="627"/>
      <c r="AH14" s="627"/>
      <c r="AI14" s="627"/>
      <c r="AJ14" s="627"/>
      <c r="AK14" s="627"/>
      <c r="AL14" s="628" t="s">
        <v>247</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81109</v>
      </c>
      <c r="BH14" s="624"/>
      <c r="BI14" s="624"/>
      <c r="BJ14" s="624"/>
      <c r="BK14" s="624"/>
      <c r="BL14" s="624"/>
      <c r="BM14" s="624"/>
      <c r="BN14" s="625"/>
      <c r="BO14" s="626">
        <v>2.8</v>
      </c>
      <c r="BP14" s="626"/>
      <c r="BQ14" s="626"/>
      <c r="BR14" s="626"/>
      <c r="BS14" s="627" t="s">
        <v>230</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603839</v>
      </c>
      <c r="CS14" s="624"/>
      <c r="CT14" s="624"/>
      <c r="CU14" s="624"/>
      <c r="CV14" s="624"/>
      <c r="CW14" s="624"/>
      <c r="CX14" s="624"/>
      <c r="CY14" s="625"/>
      <c r="CZ14" s="626">
        <v>5</v>
      </c>
      <c r="DA14" s="626"/>
      <c r="DB14" s="626"/>
      <c r="DC14" s="626"/>
      <c r="DD14" s="632">
        <v>31964</v>
      </c>
      <c r="DE14" s="624"/>
      <c r="DF14" s="624"/>
      <c r="DG14" s="624"/>
      <c r="DH14" s="624"/>
      <c r="DI14" s="624"/>
      <c r="DJ14" s="624"/>
      <c r="DK14" s="624"/>
      <c r="DL14" s="624"/>
      <c r="DM14" s="624"/>
      <c r="DN14" s="624"/>
      <c r="DO14" s="624"/>
      <c r="DP14" s="625"/>
      <c r="DQ14" s="632">
        <v>527631</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26" t="s">
        <v>128</v>
      </c>
      <c r="AA15" s="626"/>
      <c r="AB15" s="626"/>
      <c r="AC15" s="626"/>
      <c r="AD15" s="627" t="s">
        <v>247</v>
      </c>
      <c r="AE15" s="627"/>
      <c r="AF15" s="627"/>
      <c r="AG15" s="627"/>
      <c r="AH15" s="627"/>
      <c r="AI15" s="627"/>
      <c r="AJ15" s="627"/>
      <c r="AK15" s="627"/>
      <c r="AL15" s="628" t="s">
        <v>128</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196591</v>
      </c>
      <c r="BH15" s="624"/>
      <c r="BI15" s="624"/>
      <c r="BJ15" s="624"/>
      <c r="BK15" s="624"/>
      <c r="BL15" s="624"/>
      <c r="BM15" s="624"/>
      <c r="BN15" s="625"/>
      <c r="BO15" s="626">
        <v>6.8</v>
      </c>
      <c r="BP15" s="626"/>
      <c r="BQ15" s="626"/>
      <c r="BR15" s="626"/>
      <c r="BS15" s="627" t="s">
        <v>128</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798329</v>
      </c>
      <c r="CS15" s="624"/>
      <c r="CT15" s="624"/>
      <c r="CU15" s="624"/>
      <c r="CV15" s="624"/>
      <c r="CW15" s="624"/>
      <c r="CX15" s="624"/>
      <c r="CY15" s="625"/>
      <c r="CZ15" s="626">
        <v>6.6</v>
      </c>
      <c r="DA15" s="626"/>
      <c r="DB15" s="626"/>
      <c r="DC15" s="626"/>
      <c r="DD15" s="632">
        <v>12813</v>
      </c>
      <c r="DE15" s="624"/>
      <c r="DF15" s="624"/>
      <c r="DG15" s="624"/>
      <c r="DH15" s="624"/>
      <c r="DI15" s="624"/>
      <c r="DJ15" s="624"/>
      <c r="DK15" s="624"/>
      <c r="DL15" s="624"/>
      <c r="DM15" s="624"/>
      <c r="DN15" s="624"/>
      <c r="DO15" s="624"/>
      <c r="DP15" s="625"/>
      <c r="DQ15" s="632">
        <v>654105</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8035</v>
      </c>
      <c r="S16" s="624"/>
      <c r="T16" s="624"/>
      <c r="U16" s="624"/>
      <c r="V16" s="624"/>
      <c r="W16" s="624"/>
      <c r="X16" s="624"/>
      <c r="Y16" s="625"/>
      <c r="Z16" s="626">
        <v>0.1</v>
      </c>
      <c r="AA16" s="626"/>
      <c r="AB16" s="626"/>
      <c r="AC16" s="626"/>
      <c r="AD16" s="627">
        <v>8035</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230</v>
      </c>
      <c r="BH16" s="624"/>
      <c r="BI16" s="624"/>
      <c r="BJ16" s="624"/>
      <c r="BK16" s="624"/>
      <c r="BL16" s="624"/>
      <c r="BM16" s="624"/>
      <c r="BN16" s="625"/>
      <c r="BO16" s="626" t="s">
        <v>230</v>
      </c>
      <c r="BP16" s="626"/>
      <c r="BQ16" s="626"/>
      <c r="BR16" s="626"/>
      <c r="BS16" s="627" t="s">
        <v>230</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51827</v>
      </c>
      <c r="CS16" s="624"/>
      <c r="CT16" s="624"/>
      <c r="CU16" s="624"/>
      <c r="CV16" s="624"/>
      <c r="CW16" s="624"/>
      <c r="CX16" s="624"/>
      <c r="CY16" s="625"/>
      <c r="CZ16" s="626">
        <v>0.4</v>
      </c>
      <c r="DA16" s="626"/>
      <c r="DB16" s="626"/>
      <c r="DC16" s="626"/>
      <c r="DD16" s="632" t="s">
        <v>128</v>
      </c>
      <c r="DE16" s="624"/>
      <c r="DF16" s="624"/>
      <c r="DG16" s="624"/>
      <c r="DH16" s="624"/>
      <c r="DI16" s="624"/>
      <c r="DJ16" s="624"/>
      <c r="DK16" s="624"/>
      <c r="DL16" s="624"/>
      <c r="DM16" s="624"/>
      <c r="DN16" s="624"/>
      <c r="DO16" s="624"/>
      <c r="DP16" s="625"/>
      <c r="DQ16" s="632">
        <v>9722</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43553</v>
      </c>
      <c r="S17" s="624"/>
      <c r="T17" s="624"/>
      <c r="U17" s="624"/>
      <c r="V17" s="624"/>
      <c r="W17" s="624"/>
      <c r="X17" s="624"/>
      <c r="Y17" s="625"/>
      <c r="Z17" s="626">
        <v>0.3</v>
      </c>
      <c r="AA17" s="626"/>
      <c r="AB17" s="626"/>
      <c r="AC17" s="626"/>
      <c r="AD17" s="627">
        <v>43553</v>
      </c>
      <c r="AE17" s="627"/>
      <c r="AF17" s="627"/>
      <c r="AG17" s="627"/>
      <c r="AH17" s="627"/>
      <c r="AI17" s="627"/>
      <c r="AJ17" s="627"/>
      <c r="AK17" s="627"/>
      <c r="AL17" s="628">
        <v>0.7</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26" t="s">
        <v>128</v>
      </c>
      <c r="BP17" s="626"/>
      <c r="BQ17" s="626"/>
      <c r="BR17" s="626"/>
      <c r="BS17" s="627" t="s">
        <v>230</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818887</v>
      </c>
      <c r="CS17" s="624"/>
      <c r="CT17" s="624"/>
      <c r="CU17" s="624"/>
      <c r="CV17" s="624"/>
      <c r="CW17" s="624"/>
      <c r="CX17" s="624"/>
      <c r="CY17" s="625"/>
      <c r="CZ17" s="626">
        <v>6.7</v>
      </c>
      <c r="DA17" s="626"/>
      <c r="DB17" s="626"/>
      <c r="DC17" s="626"/>
      <c r="DD17" s="632" t="s">
        <v>128</v>
      </c>
      <c r="DE17" s="624"/>
      <c r="DF17" s="624"/>
      <c r="DG17" s="624"/>
      <c r="DH17" s="624"/>
      <c r="DI17" s="624"/>
      <c r="DJ17" s="624"/>
      <c r="DK17" s="624"/>
      <c r="DL17" s="624"/>
      <c r="DM17" s="624"/>
      <c r="DN17" s="624"/>
      <c r="DO17" s="624"/>
      <c r="DP17" s="625"/>
      <c r="DQ17" s="632">
        <v>816857</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7980</v>
      </c>
      <c r="S18" s="624"/>
      <c r="T18" s="624"/>
      <c r="U18" s="624"/>
      <c r="V18" s="624"/>
      <c r="W18" s="624"/>
      <c r="X18" s="624"/>
      <c r="Y18" s="625"/>
      <c r="Z18" s="626">
        <v>0.1</v>
      </c>
      <c r="AA18" s="626"/>
      <c r="AB18" s="626"/>
      <c r="AC18" s="626"/>
      <c r="AD18" s="627">
        <v>7980</v>
      </c>
      <c r="AE18" s="627"/>
      <c r="AF18" s="627"/>
      <c r="AG18" s="627"/>
      <c r="AH18" s="627"/>
      <c r="AI18" s="627"/>
      <c r="AJ18" s="627"/>
      <c r="AK18" s="627"/>
      <c r="AL18" s="628">
        <v>0.1</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26" t="s">
        <v>247</v>
      </c>
      <c r="BP18" s="626"/>
      <c r="BQ18" s="626"/>
      <c r="BR18" s="626"/>
      <c r="BS18" s="627" t="s">
        <v>128</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128</v>
      </c>
      <c r="CS18" s="624"/>
      <c r="CT18" s="624"/>
      <c r="CU18" s="624"/>
      <c r="CV18" s="624"/>
      <c r="CW18" s="624"/>
      <c r="CX18" s="624"/>
      <c r="CY18" s="625"/>
      <c r="CZ18" s="626" t="s">
        <v>128</v>
      </c>
      <c r="DA18" s="626"/>
      <c r="DB18" s="626"/>
      <c r="DC18" s="626"/>
      <c r="DD18" s="632" t="s">
        <v>230</v>
      </c>
      <c r="DE18" s="624"/>
      <c r="DF18" s="624"/>
      <c r="DG18" s="624"/>
      <c r="DH18" s="624"/>
      <c r="DI18" s="624"/>
      <c r="DJ18" s="624"/>
      <c r="DK18" s="624"/>
      <c r="DL18" s="624"/>
      <c r="DM18" s="624"/>
      <c r="DN18" s="624"/>
      <c r="DO18" s="624"/>
      <c r="DP18" s="625"/>
      <c r="DQ18" s="632" t="s">
        <v>128</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7865</v>
      </c>
      <c r="S19" s="624"/>
      <c r="T19" s="624"/>
      <c r="U19" s="624"/>
      <c r="V19" s="624"/>
      <c r="W19" s="624"/>
      <c r="X19" s="624"/>
      <c r="Y19" s="625"/>
      <c r="Z19" s="626">
        <v>0.1</v>
      </c>
      <c r="AA19" s="626"/>
      <c r="AB19" s="626"/>
      <c r="AC19" s="626"/>
      <c r="AD19" s="627">
        <v>7865</v>
      </c>
      <c r="AE19" s="627"/>
      <c r="AF19" s="627"/>
      <c r="AG19" s="627"/>
      <c r="AH19" s="627"/>
      <c r="AI19" s="627"/>
      <c r="AJ19" s="627"/>
      <c r="AK19" s="627"/>
      <c r="AL19" s="628">
        <v>0.1</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234420</v>
      </c>
      <c r="BH19" s="624"/>
      <c r="BI19" s="624"/>
      <c r="BJ19" s="624"/>
      <c r="BK19" s="624"/>
      <c r="BL19" s="624"/>
      <c r="BM19" s="624"/>
      <c r="BN19" s="625"/>
      <c r="BO19" s="626">
        <v>8.1</v>
      </c>
      <c r="BP19" s="626"/>
      <c r="BQ19" s="626"/>
      <c r="BR19" s="626"/>
      <c r="BS19" s="627" t="s">
        <v>230</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26" t="s">
        <v>128</v>
      </c>
      <c r="DA19" s="626"/>
      <c r="DB19" s="626"/>
      <c r="DC19" s="626"/>
      <c r="DD19" s="632" t="s">
        <v>128</v>
      </c>
      <c r="DE19" s="624"/>
      <c r="DF19" s="624"/>
      <c r="DG19" s="624"/>
      <c r="DH19" s="624"/>
      <c r="DI19" s="624"/>
      <c r="DJ19" s="624"/>
      <c r="DK19" s="624"/>
      <c r="DL19" s="624"/>
      <c r="DM19" s="624"/>
      <c r="DN19" s="624"/>
      <c r="DO19" s="624"/>
      <c r="DP19" s="625"/>
      <c r="DQ19" s="632" t="s">
        <v>230</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115</v>
      </c>
      <c r="S20" s="624"/>
      <c r="T20" s="624"/>
      <c r="U20" s="624"/>
      <c r="V20" s="624"/>
      <c r="W20" s="624"/>
      <c r="X20" s="624"/>
      <c r="Y20" s="625"/>
      <c r="Z20" s="626">
        <v>0</v>
      </c>
      <c r="AA20" s="626"/>
      <c r="AB20" s="626"/>
      <c r="AC20" s="626"/>
      <c r="AD20" s="627">
        <v>115</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234420</v>
      </c>
      <c r="BH20" s="624"/>
      <c r="BI20" s="624"/>
      <c r="BJ20" s="624"/>
      <c r="BK20" s="624"/>
      <c r="BL20" s="624"/>
      <c r="BM20" s="624"/>
      <c r="BN20" s="625"/>
      <c r="BO20" s="626">
        <v>8.1</v>
      </c>
      <c r="BP20" s="626"/>
      <c r="BQ20" s="626"/>
      <c r="BR20" s="626"/>
      <c r="BS20" s="627" t="s">
        <v>230</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12146312</v>
      </c>
      <c r="CS20" s="624"/>
      <c r="CT20" s="624"/>
      <c r="CU20" s="624"/>
      <c r="CV20" s="624"/>
      <c r="CW20" s="624"/>
      <c r="CX20" s="624"/>
      <c r="CY20" s="625"/>
      <c r="CZ20" s="626">
        <v>100</v>
      </c>
      <c r="DA20" s="626"/>
      <c r="DB20" s="626"/>
      <c r="DC20" s="626"/>
      <c r="DD20" s="632">
        <v>905180</v>
      </c>
      <c r="DE20" s="624"/>
      <c r="DF20" s="624"/>
      <c r="DG20" s="624"/>
      <c r="DH20" s="624"/>
      <c r="DI20" s="624"/>
      <c r="DJ20" s="624"/>
      <c r="DK20" s="624"/>
      <c r="DL20" s="624"/>
      <c r="DM20" s="624"/>
      <c r="DN20" s="624"/>
      <c r="DO20" s="624"/>
      <c r="DP20" s="625"/>
      <c r="DQ20" s="632">
        <v>8051290</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3573154</v>
      </c>
      <c r="S21" s="624"/>
      <c r="T21" s="624"/>
      <c r="U21" s="624"/>
      <c r="V21" s="624"/>
      <c r="W21" s="624"/>
      <c r="X21" s="624"/>
      <c r="Y21" s="625"/>
      <c r="Z21" s="626">
        <v>27.2</v>
      </c>
      <c r="AA21" s="626"/>
      <c r="AB21" s="626"/>
      <c r="AC21" s="626"/>
      <c r="AD21" s="627">
        <v>3155376</v>
      </c>
      <c r="AE21" s="627"/>
      <c r="AF21" s="627"/>
      <c r="AG21" s="627"/>
      <c r="AH21" s="627"/>
      <c r="AI21" s="627"/>
      <c r="AJ21" s="627"/>
      <c r="AK21" s="627"/>
      <c r="AL21" s="628">
        <v>47.5</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72976</v>
      </c>
      <c r="BH21" s="624"/>
      <c r="BI21" s="624"/>
      <c r="BJ21" s="624"/>
      <c r="BK21" s="624"/>
      <c r="BL21" s="624"/>
      <c r="BM21" s="624"/>
      <c r="BN21" s="625"/>
      <c r="BO21" s="626">
        <v>2.5</v>
      </c>
      <c r="BP21" s="626"/>
      <c r="BQ21" s="626"/>
      <c r="BR21" s="626"/>
      <c r="BS21" s="627" t="s">
        <v>230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3155376</v>
      </c>
      <c r="S22" s="624"/>
      <c r="T22" s="624"/>
      <c r="U22" s="624"/>
      <c r="V22" s="624"/>
      <c r="W22" s="624"/>
      <c r="X22" s="624"/>
      <c r="Y22" s="625"/>
      <c r="Z22" s="626">
        <v>24</v>
      </c>
      <c r="AA22" s="626"/>
      <c r="AB22" s="626"/>
      <c r="AC22" s="626"/>
      <c r="AD22" s="627">
        <v>3155376</v>
      </c>
      <c r="AE22" s="627"/>
      <c r="AF22" s="627"/>
      <c r="AG22" s="627"/>
      <c r="AH22" s="627"/>
      <c r="AI22" s="627"/>
      <c r="AJ22" s="627"/>
      <c r="AK22" s="627"/>
      <c r="AL22" s="628">
        <v>47.5</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247</v>
      </c>
      <c r="BH22" s="624"/>
      <c r="BI22" s="624"/>
      <c r="BJ22" s="624"/>
      <c r="BK22" s="624"/>
      <c r="BL22" s="624"/>
      <c r="BM22" s="624"/>
      <c r="BN22" s="625"/>
      <c r="BO22" s="626" t="s">
        <v>230</v>
      </c>
      <c r="BP22" s="626"/>
      <c r="BQ22" s="626"/>
      <c r="BR22" s="626"/>
      <c r="BS22" s="627" t="s">
        <v>128</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417778</v>
      </c>
      <c r="S23" s="624"/>
      <c r="T23" s="624"/>
      <c r="U23" s="624"/>
      <c r="V23" s="624"/>
      <c r="W23" s="624"/>
      <c r="X23" s="624"/>
      <c r="Y23" s="625"/>
      <c r="Z23" s="626">
        <v>3.2</v>
      </c>
      <c r="AA23" s="626"/>
      <c r="AB23" s="626"/>
      <c r="AC23" s="626"/>
      <c r="AD23" s="627" t="s">
        <v>230</v>
      </c>
      <c r="AE23" s="627"/>
      <c r="AF23" s="627"/>
      <c r="AG23" s="627"/>
      <c r="AH23" s="627"/>
      <c r="AI23" s="627"/>
      <c r="AJ23" s="627"/>
      <c r="AK23" s="627"/>
      <c r="AL23" s="628" t="s">
        <v>230</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161444</v>
      </c>
      <c r="BH23" s="624"/>
      <c r="BI23" s="624"/>
      <c r="BJ23" s="624"/>
      <c r="BK23" s="624"/>
      <c r="BL23" s="624"/>
      <c r="BM23" s="624"/>
      <c r="BN23" s="625"/>
      <c r="BO23" s="626">
        <v>5.6</v>
      </c>
      <c r="BP23" s="626"/>
      <c r="BQ23" s="626"/>
      <c r="BR23" s="626"/>
      <c r="BS23" s="627" t="s">
        <v>128</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128</v>
      </c>
      <c r="S24" s="624"/>
      <c r="T24" s="624"/>
      <c r="U24" s="624"/>
      <c r="V24" s="624"/>
      <c r="W24" s="624"/>
      <c r="X24" s="624"/>
      <c r="Y24" s="625"/>
      <c r="Z24" s="626" t="s">
        <v>128</v>
      </c>
      <c r="AA24" s="626"/>
      <c r="AB24" s="626"/>
      <c r="AC24" s="626"/>
      <c r="AD24" s="627" t="s">
        <v>128</v>
      </c>
      <c r="AE24" s="627"/>
      <c r="AF24" s="627"/>
      <c r="AG24" s="627"/>
      <c r="AH24" s="627"/>
      <c r="AI24" s="627"/>
      <c r="AJ24" s="627"/>
      <c r="AK24" s="627"/>
      <c r="AL24" s="628" t="s">
        <v>230</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128</v>
      </c>
      <c r="BH24" s="624"/>
      <c r="BI24" s="624"/>
      <c r="BJ24" s="624"/>
      <c r="BK24" s="624"/>
      <c r="BL24" s="624"/>
      <c r="BM24" s="624"/>
      <c r="BN24" s="625"/>
      <c r="BO24" s="626" t="s">
        <v>230</v>
      </c>
      <c r="BP24" s="626"/>
      <c r="BQ24" s="626"/>
      <c r="BR24" s="626"/>
      <c r="BS24" s="627" t="s">
        <v>247</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5025219</v>
      </c>
      <c r="CS24" s="613"/>
      <c r="CT24" s="613"/>
      <c r="CU24" s="613"/>
      <c r="CV24" s="613"/>
      <c r="CW24" s="613"/>
      <c r="CX24" s="613"/>
      <c r="CY24" s="614"/>
      <c r="CZ24" s="617">
        <v>41.4</v>
      </c>
      <c r="DA24" s="618"/>
      <c r="DB24" s="618"/>
      <c r="DC24" s="634"/>
      <c r="DD24" s="653">
        <v>3251834</v>
      </c>
      <c r="DE24" s="613"/>
      <c r="DF24" s="613"/>
      <c r="DG24" s="613"/>
      <c r="DH24" s="613"/>
      <c r="DI24" s="613"/>
      <c r="DJ24" s="613"/>
      <c r="DK24" s="614"/>
      <c r="DL24" s="653">
        <v>2851618</v>
      </c>
      <c r="DM24" s="613"/>
      <c r="DN24" s="613"/>
      <c r="DO24" s="613"/>
      <c r="DP24" s="613"/>
      <c r="DQ24" s="613"/>
      <c r="DR24" s="613"/>
      <c r="DS24" s="613"/>
      <c r="DT24" s="613"/>
      <c r="DU24" s="613"/>
      <c r="DV24" s="614"/>
      <c r="DW24" s="617">
        <v>42.3</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7182382</v>
      </c>
      <c r="S25" s="624"/>
      <c r="T25" s="624"/>
      <c r="U25" s="624"/>
      <c r="V25" s="624"/>
      <c r="W25" s="624"/>
      <c r="X25" s="624"/>
      <c r="Y25" s="625"/>
      <c r="Z25" s="626">
        <v>54.6</v>
      </c>
      <c r="AA25" s="626"/>
      <c r="AB25" s="626"/>
      <c r="AC25" s="626"/>
      <c r="AD25" s="627">
        <v>6603160</v>
      </c>
      <c r="AE25" s="627"/>
      <c r="AF25" s="627"/>
      <c r="AG25" s="627"/>
      <c r="AH25" s="627"/>
      <c r="AI25" s="627"/>
      <c r="AJ25" s="627"/>
      <c r="AK25" s="627"/>
      <c r="AL25" s="628">
        <v>99.4</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128</v>
      </c>
      <c r="BH25" s="624"/>
      <c r="BI25" s="624"/>
      <c r="BJ25" s="624"/>
      <c r="BK25" s="624"/>
      <c r="BL25" s="624"/>
      <c r="BM25" s="624"/>
      <c r="BN25" s="625"/>
      <c r="BO25" s="626" t="s">
        <v>230</v>
      </c>
      <c r="BP25" s="626"/>
      <c r="BQ25" s="626"/>
      <c r="BR25" s="626"/>
      <c r="BS25" s="627" t="s">
        <v>247</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2107273</v>
      </c>
      <c r="CS25" s="654"/>
      <c r="CT25" s="654"/>
      <c r="CU25" s="654"/>
      <c r="CV25" s="654"/>
      <c r="CW25" s="654"/>
      <c r="CX25" s="654"/>
      <c r="CY25" s="655"/>
      <c r="CZ25" s="628">
        <v>17.3</v>
      </c>
      <c r="DA25" s="656"/>
      <c r="DB25" s="656"/>
      <c r="DC25" s="658"/>
      <c r="DD25" s="632">
        <v>1926644</v>
      </c>
      <c r="DE25" s="654"/>
      <c r="DF25" s="654"/>
      <c r="DG25" s="654"/>
      <c r="DH25" s="654"/>
      <c r="DI25" s="654"/>
      <c r="DJ25" s="654"/>
      <c r="DK25" s="655"/>
      <c r="DL25" s="632">
        <v>1538117</v>
      </c>
      <c r="DM25" s="654"/>
      <c r="DN25" s="654"/>
      <c r="DO25" s="654"/>
      <c r="DP25" s="654"/>
      <c r="DQ25" s="654"/>
      <c r="DR25" s="654"/>
      <c r="DS25" s="654"/>
      <c r="DT25" s="654"/>
      <c r="DU25" s="654"/>
      <c r="DV25" s="655"/>
      <c r="DW25" s="628">
        <v>22.8</v>
      </c>
      <c r="DX25" s="656"/>
      <c r="DY25" s="656"/>
      <c r="DZ25" s="656"/>
      <c r="EA25" s="656"/>
      <c r="EB25" s="656"/>
      <c r="EC25" s="657"/>
    </row>
    <row r="26" spans="2:133" ht="11.25" customHeight="1" x14ac:dyDescent="0.15">
      <c r="B26" s="620" t="s">
        <v>298</v>
      </c>
      <c r="C26" s="621"/>
      <c r="D26" s="621"/>
      <c r="E26" s="621"/>
      <c r="F26" s="621"/>
      <c r="G26" s="621"/>
      <c r="H26" s="621"/>
      <c r="I26" s="621"/>
      <c r="J26" s="621"/>
      <c r="K26" s="621"/>
      <c r="L26" s="621"/>
      <c r="M26" s="621"/>
      <c r="N26" s="621"/>
      <c r="O26" s="621"/>
      <c r="P26" s="621"/>
      <c r="Q26" s="622"/>
      <c r="R26" s="623">
        <v>1669</v>
      </c>
      <c r="S26" s="624"/>
      <c r="T26" s="624"/>
      <c r="U26" s="624"/>
      <c r="V26" s="624"/>
      <c r="W26" s="624"/>
      <c r="X26" s="624"/>
      <c r="Y26" s="625"/>
      <c r="Z26" s="626">
        <v>0</v>
      </c>
      <c r="AA26" s="626"/>
      <c r="AB26" s="626"/>
      <c r="AC26" s="626"/>
      <c r="AD26" s="627">
        <v>1669</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128</v>
      </c>
      <c r="BH26" s="624"/>
      <c r="BI26" s="624"/>
      <c r="BJ26" s="624"/>
      <c r="BK26" s="624"/>
      <c r="BL26" s="624"/>
      <c r="BM26" s="624"/>
      <c r="BN26" s="625"/>
      <c r="BO26" s="626" t="s">
        <v>230</v>
      </c>
      <c r="BP26" s="626"/>
      <c r="BQ26" s="626"/>
      <c r="BR26" s="626"/>
      <c r="BS26" s="627" t="s">
        <v>230</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1296541</v>
      </c>
      <c r="CS26" s="624"/>
      <c r="CT26" s="624"/>
      <c r="CU26" s="624"/>
      <c r="CV26" s="624"/>
      <c r="CW26" s="624"/>
      <c r="CX26" s="624"/>
      <c r="CY26" s="625"/>
      <c r="CZ26" s="628">
        <v>10.7</v>
      </c>
      <c r="DA26" s="656"/>
      <c r="DB26" s="656"/>
      <c r="DC26" s="658"/>
      <c r="DD26" s="632">
        <v>1187816</v>
      </c>
      <c r="DE26" s="624"/>
      <c r="DF26" s="624"/>
      <c r="DG26" s="624"/>
      <c r="DH26" s="624"/>
      <c r="DI26" s="624"/>
      <c r="DJ26" s="624"/>
      <c r="DK26" s="625"/>
      <c r="DL26" s="632" t="s">
        <v>128</v>
      </c>
      <c r="DM26" s="624"/>
      <c r="DN26" s="624"/>
      <c r="DO26" s="624"/>
      <c r="DP26" s="624"/>
      <c r="DQ26" s="624"/>
      <c r="DR26" s="624"/>
      <c r="DS26" s="624"/>
      <c r="DT26" s="624"/>
      <c r="DU26" s="624"/>
      <c r="DV26" s="625"/>
      <c r="DW26" s="628" t="s">
        <v>230</v>
      </c>
      <c r="DX26" s="656"/>
      <c r="DY26" s="656"/>
      <c r="DZ26" s="656"/>
      <c r="EA26" s="656"/>
      <c r="EB26" s="656"/>
      <c r="EC26" s="657"/>
    </row>
    <row r="27" spans="2:133" ht="11.25" customHeight="1" x14ac:dyDescent="0.15">
      <c r="B27" s="620" t="s">
        <v>301</v>
      </c>
      <c r="C27" s="621"/>
      <c r="D27" s="621"/>
      <c r="E27" s="621"/>
      <c r="F27" s="621"/>
      <c r="G27" s="621"/>
      <c r="H27" s="621"/>
      <c r="I27" s="621"/>
      <c r="J27" s="621"/>
      <c r="K27" s="621"/>
      <c r="L27" s="621"/>
      <c r="M27" s="621"/>
      <c r="N27" s="621"/>
      <c r="O27" s="621"/>
      <c r="P27" s="621"/>
      <c r="Q27" s="622"/>
      <c r="R27" s="623">
        <v>58035</v>
      </c>
      <c r="S27" s="624"/>
      <c r="T27" s="624"/>
      <c r="U27" s="624"/>
      <c r="V27" s="624"/>
      <c r="W27" s="624"/>
      <c r="X27" s="624"/>
      <c r="Y27" s="625"/>
      <c r="Z27" s="626">
        <v>0.4</v>
      </c>
      <c r="AA27" s="626"/>
      <c r="AB27" s="626"/>
      <c r="AC27" s="626"/>
      <c r="AD27" s="627">
        <v>5</v>
      </c>
      <c r="AE27" s="627"/>
      <c r="AF27" s="627"/>
      <c r="AG27" s="627"/>
      <c r="AH27" s="627"/>
      <c r="AI27" s="627"/>
      <c r="AJ27" s="627"/>
      <c r="AK27" s="627"/>
      <c r="AL27" s="628">
        <v>0</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2900319</v>
      </c>
      <c r="BH27" s="624"/>
      <c r="BI27" s="624"/>
      <c r="BJ27" s="624"/>
      <c r="BK27" s="624"/>
      <c r="BL27" s="624"/>
      <c r="BM27" s="624"/>
      <c r="BN27" s="625"/>
      <c r="BO27" s="626">
        <v>100</v>
      </c>
      <c r="BP27" s="626"/>
      <c r="BQ27" s="626"/>
      <c r="BR27" s="626"/>
      <c r="BS27" s="627" t="s">
        <v>247</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2099072</v>
      </c>
      <c r="CS27" s="654"/>
      <c r="CT27" s="654"/>
      <c r="CU27" s="654"/>
      <c r="CV27" s="654"/>
      <c r="CW27" s="654"/>
      <c r="CX27" s="654"/>
      <c r="CY27" s="655"/>
      <c r="CZ27" s="628">
        <v>17.3</v>
      </c>
      <c r="DA27" s="656"/>
      <c r="DB27" s="656"/>
      <c r="DC27" s="658"/>
      <c r="DD27" s="632">
        <v>508346</v>
      </c>
      <c r="DE27" s="654"/>
      <c r="DF27" s="654"/>
      <c r="DG27" s="654"/>
      <c r="DH27" s="654"/>
      <c r="DI27" s="654"/>
      <c r="DJ27" s="654"/>
      <c r="DK27" s="655"/>
      <c r="DL27" s="632">
        <v>496657</v>
      </c>
      <c r="DM27" s="654"/>
      <c r="DN27" s="654"/>
      <c r="DO27" s="654"/>
      <c r="DP27" s="654"/>
      <c r="DQ27" s="654"/>
      <c r="DR27" s="654"/>
      <c r="DS27" s="654"/>
      <c r="DT27" s="654"/>
      <c r="DU27" s="654"/>
      <c r="DV27" s="655"/>
      <c r="DW27" s="628">
        <v>7.4</v>
      </c>
      <c r="DX27" s="656"/>
      <c r="DY27" s="656"/>
      <c r="DZ27" s="656"/>
      <c r="EA27" s="656"/>
      <c r="EB27" s="656"/>
      <c r="EC27" s="657"/>
    </row>
    <row r="28" spans="2:133" ht="11.25" customHeight="1" x14ac:dyDescent="0.15">
      <c r="B28" s="620" t="s">
        <v>304</v>
      </c>
      <c r="C28" s="621"/>
      <c r="D28" s="621"/>
      <c r="E28" s="621"/>
      <c r="F28" s="621"/>
      <c r="G28" s="621"/>
      <c r="H28" s="621"/>
      <c r="I28" s="621"/>
      <c r="J28" s="621"/>
      <c r="K28" s="621"/>
      <c r="L28" s="621"/>
      <c r="M28" s="621"/>
      <c r="N28" s="621"/>
      <c r="O28" s="621"/>
      <c r="P28" s="621"/>
      <c r="Q28" s="622"/>
      <c r="R28" s="623">
        <v>60127</v>
      </c>
      <c r="S28" s="624"/>
      <c r="T28" s="624"/>
      <c r="U28" s="624"/>
      <c r="V28" s="624"/>
      <c r="W28" s="624"/>
      <c r="X28" s="624"/>
      <c r="Y28" s="625"/>
      <c r="Z28" s="626">
        <v>0.5</v>
      </c>
      <c r="AA28" s="626"/>
      <c r="AB28" s="626"/>
      <c r="AC28" s="626"/>
      <c r="AD28" s="627">
        <v>23742</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818874</v>
      </c>
      <c r="CS28" s="624"/>
      <c r="CT28" s="624"/>
      <c r="CU28" s="624"/>
      <c r="CV28" s="624"/>
      <c r="CW28" s="624"/>
      <c r="CX28" s="624"/>
      <c r="CY28" s="625"/>
      <c r="CZ28" s="628">
        <v>6.7</v>
      </c>
      <c r="DA28" s="656"/>
      <c r="DB28" s="656"/>
      <c r="DC28" s="658"/>
      <c r="DD28" s="632">
        <v>816844</v>
      </c>
      <c r="DE28" s="624"/>
      <c r="DF28" s="624"/>
      <c r="DG28" s="624"/>
      <c r="DH28" s="624"/>
      <c r="DI28" s="624"/>
      <c r="DJ28" s="624"/>
      <c r="DK28" s="625"/>
      <c r="DL28" s="632">
        <v>816844</v>
      </c>
      <c r="DM28" s="624"/>
      <c r="DN28" s="624"/>
      <c r="DO28" s="624"/>
      <c r="DP28" s="624"/>
      <c r="DQ28" s="624"/>
      <c r="DR28" s="624"/>
      <c r="DS28" s="624"/>
      <c r="DT28" s="624"/>
      <c r="DU28" s="624"/>
      <c r="DV28" s="625"/>
      <c r="DW28" s="628">
        <v>12.1</v>
      </c>
      <c r="DX28" s="656"/>
      <c r="DY28" s="656"/>
      <c r="DZ28" s="656"/>
      <c r="EA28" s="656"/>
      <c r="EB28" s="656"/>
      <c r="EC28" s="657"/>
    </row>
    <row r="29" spans="2:133" ht="11.25" customHeight="1" x14ac:dyDescent="0.15">
      <c r="B29" s="620" t="s">
        <v>306</v>
      </c>
      <c r="C29" s="621"/>
      <c r="D29" s="621"/>
      <c r="E29" s="621"/>
      <c r="F29" s="621"/>
      <c r="G29" s="621"/>
      <c r="H29" s="621"/>
      <c r="I29" s="621"/>
      <c r="J29" s="621"/>
      <c r="K29" s="621"/>
      <c r="L29" s="621"/>
      <c r="M29" s="621"/>
      <c r="N29" s="621"/>
      <c r="O29" s="621"/>
      <c r="P29" s="621"/>
      <c r="Q29" s="622"/>
      <c r="R29" s="623">
        <v>72977</v>
      </c>
      <c r="S29" s="624"/>
      <c r="T29" s="624"/>
      <c r="U29" s="624"/>
      <c r="V29" s="624"/>
      <c r="W29" s="624"/>
      <c r="X29" s="624"/>
      <c r="Y29" s="625"/>
      <c r="Z29" s="626">
        <v>0.6</v>
      </c>
      <c r="AA29" s="626"/>
      <c r="AB29" s="626"/>
      <c r="AC29" s="626"/>
      <c r="AD29" s="627">
        <v>96</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71</v>
      </c>
      <c r="CG29" s="621"/>
      <c r="CH29" s="621"/>
      <c r="CI29" s="621"/>
      <c r="CJ29" s="621"/>
      <c r="CK29" s="621"/>
      <c r="CL29" s="621"/>
      <c r="CM29" s="621"/>
      <c r="CN29" s="621"/>
      <c r="CO29" s="621"/>
      <c r="CP29" s="621"/>
      <c r="CQ29" s="622"/>
      <c r="CR29" s="623">
        <v>818874</v>
      </c>
      <c r="CS29" s="654"/>
      <c r="CT29" s="654"/>
      <c r="CU29" s="654"/>
      <c r="CV29" s="654"/>
      <c r="CW29" s="654"/>
      <c r="CX29" s="654"/>
      <c r="CY29" s="655"/>
      <c r="CZ29" s="628">
        <v>6.7</v>
      </c>
      <c r="DA29" s="656"/>
      <c r="DB29" s="656"/>
      <c r="DC29" s="658"/>
      <c r="DD29" s="632">
        <v>816844</v>
      </c>
      <c r="DE29" s="654"/>
      <c r="DF29" s="654"/>
      <c r="DG29" s="654"/>
      <c r="DH29" s="654"/>
      <c r="DI29" s="654"/>
      <c r="DJ29" s="654"/>
      <c r="DK29" s="655"/>
      <c r="DL29" s="632">
        <v>816844</v>
      </c>
      <c r="DM29" s="654"/>
      <c r="DN29" s="654"/>
      <c r="DO29" s="654"/>
      <c r="DP29" s="654"/>
      <c r="DQ29" s="654"/>
      <c r="DR29" s="654"/>
      <c r="DS29" s="654"/>
      <c r="DT29" s="654"/>
      <c r="DU29" s="654"/>
      <c r="DV29" s="655"/>
      <c r="DW29" s="628">
        <v>12.1</v>
      </c>
      <c r="DX29" s="656"/>
      <c r="DY29" s="656"/>
      <c r="DZ29" s="656"/>
      <c r="EA29" s="656"/>
      <c r="EB29" s="656"/>
      <c r="EC29" s="657"/>
    </row>
    <row r="30" spans="2:133" ht="11.25" customHeight="1" x14ac:dyDescent="0.15">
      <c r="B30" s="620" t="s">
        <v>308</v>
      </c>
      <c r="C30" s="621"/>
      <c r="D30" s="621"/>
      <c r="E30" s="621"/>
      <c r="F30" s="621"/>
      <c r="G30" s="621"/>
      <c r="H30" s="621"/>
      <c r="I30" s="621"/>
      <c r="J30" s="621"/>
      <c r="K30" s="621"/>
      <c r="L30" s="621"/>
      <c r="M30" s="621"/>
      <c r="N30" s="621"/>
      <c r="O30" s="621"/>
      <c r="P30" s="621"/>
      <c r="Q30" s="622"/>
      <c r="R30" s="623">
        <v>2326769</v>
      </c>
      <c r="S30" s="624"/>
      <c r="T30" s="624"/>
      <c r="U30" s="624"/>
      <c r="V30" s="624"/>
      <c r="W30" s="624"/>
      <c r="X30" s="624"/>
      <c r="Y30" s="625"/>
      <c r="Z30" s="626">
        <v>17.7</v>
      </c>
      <c r="AA30" s="626"/>
      <c r="AB30" s="626"/>
      <c r="AC30" s="626"/>
      <c r="AD30" s="627" t="s">
        <v>247</v>
      </c>
      <c r="AE30" s="627"/>
      <c r="AF30" s="627"/>
      <c r="AG30" s="627"/>
      <c r="AH30" s="627"/>
      <c r="AI30" s="627"/>
      <c r="AJ30" s="627"/>
      <c r="AK30" s="627"/>
      <c r="AL30" s="628" t="s">
        <v>128</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782283</v>
      </c>
      <c r="CS30" s="624"/>
      <c r="CT30" s="624"/>
      <c r="CU30" s="624"/>
      <c r="CV30" s="624"/>
      <c r="CW30" s="624"/>
      <c r="CX30" s="624"/>
      <c r="CY30" s="625"/>
      <c r="CZ30" s="628">
        <v>6.4</v>
      </c>
      <c r="DA30" s="656"/>
      <c r="DB30" s="656"/>
      <c r="DC30" s="658"/>
      <c r="DD30" s="632">
        <v>780356</v>
      </c>
      <c r="DE30" s="624"/>
      <c r="DF30" s="624"/>
      <c r="DG30" s="624"/>
      <c r="DH30" s="624"/>
      <c r="DI30" s="624"/>
      <c r="DJ30" s="624"/>
      <c r="DK30" s="625"/>
      <c r="DL30" s="632">
        <v>780356</v>
      </c>
      <c r="DM30" s="624"/>
      <c r="DN30" s="624"/>
      <c r="DO30" s="624"/>
      <c r="DP30" s="624"/>
      <c r="DQ30" s="624"/>
      <c r="DR30" s="624"/>
      <c r="DS30" s="624"/>
      <c r="DT30" s="624"/>
      <c r="DU30" s="624"/>
      <c r="DV30" s="625"/>
      <c r="DW30" s="628">
        <v>11.6</v>
      </c>
      <c r="DX30" s="656"/>
      <c r="DY30" s="656"/>
      <c r="DZ30" s="656"/>
      <c r="EA30" s="656"/>
      <c r="EB30" s="656"/>
      <c r="EC30" s="657"/>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128</v>
      </c>
      <c r="S31" s="624"/>
      <c r="T31" s="624"/>
      <c r="U31" s="624"/>
      <c r="V31" s="624"/>
      <c r="W31" s="624"/>
      <c r="X31" s="624"/>
      <c r="Y31" s="625"/>
      <c r="Z31" s="626" t="s">
        <v>128</v>
      </c>
      <c r="AA31" s="626"/>
      <c r="AB31" s="626"/>
      <c r="AC31" s="626"/>
      <c r="AD31" s="627" t="s">
        <v>230</v>
      </c>
      <c r="AE31" s="627"/>
      <c r="AF31" s="627"/>
      <c r="AG31" s="627"/>
      <c r="AH31" s="627"/>
      <c r="AI31" s="627"/>
      <c r="AJ31" s="627"/>
      <c r="AK31" s="627"/>
      <c r="AL31" s="628" t="s">
        <v>230</v>
      </c>
      <c r="AM31" s="629"/>
      <c r="AN31" s="629"/>
      <c r="AO31" s="630"/>
      <c r="AP31" s="667" t="s">
        <v>313</v>
      </c>
      <c r="AQ31" s="668"/>
      <c r="AR31" s="668"/>
      <c r="AS31" s="668"/>
      <c r="AT31" s="673" t="s">
        <v>314</v>
      </c>
      <c r="AU31" s="218"/>
      <c r="AV31" s="218"/>
      <c r="AW31" s="218"/>
      <c r="AX31" s="609" t="s">
        <v>187</v>
      </c>
      <c r="AY31" s="610"/>
      <c r="AZ31" s="610"/>
      <c r="BA31" s="610"/>
      <c r="BB31" s="610"/>
      <c r="BC31" s="610"/>
      <c r="BD31" s="610"/>
      <c r="BE31" s="610"/>
      <c r="BF31" s="611"/>
      <c r="BG31" s="676">
        <v>98.5</v>
      </c>
      <c r="BH31" s="677"/>
      <c r="BI31" s="677"/>
      <c r="BJ31" s="677"/>
      <c r="BK31" s="677"/>
      <c r="BL31" s="677"/>
      <c r="BM31" s="618">
        <v>95.7</v>
      </c>
      <c r="BN31" s="677"/>
      <c r="BO31" s="677"/>
      <c r="BP31" s="677"/>
      <c r="BQ31" s="678"/>
      <c r="BR31" s="676">
        <v>98.1</v>
      </c>
      <c r="BS31" s="677"/>
      <c r="BT31" s="677"/>
      <c r="BU31" s="677"/>
      <c r="BV31" s="677"/>
      <c r="BW31" s="677"/>
      <c r="BX31" s="618">
        <v>95.2</v>
      </c>
      <c r="BY31" s="677"/>
      <c r="BZ31" s="677"/>
      <c r="CA31" s="677"/>
      <c r="CB31" s="678"/>
      <c r="CD31" s="663"/>
      <c r="CE31" s="664"/>
      <c r="CF31" s="620" t="s">
        <v>315</v>
      </c>
      <c r="CG31" s="621"/>
      <c r="CH31" s="621"/>
      <c r="CI31" s="621"/>
      <c r="CJ31" s="621"/>
      <c r="CK31" s="621"/>
      <c r="CL31" s="621"/>
      <c r="CM31" s="621"/>
      <c r="CN31" s="621"/>
      <c r="CO31" s="621"/>
      <c r="CP31" s="621"/>
      <c r="CQ31" s="622"/>
      <c r="CR31" s="623">
        <v>36591</v>
      </c>
      <c r="CS31" s="654"/>
      <c r="CT31" s="654"/>
      <c r="CU31" s="654"/>
      <c r="CV31" s="654"/>
      <c r="CW31" s="654"/>
      <c r="CX31" s="654"/>
      <c r="CY31" s="655"/>
      <c r="CZ31" s="628">
        <v>0.3</v>
      </c>
      <c r="DA31" s="656"/>
      <c r="DB31" s="656"/>
      <c r="DC31" s="658"/>
      <c r="DD31" s="632">
        <v>36488</v>
      </c>
      <c r="DE31" s="654"/>
      <c r="DF31" s="654"/>
      <c r="DG31" s="654"/>
      <c r="DH31" s="654"/>
      <c r="DI31" s="654"/>
      <c r="DJ31" s="654"/>
      <c r="DK31" s="655"/>
      <c r="DL31" s="632">
        <v>36488</v>
      </c>
      <c r="DM31" s="654"/>
      <c r="DN31" s="654"/>
      <c r="DO31" s="654"/>
      <c r="DP31" s="654"/>
      <c r="DQ31" s="654"/>
      <c r="DR31" s="654"/>
      <c r="DS31" s="654"/>
      <c r="DT31" s="654"/>
      <c r="DU31" s="654"/>
      <c r="DV31" s="655"/>
      <c r="DW31" s="628">
        <v>0.5</v>
      </c>
      <c r="DX31" s="656"/>
      <c r="DY31" s="656"/>
      <c r="DZ31" s="656"/>
      <c r="EA31" s="656"/>
      <c r="EB31" s="656"/>
      <c r="EC31" s="657"/>
    </row>
    <row r="32" spans="2:133" ht="11.25" customHeight="1" x14ac:dyDescent="0.15">
      <c r="B32" s="620" t="s">
        <v>316</v>
      </c>
      <c r="C32" s="621"/>
      <c r="D32" s="621"/>
      <c r="E32" s="621"/>
      <c r="F32" s="621"/>
      <c r="G32" s="621"/>
      <c r="H32" s="621"/>
      <c r="I32" s="621"/>
      <c r="J32" s="621"/>
      <c r="K32" s="621"/>
      <c r="L32" s="621"/>
      <c r="M32" s="621"/>
      <c r="N32" s="621"/>
      <c r="O32" s="621"/>
      <c r="P32" s="621"/>
      <c r="Q32" s="622"/>
      <c r="R32" s="623">
        <v>626759</v>
      </c>
      <c r="S32" s="624"/>
      <c r="T32" s="624"/>
      <c r="U32" s="624"/>
      <c r="V32" s="624"/>
      <c r="W32" s="624"/>
      <c r="X32" s="624"/>
      <c r="Y32" s="625"/>
      <c r="Z32" s="626">
        <v>4.8</v>
      </c>
      <c r="AA32" s="626"/>
      <c r="AB32" s="626"/>
      <c r="AC32" s="626"/>
      <c r="AD32" s="627" t="s">
        <v>230</v>
      </c>
      <c r="AE32" s="627"/>
      <c r="AF32" s="627"/>
      <c r="AG32" s="627"/>
      <c r="AH32" s="627"/>
      <c r="AI32" s="627"/>
      <c r="AJ32" s="627"/>
      <c r="AK32" s="627"/>
      <c r="AL32" s="628" t="s">
        <v>230</v>
      </c>
      <c r="AM32" s="629"/>
      <c r="AN32" s="629"/>
      <c r="AO32" s="630"/>
      <c r="AP32" s="669"/>
      <c r="AQ32" s="670"/>
      <c r="AR32" s="670"/>
      <c r="AS32" s="670"/>
      <c r="AT32" s="674"/>
      <c r="AU32" s="214" t="s">
        <v>317</v>
      </c>
      <c r="AX32" s="620" t="s">
        <v>318</v>
      </c>
      <c r="AY32" s="621"/>
      <c r="AZ32" s="621"/>
      <c r="BA32" s="621"/>
      <c r="BB32" s="621"/>
      <c r="BC32" s="621"/>
      <c r="BD32" s="621"/>
      <c r="BE32" s="621"/>
      <c r="BF32" s="622"/>
      <c r="BG32" s="679">
        <v>98.6</v>
      </c>
      <c r="BH32" s="654"/>
      <c r="BI32" s="654"/>
      <c r="BJ32" s="654"/>
      <c r="BK32" s="654"/>
      <c r="BL32" s="654"/>
      <c r="BM32" s="629">
        <v>96.1</v>
      </c>
      <c r="BN32" s="654"/>
      <c r="BO32" s="654"/>
      <c r="BP32" s="654"/>
      <c r="BQ32" s="680"/>
      <c r="BR32" s="679">
        <v>99</v>
      </c>
      <c r="BS32" s="654"/>
      <c r="BT32" s="654"/>
      <c r="BU32" s="654"/>
      <c r="BV32" s="654"/>
      <c r="BW32" s="654"/>
      <c r="BX32" s="629">
        <v>96.2</v>
      </c>
      <c r="BY32" s="654"/>
      <c r="BZ32" s="654"/>
      <c r="CA32" s="654"/>
      <c r="CB32" s="680"/>
      <c r="CD32" s="665"/>
      <c r="CE32" s="666"/>
      <c r="CF32" s="620" t="s">
        <v>319</v>
      </c>
      <c r="CG32" s="621"/>
      <c r="CH32" s="621"/>
      <c r="CI32" s="621"/>
      <c r="CJ32" s="621"/>
      <c r="CK32" s="621"/>
      <c r="CL32" s="621"/>
      <c r="CM32" s="621"/>
      <c r="CN32" s="621"/>
      <c r="CO32" s="621"/>
      <c r="CP32" s="621"/>
      <c r="CQ32" s="622"/>
      <c r="CR32" s="623" t="s">
        <v>128</v>
      </c>
      <c r="CS32" s="624"/>
      <c r="CT32" s="624"/>
      <c r="CU32" s="624"/>
      <c r="CV32" s="624"/>
      <c r="CW32" s="624"/>
      <c r="CX32" s="624"/>
      <c r="CY32" s="625"/>
      <c r="CZ32" s="628" t="s">
        <v>230</v>
      </c>
      <c r="DA32" s="656"/>
      <c r="DB32" s="656"/>
      <c r="DC32" s="658"/>
      <c r="DD32" s="632" t="s">
        <v>230</v>
      </c>
      <c r="DE32" s="624"/>
      <c r="DF32" s="624"/>
      <c r="DG32" s="624"/>
      <c r="DH32" s="624"/>
      <c r="DI32" s="624"/>
      <c r="DJ32" s="624"/>
      <c r="DK32" s="625"/>
      <c r="DL32" s="632" t="s">
        <v>128</v>
      </c>
      <c r="DM32" s="624"/>
      <c r="DN32" s="624"/>
      <c r="DO32" s="624"/>
      <c r="DP32" s="624"/>
      <c r="DQ32" s="624"/>
      <c r="DR32" s="624"/>
      <c r="DS32" s="624"/>
      <c r="DT32" s="624"/>
      <c r="DU32" s="624"/>
      <c r="DV32" s="625"/>
      <c r="DW32" s="628" t="s">
        <v>128</v>
      </c>
      <c r="DX32" s="656"/>
      <c r="DY32" s="656"/>
      <c r="DZ32" s="656"/>
      <c r="EA32" s="656"/>
      <c r="EB32" s="656"/>
      <c r="EC32" s="657"/>
    </row>
    <row r="33" spans="2:133" ht="11.25" customHeight="1" x14ac:dyDescent="0.15">
      <c r="B33" s="620" t="s">
        <v>320</v>
      </c>
      <c r="C33" s="621"/>
      <c r="D33" s="621"/>
      <c r="E33" s="621"/>
      <c r="F33" s="621"/>
      <c r="G33" s="621"/>
      <c r="H33" s="621"/>
      <c r="I33" s="621"/>
      <c r="J33" s="621"/>
      <c r="K33" s="621"/>
      <c r="L33" s="621"/>
      <c r="M33" s="621"/>
      <c r="N33" s="621"/>
      <c r="O33" s="621"/>
      <c r="P33" s="621"/>
      <c r="Q33" s="622"/>
      <c r="R33" s="623">
        <v>31865</v>
      </c>
      <c r="S33" s="624"/>
      <c r="T33" s="624"/>
      <c r="U33" s="624"/>
      <c r="V33" s="624"/>
      <c r="W33" s="624"/>
      <c r="X33" s="624"/>
      <c r="Y33" s="625"/>
      <c r="Z33" s="626">
        <v>0.2</v>
      </c>
      <c r="AA33" s="626"/>
      <c r="AB33" s="626"/>
      <c r="AC33" s="626"/>
      <c r="AD33" s="627">
        <v>13218</v>
      </c>
      <c r="AE33" s="627"/>
      <c r="AF33" s="627"/>
      <c r="AG33" s="627"/>
      <c r="AH33" s="627"/>
      <c r="AI33" s="627"/>
      <c r="AJ33" s="627"/>
      <c r="AK33" s="627"/>
      <c r="AL33" s="628">
        <v>0.2</v>
      </c>
      <c r="AM33" s="629"/>
      <c r="AN33" s="629"/>
      <c r="AO33" s="630"/>
      <c r="AP33" s="671"/>
      <c r="AQ33" s="672"/>
      <c r="AR33" s="672"/>
      <c r="AS33" s="672"/>
      <c r="AT33" s="675"/>
      <c r="AU33" s="219"/>
      <c r="AV33" s="219"/>
      <c r="AW33" s="219"/>
      <c r="AX33" s="644" t="s">
        <v>321</v>
      </c>
      <c r="AY33" s="645"/>
      <c r="AZ33" s="645"/>
      <c r="BA33" s="645"/>
      <c r="BB33" s="645"/>
      <c r="BC33" s="645"/>
      <c r="BD33" s="645"/>
      <c r="BE33" s="645"/>
      <c r="BF33" s="646"/>
      <c r="BG33" s="681">
        <v>98.4</v>
      </c>
      <c r="BH33" s="682"/>
      <c r="BI33" s="682"/>
      <c r="BJ33" s="682"/>
      <c r="BK33" s="682"/>
      <c r="BL33" s="682"/>
      <c r="BM33" s="683">
        <v>95.1</v>
      </c>
      <c r="BN33" s="682"/>
      <c r="BO33" s="682"/>
      <c r="BP33" s="682"/>
      <c r="BQ33" s="684"/>
      <c r="BR33" s="681">
        <v>97.2</v>
      </c>
      <c r="BS33" s="682"/>
      <c r="BT33" s="682"/>
      <c r="BU33" s="682"/>
      <c r="BV33" s="682"/>
      <c r="BW33" s="682"/>
      <c r="BX33" s="683">
        <v>94</v>
      </c>
      <c r="BY33" s="682"/>
      <c r="BZ33" s="682"/>
      <c r="CA33" s="682"/>
      <c r="CB33" s="684"/>
      <c r="CD33" s="620" t="s">
        <v>322</v>
      </c>
      <c r="CE33" s="621"/>
      <c r="CF33" s="621"/>
      <c r="CG33" s="621"/>
      <c r="CH33" s="621"/>
      <c r="CI33" s="621"/>
      <c r="CJ33" s="621"/>
      <c r="CK33" s="621"/>
      <c r="CL33" s="621"/>
      <c r="CM33" s="621"/>
      <c r="CN33" s="621"/>
      <c r="CO33" s="621"/>
      <c r="CP33" s="621"/>
      <c r="CQ33" s="622"/>
      <c r="CR33" s="623">
        <v>6164086</v>
      </c>
      <c r="CS33" s="654"/>
      <c r="CT33" s="654"/>
      <c r="CU33" s="654"/>
      <c r="CV33" s="654"/>
      <c r="CW33" s="654"/>
      <c r="CX33" s="654"/>
      <c r="CY33" s="655"/>
      <c r="CZ33" s="628">
        <v>50.7</v>
      </c>
      <c r="DA33" s="656"/>
      <c r="DB33" s="656"/>
      <c r="DC33" s="658"/>
      <c r="DD33" s="632">
        <v>4606619</v>
      </c>
      <c r="DE33" s="654"/>
      <c r="DF33" s="654"/>
      <c r="DG33" s="654"/>
      <c r="DH33" s="654"/>
      <c r="DI33" s="654"/>
      <c r="DJ33" s="654"/>
      <c r="DK33" s="655"/>
      <c r="DL33" s="632">
        <v>2766310</v>
      </c>
      <c r="DM33" s="654"/>
      <c r="DN33" s="654"/>
      <c r="DO33" s="654"/>
      <c r="DP33" s="654"/>
      <c r="DQ33" s="654"/>
      <c r="DR33" s="654"/>
      <c r="DS33" s="654"/>
      <c r="DT33" s="654"/>
      <c r="DU33" s="654"/>
      <c r="DV33" s="655"/>
      <c r="DW33" s="628">
        <v>41</v>
      </c>
      <c r="DX33" s="656"/>
      <c r="DY33" s="656"/>
      <c r="DZ33" s="656"/>
      <c r="EA33" s="656"/>
      <c r="EB33" s="656"/>
      <c r="EC33" s="657"/>
    </row>
    <row r="34" spans="2:133" ht="11.25" customHeight="1" x14ac:dyDescent="0.15">
      <c r="B34" s="620" t="s">
        <v>323</v>
      </c>
      <c r="C34" s="621"/>
      <c r="D34" s="621"/>
      <c r="E34" s="621"/>
      <c r="F34" s="621"/>
      <c r="G34" s="621"/>
      <c r="H34" s="621"/>
      <c r="I34" s="621"/>
      <c r="J34" s="621"/>
      <c r="K34" s="621"/>
      <c r="L34" s="621"/>
      <c r="M34" s="621"/>
      <c r="N34" s="621"/>
      <c r="O34" s="621"/>
      <c r="P34" s="621"/>
      <c r="Q34" s="622"/>
      <c r="R34" s="623">
        <v>354995</v>
      </c>
      <c r="S34" s="624"/>
      <c r="T34" s="624"/>
      <c r="U34" s="624"/>
      <c r="V34" s="624"/>
      <c r="W34" s="624"/>
      <c r="X34" s="624"/>
      <c r="Y34" s="625"/>
      <c r="Z34" s="626">
        <v>2.7</v>
      </c>
      <c r="AA34" s="626"/>
      <c r="AB34" s="626"/>
      <c r="AC34" s="626"/>
      <c r="AD34" s="627" t="s">
        <v>128</v>
      </c>
      <c r="AE34" s="627"/>
      <c r="AF34" s="627"/>
      <c r="AG34" s="627"/>
      <c r="AH34" s="627"/>
      <c r="AI34" s="627"/>
      <c r="AJ34" s="627"/>
      <c r="AK34" s="627"/>
      <c r="AL34" s="628" t="s">
        <v>128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1928921</v>
      </c>
      <c r="CS34" s="624"/>
      <c r="CT34" s="624"/>
      <c r="CU34" s="624"/>
      <c r="CV34" s="624"/>
      <c r="CW34" s="624"/>
      <c r="CX34" s="624"/>
      <c r="CY34" s="625"/>
      <c r="CZ34" s="628">
        <v>15.9</v>
      </c>
      <c r="DA34" s="656"/>
      <c r="DB34" s="656"/>
      <c r="DC34" s="658"/>
      <c r="DD34" s="632">
        <v>1322803</v>
      </c>
      <c r="DE34" s="624"/>
      <c r="DF34" s="624"/>
      <c r="DG34" s="624"/>
      <c r="DH34" s="624"/>
      <c r="DI34" s="624"/>
      <c r="DJ34" s="624"/>
      <c r="DK34" s="625"/>
      <c r="DL34" s="632">
        <v>967913</v>
      </c>
      <c r="DM34" s="624"/>
      <c r="DN34" s="624"/>
      <c r="DO34" s="624"/>
      <c r="DP34" s="624"/>
      <c r="DQ34" s="624"/>
      <c r="DR34" s="624"/>
      <c r="DS34" s="624"/>
      <c r="DT34" s="624"/>
      <c r="DU34" s="624"/>
      <c r="DV34" s="625"/>
      <c r="DW34" s="628">
        <v>14.4</v>
      </c>
      <c r="DX34" s="656"/>
      <c r="DY34" s="656"/>
      <c r="DZ34" s="656"/>
      <c r="EA34" s="656"/>
      <c r="EB34" s="656"/>
      <c r="EC34" s="657"/>
    </row>
    <row r="35" spans="2:133" ht="11.25" customHeight="1" x14ac:dyDescent="0.15">
      <c r="B35" s="620" t="s">
        <v>325</v>
      </c>
      <c r="C35" s="621"/>
      <c r="D35" s="621"/>
      <c r="E35" s="621"/>
      <c r="F35" s="621"/>
      <c r="G35" s="621"/>
      <c r="H35" s="621"/>
      <c r="I35" s="621"/>
      <c r="J35" s="621"/>
      <c r="K35" s="621"/>
      <c r="L35" s="621"/>
      <c r="M35" s="621"/>
      <c r="N35" s="621"/>
      <c r="O35" s="621"/>
      <c r="P35" s="621"/>
      <c r="Q35" s="622"/>
      <c r="R35" s="623">
        <v>575246</v>
      </c>
      <c r="S35" s="624"/>
      <c r="T35" s="624"/>
      <c r="U35" s="624"/>
      <c r="V35" s="624"/>
      <c r="W35" s="624"/>
      <c r="X35" s="624"/>
      <c r="Y35" s="625"/>
      <c r="Z35" s="626">
        <v>4.4000000000000004</v>
      </c>
      <c r="AA35" s="626"/>
      <c r="AB35" s="626"/>
      <c r="AC35" s="626"/>
      <c r="AD35" s="627" t="s">
        <v>128</v>
      </c>
      <c r="AE35" s="627"/>
      <c r="AF35" s="627"/>
      <c r="AG35" s="627"/>
      <c r="AH35" s="627"/>
      <c r="AI35" s="627"/>
      <c r="AJ35" s="627"/>
      <c r="AK35" s="627"/>
      <c r="AL35" s="628" t="s">
        <v>230</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92690</v>
      </c>
      <c r="CS35" s="654"/>
      <c r="CT35" s="654"/>
      <c r="CU35" s="654"/>
      <c r="CV35" s="654"/>
      <c r="CW35" s="654"/>
      <c r="CX35" s="654"/>
      <c r="CY35" s="655"/>
      <c r="CZ35" s="628">
        <v>0.8</v>
      </c>
      <c r="DA35" s="656"/>
      <c r="DB35" s="656"/>
      <c r="DC35" s="658"/>
      <c r="DD35" s="632">
        <v>90146</v>
      </c>
      <c r="DE35" s="654"/>
      <c r="DF35" s="654"/>
      <c r="DG35" s="654"/>
      <c r="DH35" s="654"/>
      <c r="DI35" s="654"/>
      <c r="DJ35" s="654"/>
      <c r="DK35" s="655"/>
      <c r="DL35" s="632">
        <v>82307</v>
      </c>
      <c r="DM35" s="654"/>
      <c r="DN35" s="654"/>
      <c r="DO35" s="654"/>
      <c r="DP35" s="654"/>
      <c r="DQ35" s="654"/>
      <c r="DR35" s="654"/>
      <c r="DS35" s="654"/>
      <c r="DT35" s="654"/>
      <c r="DU35" s="654"/>
      <c r="DV35" s="655"/>
      <c r="DW35" s="628">
        <v>1.2</v>
      </c>
      <c r="DX35" s="656"/>
      <c r="DY35" s="656"/>
      <c r="DZ35" s="656"/>
      <c r="EA35" s="656"/>
      <c r="EB35" s="656"/>
      <c r="EC35" s="657"/>
    </row>
    <row r="36" spans="2:133" ht="11.25" customHeight="1" x14ac:dyDescent="0.15">
      <c r="B36" s="620" t="s">
        <v>329</v>
      </c>
      <c r="C36" s="621"/>
      <c r="D36" s="621"/>
      <c r="E36" s="621"/>
      <c r="F36" s="621"/>
      <c r="G36" s="621"/>
      <c r="H36" s="621"/>
      <c r="I36" s="621"/>
      <c r="J36" s="621"/>
      <c r="K36" s="621"/>
      <c r="L36" s="621"/>
      <c r="M36" s="621"/>
      <c r="N36" s="621"/>
      <c r="O36" s="621"/>
      <c r="P36" s="621"/>
      <c r="Q36" s="622"/>
      <c r="R36" s="623">
        <v>922525</v>
      </c>
      <c r="S36" s="624"/>
      <c r="T36" s="624"/>
      <c r="U36" s="624"/>
      <c r="V36" s="624"/>
      <c r="W36" s="624"/>
      <c r="X36" s="624"/>
      <c r="Y36" s="625"/>
      <c r="Z36" s="626">
        <v>7</v>
      </c>
      <c r="AA36" s="626"/>
      <c r="AB36" s="626"/>
      <c r="AC36" s="626"/>
      <c r="AD36" s="627" t="s">
        <v>230</v>
      </c>
      <c r="AE36" s="627"/>
      <c r="AF36" s="627"/>
      <c r="AG36" s="627"/>
      <c r="AH36" s="627"/>
      <c r="AI36" s="627"/>
      <c r="AJ36" s="627"/>
      <c r="AK36" s="627"/>
      <c r="AL36" s="628" t="s">
        <v>230</v>
      </c>
      <c r="AM36" s="629"/>
      <c r="AN36" s="629"/>
      <c r="AO36" s="630"/>
      <c r="AP36" s="222"/>
      <c r="AQ36" s="685" t="s">
        <v>330</v>
      </c>
      <c r="AR36" s="686"/>
      <c r="AS36" s="686"/>
      <c r="AT36" s="686"/>
      <c r="AU36" s="686"/>
      <c r="AV36" s="686"/>
      <c r="AW36" s="686"/>
      <c r="AX36" s="686"/>
      <c r="AY36" s="687"/>
      <c r="AZ36" s="612">
        <v>1861420</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82206</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2256216</v>
      </c>
      <c r="CS36" s="624"/>
      <c r="CT36" s="624"/>
      <c r="CU36" s="624"/>
      <c r="CV36" s="624"/>
      <c r="CW36" s="624"/>
      <c r="CX36" s="624"/>
      <c r="CY36" s="625"/>
      <c r="CZ36" s="628">
        <v>18.600000000000001</v>
      </c>
      <c r="DA36" s="656"/>
      <c r="DB36" s="656"/>
      <c r="DC36" s="658"/>
      <c r="DD36" s="632">
        <v>1610294</v>
      </c>
      <c r="DE36" s="624"/>
      <c r="DF36" s="624"/>
      <c r="DG36" s="624"/>
      <c r="DH36" s="624"/>
      <c r="DI36" s="624"/>
      <c r="DJ36" s="624"/>
      <c r="DK36" s="625"/>
      <c r="DL36" s="632">
        <v>880421</v>
      </c>
      <c r="DM36" s="624"/>
      <c r="DN36" s="624"/>
      <c r="DO36" s="624"/>
      <c r="DP36" s="624"/>
      <c r="DQ36" s="624"/>
      <c r="DR36" s="624"/>
      <c r="DS36" s="624"/>
      <c r="DT36" s="624"/>
      <c r="DU36" s="624"/>
      <c r="DV36" s="625"/>
      <c r="DW36" s="628">
        <v>13.1</v>
      </c>
      <c r="DX36" s="656"/>
      <c r="DY36" s="656"/>
      <c r="DZ36" s="656"/>
      <c r="EA36" s="656"/>
      <c r="EB36" s="656"/>
      <c r="EC36" s="657"/>
    </row>
    <row r="37" spans="2:133" ht="11.25" customHeight="1" x14ac:dyDescent="0.15">
      <c r="B37" s="620" t="s">
        <v>333</v>
      </c>
      <c r="C37" s="621"/>
      <c r="D37" s="621"/>
      <c r="E37" s="621"/>
      <c r="F37" s="621"/>
      <c r="G37" s="621"/>
      <c r="H37" s="621"/>
      <c r="I37" s="621"/>
      <c r="J37" s="621"/>
      <c r="K37" s="621"/>
      <c r="L37" s="621"/>
      <c r="M37" s="621"/>
      <c r="N37" s="621"/>
      <c r="O37" s="621"/>
      <c r="P37" s="621"/>
      <c r="Q37" s="622"/>
      <c r="R37" s="623">
        <v>210441</v>
      </c>
      <c r="S37" s="624"/>
      <c r="T37" s="624"/>
      <c r="U37" s="624"/>
      <c r="V37" s="624"/>
      <c r="W37" s="624"/>
      <c r="X37" s="624"/>
      <c r="Y37" s="625"/>
      <c r="Z37" s="626">
        <v>1.6</v>
      </c>
      <c r="AA37" s="626"/>
      <c r="AB37" s="626"/>
      <c r="AC37" s="626"/>
      <c r="AD37" s="627">
        <v>387</v>
      </c>
      <c r="AE37" s="627"/>
      <c r="AF37" s="627"/>
      <c r="AG37" s="627"/>
      <c r="AH37" s="627"/>
      <c r="AI37" s="627"/>
      <c r="AJ37" s="627"/>
      <c r="AK37" s="627"/>
      <c r="AL37" s="628">
        <v>0</v>
      </c>
      <c r="AM37" s="629"/>
      <c r="AN37" s="629"/>
      <c r="AO37" s="630"/>
      <c r="AQ37" s="689" t="s">
        <v>334</v>
      </c>
      <c r="AR37" s="690"/>
      <c r="AS37" s="690"/>
      <c r="AT37" s="690"/>
      <c r="AU37" s="690"/>
      <c r="AV37" s="690"/>
      <c r="AW37" s="690"/>
      <c r="AX37" s="690"/>
      <c r="AY37" s="691"/>
      <c r="AZ37" s="623">
        <v>573000</v>
      </c>
      <c r="BA37" s="624"/>
      <c r="BB37" s="624"/>
      <c r="BC37" s="624"/>
      <c r="BD37" s="654"/>
      <c r="BE37" s="654"/>
      <c r="BF37" s="680"/>
      <c r="BG37" s="620" t="s">
        <v>335</v>
      </c>
      <c r="BH37" s="621"/>
      <c r="BI37" s="621"/>
      <c r="BJ37" s="621"/>
      <c r="BK37" s="621"/>
      <c r="BL37" s="621"/>
      <c r="BM37" s="621"/>
      <c r="BN37" s="621"/>
      <c r="BO37" s="621"/>
      <c r="BP37" s="621"/>
      <c r="BQ37" s="621"/>
      <c r="BR37" s="621"/>
      <c r="BS37" s="621"/>
      <c r="BT37" s="621"/>
      <c r="BU37" s="622"/>
      <c r="BV37" s="623">
        <v>45568</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477475</v>
      </c>
      <c r="CS37" s="654"/>
      <c r="CT37" s="654"/>
      <c r="CU37" s="654"/>
      <c r="CV37" s="654"/>
      <c r="CW37" s="654"/>
      <c r="CX37" s="654"/>
      <c r="CY37" s="655"/>
      <c r="CZ37" s="628">
        <v>3.9</v>
      </c>
      <c r="DA37" s="656"/>
      <c r="DB37" s="656"/>
      <c r="DC37" s="658"/>
      <c r="DD37" s="632">
        <v>477421</v>
      </c>
      <c r="DE37" s="654"/>
      <c r="DF37" s="654"/>
      <c r="DG37" s="654"/>
      <c r="DH37" s="654"/>
      <c r="DI37" s="654"/>
      <c r="DJ37" s="654"/>
      <c r="DK37" s="655"/>
      <c r="DL37" s="632">
        <v>456072</v>
      </c>
      <c r="DM37" s="654"/>
      <c r="DN37" s="654"/>
      <c r="DO37" s="654"/>
      <c r="DP37" s="654"/>
      <c r="DQ37" s="654"/>
      <c r="DR37" s="654"/>
      <c r="DS37" s="654"/>
      <c r="DT37" s="654"/>
      <c r="DU37" s="654"/>
      <c r="DV37" s="655"/>
      <c r="DW37" s="628">
        <v>6.8</v>
      </c>
      <c r="DX37" s="656"/>
      <c r="DY37" s="656"/>
      <c r="DZ37" s="656"/>
      <c r="EA37" s="656"/>
      <c r="EB37" s="656"/>
      <c r="EC37" s="657"/>
    </row>
    <row r="38" spans="2:133" ht="11.25" customHeight="1" x14ac:dyDescent="0.15">
      <c r="B38" s="620" t="s">
        <v>337</v>
      </c>
      <c r="C38" s="621"/>
      <c r="D38" s="621"/>
      <c r="E38" s="621"/>
      <c r="F38" s="621"/>
      <c r="G38" s="621"/>
      <c r="H38" s="621"/>
      <c r="I38" s="621"/>
      <c r="J38" s="621"/>
      <c r="K38" s="621"/>
      <c r="L38" s="621"/>
      <c r="M38" s="621"/>
      <c r="N38" s="621"/>
      <c r="O38" s="621"/>
      <c r="P38" s="621"/>
      <c r="Q38" s="622"/>
      <c r="R38" s="623">
        <v>728500</v>
      </c>
      <c r="S38" s="624"/>
      <c r="T38" s="624"/>
      <c r="U38" s="624"/>
      <c r="V38" s="624"/>
      <c r="W38" s="624"/>
      <c r="X38" s="624"/>
      <c r="Y38" s="625"/>
      <c r="Z38" s="626">
        <v>5.5</v>
      </c>
      <c r="AA38" s="626"/>
      <c r="AB38" s="626"/>
      <c r="AC38" s="626"/>
      <c r="AD38" s="627" t="s">
        <v>128</v>
      </c>
      <c r="AE38" s="627"/>
      <c r="AF38" s="627"/>
      <c r="AG38" s="627"/>
      <c r="AH38" s="627"/>
      <c r="AI38" s="627"/>
      <c r="AJ38" s="627"/>
      <c r="AK38" s="627"/>
      <c r="AL38" s="628" t="s">
        <v>128</v>
      </c>
      <c r="AM38" s="629"/>
      <c r="AN38" s="629"/>
      <c r="AO38" s="630"/>
      <c r="AQ38" s="689" t="s">
        <v>338</v>
      </c>
      <c r="AR38" s="690"/>
      <c r="AS38" s="690"/>
      <c r="AT38" s="690"/>
      <c r="AU38" s="690"/>
      <c r="AV38" s="690"/>
      <c r="AW38" s="690"/>
      <c r="AX38" s="690"/>
      <c r="AY38" s="691"/>
      <c r="AZ38" s="623">
        <v>217010</v>
      </c>
      <c r="BA38" s="624"/>
      <c r="BB38" s="624"/>
      <c r="BC38" s="624"/>
      <c r="BD38" s="654"/>
      <c r="BE38" s="654"/>
      <c r="BF38" s="680"/>
      <c r="BG38" s="620" t="s">
        <v>339</v>
      </c>
      <c r="BH38" s="621"/>
      <c r="BI38" s="621"/>
      <c r="BJ38" s="621"/>
      <c r="BK38" s="621"/>
      <c r="BL38" s="621"/>
      <c r="BM38" s="621"/>
      <c r="BN38" s="621"/>
      <c r="BO38" s="621"/>
      <c r="BP38" s="621"/>
      <c r="BQ38" s="621"/>
      <c r="BR38" s="621"/>
      <c r="BS38" s="621"/>
      <c r="BT38" s="621"/>
      <c r="BU38" s="622"/>
      <c r="BV38" s="623">
        <v>3820</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1078584</v>
      </c>
      <c r="CS38" s="624"/>
      <c r="CT38" s="624"/>
      <c r="CU38" s="624"/>
      <c r="CV38" s="624"/>
      <c r="CW38" s="624"/>
      <c r="CX38" s="624"/>
      <c r="CY38" s="625"/>
      <c r="CZ38" s="628">
        <v>8.9</v>
      </c>
      <c r="DA38" s="656"/>
      <c r="DB38" s="656"/>
      <c r="DC38" s="658"/>
      <c r="DD38" s="632">
        <v>885856</v>
      </c>
      <c r="DE38" s="624"/>
      <c r="DF38" s="624"/>
      <c r="DG38" s="624"/>
      <c r="DH38" s="624"/>
      <c r="DI38" s="624"/>
      <c r="DJ38" s="624"/>
      <c r="DK38" s="625"/>
      <c r="DL38" s="632">
        <v>835669</v>
      </c>
      <c r="DM38" s="624"/>
      <c r="DN38" s="624"/>
      <c r="DO38" s="624"/>
      <c r="DP38" s="624"/>
      <c r="DQ38" s="624"/>
      <c r="DR38" s="624"/>
      <c r="DS38" s="624"/>
      <c r="DT38" s="624"/>
      <c r="DU38" s="624"/>
      <c r="DV38" s="625"/>
      <c r="DW38" s="628">
        <v>12.4</v>
      </c>
      <c r="DX38" s="656"/>
      <c r="DY38" s="656"/>
      <c r="DZ38" s="656"/>
      <c r="EA38" s="656"/>
      <c r="EB38" s="656"/>
      <c r="EC38" s="657"/>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128</v>
      </c>
      <c r="S39" s="624"/>
      <c r="T39" s="624"/>
      <c r="U39" s="624"/>
      <c r="V39" s="624"/>
      <c r="W39" s="624"/>
      <c r="X39" s="624"/>
      <c r="Y39" s="625"/>
      <c r="Z39" s="626" t="s">
        <v>128</v>
      </c>
      <c r="AA39" s="626"/>
      <c r="AB39" s="626"/>
      <c r="AC39" s="626"/>
      <c r="AD39" s="627" t="s">
        <v>230</v>
      </c>
      <c r="AE39" s="627"/>
      <c r="AF39" s="627"/>
      <c r="AG39" s="627"/>
      <c r="AH39" s="627"/>
      <c r="AI39" s="627"/>
      <c r="AJ39" s="627"/>
      <c r="AK39" s="627"/>
      <c r="AL39" s="628" t="s">
        <v>128</v>
      </c>
      <c r="AM39" s="629"/>
      <c r="AN39" s="629"/>
      <c r="AO39" s="630"/>
      <c r="AQ39" s="689" t="s">
        <v>342</v>
      </c>
      <c r="AR39" s="690"/>
      <c r="AS39" s="690"/>
      <c r="AT39" s="690"/>
      <c r="AU39" s="690"/>
      <c r="AV39" s="690"/>
      <c r="AW39" s="690"/>
      <c r="AX39" s="690"/>
      <c r="AY39" s="691"/>
      <c r="AZ39" s="623">
        <v>6826</v>
      </c>
      <c r="BA39" s="624"/>
      <c r="BB39" s="624"/>
      <c r="BC39" s="624"/>
      <c r="BD39" s="654"/>
      <c r="BE39" s="654"/>
      <c r="BF39" s="680"/>
      <c r="BG39" s="620" t="s">
        <v>343</v>
      </c>
      <c r="BH39" s="621"/>
      <c r="BI39" s="621"/>
      <c r="BJ39" s="621"/>
      <c r="BK39" s="621"/>
      <c r="BL39" s="621"/>
      <c r="BM39" s="621"/>
      <c r="BN39" s="621"/>
      <c r="BO39" s="621"/>
      <c r="BP39" s="621"/>
      <c r="BQ39" s="621"/>
      <c r="BR39" s="621"/>
      <c r="BS39" s="621"/>
      <c r="BT39" s="621"/>
      <c r="BU39" s="622"/>
      <c r="BV39" s="623">
        <v>5634</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730398</v>
      </c>
      <c r="CS39" s="654"/>
      <c r="CT39" s="654"/>
      <c r="CU39" s="654"/>
      <c r="CV39" s="654"/>
      <c r="CW39" s="654"/>
      <c r="CX39" s="654"/>
      <c r="CY39" s="655"/>
      <c r="CZ39" s="628">
        <v>6</v>
      </c>
      <c r="DA39" s="656"/>
      <c r="DB39" s="656"/>
      <c r="DC39" s="658"/>
      <c r="DD39" s="632">
        <v>620243</v>
      </c>
      <c r="DE39" s="654"/>
      <c r="DF39" s="654"/>
      <c r="DG39" s="654"/>
      <c r="DH39" s="654"/>
      <c r="DI39" s="654"/>
      <c r="DJ39" s="654"/>
      <c r="DK39" s="655"/>
      <c r="DL39" s="632" t="s">
        <v>128</v>
      </c>
      <c r="DM39" s="654"/>
      <c r="DN39" s="654"/>
      <c r="DO39" s="654"/>
      <c r="DP39" s="654"/>
      <c r="DQ39" s="654"/>
      <c r="DR39" s="654"/>
      <c r="DS39" s="654"/>
      <c r="DT39" s="654"/>
      <c r="DU39" s="654"/>
      <c r="DV39" s="655"/>
      <c r="DW39" s="628" t="s">
        <v>128</v>
      </c>
      <c r="DX39" s="656"/>
      <c r="DY39" s="656"/>
      <c r="DZ39" s="656"/>
      <c r="EA39" s="656"/>
      <c r="EB39" s="656"/>
      <c r="EC39" s="657"/>
    </row>
    <row r="40" spans="2:133" ht="11.25" customHeight="1" x14ac:dyDescent="0.15">
      <c r="B40" s="620" t="s">
        <v>345</v>
      </c>
      <c r="C40" s="621"/>
      <c r="D40" s="621"/>
      <c r="E40" s="621"/>
      <c r="F40" s="621"/>
      <c r="G40" s="621"/>
      <c r="H40" s="621"/>
      <c r="I40" s="621"/>
      <c r="J40" s="621"/>
      <c r="K40" s="621"/>
      <c r="L40" s="621"/>
      <c r="M40" s="621"/>
      <c r="N40" s="621"/>
      <c r="O40" s="621"/>
      <c r="P40" s="621"/>
      <c r="Q40" s="622"/>
      <c r="R40" s="623">
        <v>99800</v>
      </c>
      <c r="S40" s="624"/>
      <c r="T40" s="624"/>
      <c r="U40" s="624"/>
      <c r="V40" s="624"/>
      <c r="W40" s="624"/>
      <c r="X40" s="624"/>
      <c r="Y40" s="625"/>
      <c r="Z40" s="626">
        <v>0.8</v>
      </c>
      <c r="AA40" s="626"/>
      <c r="AB40" s="626"/>
      <c r="AC40" s="626"/>
      <c r="AD40" s="627" t="s">
        <v>247</v>
      </c>
      <c r="AE40" s="627"/>
      <c r="AF40" s="627"/>
      <c r="AG40" s="627"/>
      <c r="AH40" s="627"/>
      <c r="AI40" s="627"/>
      <c r="AJ40" s="627"/>
      <c r="AK40" s="627"/>
      <c r="AL40" s="628" t="s">
        <v>230</v>
      </c>
      <c r="AM40" s="629"/>
      <c r="AN40" s="629"/>
      <c r="AO40" s="630"/>
      <c r="AQ40" s="689" t="s">
        <v>346</v>
      </c>
      <c r="AR40" s="690"/>
      <c r="AS40" s="690"/>
      <c r="AT40" s="690"/>
      <c r="AU40" s="690"/>
      <c r="AV40" s="690"/>
      <c r="AW40" s="690"/>
      <c r="AX40" s="690"/>
      <c r="AY40" s="691"/>
      <c r="AZ40" s="623" t="s">
        <v>230</v>
      </c>
      <c r="BA40" s="624"/>
      <c r="BB40" s="624"/>
      <c r="BC40" s="624"/>
      <c r="BD40" s="654"/>
      <c r="BE40" s="654"/>
      <c r="BF40" s="680"/>
      <c r="BG40" s="669" t="s">
        <v>347</v>
      </c>
      <c r="BH40" s="670"/>
      <c r="BI40" s="670"/>
      <c r="BJ40" s="670"/>
      <c r="BK40" s="670"/>
      <c r="BL40" s="223"/>
      <c r="BM40" s="621" t="s">
        <v>348</v>
      </c>
      <c r="BN40" s="621"/>
      <c r="BO40" s="621"/>
      <c r="BP40" s="621"/>
      <c r="BQ40" s="621"/>
      <c r="BR40" s="621"/>
      <c r="BS40" s="621"/>
      <c r="BT40" s="621"/>
      <c r="BU40" s="622"/>
      <c r="BV40" s="623">
        <v>82</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77277</v>
      </c>
      <c r="CS40" s="624"/>
      <c r="CT40" s="624"/>
      <c r="CU40" s="624"/>
      <c r="CV40" s="624"/>
      <c r="CW40" s="624"/>
      <c r="CX40" s="624"/>
      <c r="CY40" s="625"/>
      <c r="CZ40" s="628">
        <v>0.6</v>
      </c>
      <c r="DA40" s="656"/>
      <c r="DB40" s="656"/>
      <c r="DC40" s="658"/>
      <c r="DD40" s="632">
        <v>77277</v>
      </c>
      <c r="DE40" s="624"/>
      <c r="DF40" s="624"/>
      <c r="DG40" s="624"/>
      <c r="DH40" s="624"/>
      <c r="DI40" s="624"/>
      <c r="DJ40" s="624"/>
      <c r="DK40" s="625"/>
      <c r="DL40" s="632" t="s">
        <v>247</v>
      </c>
      <c r="DM40" s="624"/>
      <c r="DN40" s="624"/>
      <c r="DO40" s="624"/>
      <c r="DP40" s="624"/>
      <c r="DQ40" s="624"/>
      <c r="DR40" s="624"/>
      <c r="DS40" s="624"/>
      <c r="DT40" s="624"/>
      <c r="DU40" s="624"/>
      <c r="DV40" s="625"/>
      <c r="DW40" s="628" t="s">
        <v>128</v>
      </c>
      <c r="DX40" s="656"/>
      <c r="DY40" s="656"/>
      <c r="DZ40" s="656"/>
      <c r="EA40" s="656"/>
      <c r="EB40" s="656"/>
      <c r="EC40" s="657"/>
    </row>
    <row r="41" spans="2:133" ht="11.25" customHeight="1" x14ac:dyDescent="0.15">
      <c r="B41" s="644" t="s">
        <v>350</v>
      </c>
      <c r="C41" s="645"/>
      <c r="D41" s="645"/>
      <c r="E41" s="645"/>
      <c r="F41" s="645"/>
      <c r="G41" s="645"/>
      <c r="H41" s="645"/>
      <c r="I41" s="645"/>
      <c r="J41" s="645"/>
      <c r="K41" s="645"/>
      <c r="L41" s="645"/>
      <c r="M41" s="645"/>
      <c r="N41" s="645"/>
      <c r="O41" s="645"/>
      <c r="P41" s="645"/>
      <c r="Q41" s="646"/>
      <c r="R41" s="698">
        <v>13152290</v>
      </c>
      <c r="S41" s="699"/>
      <c r="T41" s="699"/>
      <c r="U41" s="699"/>
      <c r="V41" s="699"/>
      <c r="W41" s="699"/>
      <c r="X41" s="699"/>
      <c r="Y41" s="700"/>
      <c r="Z41" s="701">
        <v>100</v>
      </c>
      <c r="AA41" s="701"/>
      <c r="AB41" s="701"/>
      <c r="AC41" s="701"/>
      <c r="AD41" s="702">
        <v>6642277</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220701</v>
      </c>
      <c r="BA41" s="624"/>
      <c r="BB41" s="624"/>
      <c r="BC41" s="624"/>
      <c r="BD41" s="654"/>
      <c r="BE41" s="654"/>
      <c r="BF41" s="680"/>
      <c r="BG41" s="669"/>
      <c r="BH41" s="670"/>
      <c r="BI41" s="670"/>
      <c r="BJ41" s="670"/>
      <c r="BK41" s="670"/>
      <c r="BL41" s="223"/>
      <c r="BM41" s="621" t="s">
        <v>352</v>
      </c>
      <c r="BN41" s="621"/>
      <c r="BO41" s="621"/>
      <c r="BP41" s="621"/>
      <c r="BQ41" s="621"/>
      <c r="BR41" s="621"/>
      <c r="BS41" s="621"/>
      <c r="BT41" s="621"/>
      <c r="BU41" s="622"/>
      <c r="BV41" s="623" t="s">
        <v>230</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128</v>
      </c>
      <c r="CS41" s="654"/>
      <c r="CT41" s="654"/>
      <c r="CU41" s="654"/>
      <c r="CV41" s="654"/>
      <c r="CW41" s="654"/>
      <c r="CX41" s="654"/>
      <c r="CY41" s="655"/>
      <c r="CZ41" s="628" t="s">
        <v>247</v>
      </c>
      <c r="DA41" s="656"/>
      <c r="DB41" s="656"/>
      <c r="DC41" s="658"/>
      <c r="DD41" s="632" t="s">
        <v>128</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354</v>
      </c>
      <c r="AR42" s="706"/>
      <c r="AS42" s="706"/>
      <c r="AT42" s="706"/>
      <c r="AU42" s="706"/>
      <c r="AV42" s="706"/>
      <c r="AW42" s="706"/>
      <c r="AX42" s="706"/>
      <c r="AY42" s="707"/>
      <c r="AZ42" s="698">
        <v>843883</v>
      </c>
      <c r="BA42" s="699"/>
      <c r="BB42" s="699"/>
      <c r="BC42" s="699"/>
      <c r="BD42" s="682"/>
      <c r="BE42" s="682"/>
      <c r="BF42" s="684"/>
      <c r="BG42" s="671"/>
      <c r="BH42" s="672"/>
      <c r="BI42" s="672"/>
      <c r="BJ42" s="672"/>
      <c r="BK42" s="672"/>
      <c r="BL42" s="224"/>
      <c r="BM42" s="645" t="s">
        <v>355</v>
      </c>
      <c r="BN42" s="645"/>
      <c r="BO42" s="645"/>
      <c r="BP42" s="645"/>
      <c r="BQ42" s="645"/>
      <c r="BR42" s="645"/>
      <c r="BS42" s="645"/>
      <c r="BT42" s="645"/>
      <c r="BU42" s="646"/>
      <c r="BV42" s="698">
        <v>379</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957007</v>
      </c>
      <c r="CS42" s="654"/>
      <c r="CT42" s="654"/>
      <c r="CU42" s="654"/>
      <c r="CV42" s="654"/>
      <c r="CW42" s="654"/>
      <c r="CX42" s="654"/>
      <c r="CY42" s="655"/>
      <c r="CZ42" s="628">
        <v>7.9</v>
      </c>
      <c r="DA42" s="656"/>
      <c r="DB42" s="656"/>
      <c r="DC42" s="658"/>
      <c r="DD42" s="632">
        <v>192837</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357</v>
      </c>
      <c r="CD43" s="620" t="s">
        <v>358</v>
      </c>
      <c r="CE43" s="621"/>
      <c r="CF43" s="621"/>
      <c r="CG43" s="621"/>
      <c r="CH43" s="621"/>
      <c r="CI43" s="621"/>
      <c r="CJ43" s="621"/>
      <c r="CK43" s="621"/>
      <c r="CL43" s="621"/>
      <c r="CM43" s="621"/>
      <c r="CN43" s="621"/>
      <c r="CO43" s="621"/>
      <c r="CP43" s="621"/>
      <c r="CQ43" s="622"/>
      <c r="CR43" s="623">
        <v>11408</v>
      </c>
      <c r="CS43" s="654"/>
      <c r="CT43" s="654"/>
      <c r="CU43" s="654"/>
      <c r="CV43" s="654"/>
      <c r="CW43" s="654"/>
      <c r="CX43" s="654"/>
      <c r="CY43" s="655"/>
      <c r="CZ43" s="628">
        <v>0.1</v>
      </c>
      <c r="DA43" s="656"/>
      <c r="DB43" s="656"/>
      <c r="DC43" s="658"/>
      <c r="DD43" s="632">
        <v>11408</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360</v>
      </c>
      <c r="CG44" s="621"/>
      <c r="CH44" s="621"/>
      <c r="CI44" s="621"/>
      <c r="CJ44" s="621"/>
      <c r="CK44" s="621"/>
      <c r="CL44" s="621"/>
      <c r="CM44" s="621"/>
      <c r="CN44" s="621"/>
      <c r="CO44" s="621"/>
      <c r="CP44" s="621"/>
      <c r="CQ44" s="622"/>
      <c r="CR44" s="623">
        <v>905180</v>
      </c>
      <c r="CS44" s="624"/>
      <c r="CT44" s="624"/>
      <c r="CU44" s="624"/>
      <c r="CV44" s="624"/>
      <c r="CW44" s="624"/>
      <c r="CX44" s="624"/>
      <c r="CY44" s="625"/>
      <c r="CZ44" s="628">
        <v>7.5</v>
      </c>
      <c r="DA44" s="629"/>
      <c r="DB44" s="629"/>
      <c r="DC44" s="635"/>
      <c r="DD44" s="632">
        <v>183115</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203135</v>
      </c>
      <c r="CS45" s="654"/>
      <c r="CT45" s="654"/>
      <c r="CU45" s="654"/>
      <c r="CV45" s="654"/>
      <c r="CW45" s="654"/>
      <c r="CX45" s="654"/>
      <c r="CY45" s="655"/>
      <c r="CZ45" s="628">
        <v>1.7</v>
      </c>
      <c r="DA45" s="656"/>
      <c r="DB45" s="656"/>
      <c r="DC45" s="658"/>
      <c r="DD45" s="632">
        <v>1381</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363</v>
      </c>
      <c r="CG46" s="621"/>
      <c r="CH46" s="621"/>
      <c r="CI46" s="621"/>
      <c r="CJ46" s="621"/>
      <c r="CK46" s="621"/>
      <c r="CL46" s="621"/>
      <c r="CM46" s="621"/>
      <c r="CN46" s="621"/>
      <c r="CO46" s="621"/>
      <c r="CP46" s="621"/>
      <c r="CQ46" s="622"/>
      <c r="CR46" s="623">
        <v>642550</v>
      </c>
      <c r="CS46" s="624"/>
      <c r="CT46" s="624"/>
      <c r="CU46" s="624"/>
      <c r="CV46" s="624"/>
      <c r="CW46" s="624"/>
      <c r="CX46" s="624"/>
      <c r="CY46" s="625"/>
      <c r="CZ46" s="628">
        <v>5.3</v>
      </c>
      <c r="DA46" s="629"/>
      <c r="DB46" s="629"/>
      <c r="DC46" s="635"/>
      <c r="DD46" s="632">
        <v>131918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364</v>
      </c>
      <c r="CG47" s="621"/>
      <c r="CH47" s="621"/>
      <c r="CI47" s="621"/>
      <c r="CJ47" s="621"/>
      <c r="CK47" s="621"/>
      <c r="CL47" s="621"/>
      <c r="CM47" s="621"/>
      <c r="CN47" s="621"/>
      <c r="CO47" s="621"/>
      <c r="CP47" s="621"/>
      <c r="CQ47" s="622"/>
      <c r="CR47" s="623">
        <v>51827</v>
      </c>
      <c r="CS47" s="654"/>
      <c r="CT47" s="654"/>
      <c r="CU47" s="654"/>
      <c r="CV47" s="654"/>
      <c r="CW47" s="654"/>
      <c r="CX47" s="654"/>
      <c r="CY47" s="655"/>
      <c r="CZ47" s="628">
        <v>0.4</v>
      </c>
      <c r="DA47" s="656"/>
      <c r="DB47" s="656"/>
      <c r="DC47" s="658"/>
      <c r="DD47" s="632">
        <v>9722</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365</v>
      </c>
      <c r="CG48" s="621"/>
      <c r="CH48" s="621"/>
      <c r="CI48" s="621"/>
      <c r="CJ48" s="621"/>
      <c r="CK48" s="621"/>
      <c r="CL48" s="621"/>
      <c r="CM48" s="621"/>
      <c r="CN48" s="621"/>
      <c r="CO48" s="621"/>
      <c r="CP48" s="621"/>
      <c r="CQ48" s="622"/>
      <c r="CR48" s="623" t="s">
        <v>128</v>
      </c>
      <c r="CS48" s="624"/>
      <c r="CT48" s="624"/>
      <c r="CU48" s="624"/>
      <c r="CV48" s="624"/>
      <c r="CW48" s="624"/>
      <c r="CX48" s="624"/>
      <c r="CY48" s="625"/>
      <c r="CZ48" s="628" t="s">
        <v>128</v>
      </c>
      <c r="DA48" s="629"/>
      <c r="DB48" s="629"/>
      <c r="DC48" s="635"/>
      <c r="DD48" s="632" t="s">
        <v>230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366</v>
      </c>
      <c r="CE49" s="645"/>
      <c r="CF49" s="645"/>
      <c r="CG49" s="645"/>
      <c r="CH49" s="645"/>
      <c r="CI49" s="645"/>
      <c r="CJ49" s="645"/>
      <c r="CK49" s="645"/>
      <c r="CL49" s="645"/>
      <c r="CM49" s="645"/>
      <c r="CN49" s="645"/>
      <c r="CO49" s="645"/>
      <c r="CP49" s="645"/>
      <c r="CQ49" s="646"/>
      <c r="CR49" s="698">
        <v>12146312</v>
      </c>
      <c r="CS49" s="682"/>
      <c r="CT49" s="682"/>
      <c r="CU49" s="682"/>
      <c r="CV49" s="682"/>
      <c r="CW49" s="682"/>
      <c r="CX49" s="682"/>
      <c r="CY49" s="711"/>
      <c r="CZ49" s="703">
        <v>100</v>
      </c>
      <c r="DA49" s="712"/>
      <c r="DB49" s="712"/>
      <c r="DC49" s="713"/>
      <c r="DD49" s="714">
        <v>8051290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bVhpgBRviiumiOI5Lo3jTYZqmcU4k72zETfeafIOmE0qgyyOv1WDDgk7SpPffK5kAaGHL1jtL7KbpPiJ9w0yQ==" saltValue="5zxbwk8gQLJ2UuLVzNzEa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367</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368</v>
      </c>
      <c r="DK2" s="737"/>
      <c r="DL2" s="737"/>
      <c r="DM2" s="737"/>
      <c r="DN2" s="737"/>
      <c r="DO2" s="738"/>
      <c r="DP2" s="228"/>
      <c r="DQ2" s="736" t="s">
        <v>369</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370</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371</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372</v>
      </c>
      <c r="B5" s="730"/>
      <c r="C5" s="730"/>
      <c r="D5" s="730"/>
      <c r="E5" s="730"/>
      <c r="F5" s="730"/>
      <c r="G5" s="730"/>
      <c r="H5" s="730"/>
      <c r="I5" s="730"/>
      <c r="J5" s="730"/>
      <c r="K5" s="730"/>
      <c r="L5" s="730"/>
      <c r="M5" s="730"/>
      <c r="N5" s="730"/>
      <c r="O5" s="730"/>
      <c r="P5" s="731"/>
      <c r="Q5" s="725" t="s">
        <v>373</v>
      </c>
      <c r="R5" s="721"/>
      <c r="S5" s="721"/>
      <c r="T5" s="721"/>
      <c r="U5" s="722"/>
      <c r="V5" s="725" t="s">
        <v>374</v>
      </c>
      <c r="W5" s="721"/>
      <c r="X5" s="721"/>
      <c r="Y5" s="721"/>
      <c r="Z5" s="722"/>
      <c r="AA5" s="725" t="s">
        <v>375</v>
      </c>
      <c r="AB5" s="721"/>
      <c r="AC5" s="721"/>
      <c r="AD5" s="721"/>
      <c r="AE5" s="721"/>
      <c r="AF5" s="741" t="s">
        <v>376</v>
      </c>
      <c r="AG5" s="721"/>
      <c r="AH5" s="721"/>
      <c r="AI5" s="721"/>
      <c r="AJ5" s="727"/>
      <c r="AK5" s="721" t="s">
        <v>377</v>
      </c>
      <c r="AL5" s="721"/>
      <c r="AM5" s="721"/>
      <c r="AN5" s="721"/>
      <c r="AO5" s="722"/>
      <c r="AP5" s="725" t="s">
        <v>378</v>
      </c>
      <c r="AQ5" s="721"/>
      <c r="AR5" s="721"/>
      <c r="AS5" s="721"/>
      <c r="AT5" s="722"/>
      <c r="AU5" s="725" t="s">
        <v>379</v>
      </c>
      <c r="AV5" s="721"/>
      <c r="AW5" s="721"/>
      <c r="AX5" s="721"/>
      <c r="AY5" s="727"/>
      <c r="AZ5" s="232"/>
      <c r="BA5" s="232"/>
      <c r="BB5" s="232"/>
      <c r="BC5" s="232"/>
      <c r="BD5" s="232"/>
      <c r="BE5" s="233"/>
      <c r="BF5" s="233"/>
      <c r="BG5" s="233"/>
      <c r="BH5" s="233"/>
      <c r="BI5" s="233"/>
      <c r="BJ5" s="233"/>
      <c r="BK5" s="233"/>
      <c r="BL5" s="233"/>
      <c r="BM5" s="233"/>
      <c r="BN5" s="233"/>
      <c r="BO5" s="233"/>
      <c r="BP5" s="233"/>
      <c r="BQ5" s="729" t="s">
        <v>380</v>
      </c>
      <c r="BR5" s="730"/>
      <c r="BS5" s="730"/>
      <c r="BT5" s="730"/>
      <c r="BU5" s="730"/>
      <c r="BV5" s="730"/>
      <c r="BW5" s="730"/>
      <c r="BX5" s="730"/>
      <c r="BY5" s="730"/>
      <c r="BZ5" s="730"/>
      <c r="CA5" s="730"/>
      <c r="CB5" s="730"/>
      <c r="CC5" s="730"/>
      <c r="CD5" s="730"/>
      <c r="CE5" s="730"/>
      <c r="CF5" s="730"/>
      <c r="CG5" s="731"/>
      <c r="CH5" s="725" t="s">
        <v>381</v>
      </c>
      <c r="CI5" s="721"/>
      <c r="CJ5" s="721"/>
      <c r="CK5" s="721"/>
      <c r="CL5" s="722"/>
      <c r="CM5" s="725" t="s">
        <v>382</v>
      </c>
      <c r="CN5" s="721"/>
      <c r="CO5" s="721"/>
      <c r="CP5" s="721"/>
      <c r="CQ5" s="722"/>
      <c r="CR5" s="725" t="s">
        <v>383</v>
      </c>
      <c r="CS5" s="721"/>
      <c r="CT5" s="721"/>
      <c r="CU5" s="721"/>
      <c r="CV5" s="722"/>
      <c r="CW5" s="725" t="s">
        <v>384</v>
      </c>
      <c r="CX5" s="721"/>
      <c r="CY5" s="721"/>
      <c r="CZ5" s="721"/>
      <c r="DA5" s="722"/>
      <c r="DB5" s="725" t="s">
        <v>385</v>
      </c>
      <c r="DC5" s="721"/>
      <c r="DD5" s="721"/>
      <c r="DE5" s="721"/>
      <c r="DF5" s="722"/>
      <c r="DG5" s="774" t="s">
        <v>386</v>
      </c>
      <c r="DH5" s="775"/>
      <c r="DI5" s="775"/>
      <c r="DJ5" s="775"/>
      <c r="DK5" s="776"/>
      <c r="DL5" s="774" t="s">
        <v>387</v>
      </c>
      <c r="DM5" s="775"/>
      <c r="DN5" s="775"/>
      <c r="DO5" s="775"/>
      <c r="DP5" s="776"/>
      <c r="DQ5" s="725" t="s">
        <v>388</v>
      </c>
      <c r="DR5" s="721"/>
      <c r="DS5" s="721"/>
      <c r="DT5" s="721"/>
      <c r="DU5" s="722"/>
      <c r="DV5" s="725" t="s">
        <v>379</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389</v>
      </c>
      <c r="C7" s="761"/>
      <c r="D7" s="761"/>
      <c r="E7" s="761"/>
      <c r="F7" s="761"/>
      <c r="G7" s="761"/>
      <c r="H7" s="761"/>
      <c r="I7" s="761"/>
      <c r="J7" s="761"/>
      <c r="K7" s="761"/>
      <c r="L7" s="761"/>
      <c r="M7" s="761"/>
      <c r="N7" s="761"/>
      <c r="O7" s="761"/>
      <c r="P7" s="762"/>
      <c r="Q7" s="763">
        <v>13151</v>
      </c>
      <c r="R7" s="764"/>
      <c r="S7" s="764"/>
      <c r="T7" s="764"/>
      <c r="U7" s="764"/>
      <c r="V7" s="764">
        <v>12150</v>
      </c>
      <c r="W7" s="764"/>
      <c r="X7" s="764"/>
      <c r="Y7" s="764"/>
      <c r="Z7" s="764"/>
      <c r="AA7" s="764">
        <v>1001</v>
      </c>
      <c r="AB7" s="764"/>
      <c r="AC7" s="764"/>
      <c r="AD7" s="764"/>
      <c r="AE7" s="765"/>
      <c r="AF7" s="766">
        <v>951</v>
      </c>
      <c r="AG7" s="767"/>
      <c r="AH7" s="767"/>
      <c r="AI7" s="767"/>
      <c r="AJ7" s="768"/>
      <c r="AK7" s="769">
        <v>575</v>
      </c>
      <c r="AL7" s="770"/>
      <c r="AM7" s="770"/>
      <c r="AN7" s="770"/>
      <c r="AO7" s="770"/>
      <c r="AP7" s="770">
        <v>11020</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595</v>
      </c>
      <c r="BT7" s="747"/>
      <c r="BU7" s="747"/>
      <c r="BV7" s="747"/>
      <c r="BW7" s="747"/>
      <c r="BX7" s="747"/>
      <c r="BY7" s="747"/>
      <c r="BZ7" s="747"/>
      <c r="CA7" s="747"/>
      <c r="CB7" s="747"/>
      <c r="CC7" s="747"/>
      <c r="CD7" s="747"/>
      <c r="CE7" s="747"/>
      <c r="CF7" s="747"/>
      <c r="CG7" s="773"/>
      <c r="CH7" s="743">
        <v>0</v>
      </c>
      <c r="CI7" s="744"/>
      <c r="CJ7" s="744"/>
      <c r="CK7" s="744"/>
      <c r="CL7" s="745"/>
      <c r="CM7" s="743">
        <v>114</v>
      </c>
      <c r="CN7" s="744"/>
      <c r="CO7" s="744"/>
      <c r="CP7" s="744"/>
      <c r="CQ7" s="745"/>
      <c r="CR7" s="743">
        <v>110</v>
      </c>
      <c r="CS7" s="744"/>
      <c r="CT7" s="744"/>
      <c r="CU7" s="744"/>
      <c r="CV7" s="745"/>
      <c r="CW7" s="743">
        <v>4</v>
      </c>
      <c r="CX7" s="744"/>
      <c r="CY7" s="744"/>
      <c r="CZ7" s="744"/>
      <c r="DA7" s="745"/>
      <c r="DB7" s="743" t="s">
        <v>520</v>
      </c>
      <c r="DC7" s="744"/>
      <c r="DD7" s="744"/>
      <c r="DE7" s="744"/>
      <c r="DF7" s="745"/>
      <c r="DG7" s="743" t="s">
        <v>520</v>
      </c>
      <c r="DH7" s="744"/>
      <c r="DI7" s="744"/>
      <c r="DJ7" s="744"/>
      <c r="DK7" s="745"/>
      <c r="DL7" s="743" t="s">
        <v>520</v>
      </c>
      <c r="DM7" s="744"/>
      <c r="DN7" s="744"/>
      <c r="DO7" s="744"/>
      <c r="DP7" s="745"/>
      <c r="DQ7" s="743" t="s">
        <v>520</v>
      </c>
      <c r="DR7" s="744"/>
      <c r="DS7" s="744"/>
      <c r="DT7" s="744"/>
      <c r="DU7" s="745"/>
      <c r="DV7" s="746"/>
      <c r="DW7" s="747"/>
      <c r="DX7" s="747"/>
      <c r="DY7" s="747"/>
      <c r="DZ7" s="748"/>
      <c r="EA7" s="234"/>
    </row>
    <row r="8" spans="1:131" s="235" customFormat="1" ht="26.25" customHeight="1" x14ac:dyDescent="0.15">
      <c r="A8" s="238">
        <v>2</v>
      </c>
      <c r="B8" s="749" t="s">
        <v>390</v>
      </c>
      <c r="C8" s="750"/>
      <c r="D8" s="750"/>
      <c r="E8" s="750"/>
      <c r="F8" s="750"/>
      <c r="G8" s="750"/>
      <c r="H8" s="750"/>
      <c r="I8" s="750"/>
      <c r="J8" s="750"/>
      <c r="K8" s="750"/>
      <c r="L8" s="750"/>
      <c r="M8" s="750"/>
      <c r="N8" s="750"/>
      <c r="O8" s="750"/>
      <c r="P8" s="751"/>
      <c r="Q8" s="752">
        <v>9</v>
      </c>
      <c r="R8" s="753"/>
      <c r="S8" s="753"/>
      <c r="T8" s="753"/>
      <c r="U8" s="753"/>
      <c r="V8" s="753">
        <v>5</v>
      </c>
      <c r="W8" s="753"/>
      <c r="X8" s="753"/>
      <c r="Y8" s="753"/>
      <c r="Z8" s="753"/>
      <c r="AA8" s="753">
        <v>4</v>
      </c>
      <c r="AB8" s="753"/>
      <c r="AC8" s="753"/>
      <c r="AD8" s="753"/>
      <c r="AE8" s="754"/>
      <c r="AF8" s="755">
        <v>4</v>
      </c>
      <c r="AG8" s="756"/>
      <c r="AH8" s="756"/>
      <c r="AI8" s="756"/>
      <c r="AJ8" s="757"/>
      <c r="AK8" s="758" t="s">
        <v>520</v>
      </c>
      <c r="AL8" s="759"/>
      <c r="AM8" s="759"/>
      <c r="AN8" s="759"/>
      <c r="AO8" s="759"/>
      <c r="AP8" s="759" t="s">
        <v>520</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t="s">
        <v>391</v>
      </c>
      <c r="C9" s="750"/>
      <c r="D9" s="750"/>
      <c r="E9" s="750"/>
      <c r="F9" s="750"/>
      <c r="G9" s="750"/>
      <c r="H9" s="750"/>
      <c r="I9" s="750"/>
      <c r="J9" s="750"/>
      <c r="K9" s="750"/>
      <c r="L9" s="750"/>
      <c r="M9" s="750"/>
      <c r="N9" s="750"/>
      <c r="O9" s="750"/>
      <c r="P9" s="751"/>
      <c r="Q9" s="752">
        <v>4</v>
      </c>
      <c r="R9" s="753"/>
      <c r="S9" s="753"/>
      <c r="T9" s="753"/>
      <c r="U9" s="753"/>
      <c r="V9" s="753">
        <v>4</v>
      </c>
      <c r="W9" s="753"/>
      <c r="X9" s="753"/>
      <c r="Y9" s="753"/>
      <c r="Z9" s="753"/>
      <c r="AA9" s="753" t="s">
        <v>520</v>
      </c>
      <c r="AB9" s="753"/>
      <c r="AC9" s="753"/>
      <c r="AD9" s="753"/>
      <c r="AE9" s="754"/>
      <c r="AF9" s="755" t="s">
        <v>520</v>
      </c>
      <c r="AG9" s="756"/>
      <c r="AH9" s="756"/>
      <c r="AI9" s="756"/>
      <c r="AJ9" s="757"/>
      <c r="AK9" s="758" t="s">
        <v>520</v>
      </c>
      <c r="AL9" s="759"/>
      <c r="AM9" s="759"/>
      <c r="AN9" s="759"/>
      <c r="AO9" s="759"/>
      <c r="AP9" s="759" t="s">
        <v>520</v>
      </c>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13164</v>
      </c>
      <c r="R23" s="793"/>
      <c r="S23" s="793"/>
      <c r="T23" s="793"/>
      <c r="U23" s="793"/>
      <c r="V23" s="793">
        <v>12159</v>
      </c>
      <c r="W23" s="793"/>
      <c r="X23" s="793"/>
      <c r="Y23" s="793"/>
      <c r="Z23" s="793"/>
      <c r="AA23" s="793">
        <v>1005</v>
      </c>
      <c r="AB23" s="793"/>
      <c r="AC23" s="793"/>
      <c r="AD23" s="793"/>
      <c r="AE23" s="794"/>
      <c r="AF23" s="795">
        <v>955</v>
      </c>
      <c r="AG23" s="793"/>
      <c r="AH23" s="793"/>
      <c r="AI23" s="793"/>
      <c r="AJ23" s="796"/>
      <c r="AK23" s="797"/>
      <c r="AL23" s="798"/>
      <c r="AM23" s="798"/>
      <c r="AN23" s="798"/>
      <c r="AO23" s="798"/>
      <c r="AP23" s="793">
        <v>11020</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397</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372</v>
      </c>
      <c r="B26" s="730"/>
      <c r="C26" s="730"/>
      <c r="D26" s="730"/>
      <c r="E26" s="730"/>
      <c r="F26" s="730"/>
      <c r="G26" s="730"/>
      <c r="H26" s="730"/>
      <c r="I26" s="730"/>
      <c r="J26" s="730"/>
      <c r="K26" s="730"/>
      <c r="L26" s="730"/>
      <c r="M26" s="730"/>
      <c r="N26" s="730"/>
      <c r="O26" s="730"/>
      <c r="P26" s="731"/>
      <c r="Q26" s="725" t="s">
        <v>398</v>
      </c>
      <c r="R26" s="721"/>
      <c r="S26" s="721"/>
      <c r="T26" s="721"/>
      <c r="U26" s="722"/>
      <c r="V26" s="725" t="s">
        <v>399</v>
      </c>
      <c r="W26" s="721"/>
      <c r="X26" s="721"/>
      <c r="Y26" s="721"/>
      <c r="Z26" s="722"/>
      <c r="AA26" s="725" t="s">
        <v>400</v>
      </c>
      <c r="AB26" s="721"/>
      <c r="AC26" s="721"/>
      <c r="AD26" s="721"/>
      <c r="AE26" s="721"/>
      <c r="AF26" s="814" t="s">
        <v>401</v>
      </c>
      <c r="AG26" s="815"/>
      <c r="AH26" s="815"/>
      <c r="AI26" s="815"/>
      <c r="AJ26" s="816"/>
      <c r="AK26" s="721" t="s">
        <v>402</v>
      </c>
      <c r="AL26" s="721"/>
      <c r="AM26" s="721"/>
      <c r="AN26" s="721"/>
      <c r="AO26" s="722"/>
      <c r="AP26" s="725" t="s">
        <v>403</v>
      </c>
      <c r="AQ26" s="721"/>
      <c r="AR26" s="721"/>
      <c r="AS26" s="721"/>
      <c r="AT26" s="722"/>
      <c r="AU26" s="725" t="s">
        <v>404</v>
      </c>
      <c r="AV26" s="721"/>
      <c r="AW26" s="721"/>
      <c r="AX26" s="721"/>
      <c r="AY26" s="722"/>
      <c r="AZ26" s="725" t="s">
        <v>405</v>
      </c>
      <c r="BA26" s="721"/>
      <c r="BB26" s="721"/>
      <c r="BC26" s="721"/>
      <c r="BD26" s="722"/>
      <c r="BE26" s="725" t="s">
        <v>379</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406</v>
      </c>
      <c r="C28" s="761"/>
      <c r="D28" s="761"/>
      <c r="E28" s="761"/>
      <c r="F28" s="761"/>
      <c r="G28" s="761"/>
      <c r="H28" s="761"/>
      <c r="I28" s="761"/>
      <c r="J28" s="761"/>
      <c r="K28" s="761"/>
      <c r="L28" s="761"/>
      <c r="M28" s="761"/>
      <c r="N28" s="761"/>
      <c r="O28" s="761"/>
      <c r="P28" s="762"/>
      <c r="Q28" s="822">
        <v>3097</v>
      </c>
      <c r="R28" s="823"/>
      <c r="S28" s="823"/>
      <c r="T28" s="823"/>
      <c r="U28" s="823"/>
      <c r="V28" s="823">
        <v>3015</v>
      </c>
      <c r="W28" s="823"/>
      <c r="X28" s="823"/>
      <c r="Y28" s="823"/>
      <c r="Z28" s="823"/>
      <c r="AA28" s="823">
        <v>82</v>
      </c>
      <c r="AB28" s="823"/>
      <c r="AC28" s="823"/>
      <c r="AD28" s="823"/>
      <c r="AE28" s="824"/>
      <c r="AF28" s="825">
        <v>82</v>
      </c>
      <c r="AG28" s="823"/>
      <c r="AH28" s="823"/>
      <c r="AI28" s="823"/>
      <c r="AJ28" s="826"/>
      <c r="AK28" s="827">
        <v>331</v>
      </c>
      <c r="AL28" s="828"/>
      <c r="AM28" s="828"/>
      <c r="AN28" s="828"/>
      <c r="AO28" s="828"/>
      <c r="AP28" s="828" t="s">
        <v>520</v>
      </c>
      <c r="AQ28" s="828"/>
      <c r="AR28" s="828"/>
      <c r="AS28" s="828"/>
      <c r="AT28" s="828"/>
      <c r="AU28" s="828" t="s">
        <v>520</v>
      </c>
      <c r="AV28" s="828"/>
      <c r="AW28" s="828"/>
      <c r="AX28" s="828"/>
      <c r="AY28" s="828"/>
      <c r="AZ28" s="829" t="s">
        <v>520</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407</v>
      </c>
      <c r="C29" s="750"/>
      <c r="D29" s="750"/>
      <c r="E29" s="750"/>
      <c r="F29" s="750"/>
      <c r="G29" s="750"/>
      <c r="H29" s="750"/>
      <c r="I29" s="750"/>
      <c r="J29" s="750"/>
      <c r="K29" s="750"/>
      <c r="L29" s="750"/>
      <c r="M29" s="750"/>
      <c r="N29" s="750"/>
      <c r="O29" s="750"/>
      <c r="P29" s="751"/>
      <c r="Q29" s="752">
        <v>2826</v>
      </c>
      <c r="R29" s="753"/>
      <c r="S29" s="753"/>
      <c r="T29" s="753"/>
      <c r="U29" s="753"/>
      <c r="V29" s="753">
        <v>2672</v>
      </c>
      <c r="W29" s="753"/>
      <c r="X29" s="753"/>
      <c r="Y29" s="753"/>
      <c r="Z29" s="753"/>
      <c r="AA29" s="753">
        <v>154</v>
      </c>
      <c r="AB29" s="753"/>
      <c r="AC29" s="753"/>
      <c r="AD29" s="753"/>
      <c r="AE29" s="754"/>
      <c r="AF29" s="755">
        <v>154</v>
      </c>
      <c r="AG29" s="756"/>
      <c r="AH29" s="756"/>
      <c r="AI29" s="756"/>
      <c r="AJ29" s="757"/>
      <c r="AK29" s="834">
        <v>479</v>
      </c>
      <c r="AL29" s="830"/>
      <c r="AM29" s="830"/>
      <c r="AN29" s="830"/>
      <c r="AO29" s="830"/>
      <c r="AP29" s="830" t="s">
        <v>520</v>
      </c>
      <c r="AQ29" s="830"/>
      <c r="AR29" s="830"/>
      <c r="AS29" s="830"/>
      <c r="AT29" s="830"/>
      <c r="AU29" s="830" t="s">
        <v>520</v>
      </c>
      <c r="AV29" s="830"/>
      <c r="AW29" s="830"/>
      <c r="AX29" s="830"/>
      <c r="AY29" s="830"/>
      <c r="AZ29" s="831" t="s">
        <v>520</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408</v>
      </c>
      <c r="C30" s="750"/>
      <c r="D30" s="750"/>
      <c r="E30" s="750"/>
      <c r="F30" s="750"/>
      <c r="G30" s="750"/>
      <c r="H30" s="750"/>
      <c r="I30" s="750"/>
      <c r="J30" s="750"/>
      <c r="K30" s="750"/>
      <c r="L30" s="750"/>
      <c r="M30" s="750"/>
      <c r="N30" s="750"/>
      <c r="O30" s="750"/>
      <c r="P30" s="751"/>
      <c r="Q30" s="752">
        <v>405</v>
      </c>
      <c r="R30" s="753"/>
      <c r="S30" s="753"/>
      <c r="T30" s="753"/>
      <c r="U30" s="753"/>
      <c r="V30" s="753">
        <v>398</v>
      </c>
      <c r="W30" s="753"/>
      <c r="X30" s="753"/>
      <c r="Y30" s="753"/>
      <c r="Z30" s="753"/>
      <c r="AA30" s="753">
        <v>7</v>
      </c>
      <c r="AB30" s="753"/>
      <c r="AC30" s="753"/>
      <c r="AD30" s="753"/>
      <c r="AE30" s="754"/>
      <c r="AF30" s="755">
        <v>7</v>
      </c>
      <c r="AG30" s="756"/>
      <c r="AH30" s="756"/>
      <c r="AI30" s="756"/>
      <c r="AJ30" s="757"/>
      <c r="AK30" s="834">
        <v>100</v>
      </c>
      <c r="AL30" s="830"/>
      <c r="AM30" s="830"/>
      <c r="AN30" s="830"/>
      <c r="AO30" s="830"/>
      <c r="AP30" s="830" t="s">
        <v>520</v>
      </c>
      <c r="AQ30" s="830"/>
      <c r="AR30" s="830"/>
      <c r="AS30" s="830"/>
      <c r="AT30" s="830"/>
      <c r="AU30" s="830" t="s">
        <v>520</v>
      </c>
      <c r="AV30" s="830"/>
      <c r="AW30" s="830"/>
      <c r="AX30" s="830"/>
      <c r="AY30" s="830"/>
      <c r="AZ30" s="831" t="s">
        <v>520</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409</v>
      </c>
      <c r="C31" s="750"/>
      <c r="D31" s="750"/>
      <c r="E31" s="750"/>
      <c r="F31" s="750"/>
      <c r="G31" s="750"/>
      <c r="H31" s="750"/>
      <c r="I31" s="750"/>
      <c r="J31" s="750"/>
      <c r="K31" s="750"/>
      <c r="L31" s="750"/>
      <c r="M31" s="750"/>
      <c r="N31" s="750"/>
      <c r="O31" s="750"/>
      <c r="P31" s="751"/>
      <c r="Q31" s="752">
        <v>607</v>
      </c>
      <c r="R31" s="753"/>
      <c r="S31" s="753"/>
      <c r="T31" s="753"/>
      <c r="U31" s="753"/>
      <c r="V31" s="753">
        <v>546</v>
      </c>
      <c r="W31" s="753"/>
      <c r="X31" s="753"/>
      <c r="Y31" s="753"/>
      <c r="Z31" s="753"/>
      <c r="AA31" s="753">
        <v>61</v>
      </c>
      <c r="AB31" s="753"/>
      <c r="AC31" s="753"/>
      <c r="AD31" s="753"/>
      <c r="AE31" s="754"/>
      <c r="AF31" s="755">
        <v>412</v>
      </c>
      <c r="AG31" s="756"/>
      <c r="AH31" s="756"/>
      <c r="AI31" s="756"/>
      <c r="AJ31" s="757"/>
      <c r="AK31" s="834">
        <v>10</v>
      </c>
      <c r="AL31" s="830"/>
      <c r="AM31" s="830"/>
      <c r="AN31" s="830"/>
      <c r="AO31" s="830"/>
      <c r="AP31" s="830">
        <v>3107</v>
      </c>
      <c r="AQ31" s="830"/>
      <c r="AR31" s="830"/>
      <c r="AS31" s="830"/>
      <c r="AT31" s="830"/>
      <c r="AU31" s="830">
        <v>75</v>
      </c>
      <c r="AV31" s="830"/>
      <c r="AW31" s="830"/>
      <c r="AX31" s="830"/>
      <c r="AY31" s="830"/>
      <c r="AZ31" s="831" t="s">
        <v>520</v>
      </c>
      <c r="BA31" s="831"/>
      <c r="BB31" s="831"/>
      <c r="BC31" s="831"/>
      <c r="BD31" s="831"/>
      <c r="BE31" s="832" t="s">
        <v>410</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411</v>
      </c>
      <c r="C32" s="750"/>
      <c r="D32" s="750"/>
      <c r="E32" s="750"/>
      <c r="F32" s="750"/>
      <c r="G32" s="750"/>
      <c r="H32" s="750"/>
      <c r="I32" s="750"/>
      <c r="J32" s="750"/>
      <c r="K32" s="750"/>
      <c r="L32" s="750"/>
      <c r="M32" s="750"/>
      <c r="N32" s="750"/>
      <c r="O32" s="750"/>
      <c r="P32" s="751"/>
      <c r="Q32" s="752">
        <v>863</v>
      </c>
      <c r="R32" s="753"/>
      <c r="S32" s="753"/>
      <c r="T32" s="753"/>
      <c r="U32" s="753"/>
      <c r="V32" s="753">
        <v>703</v>
      </c>
      <c r="W32" s="753"/>
      <c r="X32" s="753"/>
      <c r="Y32" s="753"/>
      <c r="Z32" s="753"/>
      <c r="AA32" s="753">
        <v>160</v>
      </c>
      <c r="AB32" s="753"/>
      <c r="AC32" s="753"/>
      <c r="AD32" s="753"/>
      <c r="AE32" s="754"/>
      <c r="AF32" s="755">
        <v>144</v>
      </c>
      <c r="AG32" s="756"/>
      <c r="AH32" s="756"/>
      <c r="AI32" s="756"/>
      <c r="AJ32" s="757"/>
      <c r="AK32" s="834">
        <v>559</v>
      </c>
      <c r="AL32" s="830"/>
      <c r="AM32" s="830"/>
      <c r="AN32" s="830"/>
      <c r="AO32" s="830"/>
      <c r="AP32" s="830">
        <v>4379</v>
      </c>
      <c r="AQ32" s="830"/>
      <c r="AR32" s="830"/>
      <c r="AS32" s="830"/>
      <c r="AT32" s="830"/>
      <c r="AU32" s="830">
        <v>3696</v>
      </c>
      <c r="AV32" s="830"/>
      <c r="AW32" s="830"/>
      <c r="AX32" s="830"/>
      <c r="AY32" s="830"/>
      <c r="AZ32" s="831" t="s">
        <v>520</v>
      </c>
      <c r="BA32" s="831"/>
      <c r="BB32" s="831"/>
      <c r="BC32" s="831"/>
      <c r="BD32" s="831"/>
      <c r="BE32" s="832" t="s">
        <v>412</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t="s">
        <v>413</v>
      </c>
      <c r="C33" s="750"/>
      <c r="D33" s="750"/>
      <c r="E33" s="750"/>
      <c r="F33" s="750"/>
      <c r="G33" s="750"/>
      <c r="H33" s="750"/>
      <c r="I33" s="750"/>
      <c r="J33" s="750"/>
      <c r="K33" s="750"/>
      <c r="L33" s="750"/>
      <c r="M33" s="750"/>
      <c r="N33" s="750"/>
      <c r="O33" s="750"/>
      <c r="P33" s="751"/>
      <c r="Q33" s="752">
        <v>26</v>
      </c>
      <c r="R33" s="753"/>
      <c r="S33" s="753"/>
      <c r="T33" s="753"/>
      <c r="U33" s="753"/>
      <c r="V33" s="753">
        <v>20</v>
      </c>
      <c r="W33" s="753"/>
      <c r="X33" s="753"/>
      <c r="Y33" s="753"/>
      <c r="Z33" s="753"/>
      <c r="AA33" s="753">
        <v>6</v>
      </c>
      <c r="AB33" s="753"/>
      <c r="AC33" s="753"/>
      <c r="AD33" s="753"/>
      <c r="AE33" s="754"/>
      <c r="AF33" s="755">
        <v>6</v>
      </c>
      <c r="AG33" s="756"/>
      <c r="AH33" s="756"/>
      <c r="AI33" s="756"/>
      <c r="AJ33" s="757"/>
      <c r="AK33" s="834">
        <v>14</v>
      </c>
      <c r="AL33" s="830"/>
      <c r="AM33" s="830"/>
      <c r="AN33" s="830"/>
      <c r="AO33" s="830"/>
      <c r="AP33" s="830">
        <v>70</v>
      </c>
      <c r="AQ33" s="830"/>
      <c r="AR33" s="830"/>
      <c r="AS33" s="830"/>
      <c r="AT33" s="830"/>
      <c r="AU33" s="830">
        <v>63</v>
      </c>
      <c r="AV33" s="830"/>
      <c r="AW33" s="830"/>
      <c r="AX33" s="830"/>
      <c r="AY33" s="830"/>
      <c r="AZ33" s="831" t="s">
        <v>520</v>
      </c>
      <c r="BA33" s="831"/>
      <c r="BB33" s="831"/>
      <c r="BC33" s="831"/>
      <c r="BD33" s="831"/>
      <c r="BE33" s="832" t="s">
        <v>414</v>
      </c>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393</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805</v>
      </c>
      <c r="AG63" s="844"/>
      <c r="AH63" s="844"/>
      <c r="AI63" s="844"/>
      <c r="AJ63" s="845"/>
      <c r="AK63" s="846"/>
      <c r="AL63" s="841"/>
      <c r="AM63" s="841"/>
      <c r="AN63" s="841"/>
      <c r="AO63" s="841"/>
      <c r="AP63" s="844">
        <v>7556</v>
      </c>
      <c r="AQ63" s="844"/>
      <c r="AR63" s="844"/>
      <c r="AS63" s="844"/>
      <c r="AT63" s="844"/>
      <c r="AU63" s="844">
        <v>3834</v>
      </c>
      <c r="AV63" s="844"/>
      <c r="AW63" s="844"/>
      <c r="AX63" s="844"/>
      <c r="AY63" s="844"/>
      <c r="AZ63" s="848"/>
      <c r="BA63" s="848"/>
      <c r="BB63" s="848"/>
      <c r="BC63" s="848"/>
      <c r="BD63" s="848"/>
      <c r="BE63" s="849"/>
      <c r="BF63" s="849"/>
      <c r="BG63" s="849"/>
      <c r="BH63" s="849"/>
      <c r="BI63" s="850"/>
      <c r="BJ63" s="851" t="s">
        <v>417</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419</v>
      </c>
      <c r="B66" s="730"/>
      <c r="C66" s="730"/>
      <c r="D66" s="730"/>
      <c r="E66" s="730"/>
      <c r="F66" s="730"/>
      <c r="G66" s="730"/>
      <c r="H66" s="730"/>
      <c r="I66" s="730"/>
      <c r="J66" s="730"/>
      <c r="K66" s="730"/>
      <c r="L66" s="730"/>
      <c r="M66" s="730"/>
      <c r="N66" s="730"/>
      <c r="O66" s="730"/>
      <c r="P66" s="731"/>
      <c r="Q66" s="725" t="s">
        <v>398</v>
      </c>
      <c r="R66" s="721"/>
      <c r="S66" s="721"/>
      <c r="T66" s="721"/>
      <c r="U66" s="722"/>
      <c r="V66" s="725" t="s">
        <v>420</v>
      </c>
      <c r="W66" s="721"/>
      <c r="X66" s="721"/>
      <c r="Y66" s="721"/>
      <c r="Z66" s="722"/>
      <c r="AA66" s="725" t="s">
        <v>400</v>
      </c>
      <c r="AB66" s="721"/>
      <c r="AC66" s="721"/>
      <c r="AD66" s="721"/>
      <c r="AE66" s="722"/>
      <c r="AF66" s="854" t="s">
        <v>421</v>
      </c>
      <c r="AG66" s="815"/>
      <c r="AH66" s="815"/>
      <c r="AI66" s="815"/>
      <c r="AJ66" s="855"/>
      <c r="AK66" s="725" t="s">
        <v>422</v>
      </c>
      <c r="AL66" s="730"/>
      <c r="AM66" s="730"/>
      <c r="AN66" s="730"/>
      <c r="AO66" s="731"/>
      <c r="AP66" s="725" t="s">
        <v>403</v>
      </c>
      <c r="AQ66" s="721"/>
      <c r="AR66" s="721"/>
      <c r="AS66" s="721"/>
      <c r="AT66" s="722"/>
      <c r="AU66" s="725" t="s">
        <v>423</v>
      </c>
      <c r="AV66" s="721"/>
      <c r="AW66" s="721"/>
      <c r="AX66" s="721"/>
      <c r="AY66" s="722"/>
      <c r="AZ66" s="725" t="s">
        <v>379</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585</v>
      </c>
      <c r="C68" s="870"/>
      <c r="D68" s="870"/>
      <c r="E68" s="870"/>
      <c r="F68" s="870"/>
      <c r="G68" s="870"/>
      <c r="H68" s="870"/>
      <c r="I68" s="870"/>
      <c r="J68" s="870"/>
      <c r="K68" s="870"/>
      <c r="L68" s="870"/>
      <c r="M68" s="870"/>
      <c r="N68" s="870"/>
      <c r="O68" s="870"/>
      <c r="P68" s="871"/>
      <c r="Q68" s="872">
        <v>35</v>
      </c>
      <c r="R68" s="866"/>
      <c r="S68" s="866"/>
      <c r="T68" s="866"/>
      <c r="U68" s="866"/>
      <c r="V68" s="866">
        <v>35</v>
      </c>
      <c r="W68" s="866"/>
      <c r="X68" s="866"/>
      <c r="Y68" s="866"/>
      <c r="Z68" s="866"/>
      <c r="AA68" s="866">
        <v>0</v>
      </c>
      <c r="AB68" s="866"/>
      <c r="AC68" s="866"/>
      <c r="AD68" s="866"/>
      <c r="AE68" s="866"/>
      <c r="AF68" s="866">
        <v>0</v>
      </c>
      <c r="AG68" s="866"/>
      <c r="AH68" s="866"/>
      <c r="AI68" s="866"/>
      <c r="AJ68" s="866"/>
      <c r="AK68" s="866" t="s">
        <v>594</v>
      </c>
      <c r="AL68" s="866"/>
      <c r="AM68" s="866"/>
      <c r="AN68" s="866"/>
      <c r="AO68" s="866"/>
      <c r="AP68" s="866" t="s">
        <v>594</v>
      </c>
      <c r="AQ68" s="866"/>
      <c r="AR68" s="866"/>
      <c r="AS68" s="866"/>
      <c r="AT68" s="866"/>
      <c r="AU68" s="866" t="s">
        <v>594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586</v>
      </c>
      <c r="C69" s="874"/>
      <c r="D69" s="874"/>
      <c r="E69" s="874"/>
      <c r="F69" s="874"/>
      <c r="G69" s="874"/>
      <c r="H69" s="874"/>
      <c r="I69" s="874"/>
      <c r="J69" s="874"/>
      <c r="K69" s="874"/>
      <c r="L69" s="874"/>
      <c r="M69" s="874"/>
      <c r="N69" s="874"/>
      <c r="O69" s="874"/>
      <c r="P69" s="875"/>
      <c r="Q69" s="876">
        <v>374</v>
      </c>
      <c r="R69" s="830"/>
      <c r="S69" s="830"/>
      <c r="T69" s="830"/>
      <c r="U69" s="830"/>
      <c r="V69" s="830">
        <v>383</v>
      </c>
      <c r="W69" s="830"/>
      <c r="X69" s="830"/>
      <c r="Y69" s="830"/>
      <c r="Z69" s="830"/>
      <c r="AA69" s="830">
        <v>-9</v>
      </c>
      <c r="AB69" s="830"/>
      <c r="AC69" s="830"/>
      <c r="AD69" s="830"/>
      <c r="AE69" s="830"/>
      <c r="AF69" s="830">
        <v>667</v>
      </c>
      <c r="AG69" s="830"/>
      <c r="AH69" s="830"/>
      <c r="AI69" s="830"/>
      <c r="AJ69" s="830"/>
      <c r="AK69" s="830">
        <v>253</v>
      </c>
      <c r="AL69" s="830"/>
      <c r="AM69" s="830"/>
      <c r="AN69" s="830"/>
      <c r="AO69" s="830"/>
      <c r="AP69" s="830">
        <v>2303</v>
      </c>
      <c r="AQ69" s="830"/>
      <c r="AR69" s="830"/>
      <c r="AS69" s="830"/>
      <c r="AT69" s="830"/>
      <c r="AU69" s="830">
        <v>331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587</v>
      </c>
      <c r="C70" s="874"/>
      <c r="D70" s="874"/>
      <c r="E70" s="874"/>
      <c r="F70" s="874"/>
      <c r="G70" s="874"/>
      <c r="H70" s="874"/>
      <c r="I70" s="874"/>
      <c r="J70" s="874"/>
      <c r="K70" s="874"/>
      <c r="L70" s="874"/>
      <c r="M70" s="874"/>
      <c r="N70" s="874"/>
      <c r="O70" s="874"/>
      <c r="P70" s="875"/>
      <c r="Q70" s="876">
        <v>1323</v>
      </c>
      <c r="R70" s="830"/>
      <c r="S70" s="830"/>
      <c r="T70" s="830"/>
      <c r="U70" s="830"/>
      <c r="V70" s="830">
        <v>1295</v>
      </c>
      <c r="W70" s="830"/>
      <c r="X70" s="830"/>
      <c r="Y70" s="830"/>
      <c r="Z70" s="830"/>
      <c r="AA70" s="830">
        <v>29</v>
      </c>
      <c r="AB70" s="830"/>
      <c r="AC70" s="830"/>
      <c r="AD70" s="830"/>
      <c r="AE70" s="830"/>
      <c r="AF70" s="830">
        <v>29</v>
      </c>
      <c r="AG70" s="830"/>
      <c r="AH70" s="830"/>
      <c r="AI70" s="830"/>
      <c r="AJ70" s="830"/>
      <c r="AK70" s="830">
        <v>16</v>
      </c>
      <c r="AL70" s="830"/>
      <c r="AM70" s="830"/>
      <c r="AN70" s="830"/>
      <c r="AO70" s="830"/>
      <c r="AP70" s="830">
        <v>1136</v>
      </c>
      <c r="AQ70" s="830"/>
      <c r="AR70" s="830"/>
      <c r="AS70" s="830"/>
      <c r="AT70" s="830"/>
      <c r="AU70" s="830">
        <v>386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588</v>
      </c>
      <c r="C71" s="874"/>
      <c r="D71" s="874"/>
      <c r="E71" s="874"/>
      <c r="F71" s="874"/>
      <c r="G71" s="874"/>
      <c r="H71" s="874"/>
      <c r="I71" s="874"/>
      <c r="J71" s="874"/>
      <c r="K71" s="874"/>
      <c r="L71" s="874"/>
      <c r="M71" s="874"/>
      <c r="N71" s="874"/>
      <c r="O71" s="874"/>
      <c r="P71" s="875"/>
      <c r="Q71" s="876">
        <v>120</v>
      </c>
      <c r="R71" s="830"/>
      <c r="S71" s="830"/>
      <c r="T71" s="830"/>
      <c r="U71" s="830"/>
      <c r="V71" s="830">
        <v>116</v>
      </c>
      <c r="W71" s="830"/>
      <c r="X71" s="830"/>
      <c r="Y71" s="830"/>
      <c r="Z71" s="830"/>
      <c r="AA71" s="830">
        <v>4</v>
      </c>
      <c r="AB71" s="830"/>
      <c r="AC71" s="830"/>
      <c r="AD71" s="830"/>
      <c r="AE71" s="830"/>
      <c r="AF71" s="830">
        <v>4</v>
      </c>
      <c r="AG71" s="830"/>
      <c r="AH71" s="830"/>
      <c r="AI71" s="830"/>
      <c r="AJ71" s="830"/>
      <c r="AK71" s="830" t="s">
        <v>594</v>
      </c>
      <c r="AL71" s="830"/>
      <c r="AM71" s="830"/>
      <c r="AN71" s="830"/>
      <c r="AO71" s="830"/>
      <c r="AP71" s="830" t="s">
        <v>594</v>
      </c>
      <c r="AQ71" s="830"/>
      <c r="AR71" s="830"/>
      <c r="AS71" s="830"/>
      <c r="AT71" s="830"/>
      <c r="AU71" s="830" t="s">
        <v>594</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589</v>
      </c>
      <c r="C72" s="874"/>
      <c r="D72" s="874"/>
      <c r="E72" s="874"/>
      <c r="F72" s="874"/>
      <c r="G72" s="874"/>
      <c r="H72" s="874"/>
      <c r="I72" s="874"/>
      <c r="J72" s="874"/>
      <c r="K72" s="874"/>
      <c r="L72" s="874"/>
      <c r="M72" s="874"/>
      <c r="N72" s="874"/>
      <c r="O72" s="874"/>
      <c r="P72" s="875"/>
      <c r="Q72" s="876">
        <v>88</v>
      </c>
      <c r="R72" s="830"/>
      <c r="S72" s="830"/>
      <c r="T72" s="830"/>
      <c r="U72" s="830"/>
      <c r="V72" s="830">
        <v>67</v>
      </c>
      <c r="W72" s="830"/>
      <c r="X72" s="830"/>
      <c r="Y72" s="830"/>
      <c r="Z72" s="830"/>
      <c r="AA72" s="830">
        <v>21</v>
      </c>
      <c r="AB72" s="830"/>
      <c r="AC72" s="830"/>
      <c r="AD72" s="830"/>
      <c r="AE72" s="830"/>
      <c r="AF72" s="830">
        <v>21</v>
      </c>
      <c r="AG72" s="830"/>
      <c r="AH72" s="830"/>
      <c r="AI72" s="830"/>
      <c r="AJ72" s="830"/>
      <c r="AK72" s="830">
        <v>5</v>
      </c>
      <c r="AL72" s="830"/>
      <c r="AM72" s="830"/>
      <c r="AN72" s="830"/>
      <c r="AO72" s="830"/>
      <c r="AP72" s="830">
        <v>342</v>
      </c>
      <c r="AQ72" s="830"/>
      <c r="AR72" s="830"/>
      <c r="AS72" s="830"/>
      <c r="AT72" s="830"/>
      <c r="AU72" s="830">
        <v>126</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590</v>
      </c>
      <c r="C73" s="874"/>
      <c r="D73" s="874"/>
      <c r="E73" s="874"/>
      <c r="F73" s="874"/>
      <c r="G73" s="874"/>
      <c r="H73" s="874"/>
      <c r="I73" s="874"/>
      <c r="J73" s="874"/>
      <c r="K73" s="874"/>
      <c r="L73" s="874"/>
      <c r="M73" s="874"/>
      <c r="N73" s="874"/>
      <c r="O73" s="874"/>
      <c r="P73" s="875"/>
      <c r="Q73" s="876">
        <v>301</v>
      </c>
      <c r="R73" s="830"/>
      <c r="S73" s="830"/>
      <c r="T73" s="830"/>
      <c r="U73" s="830"/>
      <c r="V73" s="830">
        <v>290</v>
      </c>
      <c r="W73" s="830"/>
      <c r="X73" s="830"/>
      <c r="Y73" s="830"/>
      <c r="Z73" s="830"/>
      <c r="AA73" s="830">
        <v>11</v>
      </c>
      <c r="AB73" s="830"/>
      <c r="AC73" s="830"/>
      <c r="AD73" s="830"/>
      <c r="AE73" s="830"/>
      <c r="AF73" s="830">
        <v>11</v>
      </c>
      <c r="AG73" s="830"/>
      <c r="AH73" s="830"/>
      <c r="AI73" s="830"/>
      <c r="AJ73" s="830"/>
      <c r="AK73" s="830" t="s">
        <v>594</v>
      </c>
      <c r="AL73" s="830"/>
      <c r="AM73" s="830"/>
      <c r="AN73" s="830"/>
      <c r="AO73" s="830"/>
      <c r="AP73" s="830" t="s">
        <v>594</v>
      </c>
      <c r="AQ73" s="830"/>
      <c r="AR73" s="830"/>
      <c r="AS73" s="830"/>
      <c r="AT73" s="830"/>
      <c r="AU73" s="830" t="s">
        <v>594</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591</v>
      </c>
      <c r="C74" s="874"/>
      <c r="D74" s="874"/>
      <c r="E74" s="874"/>
      <c r="F74" s="874"/>
      <c r="G74" s="874"/>
      <c r="H74" s="874"/>
      <c r="I74" s="874"/>
      <c r="J74" s="874"/>
      <c r="K74" s="874"/>
      <c r="L74" s="874"/>
      <c r="M74" s="874"/>
      <c r="N74" s="874"/>
      <c r="O74" s="874"/>
      <c r="P74" s="875"/>
      <c r="Q74" s="876">
        <v>4657</v>
      </c>
      <c r="R74" s="830"/>
      <c r="S74" s="830"/>
      <c r="T74" s="830"/>
      <c r="U74" s="830"/>
      <c r="V74" s="830">
        <v>4588</v>
      </c>
      <c r="W74" s="830"/>
      <c r="X74" s="830"/>
      <c r="Y74" s="830"/>
      <c r="Z74" s="830"/>
      <c r="AA74" s="830">
        <v>69</v>
      </c>
      <c r="AB74" s="830"/>
      <c r="AC74" s="830"/>
      <c r="AD74" s="830"/>
      <c r="AE74" s="830"/>
      <c r="AF74" s="830">
        <v>69</v>
      </c>
      <c r="AG74" s="830"/>
      <c r="AH74" s="830"/>
      <c r="AI74" s="830"/>
      <c r="AJ74" s="830"/>
      <c r="AK74" s="830" t="s">
        <v>594</v>
      </c>
      <c r="AL74" s="830"/>
      <c r="AM74" s="830"/>
      <c r="AN74" s="830"/>
      <c r="AO74" s="830"/>
      <c r="AP74" s="830" t="s">
        <v>594</v>
      </c>
      <c r="AQ74" s="830"/>
      <c r="AR74" s="830"/>
      <c r="AS74" s="830"/>
      <c r="AT74" s="830"/>
      <c r="AU74" s="830" t="s">
        <v>594</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592</v>
      </c>
      <c r="C75" s="874"/>
      <c r="D75" s="874"/>
      <c r="E75" s="874"/>
      <c r="F75" s="874"/>
      <c r="G75" s="874"/>
      <c r="H75" s="874"/>
      <c r="I75" s="874"/>
      <c r="J75" s="874"/>
      <c r="K75" s="874"/>
      <c r="L75" s="874"/>
      <c r="M75" s="874"/>
      <c r="N75" s="874"/>
      <c r="O75" s="874"/>
      <c r="P75" s="875"/>
      <c r="Q75" s="877">
        <v>129</v>
      </c>
      <c r="R75" s="878"/>
      <c r="S75" s="878"/>
      <c r="T75" s="878"/>
      <c r="U75" s="834"/>
      <c r="V75" s="879">
        <v>123</v>
      </c>
      <c r="W75" s="878"/>
      <c r="X75" s="878"/>
      <c r="Y75" s="878"/>
      <c r="Z75" s="834"/>
      <c r="AA75" s="879">
        <v>6</v>
      </c>
      <c r="AB75" s="878"/>
      <c r="AC75" s="878"/>
      <c r="AD75" s="878"/>
      <c r="AE75" s="834"/>
      <c r="AF75" s="879">
        <v>6</v>
      </c>
      <c r="AG75" s="878"/>
      <c r="AH75" s="878"/>
      <c r="AI75" s="878"/>
      <c r="AJ75" s="834"/>
      <c r="AK75" s="879" t="s">
        <v>594</v>
      </c>
      <c r="AL75" s="878"/>
      <c r="AM75" s="878"/>
      <c r="AN75" s="878"/>
      <c r="AO75" s="834"/>
      <c r="AP75" s="879" t="s">
        <v>594</v>
      </c>
      <c r="AQ75" s="878"/>
      <c r="AR75" s="878"/>
      <c r="AS75" s="878"/>
      <c r="AT75" s="834"/>
      <c r="AU75" s="879" t="s">
        <v>594</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593</v>
      </c>
      <c r="C76" s="874"/>
      <c r="D76" s="874"/>
      <c r="E76" s="874"/>
      <c r="F76" s="874"/>
      <c r="G76" s="874"/>
      <c r="H76" s="874"/>
      <c r="I76" s="874"/>
      <c r="J76" s="874"/>
      <c r="K76" s="874"/>
      <c r="L76" s="874"/>
      <c r="M76" s="874"/>
      <c r="N76" s="874"/>
      <c r="O76" s="874"/>
      <c r="P76" s="875"/>
      <c r="Q76" s="877">
        <v>466463</v>
      </c>
      <c r="R76" s="878"/>
      <c r="S76" s="878"/>
      <c r="T76" s="878"/>
      <c r="U76" s="834"/>
      <c r="V76" s="879">
        <v>453925</v>
      </c>
      <c r="W76" s="878"/>
      <c r="X76" s="878"/>
      <c r="Y76" s="878"/>
      <c r="Z76" s="834"/>
      <c r="AA76" s="879">
        <v>12537</v>
      </c>
      <c r="AB76" s="878"/>
      <c r="AC76" s="878"/>
      <c r="AD76" s="878"/>
      <c r="AE76" s="834"/>
      <c r="AF76" s="879">
        <v>12537</v>
      </c>
      <c r="AG76" s="878"/>
      <c r="AH76" s="878"/>
      <c r="AI76" s="878"/>
      <c r="AJ76" s="834"/>
      <c r="AK76" s="879" t="s">
        <v>594</v>
      </c>
      <c r="AL76" s="878"/>
      <c r="AM76" s="878"/>
      <c r="AN76" s="878"/>
      <c r="AO76" s="834"/>
      <c r="AP76" s="879" t="s">
        <v>594</v>
      </c>
      <c r="AQ76" s="878"/>
      <c r="AR76" s="878"/>
      <c r="AS76" s="878"/>
      <c r="AT76" s="834"/>
      <c r="AU76" s="879" t="s">
        <v>594</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80"/>
      <c r="C77" s="881"/>
      <c r="D77" s="881"/>
      <c r="E77" s="881"/>
      <c r="F77" s="881"/>
      <c r="G77" s="881"/>
      <c r="H77" s="881"/>
      <c r="I77" s="881"/>
      <c r="J77" s="881"/>
      <c r="K77" s="881"/>
      <c r="L77" s="881"/>
      <c r="M77" s="881"/>
      <c r="N77" s="881"/>
      <c r="O77" s="881"/>
      <c r="P77" s="882"/>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80"/>
      <c r="C78" s="881"/>
      <c r="D78" s="881"/>
      <c r="E78" s="881"/>
      <c r="F78" s="881"/>
      <c r="G78" s="881"/>
      <c r="H78" s="881"/>
      <c r="I78" s="881"/>
      <c r="J78" s="881"/>
      <c r="K78" s="881"/>
      <c r="L78" s="881"/>
      <c r="M78" s="881"/>
      <c r="N78" s="881"/>
      <c r="O78" s="881"/>
      <c r="P78" s="882"/>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80"/>
      <c r="C79" s="881"/>
      <c r="D79" s="881"/>
      <c r="E79" s="881"/>
      <c r="F79" s="881"/>
      <c r="G79" s="881"/>
      <c r="H79" s="881"/>
      <c r="I79" s="881"/>
      <c r="J79" s="881"/>
      <c r="K79" s="881"/>
      <c r="L79" s="881"/>
      <c r="M79" s="881"/>
      <c r="N79" s="881"/>
      <c r="O79" s="881"/>
      <c r="P79" s="882"/>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80"/>
      <c r="C80" s="881"/>
      <c r="D80" s="881"/>
      <c r="E80" s="881"/>
      <c r="F80" s="881"/>
      <c r="G80" s="881"/>
      <c r="H80" s="881"/>
      <c r="I80" s="881"/>
      <c r="J80" s="881"/>
      <c r="K80" s="881"/>
      <c r="L80" s="881"/>
      <c r="M80" s="881"/>
      <c r="N80" s="881"/>
      <c r="O80" s="881"/>
      <c r="P80" s="882"/>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80"/>
      <c r="C81" s="881"/>
      <c r="D81" s="881"/>
      <c r="E81" s="881"/>
      <c r="F81" s="881"/>
      <c r="G81" s="881"/>
      <c r="H81" s="881"/>
      <c r="I81" s="881"/>
      <c r="J81" s="881"/>
      <c r="K81" s="881"/>
      <c r="L81" s="881"/>
      <c r="M81" s="881"/>
      <c r="N81" s="881"/>
      <c r="O81" s="881"/>
      <c r="P81" s="882"/>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80"/>
      <c r="C82" s="881"/>
      <c r="D82" s="881"/>
      <c r="E82" s="881"/>
      <c r="F82" s="881"/>
      <c r="G82" s="881"/>
      <c r="H82" s="881"/>
      <c r="I82" s="881"/>
      <c r="J82" s="881"/>
      <c r="K82" s="881"/>
      <c r="L82" s="881"/>
      <c r="M82" s="881"/>
      <c r="N82" s="881"/>
      <c r="O82" s="881"/>
      <c r="P82" s="882"/>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80"/>
      <c r="C83" s="881"/>
      <c r="D83" s="881"/>
      <c r="E83" s="881"/>
      <c r="F83" s="881"/>
      <c r="G83" s="881"/>
      <c r="H83" s="881"/>
      <c r="I83" s="881"/>
      <c r="J83" s="881"/>
      <c r="K83" s="881"/>
      <c r="L83" s="881"/>
      <c r="M83" s="881"/>
      <c r="N83" s="881"/>
      <c r="O83" s="881"/>
      <c r="P83" s="882"/>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80"/>
      <c r="C84" s="881"/>
      <c r="D84" s="881"/>
      <c r="E84" s="881"/>
      <c r="F84" s="881"/>
      <c r="G84" s="881"/>
      <c r="H84" s="881"/>
      <c r="I84" s="881"/>
      <c r="J84" s="881"/>
      <c r="K84" s="881"/>
      <c r="L84" s="881"/>
      <c r="M84" s="881"/>
      <c r="N84" s="881"/>
      <c r="O84" s="881"/>
      <c r="P84" s="882"/>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80"/>
      <c r="C85" s="881"/>
      <c r="D85" s="881"/>
      <c r="E85" s="881"/>
      <c r="F85" s="881"/>
      <c r="G85" s="881"/>
      <c r="H85" s="881"/>
      <c r="I85" s="881"/>
      <c r="J85" s="881"/>
      <c r="K85" s="881"/>
      <c r="L85" s="881"/>
      <c r="M85" s="881"/>
      <c r="N85" s="881"/>
      <c r="O85" s="881"/>
      <c r="P85" s="882"/>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80"/>
      <c r="C86" s="881"/>
      <c r="D86" s="881"/>
      <c r="E86" s="881"/>
      <c r="F86" s="881"/>
      <c r="G86" s="881"/>
      <c r="H86" s="881"/>
      <c r="I86" s="881"/>
      <c r="J86" s="881"/>
      <c r="K86" s="881"/>
      <c r="L86" s="881"/>
      <c r="M86" s="881"/>
      <c r="N86" s="881"/>
      <c r="O86" s="881"/>
      <c r="P86" s="882"/>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13344</v>
      </c>
      <c r="AG88" s="844"/>
      <c r="AH88" s="844"/>
      <c r="AI88" s="844"/>
      <c r="AJ88" s="844"/>
      <c r="AK88" s="841"/>
      <c r="AL88" s="841"/>
      <c r="AM88" s="841"/>
      <c r="AN88" s="841"/>
      <c r="AO88" s="841"/>
      <c r="AP88" s="844">
        <v>3781</v>
      </c>
      <c r="AQ88" s="844"/>
      <c r="AR88" s="844"/>
      <c r="AS88" s="844"/>
      <c r="AT88" s="844"/>
      <c r="AU88" s="844">
        <v>843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425</v>
      </c>
      <c r="BS102" s="790"/>
      <c r="BT102" s="790"/>
      <c r="BU102" s="790"/>
      <c r="BV102" s="790"/>
      <c r="BW102" s="790"/>
      <c r="BX102" s="790"/>
      <c r="BY102" s="790"/>
      <c r="BZ102" s="790"/>
      <c r="CA102" s="790"/>
      <c r="CB102" s="790"/>
      <c r="CC102" s="790"/>
      <c r="CD102" s="790"/>
      <c r="CE102" s="790"/>
      <c r="CF102" s="790"/>
      <c r="CG102" s="791"/>
      <c r="CH102" s="890"/>
      <c r="CI102" s="891"/>
      <c r="CJ102" s="891"/>
      <c r="CK102" s="891"/>
      <c r="CL102" s="892"/>
      <c r="CM102" s="890"/>
      <c r="CN102" s="891"/>
      <c r="CO102" s="891"/>
      <c r="CP102" s="891"/>
      <c r="CQ102" s="892"/>
      <c r="CR102" s="893">
        <v>110</v>
      </c>
      <c r="CS102" s="852"/>
      <c r="CT102" s="852"/>
      <c r="CU102" s="852"/>
      <c r="CV102" s="894"/>
      <c r="CW102" s="893">
        <v>4</v>
      </c>
      <c r="CX102" s="852"/>
      <c r="CY102" s="852"/>
      <c r="CZ102" s="852"/>
      <c r="DA102" s="894"/>
      <c r="DB102" s="893" t="s">
        <v>520</v>
      </c>
      <c r="DC102" s="852"/>
      <c r="DD102" s="852"/>
      <c r="DE102" s="852"/>
      <c r="DF102" s="894"/>
      <c r="DG102" s="893" t="s">
        <v>520</v>
      </c>
      <c r="DH102" s="852"/>
      <c r="DI102" s="852"/>
      <c r="DJ102" s="852"/>
      <c r="DK102" s="894"/>
      <c r="DL102" s="893" t="s">
        <v>520</v>
      </c>
      <c r="DM102" s="852"/>
      <c r="DN102" s="852"/>
      <c r="DO102" s="852"/>
      <c r="DP102" s="894"/>
      <c r="DQ102" s="893" t="s">
        <v>520</v>
      </c>
      <c r="DR102" s="852"/>
      <c r="DS102" s="852"/>
      <c r="DT102" s="852"/>
      <c r="DU102" s="894"/>
      <c r="DV102" s="789"/>
      <c r="DW102" s="790"/>
      <c r="DX102" s="790"/>
      <c r="DY102" s="790"/>
      <c r="DZ102" s="917"/>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8" t="s">
        <v>426</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9" t="s">
        <v>427</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20" t="s">
        <v>430</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431</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x14ac:dyDescent="0.15">
      <c r="A109" s="91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433</v>
      </c>
      <c r="AB109" s="896"/>
      <c r="AC109" s="896"/>
      <c r="AD109" s="896"/>
      <c r="AE109" s="897"/>
      <c r="AF109" s="895" t="s">
        <v>434</v>
      </c>
      <c r="AG109" s="896"/>
      <c r="AH109" s="896"/>
      <c r="AI109" s="896"/>
      <c r="AJ109" s="897"/>
      <c r="AK109" s="895" t="s">
        <v>309</v>
      </c>
      <c r="AL109" s="896"/>
      <c r="AM109" s="896"/>
      <c r="AN109" s="896"/>
      <c r="AO109" s="897"/>
      <c r="AP109" s="895" t="s">
        <v>435</v>
      </c>
      <c r="AQ109" s="896"/>
      <c r="AR109" s="896"/>
      <c r="AS109" s="896"/>
      <c r="AT109" s="898"/>
      <c r="AU109" s="91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433</v>
      </c>
      <c r="BR109" s="896"/>
      <c r="BS109" s="896"/>
      <c r="BT109" s="896"/>
      <c r="BU109" s="897"/>
      <c r="BV109" s="895" t="s">
        <v>434</v>
      </c>
      <c r="BW109" s="896"/>
      <c r="BX109" s="896"/>
      <c r="BY109" s="896"/>
      <c r="BZ109" s="897"/>
      <c r="CA109" s="895" t="s">
        <v>309</v>
      </c>
      <c r="CB109" s="896"/>
      <c r="CC109" s="896"/>
      <c r="CD109" s="896"/>
      <c r="CE109" s="897"/>
      <c r="CF109" s="916" t="s">
        <v>435</v>
      </c>
      <c r="CG109" s="916"/>
      <c r="CH109" s="916"/>
      <c r="CI109" s="916"/>
      <c r="CJ109" s="916"/>
      <c r="CK109" s="895"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433</v>
      </c>
      <c r="DH109" s="896"/>
      <c r="DI109" s="896"/>
      <c r="DJ109" s="896"/>
      <c r="DK109" s="897"/>
      <c r="DL109" s="895" t="s">
        <v>434</v>
      </c>
      <c r="DM109" s="896"/>
      <c r="DN109" s="896"/>
      <c r="DO109" s="896"/>
      <c r="DP109" s="897"/>
      <c r="DQ109" s="895" t="s">
        <v>309</v>
      </c>
      <c r="DR109" s="896"/>
      <c r="DS109" s="896"/>
      <c r="DT109" s="896"/>
      <c r="DU109" s="897"/>
      <c r="DV109" s="895" t="s">
        <v>435</v>
      </c>
      <c r="DW109" s="896"/>
      <c r="DX109" s="896"/>
      <c r="DY109" s="896"/>
      <c r="DZ109" s="898"/>
    </row>
    <row r="110" spans="1:131" s="230" customFormat="1" ht="26.25" customHeight="1" x14ac:dyDescent="0.15">
      <c r="A110" s="899" t="s">
        <v>437</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739145</v>
      </c>
      <c r="AB110" s="903"/>
      <c r="AC110" s="903"/>
      <c r="AD110" s="903"/>
      <c r="AE110" s="904"/>
      <c r="AF110" s="905">
        <v>762053</v>
      </c>
      <c r="AG110" s="903"/>
      <c r="AH110" s="903"/>
      <c r="AI110" s="903"/>
      <c r="AJ110" s="904"/>
      <c r="AK110" s="905">
        <v>818874</v>
      </c>
      <c r="AL110" s="903"/>
      <c r="AM110" s="903"/>
      <c r="AN110" s="903"/>
      <c r="AO110" s="904"/>
      <c r="AP110" s="906">
        <v>14.3</v>
      </c>
      <c r="AQ110" s="907"/>
      <c r="AR110" s="907"/>
      <c r="AS110" s="907"/>
      <c r="AT110" s="908"/>
      <c r="AU110" s="909" t="s">
        <v>74</v>
      </c>
      <c r="AV110" s="910"/>
      <c r="AW110" s="910"/>
      <c r="AX110" s="910"/>
      <c r="AY110" s="910"/>
      <c r="AZ110" s="932" t="s">
        <v>438</v>
      </c>
      <c r="BA110" s="900"/>
      <c r="BB110" s="900"/>
      <c r="BC110" s="900"/>
      <c r="BD110" s="900"/>
      <c r="BE110" s="900"/>
      <c r="BF110" s="900"/>
      <c r="BG110" s="900"/>
      <c r="BH110" s="900"/>
      <c r="BI110" s="900"/>
      <c r="BJ110" s="900"/>
      <c r="BK110" s="900"/>
      <c r="BL110" s="900"/>
      <c r="BM110" s="900"/>
      <c r="BN110" s="900"/>
      <c r="BO110" s="900"/>
      <c r="BP110" s="901"/>
      <c r="BQ110" s="933">
        <v>10306974</v>
      </c>
      <c r="BR110" s="934"/>
      <c r="BS110" s="934"/>
      <c r="BT110" s="934"/>
      <c r="BU110" s="934"/>
      <c r="BV110" s="934">
        <v>11073497</v>
      </c>
      <c r="BW110" s="934"/>
      <c r="BX110" s="934"/>
      <c r="BY110" s="934"/>
      <c r="BZ110" s="934"/>
      <c r="CA110" s="934">
        <v>11019714</v>
      </c>
      <c r="CB110" s="934"/>
      <c r="CC110" s="934"/>
      <c r="CD110" s="934"/>
      <c r="CE110" s="934"/>
      <c r="CF110" s="947">
        <v>192.7</v>
      </c>
      <c r="CG110" s="948"/>
      <c r="CH110" s="948"/>
      <c r="CI110" s="948"/>
      <c r="CJ110" s="948"/>
      <c r="CK110" s="949" t="s">
        <v>439</v>
      </c>
      <c r="CL110" s="950"/>
      <c r="CM110" s="932" t="s">
        <v>440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441</v>
      </c>
      <c r="DH110" s="934"/>
      <c r="DI110" s="934"/>
      <c r="DJ110" s="934"/>
      <c r="DK110" s="934"/>
      <c r="DL110" s="934" t="s">
        <v>441</v>
      </c>
      <c r="DM110" s="934"/>
      <c r="DN110" s="934"/>
      <c r="DO110" s="934"/>
      <c r="DP110" s="934"/>
      <c r="DQ110" s="934" t="s">
        <v>417</v>
      </c>
      <c r="DR110" s="934"/>
      <c r="DS110" s="934"/>
      <c r="DT110" s="934"/>
      <c r="DU110" s="934"/>
      <c r="DV110" s="935" t="s">
        <v>417</v>
      </c>
      <c r="DW110" s="935"/>
      <c r="DX110" s="935"/>
      <c r="DY110" s="935"/>
      <c r="DZ110" s="936"/>
    </row>
    <row r="111" spans="1:131" s="230" customFormat="1" ht="26.25" customHeight="1" x14ac:dyDescent="0.15">
      <c r="A111" s="937" t="s">
        <v>442</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443</v>
      </c>
      <c r="AB111" s="941"/>
      <c r="AC111" s="941"/>
      <c r="AD111" s="941"/>
      <c r="AE111" s="942"/>
      <c r="AF111" s="943" t="s">
        <v>444</v>
      </c>
      <c r="AG111" s="941"/>
      <c r="AH111" s="941"/>
      <c r="AI111" s="941"/>
      <c r="AJ111" s="942"/>
      <c r="AK111" s="943" t="s">
        <v>444</v>
      </c>
      <c r="AL111" s="941"/>
      <c r="AM111" s="941"/>
      <c r="AN111" s="941"/>
      <c r="AO111" s="942"/>
      <c r="AP111" s="944" t="s">
        <v>441</v>
      </c>
      <c r="AQ111" s="945"/>
      <c r="AR111" s="945"/>
      <c r="AS111" s="945"/>
      <c r="AT111" s="946"/>
      <c r="AU111" s="911"/>
      <c r="AV111" s="912"/>
      <c r="AW111" s="912"/>
      <c r="AX111" s="912"/>
      <c r="AY111" s="912"/>
      <c r="AZ111" s="925" t="s">
        <v>445</v>
      </c>
      <c r="BA111" s="926"/>
      <c r="BB111" s="926"/>
      <c r="BC111" s="926"/>
      <c r="BD111" s="926"/>
      <c r="BE111" s="926"/>
      <c r="BF111" s="926"/>
      <c r="BG111" s="926"/>
      <c r="BH111" s="926"/>
      <c r="BI111" s="926"/>
      <c r="BJ111" s="926"/>
      <c r="BK111" s="926"/>
      <c r="BL111" s="926"/>
      <c r="BM111" s="926"/>
      <c r="BN111" s="926"/>
      <c r="BO111" s="926"/>
      <c r="BP111" s="927"/>
      <c r="BQ111" s="928" t="s">
        <v>443</v>
      </c>
      <c r="BR111" s="929"/>
      <c r="BS111" s="929"/>
      <c r="BT111" s="929"/>
      <c r="BU111" s="929"/>
      <c r="BV111" s="929" t="s">
        <v>446</v>
      </c>
      <c r="BW111" s="929"/>
      <c r="BX111" s="929"/>
      <c r="BY111" s="929"/>
      <c r="BZ111" s="929"/>
      <c r="CA111" s="929" t="s">
        <v>446</v>
      </c>
      <c r="CB111" s="929"/>
      <c r="CC111" s="929"/>
      <c r="CD111" s="929"/>
      <c r="CE111" s="929"/>
      <c r="CF111" s="923" t="s">
        <v>444</v>
      </c>
      <c r="CG111" s="924"/>
      <c r="CH111" s="924"/>
      <c r="CI111" s="924"/>
      <c r="CJ111" s="924"/>
      <c r="CK111" s="951"/>
      <c r="CL111" s="952"/>
      <c r="CM111" s="925" t="s">
        <v>447</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417</v>
      </c>
      <c r="DH111" s="929"/>
      <c r="DI111" s="929"/>
      <c r="DJ111" s="929"/>
      <c r="DK111" s="929"/>
      <c r="DL111" s="929" t="s">
        <v>417</v>
      </c>
      <c r="DM111" s="929"/>
      <c r="DN111" s="929"/>
      <c r="DO111" s="929"/>
      <c r="DP111" s="929"/>
      <c r="DQ111" s="929" t="s">
        <v>446</v>
      </c>
      <c r="DR111" s="929"/>
      <c r="DS111" s="929"/>
      <c r="DT111" s="929"/>
      <c r="DU111" s="929"/>
      <c r="DV111" s="930" t="s">
        <v>443</v>
      </c>
      <c r="DW111" s="930"/>
      <c r="DX111" s="930"/>
      <c r="DY111" s="930"/>
      <c r="DZ111" s="931"/>
    </row>
    <row r="112" spans="1:131" s="230" customFormat="1" ht="26.25" customHeight="1" x14ac:dyDescent="0.15">
      <c r="A112" s="955" t="s">
        <v>448</v>
      </c>
      <c r="B112" s="956"/>
      <c r="C112" s="926" t="s">
        <v>449</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t="s">
        <v>446</v>
      </c>
      <c r="AB112" s="962"/>
      <c r="AC112" s="962"/>
      <c r="AD112" s="962"/>
      <c r="AE112" s="963"/>
      <c r="AF112" s="964" t="s">
        <v>446</v>
      </c>
      <c r="AG112" s="962"/>
      <c r="AH112" s="962"/>
      <c r="AI112" s="962"/>
      <c r="AJ112" s="963"/>
      <c r="AK112" s="964" t="s">
        <v>446</v>
      </c>
      <c r="AL112" s="962"/>
      <c r="AM112" s="962"/>
      <c r="AN112" s="962"/>
      <c r="AO112" s="963"/>
      <c r="AP112" s="965" t="s">
        <v>443</v>
      </c>
      <c r="AQ112" s="966"/>
      <c r="AR112" s="966"/>
      <c r="AS112" s="966"/>
      <c r="AT112" s="967"/>
      <c r="AU112" s="911"/>
      <c r="AV112" s="912"/>
      <c r="AW112" s="912"/>
      <c r="AX112" s="912"/>
      <c r="AY112" s="912"/>
      <c r="AZ112" s="925" t="s">
        <v>450</v>
      </c>
      <c r="BA112" s="926"/>
      <c r="BB112" s="926"/>
      <c r="BC112" s="926"/>
      <c r="BD112" s="926"/>
      <c r="BE112" s="926"/>
      <c r="BF112" s="926"/>
      <c r="BG112" s="926"/>
      <c r="BH112" s="926"/>
      <c r="BI112" s="926"/>
      <c r="BJ112" s="926"/>
      <c r="BK112" s="926"/>
      <c r="BL112" s="926"/>
      <c r="BM112" s="926"/>
      <c r="BN112" s="926"/>
      <c r="BO112" s="926"/>
      <c r="BP112" s="927"/>
      <c r="BQ112" s="928">
        <v>4488222</v>
      </c>
      <c r="BR112" s="929"/>
      <c r="BS112" s="929"/>
      <c r="BT112" s="929"/>
      <c r="BU112" s="929"/>
      <c r="BV112" s="929">
        <v>4141234</v>
      </c>
      <c r="BW112" s="929"/>
      <c r="BX112" s="929"/>
      <c r="BY112" s="929"/>
      <c r="BZ112" s="929"/>
      <c r="CA112" s="929">
        <v>3833822</v>
      </c>
      <c r="CB112" s="929"/>
      <c r="CC112" s="929"/>
      <c r="CD112" s="929"/>
      <c r="CE112" s="929"/>
      <c r="CF112" s="923">
        <v>67</v>
      </c>
      <c r="CG112" s="924"/>
      <c r="CH112" s="924"/>
      <c r="CI112" s="924"/>
      <c r="CJ112" s="924"/>
      <c r="CK112" s="951"/>
      <c r="CL112" s="952"/>
      <c r="CM112" s="925" t="s">
        <v>451</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t="s">
        <v>446</v>
      </c>
      <c r="DH112" s="929"/>
      <c r="DI112" s="929"/>
      <c r="DJ112" s="929"/>
      <c r="DK112" s="929"/>
      <c r="DL112" s="929" t="s">
        <v>417</v>
      </c>
      <c r="DM112" s="929"/>
      <c r="DN112" s="929"/>
      <c r="DO112" s="929"/>
      <c r="DP112" s="929"/>
      <c r="DQ112" s="929" t="s">
        <v>446</v>
      </c>
      <c r="DR112" s="929"/>
      <c r="DS112" s="929"/>
      <c r="DT112" s="929"/>
      <c r="DU112" s="929"/>
      <c r="DV112" s="930" t="s">
        <v>417</v>
      </c>
      <c r="DW112" s="930"/>
      <c r="DX112" s="930"/>
      <c r="DY112" s="930"/>
      <c r="DZ112" s="931"/>
    </row>
    <row r="113" spans="1:130" s="230" customFormat="1" ht="26.25" customHeight="1" x14ac:dyDescent="0.15">
      <c r="A113" s="957"/>
      <c r="B113" s="958"/>
      <c r="C113" s="926" t="s">
        <v>452</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451875</v>
      </c>
      <c r="AB113" s="941"/>
      <c r="AC113" s="941"/>
      <c r="AD113" s="941"/>
      <c r="AE113" s="942"/>
      <c r="AF113" s="943">
        <v>448339</v>
      </c>
      <c r="AG113" s="941"/>
      <c r="AH113" s="941"/>
      <c r="AI113" s="941"/>
      <c r="AJ113" s="942"/>
      <c r="AK113" s="943">
        <v>424363</v>
      </c>
      <c r="AL113" s="941"/>
      <c r="AM113" s="941"/>
      <c r="AN113" s="941"/>
      <c r="AO113" s="942"/>
      <c r="AP113" s="944">
        <v>7.4</v>
      </c>
      <c r="AQ113" s="945"/>
      <c r="AR113" s="945"/>
      <c r="AS113" s="945"/>
      <c r="AT113" s="946"/>
      <c r="AU113" s="911"/>
      <c r="AV113" s="912"/>
      <c r="AW113" s="912"/>
      <c r="AX113" s="912"/>
      <c r="AY113" s="912"/>
      <c r="AZ113" s="925" t="s">
        <v>453</v>
      </c>
      <c r="BA113" s="926"/>
      <c r="BB113" s="926"/>
      <c r="BC113" s="926"/>
      <c r="BD113" s="926"/>
      <c r="BE113" s="926"/>
      <c r="BF113" s="926"/>
      <c r="BG113" s="926"/>
      <c r="BH113" s="926"/>
      <c r="BI113" s="926"/>
      <c r="BJ113" s="926"/>
      <c r="BK113" s="926"/>
      <c r="BL113" s="926"/>
      <c r="BM113" s="926"/>
      <c r="BN113" s="926"/>
      <c r="BO113" s="926"/>
      <c r="BP113" s="927"/>
      <c r="BQ113" s="928">
        <v>850514</v>
      </c>
      <c r="BR113" s="929"/>
      <c r="BS113" s="929"/>
      <c r="BT113" s="929"/>
      <c r="BU113" s="929"/>
      <c r="BV113" s="929">
        <v>875213</v>
      </c>
      <c r="BW113" s="929"/>
      <c r="BX113" s="929"/>
      <c r="BY113" s="929"/>
      <c r="BZ113" s="929"/>
      <c r="CA113" s="929">
        <v>843328</v>
      </c>
      <c r="CB113" s="929"/>
      <c r="CC113" s="929"/>
      <c r="CD113" s="929"/>
      <c r="CE113" s="929"/>
      <c r="CF113" s="923">
        <v>14.7</v>
      </c>
      <c r="CG113" s="924"/>
      <c r="CH113" s="924"/>
      <c r="CI113" s="924"/>
      <c r="CJ113" s="924"/>
      <c r="CK113" s="951"/>
      <c r="CL113" s="952"/>
      <c r="CM113" s="925" t="s">
        <v>454</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443</v>
      </c>
      <c r="DH113" s="962"/>
      <c r="DI113" s="962"/>
      <c r="DJ113" s="962"/>
      <c r="DK113" s="963"/>
      <c r="DL113" s="964" t="s">
        <v>446</v>
      </c>
      <c r="DM113" s="962"/>
      <c r="DN113" s="962"/>
      <c r="DO113" s="962"/>
      <c r="DP113" s="963"/>
      <c r="DQ113" s="964" t="s">
        <v>446</v>
      </c>
      <c r="DR113" s="962"/>
      <c r="DS113" s="962"/>
      <c r="DT113" s="962"/>
      <c r="DU113" s="963"/>
      <c r="DV113" s="965" t="s">
        <v>417</v>
      </c>
      <c r="DW113" s="966"/>
      <c r="DX113" s="966"/>
      <c r="DY113" s="966"/>
      <c r="DZ113" s="967"/>
    </row>
    <row r="114" spans="1:130" s="230" customFormat="1" ht="26.25" customHeight="1" x14ac:dyDescent="0.15">
      <c r="A114" s="957"/>
      <c r="B114" s="958"/>
      <c r="C114" s="926" t="s">
        <v>455</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v>139094</v>
      </c>
      <c r="AB114" s="962"/>
      <c r="AC114" s="962"/>
      <c r="AD114" s="962"/>
      <c r="AE114" s="963"/>
      <c r="AF114" s="964">
        <v>139734</v>
      </c>
      <c r="AG114" s="962"/>
      <c r="AH114" s="962"/>
      <c r="AI114" s="962"/>
      <c r="AJ114" s="963"/>
      <c r="AK114" s="964">
        <v>138529</v>
      </c>
      <c r="AL114" s="962"/>
      <c r="AM114" s="962"/>
      <c r="AN114" s="962"/>
      <c r="AO114" s="963"/>
      <c r="AP114" s="965">
        <v>2.4</v>
      </c>
      <c r="AQ114" s="966"/>
      <c r="AR114" s="966"/>
      <c r="AS114" s="966"/>
      <c r="AT114" s="967"/>
      <c r="AU114" s="911"/>
      <c r="AV114" s="912"/>
      <c r="AW114" s="912"/>
      <c r="AX114" s="912"/>
      <c r="AY114" s="912"/>
      <c r="AZ114" s="925" t="s">
        <v>456</v>
      </c>
      <c r="BA114" s="926"/>
      <c r="BB114" s="926"/>
      <c r="BC114" s="926"/>
      <c r="BD114" s="926"/>
      <c r="BE114" s="926"/>
      <c r="BF114" s="926"/>
      <c r="BG114" s="926"/>
      <c r="BH114" s="926"/>
      <c r="BI114" s="926"/>
      <c r="BJ114" s="926"/>
      <c r="BK114" s="926"/>
      <c r="BL114" s="926"/>
      <c r="BM114" s="926"/>
      <c r="BN114" s="926"/>
      <c r="BO114" s="926"/>
      <c r="BP114" s="927"/>
      <c r="BQ114" s="928">
        <v>2774310</v>
      </c>
      <c r="BR114" s="929"/>
      <c r="BS114" s="929"/>
      <c r="BT114" s="929"/>
      <c r="BU114" s="929"/>
      <c r="BV114" s="929">
        <v>2873111</v>
      </c>
      <c r="BW114" s="929"/>
      <c r="BX114" s="929"/>
      <c r="BY114" s="929"/>
      <c r="BZ114" s="929"/>
      <c r="CA114" s="929">
        <v>2816361</v>
      </c>
      <c r="CB114" s="929"/>
      <c r="CC114" s="929"/>
      <c r="CD114" s="929"/>
      <c r="CE114" s="929"/>
      <c r="CF114" s="923">
        <v>49.2</v>
      </c>
      <c r="CG114" s="924"/>
      <c r="CH114" s="924"/>
      <c r="CI114" s="924"/>
      <c r="CJ114" s="924"/>
      <c r="CK114" s="951"/>
      <c r="CL114" s="952"/>
      <c r="CM114" s="925" t="s">
        <v>457</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417</v>
      </c>
      <c r="DH114" s="962"/>
      <c r="DI114" s="962"/>
      <c r="DJ114" s="962"/>
      <c r="DK114" s="963"/>
      <c r="DL114" s="964" t="s">
        <v>443</v>
      </c>
      <c r="DM114" s="962"/>
      <c r="DN114" s="962"/>
      <c r="DO114" s="962"/>
      <c r="DP114" s="963"/>
      <c r="DQ114" s="964" t="s">
        <v>417</v>
      </c>
      <c r="DR114" s="962"/>
      <c r="DS114" s="962"/>
      <c r="DT114" s="962"/>
      <c r="DU114" s="963"/>
      <c r="DV114" s="965" t="s">
        <v>446</v>
      </c>
      <c r="DW114" s="966"/>
      <c r="DX114" s="966"/>
      <c r="DY114" s="966"/>
      <c r="DZ114" s="967"/>
    </row>
    <row r="115" spans="1:130" s="230" customFormat="1" ht="26.25" customHeight="1" x14ac:dyDescent="0.15">
      <c r="A115" s="957"/>
      <c r="B115" s="958"/>
      <c r="C115" s="926" t="s">
        <v>458</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t="s">
        <v>417</v>
      </c>
      <c r="AB115" s="941"/>
      <c r="AC115" s="941"/>
      <c r="AD115" s="941"/>
      <c r="AE115" s="942"/>
      <c r="AF115" s="943" t="s">
        <v>417</v>
      </c>
      <c r="AG115" s="941"/>
      <c r="AH115" s="941"/>
      <c r="AI115" s="941"/>
      <c r="AJ115" s="942"/>
      <c r="AK115" s="943" t="s">
        <v>446</v>
      </c>
      <c r="AL115" s="941"/>
      <c r="AM115" s="941"/>
      <c r="AN115" s="941"/>
      <c r="AO115" s="942"/>
      <c r="AP115" s="944" t="s">
        <v>417</v>
      </c>
      <c r="AQ115" s="945"/>
      <c r="AR115" s="945"/>
      <c r="AS115" s="945"/>
      <c r="AT115" s="946"/>
      <c r="AU115" s="911"/>
      <c r="AV115" s="912"/>
      <c r="AW115" s="912"/>
      <c r="AX115" s="912"/>
      <c r="AY115" s="912"/>
      <c r="AZ115" s="925" t="s">
        <v>459</v>
      </c>
      <c r="BA115" s="926"/>
      <c r="BB115" s="926"/>
      <c r="BC115" s="926"/>
      <c r="BD115" s="926"/>
      <c r="BE115" s="926"/>
      <c r="BF115" s="926"/>
      <c r="BG115" s="926"/>
      <c r="BH115" s="926"/>
      <c r="BI115" s="926"/>
      <c r="BJ115" s="926"/>
      <c r="BK115" s="926"/>
      <c r="BL115" s="926"/>
      <c r="BM115" s="926"/>
      <c r="BN115" s="926"/>
      <c r="BO115" s="926"/>
      <c r="BP115" s="927"/>
      <c r="BQ115" s="928" t="s">
        <v>446</v>
      </c>
      <c r="BR115" s="929"/>
      <c r="BS115" s="929"/>
      <c r="BT115" s="929"/>
      <c r="BU115" s="929"/>
      <c r="BV115" s="929" t="s">
        <v>443</v>
      </c>
      <c r="BW115" s="929"/>
      <c r="BX115" s="929"/>
      <c r="BY115" s="929"/>
      <c r="BZ115" s="929"/>
      <c r="CA115" s="929" t="s">
        <v>446</v>
      </c>
      <c r="CB115" s="929"/>
      <c r="CC115" s="929"/>
      <c r="CD115" s="929"/>
      <c r="CE115" s="929"/>
      <c r="CF115" s="923" t="s">
        <v>443</v>
      </c>
      <c r="CG115" s="924"/>
      <c r="CH115" s="924"/>
      <c r="CI115" s="924"/>
      <c r="CJ115" s="924"/>
      <c r="CK115" s="951"/>
      <c r="CL115" s="952"/>
      <c r="CM115" s="925" t="s">
        <v>460</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417</v>
      </c>
      <c r="DH115" s="962"/>
      <c r="DI115" s="962"/>
      <c r="DJ115" s="962"/>
      <c r="DK115" s="963"/>
      <c r="DL115" s="964" t="s">
        <v>417</v>
      </c>
      <c r="DM115" s="962"/>
      <c r="DN115" s="962"/>
      <c r="DO115" s="962"/>
      <c r="DP115" s="963"/>
      <c r="DQ115" s="964" t="s">
        <v>417</v>
      </c>
      <c r="DR115" s="962"/>
      <c r="DS115" s="962"/>
      <c r="DT115" s="962"/>
      <c r="DU115" s="963"/>
      <c r="DV115" s="965" t="s">
        <v>417</v>
      </c>
      <c r="DW115" s="966"/>
      <c r="DX115" s="966"/>
      <c r="DY115" s="966"/>
      <c r="DZ115" s="967"/>
    </row>
    <row r="116" spans="1:130" s="230" customFormat="1" ht="26.25" customHeight="1" x14ac:dyDescent="0.15">
      <c r="A116" s="959"/>
      <c r="B116" s="960"/>
      <c r="C116" s="968" t="s">
        <v>461</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446</v>
      </c>
      <c r="AB116" s="962"/>
      <c r="AC116" s="962"/>
      <c r="AD116" s="962"/>
      <c r="AE116" s="963"/>
      <c r="AF116" s="964" t="s">
        <v>446</v>
      </c>
      <c r="AG116" s="962"/>
      <c r="AH116" s="962"/>
      <c r="AI116" s="962"/>
      <c r="AJ116" s="963"/>
      <c r="AK116" s="964" t="s">
        <v>443</v>
      </c>
      <c r="AL116" s="962"/>
      <c r="AM116" s="962"/>
      <c r="AN116" s="962"/>
      <c r="AO116" s="963"/>
      <c r="AP116" s="965" t="s">
        <v>446</v>
      </c>
      <c r="AQ116" s="966"/>
      <c r="AR116" s="966"/>
      <c r="AS116" s="966"/>
      <c r="AT116" s="967"/>
      <c r="AU116" s="911"/>
      <c r="AV116" s="912"/>
      <c r="AW116" s="912"/>
      <c r="AX116" s="912"/>
      <c r="AY116" s="912"/>
      <c r="AZ116" s="970" t="s">
        <v>462</v>
      </c>
      <c r="BA116" s="971"/>
      <c r="BB116" s="971"/>
      <c r="BC116" s="971"/>
      <c r="BD116" s="971"/>
      <c r="BE116" s="971"/>
      <c r="BF116" s="971"/>
      <c r="BG116" s="971"/>
      <c r="BH116" s="971"/>
      <c r="BI116" s="971"/>
      <c r="BJ116" s="971"/>
      <c r="BK116" s="971"/>
      <c r="BL116" s="971"/>
      <c r="BM116" s="971"/>
      <c r="BN116" s="971"/>
      <c r="BO116" s="971"/>
      <c r="BP116" s="972"/>
      <c r="BQ116" s="928" t="s">
        <v>446</v>
      </c>
      <c r="BR116" s="929"/>
      <c r="BS116" s="929"/>
      <c r="BT116" s="929"/>
      <c r="BU116" s="929"/>
      <c r="BV116" s="929" t="s">
        <v>446</v>
      </c>
      <c r="BW116" s="929"/>
      <c r="BX116" s="929"/>
      <c r="BY116" s="929"/>
      <c r="BZ116" s="929"/>
      <c r="CA116" s="929" t="s">
        <v>417</v>
      </c>
      <c r="CB116" s="929"/>
      <c r="CC116" s="929"/>
      <c r="CD116" s="929"/>
      <c r="CE116" s="929"/>
      <c r="CF116" s="923" t="s">
        <v>443</v>
      </c>
      <c r="CG116" s="924"/>
      <c r="CH116" s="924"/>
      <c r="CI116" s="924"/>
      <c r="CJ116" s="924"/>
      <c r="CK116" s="951"/>
      <c r="CL116" s="952"/>
      <c r="CM116" s="925" t="s">
        <v>463</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t="s">
        <v>446</v>
      </c>
      <c r="DH116" s="962"/>
      <c r="DI116" s="962"/>
      <c r="DJ116" s="962"/>
      <c r="DK116" s="963"/>
      <c r="DL116" s="964" t="s">
        <v>446</v>
      </c>
      <c r="DM116" s="962"/>
      <c r="DN116" s="962"/>
      <c r="DO116" s="962"/>
      <c r="DP116" s="963"/>
      <c r="DQ116" s="964" t="s">
        <v>417</v>
      </c>
      <c r="DR116" s="962"/>
      <c r="DS116" s="962"/>
      <c r="DT116" s="962"/>
      <c r="DU116" s="963"/>
      <c r="DV116" s="965" t="s">
        <v>446</v>
      </c>
      <c r="DW116" s="966"/>
      <c r="DX116" s="966"/>
      <c r="DY116" s="966"/>
      <c r="DZ116" s="967"/>
    </row>
    <row r="117" spans="1:130" s="230" customFormat="1" ht="26.25" customHeight="1" x14ac:dyDescent="0.15">
      <c r="A117" s="915" t="s">
        <v>187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464</v>
      </c>
      <c r="Z117" s="897"/>
      <c r="AA117" s="981">
        <v>1330114</v>
      </c>
      <c r="AB117" s="982"/>
      <c r="AC117" s="982"/>
      <c r="AD117" s="982"/>
      <c r="AE117" s="983"/>
      <c r="AF117" s="984">
        <v>1350126</v>
      </c>
      <c r="AG117" s="982"/>
      <c r="AH117" s="982"/>
      <c r="AI117" s="982"/>
      <c r="AJ117" s="983"/>
      <c r="AK117" s="984">
        <v>1381766</v>
      </c>
      <c r="AL117" s="982"/>
      <c r="AM117" s="982"/>
      <c r="AN117" s="982"/>
      <c r="AO117" s="983"/>
      <c r="AP117" s="985"/>
      <c r="AQ117" s="986"/>
      <c r="AR117" s="986"/>
      <c r="AS117" s="986"/>
      <c r="AT117" s="987"/>
      <c r="AU117" s="911"/>
      <c r="AV117" s="912"/>
      <c r="AW117" s="912"/>
      <c r="AX117" s="912"/>
      <c r="AY117" s="912"/>
      <c r="AZ117" s="977" t="s">
        <v>465</v>
      </c>
      <c r="BA117" s="978"/>
      <c r="BB117" s="978"/>
      <c r="BC117" s="978"/>
      <c r="BD117" s="978"/>
      <c r="BE117" s="978"/>
      <c r="BF117" s="978"/>
      <c r="BG117" s="978"/>
      <c r="BH117" s="978"/>
      <c r="BI117" s="978"/>
      <c r="BJ117" s="978"/>
      <c r="BK117" s="978"/>
      <c r="BL117" s="978"/>
      <c r="BM117" s="978"/>
      <c r="BN117" s="978"/>
      <c r="BO117" s="978"/>
      <c r="BP117" s="979"/>
      <c r="BQ117" s="928" t="s">
        <v>466</v>
      </c>
      <c r="BR117" s="929"/>
      <c r="BS117" s="929"/>
      <c r="BT117" s="929"/>
      <c r="BU117" s="929"/>
      <c r="BV117" s="929" t="s">
        <v>466</v>
      </c>
      <c r="BW117" s="929"/>
      <c r="BX117" s="929"/>
      <c r="BY117" s="929"/>
      <c r="BZ117" s="929"/>
      <c r="CA117" s="929" t="s">
        <v>467</v>
      </c>
      <c r="CB117" s="929"/>
      <c r="CC117" s="929"/>
      <c r="CD117" s="929"/>
      <c r="CE117" s="929"/>
      <c r="CF117" s="923" t="s">
        <v>467</v>
      </c>
      <c r="CG117" s="924"/>
      <c r="CH117" s="924"/>
      <c r="CI117" s="924"/>
      <c r="CJ117" s="924"/>
      <c r="CK117" s="951"/>
      <c r="CL117" s="952"/>
      <c r="CM117" s="925" t="s">
        <v>468</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467</v>
      </c>
      <c r="DH117" s="962"/>
      <c r="DI117" s="962"/>
      <c r="DJ117" s="962"/>
      <c r="DK117" s="963"/>
      <c r="DL117" s="964" t="s">
        <v>395</v>
      </c>
      <c r="DM117" s="962"/>
      <c r="DN117" s="962"/>
      <c r="DO117" s="962"/>
      <c r="DP117" s="963"/>
      <c r="DQ117" s="964" t="s">
        <v>395</v>
      </c>
      <c r="DR117" s="962"/>
      <c r="DS117" s="962"/>
      <c r="DT117" s="962"/>
      <c r="DU117" s="963"/>
      <c r="DV117" s="965" t="s">
        <v>466</v>
      </c>
      <c r="DW117" s="966"/>
      <c r="DX117" s="966"/>
      <c r="DY117" s="966"/>
      <c r="DZ117" s="967"/>
    </row>
    <row r="118" spans="1:130" s="230" customFormat="1" ht="26.25" customHeight="1" x14ac:dyDescent="0.15">
      <c r="A118" s="91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433</v>
      </c>
      <c r="AB118" s="896"/>
      <c r="AC118" s="896"/>
      <c r="AD118" s="896"/>
      <c r="AE118" s="897"/>
      <c r="AF118" s="895" t="s">
        <v>434</v>
      </c>
      <c r="AG118" s="896"/>
      <c r="AH118" s="896"/>
      <c r="AI118" s="896"/>
      <c r="AJ118" s="897"/>
      <c r="AK118" s="895" t="s">
        <v>309</v>
      </c>
      <c r="AL118" s="896"/>
      <c r="AM118" s="896"/>
      <c r="AN118" s="896"/>
      <c r="AO118" s="897"/>
      <c r="AP118" s="973" t="s">
        <v>435</v>
      </c>
      <c r="AQ118" s="974"/>
      <c r="AR118" s="974"/>
      <c r="AS118" s="974"/>
      <c r="AT118" s="975"/>
      <c r="AU118" s="911"/>
      <c r="AV118" s="912"/>
      <c r="AW118" s="912"/>
      <c r="AX118" s="912"/>
      <c r="AY118" s="912"/>
      <c r="AZ118" s="976" t="s">
        <v>469</v>
      </c>
      <c r="BA118" s="968"/>
      <c r="BB118" s="968"/>
      <c r="BC118" s="968"/>
      <c r="BD118" s="968"/>
      <c r="BE118" s="968"/>
      <c r="BF118" s="968"/>
      <c r="BG118" s="968"/>
      <c r="BH118" s="968"/>
      <c r="BI118" s="968"/>
      <c r="BJ118" s="968"/>
      <c r="BK118" s="968"/>
      <c r="BL118" s="968"/>
      <c r="BM118" s="968"/>
      <c r="BN118" s="968"/>
      <c r="BO118" s="968"/>
      <c r="BP118" s="969"/>
      <c r="BQ118" s="1002" t="s">
        <v>467</v>
      </c>
      <c r="BR118" s="1003"/>
      <c r="BS118" s="1003"/>
      <c r="BT118" s="1003"/>
      <c r="BU118" s="1003"/>
      <c r="BV118" s="1003" t="s">
        <v>467</v>
      </c>
      <c r="BW118" s="1003"/>
      <c r="BX118" s="1003"/>
      <c r="BY118" s="1003"/>
      <c r="BZ118" s="1003"/>
      <c r="CA118" s="1003" t="s">
        <v>467</v>
      </c>
      <c r="CB118" s="1003"/>
      <c r="CC118" s="1003"/>
      <c r="CD118" s="1003"/>
      <c r="CE118" s="1003"/>
      <c r="CF118" s="923" t="s">
        <v>466</v>
      </c>
      <c r="CG118" s="924"/>
      <c r="CH118" s="924"/>
      <c r="CI118" s="924"/>
      <c r="CJ118" s="924"/>
      <c r="CK118" s="951"/>
      <c r="CL118" s="952"/>
      <c r="CM118" s="925" t="s">
        <v>470</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466</v>
      </c>
      <c r="DH118" s="962"/>
      <c r="DI118" s="962"/>
      <c r="DJ118" s="962"/>
      <c r="DK118" s="963"/>
      <c r="DL118" s="964" t="s">
        <v>467</v>
      </c>
      <c r="DM118" s="962"/>
      <c r="DN118" s="962"/>
      <c r="DO118" s="962"/>
      <c r="DP118" s="963"/>
      <c r="DQ118" s="964" t="s">
        <v>467</v>
      </c>
      <c r="DR118" s="962"/>
      <c r="DS118" s="962"/>
      <c r="DT118" s="962"/>
      <c r="DU118" s="963"/>
      <c r="DV118" s="965" t="s">
        <v>128</v>
      </c>
      <c r="DW118" s="966"/>
      <c r="DX118" s="966"/>
      <c r="DY118" s="966"/>
      <c r="DZ118" s="967"/>
    </row>
    <row r="119" spans="1:130" s="230" customFormat="1" ht="26.25" customHeight="1" x14ac:dyDescent="0.15">
      <c r="A119" s="1065" t="s">
        <v>439</v>
      </c>
      <c r="B119" s="950"/>
      <c r="C119" s="932" t="s">
        <v>440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471</v>
      </c>
      <c r="AB119" s="903"/>
      <c r="AC119" s="903"/>
      <c r="AD119" s="903"/>
      <c r="AE119" s="904"/>
      <c r="AF119" s="905" t="s">
        <v>467</v>
      </c>
      <c r="AG119" s="903"/>
      <c r="AH119" s="903"/>
      <c r="AI119" s="903"/>
      <c r="AJ119" s="904"/>
      <c r="AK119" s="905" t="s">
        <v>467</v>
      </c>
      <c r="AL119" s="903"/>
      <c r="AM119" s="903"/>
      <c r="AN119" s="903"/>
      <c r="AO119" s="904"/>
      <c r="AP119" s="906" t="s">
        <v>467</v>
      </c>
      <c r="AQ119" s="907"/>
      <c r="AR119" s="907"/>
      <c r="AS119" s="907"/>
      <c r="AT119" s="908"/>
      <c r="AU119" s="913"/>
      <c r="AV119" s="914"/>
      <c r="AW119" s="914"/>
      <c r="AX119" s="914"/>
      <c r="AY119" s="914"/>
      <c r="AZ119" s="251" t="s">
        <v>187</v>
      </c>
      <c r="BA119" s="251"/>
      <c r="BB119" s="251"/>
      <c r="BC119" s="251"/>
      <c r="BD119" s="251"/>
      <c r="BE119" s="251"/>
      <c r="BF119" s="251"/>
      <c r="BG119" s="251"/>
      <c r="BH119" s="251"/>
      <c r="BI119" s="251"/>
      <c r="BJ119" s="251"/>
      <c r="BK119" s="251"/>
      <c r="BL119" s="251"/>
      <c r="BM119" s="251"/>
      <c r="BN119" s="251"/>
      <c r="BO119" s="980" t="s">
        <v>472</v>
      </c>
      <c r="BP119" s="1008"/>
      <c r="BQ119" s="1002">
        <v>18420020</v>
      </c>
      <c r="BR119" s="1003"/>
      <c r="BS119" s="1003"/>
      <c r="BT119" s="1003"/>
      <c r="BU119" s="1003"/>
      <c r="BV119" s="1003">
        <v>18963055</v>
      </c>
      <c r="BW119" s="1003"/>
      <c r="BX119" s="1003"/>
      <c r="BY119" s="1003"/>
      <c r="BZ119" s="1003"/>
      <c r="CA119" s="1003">
        <v>18513225</v>
      </c>
      <c r="CB119" s="1003"/>
      <c r="CC119" s="1003"/>
      <c r="CD119" s="1003"/>
      <c r="CE119" s="1003"/>
      <c r="CF119" s="1004"/>
      <c r="CG119" s="1005"/>
      <c r="CH119" s="1005"/>
      <c r="CI119" s="1005"/>
      <c r="CJ119" s="1006"/>
      <c r="CK119" s="953"/>
      <c r="CL119" s="954"/>
      <c r="CM119" s="976" t="s">
        <v>473</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t="s">
        <v>466</v>
      </c>
      <c r="DH119" s="989"/>
      <c r="DI119" s="989"/>
      <c r="DJ119" s="989"/>
      <c r="DK119" s="990"/>
      <c r="DL119" s="988" t="s">
        <v>467</v>
      </c>
      <c r="DM119" s="989"/>
      <c r="DN119" s="989"/>
      <c r="DO119" s="989"/>
      <c r="DP119" s="990"/>
      <c r="DQ119" s="988" t="s">
        <v>395</v>
      </c>
      <c r="DR119" s="989"/>
      <c r="DS119" s="989"/>
      <c r="DT119" s="989"/>
      <c r="DU119" s="990"/>
      <c r="DV119" s="991" t="s">
        <v>474</v>
      </c>
      <c r="DW119" s="992"/>
      <c r="DX119" s="992"/>
      <c r="DY119" s="992"/>
      <c r="DZ119" s="993"/>
    </row>
    <row r="120" spans="1:130" s="230" customFormat="1" ht="26.25" customHeight="1" x14ac:dyDescent="0.15">
      <c r="A120" s="1066"/>
      <c r="B120" s="952"/>
      <c r="C120" s="925" t="s">
        <v>447</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466</v>
      </c>
      <c r="AB120" s="962"/>
      <c r="AC120" s="962"/>
      <c r="AD120" s="962"/>
      <c r="AE120" s="963"/>
      <c r="AF120" s="964" t="s">
        <v>395</v>
      </c>
      <c r="AG120" s="962"/>
      <c r="AH120" s="962"/>
      <c r="AI120" s="962"/>
      <c r="AJ120" s="963"/>
      <c r="AK120" s="964" t="s">
        <v>395</v>
      </c>
      <c r="AL120" s="962"/>
      <c r="AM120" s="962"/>
      <c r="AN120" s="962"/>
      <c r="AO120" s="963"/>
      <c r="AP120" s="965" t="s">
        <v>128</v>
      </c>
      <c r="AQ120" s="966"/>
      <c r="AR120" s="966"/>
      <c r="AS120" s="966"/>
      <c r="AT120" s="967"/>
      <c r="AU120" s="994" t="s">
        <v>475</v>
      </c>
      <c r="AV120" s="995"/>
      <c r="AW120" s="995"/>
      <c r="AX120" s="995"/>
      <c r="AY120" s="996"/>
      <c r="AZ120" s="932" t="s">
        <v>476</v>
      </c>
      <c r="BA120" s="900"/>
      <c r="BB120" s="900"/>
      <c r="BC120" s="900"/>
      <c r="BD120" s="900"/>
      <c r="BE120" s="900"/>
      <c r="BF120" s="900"/>
      <c r="BG120" s="900"/>
      <c r="BH120" s="900"/>
      <c r="BI120" s="900"/>
      <c r="BJ120" s="900"/>
      <c r="BK120" s="900"/>
      <c r="BL120" s="900"/>
      <c r="BM120" s="900"/>
      <c r="BN120" s="900"/>
      <c r="BO120" s="900"/>
      <c r="BP120" s="901"/>
      <c r="BQ120" s="933">
        <v>3406923</v>
      </c>
      <c r="BR120" s="934"/>
      <c r="BS120" s="934"/>
      <c r="BT120" s="934"/>
      <c r="BU120" s="934"/>
      <c r="BV120" s="934">
        <v>3943491</v>
      </c>
      <c r="BW120" s="934"/>
      <c r="BX120" s="934"/>
      <c r="BY120" s="934"/>
      <c r="BZ120" s="934"/>
      <c r="CA120" s="934">
        <v>4175850</v>
      </c>
      <c r="CB120" s="934"/>
      <c r="CC120" s="934"/>
      <c r="CD120" s="934"/>
      <c r="CE120" s="934"/>
      <c r="CF120" s="947">
        <v>73</v>
      </c>
      <c r="CG120" s="948"/>
      <c r="CH120" s="948"/>
      <c r="CI120" s="948"/>
      <c r="CJ120" s="948"/>
      <c r="CK120" s="1009" t="s">
        <v>477</v>
      </c>
      <c r="CL120" s="1010"/>
      <c r="CM120" s="1010"/>
      <c r="CN120" s="1010"/>
      <c r="CO120" s="1011"/>
      <c r="CP120" s="1017" t="s">
        <v>478</v>
      </c>
      <c r="CQ120" s="1018"/>
      <c r="CR120" s="1018"/>
      <c r="CS120" s="1018"/>
      <c r="CT120" s="1018"/>
      <c r="CU120" s="1018"/>
      <c r="CV120" s="1018"/>
      <c r="CW120" s="1018"/>
      <c r="CX120" s="1018"/>
      <c r="CY120" s="1018"/>
      <c r="CZ120" s="1018"/>
      <c r="DA120" s="1018"/>
      <c r="DB120" s="1018"/>
      <c r="DC120" s="1018"/>
      <c r="DD120" s="1018"/>
      <c r="DE120" s="1018"/>
      <c r="DF120" s="1019"/>
      <c r="DG120" s="933">
        <v>4370394</v>
      </c>
      <c r="DH120" s="934"/>
      <c r="DI120" s="934"/>
      <c r="DJ120" s="934"/>
      <c r="DK120" s="934"/>
      <c r="DL120" s="934">
        <v>4006833</v>
      </c>
      <c r="DM120" s="934"/>
      <c r="DN120" s="934"/>
      <c r="DO120" s="934"/>
      <c r="DP120" s="934"/>
      <c r="DQ120" s="934">
        <v>3696029</v>
      </c>
      <c r="DR120" s="934"/>
      <c r="DS120" s="934"/>
      <c r="DT120" s="934"/>
      <c r="DU120" s="934"/>
      <c r="DV120" s="935">
        <v>64.599999999999994</v>
      </c>
      <c r="DW120" s="935"/>
      <c r="DX120" s="935"/>
      <c r="DY120" s="935"/>
      <c r="DZ120" s="936"/>
    </row>
    <row r="121" spans="1:130" s="230" customFormat="1" ht="26.25" customHeight="1" x14ac:dyDescent="0.15">
      <c r="A121" s="1066"/>
      <c r="B121" s="952"/>
      <c r="C121" s="977" t="s">
        <v>479</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t="s">
        <v>467</v>
      </c>
      <c r="AB121" s="962"/>
      <c r="AC121" s="962"/>
      <c r="AD121" s="962"/>
      <c r="AE121" s="963"/>
      <c r="AF121" s="964" t="s">
        <v>467</v>
      </c>
      <c r="AG121" s="962"/>
      <c r="AH121" s="962"/>
      <c r="AI121" s="962"/>
      <c r="AJ121" s="963"/>
      <c r="AK121" s="964" t="s">
        <v>466</v>
      </c>
      <c r="AL121" s="962"/>
      <c r="AM121" s="962"/>
      <c r="AN121" s="962"/>
      <c r="AO121" s="963"/>
      <c r="AP121" s="965" t="s">
        <v>395</v>
      </c>
      <c r="AQ121" s="966"/>
      <c r="AR121" s="966"/>
      <c r="AS121" s="966"/>
      <c r="AT121" s="967"/>
      <c r="AU121" s="997"/>
      <c r="AV121" s="998"/>
      <c r="AW121" s="998"/>
      <c r="AX121" s="998"/>
      <c r="AY121" s="999"/>
      <c r="AZ121" s="925" t="s">
        <v>480</v>
      </c>
      <c r="BA121" s="926"/>
      <c r="BB121" s="926"/>
      <c r="BC121" s="926"/>
      <c r="BD121" s="926"/>
      <c r="BE121" s="926"/>
      <c r="BF121" s="926"/>
      <c r="BG121" s="926"/>
      <c r="BH121" s="926"/>
      <c r="BI121" s="926"/>
      <c r="BJ121" s="926"/>
      <c r="BK121" s="926"/>
      <c r="BL121" s="926"/>
      <c r="BM121" s="926"/>
      <c r="BN121" s="926"/>
      <c r="BO121" s="926"/>
      <c r="BP121" s="927"/>
      <c r="BQ121" s="928">
        <v>1262008</v>
      </c>
      <c r="BR121" s="929"/>
      <c r="BS121" s="929"/>
      <c r="BT121" s="929"/>
      <c r="BU121" s="929"/>
      <c r="BV121" s="929">
        <v>1308299</v>
      </c>
      <c r="BW121" s="929"/>
      <c r="BX121" s="929"/>
      <c r="BY121" s="929"/>
      <c r="BZ121" s="929"/>
      <c r="CA121" s="929">
        <v>1073603</v>
      </c>
      <c r="CB121" s="929"/>
      <c r="CC121" s="929"/>
      <c r="CD121" s="929"/>
      <c r="CE121" s="929"/>
      <c r="CF121" s="923">
        <v>18.8</v>
      </c>
      <c r="CG121" s="924"/>
      <c r="CH121" s="924"/>
      <c r="CI121" s="924"/>
      <c r="CJ121" s="924"/>
      <c r="CK121" s="1012"/>
      <c r="CL121" s="1013"/>
      <c r="CM121" s="1013"/>
      <c r="CN121" s="1013"/>
      <c r="CO121" s="1014"/>
      <c r="CP121" s="1022" t="s">
        <v>409</v>
      </c>
      <c r="CQ121" s="1023"/>
      <c r="CR121" s="1023"/>
      <c r="CS121" s="1023"/>
      <c r="CT121" s="1023"/>
      <c r="CU121" s="1023"/>
      <c r="CV121" s="1023"/>
      <c r="CW121" s="1023"/>
      <c r="CX121" s="1023"/>
      <c r="CY121" s="1023"/>
      <c r="CZ121" s="1023"/>
      <c r="DA121" s="1023"/>
      <c r="DB121" s="1023"/>
      <c r="DC121" s="1023"/>
      <c r="DD121" s="1023"/>
      <c r="DE121" s="1023"/>
      <c r="DF121" s="1024"/>
      <c r="DG121" s="928">
        <v>48100</v>
      </c>
      <c r="DH121" s="929"/>
      <c r="DI121" s="929"/>
      <c r="DJ121" s="929"/>
      <c r="DK121" s="929"/>
      <c r="DL121" s="929">
        <v>67622</v>
      </c>
      <c r="DM121" s="929"/>
      <c r="DN121" s="929"/>
      <c r="DO121" s="929"/>
      <c r="DP121" s="929"/>
      <c r="DQ121" s="929">
        <v>74579</v>
      </c>
      <c r="DR121" s="929"/>
      <c r="DS121" s="929"/>
      <c r="DT121" s="929"/>
      <c r="DU121" s="929"/>
      <c r="DV121" s="930">
        <v>1.3</v>
      </c>
      <c r="DW121" s="930"/>
      <c r="DX121" s="930"/>
      <c r="DY121" s="930"/>
      <c r="DZ121" s="931"/>
    </row>
    <row r="122" spans="1:130" s="230" customFormat="1" ht="26.25" customHeight="1" x14ac:dyDescent="0.15">
      <c r="A122" s="1066"/>
      <c r="B122" s="952"/>
      <c r="C122" s="925" t="s">
        <v>457</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467</v>
      </c>
      <c r="AB122" s="962"/>
      <c r="AC122" s="962"/>
      <c r="AD122" s="962"/>
      <c r="AE122" s="963"/>
      <c r="AF122" s="964" t="s">
        <v>128</v>
      </c>
      <c r="AG122" s="962"/>
      <c r="AH122" s="962"/>
      <c r="AI122" s="962"/>
      <c r="AJ122" s="963"/>
      <c r="AK122" s="964" t="s">
        <v>467</v>
      </c>
      <c r="AL122" s="962"/>
      <c r="AM122" s="962"/>
      <c r="AN122" s="962"/>
      <c r="AO122" s="963"/>
      <c r="AP122" s="965" t="s">
        <v>467</v>
      </c>
      <c r="AQ122" s="966"/>
      <c r="AR122" s="966"/>
      <c r="AS122" s="966"/>
      <c r="AT122" s="967"/>
      <c r="AU122" s="997"/>
      <c r="AV122" s="998"/>
      <c r="AW122" s="998"/>
      <c r="AX122" s="998"/>
      <c r="AY122" s="999"/>
      <c r="AZ122" s="976" t="s">
        <v>481</v>
      </c>
      <c r="BA122" s="968"/>
      <c r="BB122" s="968"/>
      <c r="BC122" s="968"/>
      <c r="BD122" s="968"/>
      <c r="BE122" s="968"/>
      <c r="BF122" s="968"/>
      <c r="BG122" s="968"/>
      <c r="BH122" s="968"/>
      <c r="BI122" s="968"/>
      <c r="BJ122" s="968"/>
      <c r="BK122" s="968"/>
      <c r="BL122" s="968"/>
      <c r="BM122" s="968"/>
      <c r="BN122" s="968"/>
      <c r="BO122" s="968"/>
      <c r="BP122" s="969"/>
      <c r="BQ122" s="1002">
        <v>10560498</v>
      </c>
      <c r="BR122" s="1003"/>
      <c r="BS122" s="1003"/>
      <c r="BT122" s="1003"/>
      <c r="BU122" s="1003"/>
      <c r="BV122" s="1003">
        <v>10292794</v>
      </c>
      <c r="BW122" s="1003"/>
      <c r="BX122" s="1003"/>
      <c r="BY122" s="1003"/>
      <c r="BZ122" s="1003"/>
      <c r="CA122" s="1003">
        <v>10463322</v>
      </c>
      <c r="CB122" s="1003"/>
      <c r="CC122" s="1003"/>
      <c r="CD122" s="1003"/>
      <c r="CE122" s="1003"/>
      <c r="CF122" s="1020">
        <v>182.9</v>
      </c>
      <c r="CG122" s="1021"/>
      <c r="CH122" s="1021"/>
      <c r="CI122" s="1021"/>
      <c r="CJ122" s="1021"/>
      <c r="CK122" s="1012"/>
      <c r="CL122" s="1013"/>
      <c r="CM122" s="1013"/>
      <c r="CN122" s="1013"/>
      <c r="CO122" s="1014"/>
      <c r="CP122" s="1022" t="s">
        <v>482</v>
      </c>
      <c r="CQ122" s="1023"/>
      <c r="CR122" s="1023"/>
      <c r="CS122" s="1023"/>
      <c r="CT122" s="1023"/>
      <c r="CU122" s="1023"/>
      <c r="CV122" s="1023"/>
      <c r="CW122" s="1023"/>
      <c r="CX122" s="1023"/>
      <c r="CY122" s="1023"/>
      <c r="CZ122" s="1023"/>
      <c r="DA122" s="1023"/>
      <c r="DB122" s="1023"/>
      <c r="DC122" s="1023"/>
      <c r="DD122" s="1023"/>
      <c r="DE122" s="1023"/>
      <c r="DF122" s="1024"/>
      <c r="DG122" s="928">
        <v>69728</v>
      </c>
      <c r="DH122" s="929"/>
      <c r="DI122" s="929"/>
      <c r="DJ122" s="929"/>
      <c r="DK122" s="929"/>
      <c r="DL122" s="929">
        <v>66779</v>
      </c>
      <c r="DM122" s="929"/>
      <c r="DN122" s="929"/>
      <c r="DO122" s="929"/>
      <c r="DP122" s="929"/>
      <c r="DQ122" s="929">
        <v>63214</v>
      </c>
      <c r="DR122" s="929"/>
      <c r="DS122" s="929"/>
      <c r="DT122" s="929"/>
      <c r="DU122" s="929"/>
      <c r="DV122" s="930">
        <v>1.1000000000000001</v>
      </c>
      <c r="DW122" s="930"/>
      <c r="DX122" s="930"/>
      <c r="DY122" s="930"/>
      <c r="DZ122" s="931"/>
    </row>
    <row r="123" spans="1:130" s="230" customFormat="1" ht="26.25" customHeight="1" x14ac:dyDescent="0.15">
      <c r="A123" s="1066"/>
      <c r="B123" s="952"/>
      <c r="C123" s="925" t="s">
        <v>463</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471</v>
      </c>
      <c r="AB123" s="962"/>
      <c r="AC123" s="962"/>
      <c r="AD123" s="962"/>
      <c r="AE123" s="963"/>
      <c r="AF123" s="964" t="s">
        <v>474</v>
      </c>
      <c r="AG123" s="962"/>
      <c r="AH123" s="962"/>
      <c r="AI123" s="962"/>
      <c r="AJ123" s="963"/>
      <c r="AK123" s="964" t="s">
        <v>467</v>
      </c>
      <c r="AL123" s="962"/>
      <c r="AM123" s="962"/>
      <c r="AN123" s="962"/>
      <c r="AO123" s="963"/>
      <c r="AP123" s="965" t="s">
        <v>466</v>
      </c>
      <c r="AQ123" s="966"/>
      <c r="AR123" s="966"/>
      <c r="AS123" s="966"/>
      <c r="AT123" s="967"/>
      <c r="AU123" s="1000"/>
      <c r="AV123" s="1001"/>
      <c r="AW123" s="1001"/>
      <c r="AX123" s="1001"/>
      <c r="AY123" s="1001"/>
      <c r="AZ123" s="251" t="s">
        <v>187</v>
      </c>
      <c r="BA123" s="251"/>
      <c r="BB123" s="251"/>
      <c r="BC123" s="251"/>
      <c r="BD123" s="251"/>
      <c r="BE123" s="251"/>
      <c r="BF123" s="251"/>
      <c r="BG123" s="251"/>
      <c r="BH123" s="251"/>
      <c r="BI123" s="251"/>
      <c r="BJ123" s="251"/>
      <c r="BK123" s="251"/>
      <c r="BL123" s="251"/>
      <c r="BM123" s="251"/>
      <c r="BN123" s="251"/>
      <c r="BO123" s="980" t="s">
        <v>483</v>
      </c>
      <c r="BP123" s="1008"/>
      <c r="BQ123" s="1038">
        <v>15229429</v>
      </c>
      <c r="BR123" s="1039"/>
      <c r="BS123" s="1039"/>
      <c r="BT123" s="1039"/>
      <c r="BU123" s="1039"/>
      <c r="BV123" s="1039">
        <v>15544584</v>
      </c>
      <c r="BW123" s="1039"/>
      <c r="BX123" s="1039"/>
      <c r="BY123" s="1039"/>
      <c r="BZ123" s="1039"/>
      <c r="CA123" s="1039">
        <v>15712775</v>
      </c>
      <c r="CB123" s="1039"/>
      <c r="CC123" s="1039"/>
      <c r="CD123" s="1039"/>
      <c r="CE123" s="1039"/>
      <c r="CF123" s="1004"/>
      <c r="CG123" s="1005"/>
      <c r="CH123" s="1005"/>
      <c r="CI123" s="1005"/>
      <c r="CJ123" s="1006"/>
      <c r="CK123" s="1012"/>
      <c r="CL123" s="1013"/>
      <c r="CM123" s="1013"/>
      <c r="CN123" s="1013"/>
      <c r="CO123" s="1014"/>
      <c r="CP123" s="1022"/>
      <c r="CQ123" s="1023"/>
      <c r="CR123" s="1023"/>
      <c r="CS123" s="1023"/>
      <c r="CT123" s="1023"/>
      <c r="CU123" s="1023"/>
      <c r="CV123" s="1023"/>
      <c r="CW123" s="1023"/>
      <c r="CX123" s="1023"/>
      <c r="CY123" s="1023"/>
      <c r="CZ123" s="1023"/>
      <c r="DA123" s="1023"/>
      <c r="DB123" s="1023"/>
      <c r="DC123" s="1023"/>
      <c r="DD123" s="1023"/>
      <c r="DE123" s="1023"/>
      <c r="DF123" s="1024"/>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230" customFormat="1" ht="26.25" customHeight="1" thickBot="1" x14ac:dyDescent="0.2">
      <c r="A124" s="1066"/>
      <c r="B124" s="952"/>
      <c r="C124" s="925" t="s">
        <v>468</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467</v>
      </c>
      <c r="AB124" s="962"/>
      <c r="AC124" s="962"/>
      <c r="AD124" s="962"/>
      <c r="AE124" s="963"/>
      <c r="AF124" s="964" t="s">
        <v>467</v>
      </c>
      <c r="AG124" s="962"/>
      <c r="AH124" s="962"/>
      <c r="AI124" s="962"/>
      <c r="AJ124" s="963"/>
      <c r="AK124" s="964" t="s">
        <v>128</v>
      </c>
      <c r="AL124" s="962"/>
      <c r="AM124" s="962"/>
      <c r="AN124" s="962"/>
      <c r="AO124" s="963"/>
      <c r="AP124" s="965" t="s">
        <v>128</v>
      </c>
      <c r="AQ124" s="966"/>
      <c r="AR124" s="966"/>
      <c r="AS124" s="966"/>
      <c r="AT124" s="967"/>
      <c r="AU124" s="1034" t="s">
        <v>484</v>
      </c>
      <c r="AV124" s="1035"/>
      <c r="AW124" s="1035"/>
      <c r="AX124" s="1035"/>
      <c r="AY124" s="1035"/>
      <c r="AZ124" s="1035"/>
      <c r="BA124" s="1035"/>
      <c r="BB124" s="1035"/>
      <c r="BC124" s="1035"/>
      <c r="BD124" s="1035"/>
      <c r="BE124" s="1035"/>
      <c r="BF124" s="1035"/>
      <c r="BG124" s="1035"/>
      <c r="BH124" s="1035"/>
      <c r="BI124" s="1035"/>
      <c r="BJ124" s="1035"/>
      <c r="BK124" s="1035"/>
      <c r="BL124" s="1035"/>
      <c r="BM124" s="1035"/>
      <c r="BN124" s="1035"/>
      <c r="BO124" s="1035"/>
      <c r="BP124" s="1036"/>
      <c r="BQ124" s="1037">
        <v>57.5</v>
      </c>
      <c r="BR124" s="1030"/>
      <c r="BS124" s="1030"/>
      <c r="BT124" s="1030"/>
      <c r="BU124" s="1030"/>
      <c r="BV124" s="1030">
        <v>58</v>
      </c>
      <c r="BW124" s="1030"/>
      <c r="BX124" s="1030"/>
      <c r="BY124" s="1030"/>
      <c r="BZ124" s="1030"/>
      <c r="CA124" s="1030">
        <v>48.9</v>
      </c>
      <c r="CB124" s="1030"/>
      <c r="CC124" s="1030"/>
      <c r="CD124" s="1030"/>
      <c r="CE124" s="1030"/>
      <c r="CF124" s="1031"/>
      <c r="CG124" s="1032"/>
      <c r="CH124" s="1032"/>
      <c r="CI124" s="1032"/>
      <c r="CJ124" s="1033"/>
      <c r="CK124" s="1015"/>
      <c r="CL124" s="1015"/>
      <c r="CM124" s="1015"/>
      <c r="CN124" s="1015"/>
      <c r="CO124" s="1016"/>
      <c r="CP124" s="1022" t="s">
        <v>485</v>
      </c>
      <c r="CQ124" s="1023"/>
      <c r="CR124" s="1023"/>
      <c r="CS124" s="1023"/>
      <c r="CT124" s="1023"/>
      <c r="CU124" s="1023"/>
      <c r="CV124" s="1023"/>
      <c r="CW124" s="1023"/>
      <c r="CX124" s="1023"/>
      <c r="CY124" s="1023"/>
      <c r="CZ124" s="1023"/>
      <c r="DA124" s="1023"/>
      <c r="DB124" s="1023"/>
      <c r="DC124" s="1023"/>
      <c r="DD124" s="1023"/>
      <c r="DE124" s="1023"/>
      <c r="DF124" s="1024"/>
      <c r="DG124" s="1007" t="s">
        <v>128</v>
      </c>
      <c r="DH124" s="989"/>
      <c r="DI124" s="989"/>
      <c r="DJ124" s="989"/>
      <c r="DK124" s="990"/>
      <c r="DL124" s="988" t="s">
        <v>467</v>
      </c>
      <c r="DM124" s="989"/>
      <c r="DN124" s="989"/>
      <c r="DO124" s="989"/>
      <c r="DP124" s="990"/>
      <c r="DQ124" s="988" t="s">
        <v>467</v>
      </c>
      <c r="DR124" s="989"/>
      <c r="DS124" s="989"/>
      <c r="DT124" s="989"/>
      <c r="DU124" s="990"/>
      <c r="DV124" s="991" t="s">
        <v>467</v>
      </c>
      <c r="DW124" s="992"/>
      <c r="DX124" s="992"/>
      <c r="DY124" s="992"/>
      <c r="DZ124" s="993"/>
    </row>
    <row r="125" spans="1:130" s="230" customFormat="1" ht="26.25" customHeight="1" x14ac:dyDescent="0.15">
      <c r="A125" s="1066"/>
      <c r="B125" s="952"/>
      <c r="C125" s="925" t="s">
        <v>470</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471</v>
      </c>
      <c r="AB125" s="962"/>
      <c r="AC125" s="962"/>
      <c r="AD125" s="962"/>
      <c r="AE125" s="963"/>
      <c r="AF125" s="964" t="s">
        <v>128</v>
      </c>
      <c r="AG125" s="962"/>
      <c r="AH125" s="962"/>
      <c r="AI125" s="962"/>
      <c r="AJ125" s="963"/>
      <c r="AK125" s="964" t="s">
        <v>467</v>
      </c>
      <c r="AL125" s="962"/>
      <c r="AM125" s="962"/>
      <c r="AN125" s="962"/>
      <c r="AO125" s="963"/>
      <c r="AP125" s="965" t="s">
        <v>395</v>
      </c>
      <c r="AQ125" s="966"/>
      <c r="AR125" s="966"/>
      <c r="AS125" s="966"/>
      <c r="AT125" s="96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5" t="s">
        <v>486</v>
      </c>
      <c r="CL125" s="1010"/>
      <c r="CM125" s="1010"/>
      <c r="CN125" s="1010"/>
      <c r="CO125" s="1011"/>
      <c r="CP125" s="932" t="s">
        <v>487</v>
      </c>
      <c r="CQ125" s="900"/>
      <c r="CR125" s="900"/>
      <c r="CS125" s="900"/>
      <c r="CT125" s="900"/>
      <c r="CU125" s="900"/>
      <c r="CV125" s="900"/>
      <c r="CW125" s="900"/>
      <c r="CX125" s="900"/>
      <c r="CY125" s="900"/>
      <c r="CZ125" s="900"/>
      <c r="DA125" s="900"/>
      <c r="DB125" s="900"/>
      <c r="DC125" s="900"/>
      <c r="DD125" s="900"/>
      <c r="DE125" s="900"/>
      <c r="DF125" s="901"/>
      <c r="DG125" s="933" t="s">
        <v>466</v>
      </c>
      <c r="DH125" s="934"/>
      <c r="DI125" s="934"/>
      <c r="DJ125" s="934"/>
      <c r="DK125" s="934"/>
      <c r="DL125" s="934" t="s">
        <v>128</v>
      </c>
      <c r="DM125" s="934"/>
      <c r="DN125" s="934"/>
      <c r="DO125" s="934"/>
      <c r="DP125" s="934"/>
      <c r="DQ125" s="934" t="s">
        <v>128</v>
      </c>
      <c r="DR125" s="934"/>
      <c r="DS125" s="934"/>
      <c r="DT125" s="934"/>
      <c r="DU125" s="934"/>
      <c r="DV125" s="935" t="s">
        <v>128</v>
      </c>
      <c r="DW125" s="935"/>
      <c r="DX125" s="935"/>
      <c r="DY125" s="935"/>
      <c r="DZ125" s="936"/>
    </row>
    <row r="126" spans="1:130" s="230" customFormat="1" ht="26.25" customHeight="1" thickBot="1" x14ac:dyDescent="0.2">
      <c r="A126" s="1066"/>
      <c r="B126" s="952"/>
      <c r="C126" s="925" t="s">
        <v>473</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467</v>
      </c>
      <c r="AB126" s="962"/>
      <c r="AC126" s="962"/>
      <c r="AD126" s="962"/>
      <c r="AE126" s="963"/>
      <c r="AF126" s="964" t="s">
        <v>467</v>
      </c>
      <c r="AG126" s="962"/>
      <c r="AH126" s="962"/>
      <c r="AI126" s="962"/>
      <c r="AJ126" s="963"/>
      <c r="AK126" s="964" t="s">
        <v>467</v>
      </c>
      <c r="AL126" s="962"/>
      <c r="AM126" s="962"/>
      <c r="AN126" s="962"/>
      <c r="AO126" s="963"/>
      <c r="AP126" s="965" t="s">
        <v>466</v>
      </c>
      <c r="AQ126" s="966"/>
      <c r="AR126" s="966"/>
      <c r="AS126" s="966"/>
      <c r="AT126" s="96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6"/>
      <c r="CL126" s="1013"/>
      <c r="CM126" s="1013"/>
      <c r="CN126" s="1013"/>
      <c r="CO126" s="1014"/>
      <c r="CP126" s="925" t="s">
        <v>488</v>
      </c>
      <c r="CQ126" s="926"/>
      <c r="CR126" s="926"/>
      <c r="CS126" s="926"/>
      <c r="CT126" s="926"/>
      <c r="CU126" s="926"/>
      <c r="CV126" s="926"/>
      <c r="CW126" s="926"/>
      <c r="CX126" s="926"/>
      <c r="CY126" s="926"/>
      <c r="CZ126" s="926"/>
      <c r="DA126" s="926"/>
      <c r="DB126" s="926"/>
      <c r="DC126" s="926"/>
      <c r="DD126" s="926"/>
      <c r="DE126" s="926"/>
      <c r="DF126" s="927"/>
      <c r="DG126" s="928" t="s">
        <v>467</v>
      </c>
      <c r="DH126" s="929"/>
      <c r="DI126" s="929"/>
      <c r="DJ126" s="929"/>
      <c r="DK126" s="929"/>
      <c r="DL126" s="929" t="s">
        <v>128</v>
      </c>
      <c r="DM126" s="929"/>
      <c r="DN126" s="929"/>
      <c r="DO126" s="929"/>
      <c r="DP126" s="929"/>
      <c r="DQ126" s="929" t="s">
        <v>467</v>
      </c>
      <c r="DR126" s="929"/>
      <c r="DS126" s="929"/>
      <c r="DT126" s="929"/>
      <c r="DU126" s="929"/>
      <c r="DV126" s="930" t="s">
        <v>128</v>
      </c>
      <c r="DW126" s="930"/>
      <c r="DX126" s="930"/>
      <c r="DY126" s="930"/>
      <c r="DZ126" s="931"/>
    </row>
    <row r="127" spans="1:130" s="230" customFormat="1" ht="26.25" customHeight="1" x14ac:dyDescent="0.15">
      <c r="A127" s="1067"/>
      <c r="B127" s="954"/>
      <c r="C127" s="976" t="s">
        <v>489</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t="s">
        <v>128</v>
      </c>
      <c r="AB127" s="962"/>
      <c r="AC127" s="962"/>
      <c r="AD127" s="962"/>
      <c r="AE127" s="963"/>
      <c r="AF127" s="964" t="s">
        <v>467</v>
      </c>
      <c r="AG127" s="962"/>
      <c r="AH127" s="962"/>
      <c r="AI127" s="962"/>
      <c r="AJ127" s="963"/>
      <c r="AK127" s="964" t="s">
        <v>471</v>
      </c>
      <c r="AL127" s="962"/>
      <c r="AM127" s="962"/>
      <c r="AN127" s="962"/>
      <c r="AO127" s="963"/>
      <c r="AP127" s="965" t="s">
        <v>466</v>
      </c>
      <c r="AQ127" s="966"/>
      <c r="AR127" s="966"/>
      <c r="AS127" s="966"/>
      <c r="AT127" s="967"/>
      <c r="AU127" s="232"/>
      <c r="AV127" s="232"/>
      <c r="AW127" s="232"/>
      <c r="AX127" s="1040" t="s">
        <v>490</v>
      </c>
      <c r="AY127" s="1041"/>
      <c r="AZ127" s="1041"/>
      <c r="BA127" s="1041"/>
      <c r="BB127" s="1041"/>
      <c r="BC127" s="1041"/>
      <c r="BD127" s="1041"/>
      <c r="BE127" s="1042"/>
      <c r="BF127" s="1043" t="s">
        <v>491</v>
      </c>
      <c r="BG127" s="1041"/>
      <c r="BH127" s="1041"/>
      <c r="BI127" s="1041"/>
      <c r="BJ127" s="1041"/>
      <c r="BK127" s="1041"/>
      <c r="BL127" s="1042"/>
      <c r="BM127" s="1043" t="s">
        <v>492</v>
      </c>
      <c r="BN127" s="1041"/>
      <c r="BO127" s="1041"/>
      <c r="BP127" s="1041"/>
      <c r="BQ127" s="1041"/>
      <c r="BR127" s="1041"/>
      <c r="BS127" s="1042"/>
      <c r="BT127" s="1043" t="s">
        <v>493</v>
      </c>
      <c r="BU127" s="1041"/>
      <c r="BV127" s="1041"/>
      <c r="BW127" s="1041"/>
      <c r="BX127" s="1041"/>
      <c r="BY127" s="1041"/>
      <c r="BZ127" s="1064"/>
      <c r="CA127" s="232"/>
      <c r="CB127" s="232"/>
      <c r="CC127" s="232"/>
      <c r="CD127" s="255"/>
      <c r="CE127" s="255"/>
      <c r="CF127" s="255"/>
      <c r="CG127" s="232"/>
      <c r="CH127" s="232"/>
      <c r="CI127" s="232"/>
      <c r="CJ127" s="254"/>
      <c r="CK127" s="1026"/>
      <c r="CL127" s="1013"/>
      <c r="CM127" s="1013"/>
      <c r="CN127" s="1013"/>
      <c r="CO127" s="1014"/>
      <c r="CP127" s="925" t="s">
        <v>494</v>
      </c>
      <c r="CQ127" s="926"/>
      <c r="CR127" s="926"/>
      <c r="CS127" s="926"/>
      <c r="CT127" s="926"/>
      <c r="CU127" s="926"/>
      <c r="CV127" s="926"/>
      <c r="CW127" s="926"/>
      <c r="CX127" s="926"/>
      <c r="CY127" s="926"/>
      <c r="CZ127" s="926"/>
      <c r="DA127" s="926"/>
      <c r="DB127" s="926"/>
      <c r="DC127" s="926"/>
      <c r="DD127" s="926"/>
      <c r="DE127" s="926"/>
      <c r="DF127" s="927"/>
      <c r="DG127" s="928" t="s">
        <v>128</v>
      </c>
      <c r="DH127" s="929"/>
      <c r="DI127" s="929"/>
      <c r="DJ127" s="929"/>
      <c r="DK127" s="929"/>
      <c r="DL127" s="929" t="s">
        <v>467</v>
      </c>
      <c r="DM127" s="929"/>
      <c r="DN127" s="929"/>
      <c r="DO127" s="929"/>
      <c r="DP127" s="929"/>
      <c r="DQ127" s="929" t="s">
        <v>467</v>
      </c>
      <c r="DR127" s="929"/>
      <c r="DS127" s="929"/>
      <c r="DT127" s="929"/>
      <c r="DU127" s="929"/>
      <c r="DV127" s="930" t="s">
        <v>128</v>
      </c>
      <c r="DW127" s="930"/>
      <c r="DX127" s="930"/>
      <c r="DY127" s="930"/>
      <c r="DZ127" s="931"/>
    </row>
    <row r="128" spans="1:130" s="230" customFormat="1" ht="26.25" customHeight="1" thickBot="1" x14ac:dyDescent="0.2">
      <c r="A128" s="1050" t="s">
        <v>495</v>
      </c>
      <c r="B128" s="1051"/>
      <c r="C128" s="1051"/>
      <c r="D128" s="1051"/>
      <c r="E128" s="1051"/>
      <c r="F128" s="1051"/>
      <c r="G128" s="1051"/>
      <c r="H128" s="1051"/>
      <c r="I128" s="1051"/>
      <c r="J128" s="1051"/>
      <c r="K128" s="1051"/>
      <c r="L128" s="1051"/>
      <c r="M128" s="1051"/>
      <c r="N128" s="1051"/>
      <c r="O128" s="1051"/>
      <c r="P128" s="1051"/>
      <c r="Q128" s="1051"/>
      <c r="R128" s="1051"/>
      <c r="S128" s="1051"/>
      <c r="T128" s="1051"/>
      <c r="U128" s="1051"/>
      <c r="V128" s="1051"/>
      <c r="W128" s="1052" t="s">
        <v>496</v>
      </c>
      <c r="X128" s="1052"/>
      <c r="Y128" s="1052"/>
      <c r="Z128" s="1053"/>
      <c r="AA128" s="1054">
        <v>124807</v>
      </c>
      <c r="AB128" s="1055"/>
      <c r="AC128" s="1055"/>
      <c r="AD128" s="1055"/>
      <c r="AE128" s="1056"/>
      <c r="AF128" s="1057">
        <v>126385</v>
      </c>
      <c r="AG128" s="1055"/>
      <c r="AH128" s="1055"/>
      <c r="AI128" s="1055"/>
      <c r="AJ128" s="1056"/>
      <c r="AK128" s="1057">
        <v>113140</v>
      </c>
      <c r="AL128" s="1055"/>
      <c r="AM128" s="1055"/>
      <c r="AN128" s="1055"/>
      <c r="AO128" s="1056"/>
      <c r="AP128" s="1058"/>
      <c r="AQ128" s="1059"/>
      <c r="AR128" s="1059"/>
      <c r="AS128" s="1059"/>
      <c r="AT128" s="1060"/>
      <c r="AU128" s="232"/>
      <c r="AV128" s="232"/>
      <c r="AW128" s="232"/>
      <c r="AX128" s="899" t="s">
        <v>497</v>
      </c>
      <c r="AY128" s="900"/>
      <c r="AZ128" s="900"/>
      <c r="BA128" s="900"/>
      <c r="BB128" s="900"/>
      <c r="BC128" s="900"/>
      <c r="BD128" s="900"/>
      <c r="BE128" s="901"/>
      <c r="BF128" s="1061" t="s">
        <v>467</v>
      </c>
      <c r="BG128" s="1062"/>
      <c r="BH128" s="1062"/>
      <c r="BI128" s="1062"/>
      <c r="BJ128" s="1062"/>
      <c r="BK128" s="1062"/>
      <c r="BL128" s="1063"/>
      <c r="BM128" s="1061">
        <v>14.19</v>
      </c>
      <c r="BN128" s="1062"/>
      <c r="BO128" s="1062"/>
      <c r="BP128" s="1062"/>
      <c r="BQ128" s="1062"/>
      <c r="BR128" s="1062"/>
      <c r="BS128" s="1063"/>
      <c r="BT128" s="1061">
        <v>20</v>
      </c>
      <c r="BU128" s="1062"/>
      <c r="BV128" s="1062"/>
      <c r="BW128" s="1062"/>
      <c r="BX128" s="1062"/>
      <c r="BY128" s="1062"/>
      <c r="BZ128" s="1079"/>
      <c r="CA128" s="255"/>
      <c r="CB128" s="255"/>
      <c r="CC128" s="255"/>
      <c r="CD128" s="255"/>
      <c r="CE128" s="255"/>
      <c r="CF128" s="255"/>
      <c r="CG128" s="232"/>
      <c r="CH128" s="232"/>
      <c r="CI128" s="232"/>
      <c r="CJ128" s="254"/>
      <c r="CK128" s="1027"/>
      <c r="CL128" s="1028"/>
      <c r="CM128" s="1028"/>
      <c r="CN128" s="1028"/>
      <c r="CO128" s="1029"/>
      <c r="CP128" s="1044" t="s">
        <v>498</v>
      </c>
      <c r="CQ128" s="740"/>
      <c r="CR128" s="740"/>
      <c r="CS128" s="740"/>
      <c r="CT128" s="740"/>
      <c r="CU128" s="740"/>
      <c r="CV128" s="740"/>
      <c r="CW128" s="740"/>
      <c r="CX128" s="740"/>
      <c r="CY128" s="740"/>
      <c r="CZ128" s="740"/>
      <c r="DA128" s="740"/>
      <c r="DB128" s="740"/>
      <c r="DC128" s="740"/>
      <c r="DD128" s="740"/>
      <c r="DE128" s="740"/>
      <c r="DF128" s="1045"/>
      <c r="DG128" s="1046" t="s">
        <v>128</v>
      </c>
      <c r="DH128" s="1047"/>
      <c r="DI128" s="1047"/>
      <c r="DJ128" s="1047"/>
      <c r="DK128" s="1047"/>
      <c r="DL128" s="1047" t="s">
        <v>128</v>
      </c>
      <c r="DM128" s="1047"/>
      <c r="DN128" s="1047"/>
      <c r="DO128" s="1047"/>
      <c r="DP128" s="1047"/>
      <c r="DQ128" s="1047" t="s">
        <v>467</v>
      </c>
      <c r="DR128" s="1047"/>
      <c r="DS128" s="1047"/>
      <c r="DT128" s="1047"/>
      <c r="DU128" s="1047"/>
      <c r="DV128" s="1048" t="s">
        <v>467</v>
      </c>
      <c r="DW128" s="1048"/>
      <c r="DX128" s="1048"/>
      <c r="DY128" s="1048"/>
      <c r="DZ128" s="1049"/>
    </row>
    <row r="129" spans="1:131" s="230" customFormat="1" ht="26.25" customHeight="1" x14ac:dyDescent="0.15">
      <c r="A129" s="937" t="s">
        <v>107</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499</v>
      </c>
      <c r="X129" s="1074"/>
      <c r="Y129" s="1074"/>
      <c r="Z129" s="1075"/>
      <c r="AA129" s="961">
        <v>6443552</v>
      </c>
      <c r="AB129" s="962"/>
      <c r="AC129" s="962"/>
      <c r="AD129" s="962"/>
      <c r="AE129" s="963"/>
      <c r="AF129" s="964">
        <v>6735224</v>
      </c>
      <c r="AG129" s="962"/>
      <c r="AH129" s="962"/>
      <c r="AI129" s="962"/>
      <c r="AJ129" s="963"/>
      <c r="AK129" s="964">
        <v>6598704</v>
      </c>
      <c r="AL129" s="962"/>
      <c r="AM129" s="962"/>
      <c r="AN129" s="962"/>
      <c r="AO129" s="963"/>
      <c r="AP129" s="1076"/>
      <c r="AQ129" s="1077"/>
      <c r="AR129" s="1077"/>
      <c r="AS129" s="1077"/>
      <c r="AT129" s="1078"/>
      <c r="AU129" s="233"/>
      <c r="AV129" s="233"/>
      <c r="AW129" s="233"/>
      <c r="AX129" s="1068" t="s">
        <v>500</v>
      </c>
      <c r="AY129" s="926"/>
      <c r="AZ129" s="926"/>
      <c r="BA129" s="926"/>
      <c r="BB129" s="926"/>
      <c r="BC129" s="926"/>
      <c r="BD129" s="926"/>
      <c r="BE129" s="927"/>
      <c r="BF129" s="1069" t="s">
        <v>466</v>
      </c>
      <c r="BG129" s="1070"/>
      <c r="BH129" s="1070"/>
      <c r="BI129" s="1070"/>
      <c r="BJ129" s="1070"/>
      <c r="BK129" s="1070"/>
      <c r="BL129" s="1071"/>
      <c r="BM129" s="1069">
        <v>19.190000000000001</v>
      </c>
      <c r="BN129" s="1070"/>
      <c r="BO129" s="1070"/>
      <c r="BP129" s="1070"/>
      <c r="BQ129" s="1070"/>
      <c r="BR129" s="1070"/>
      <c r="BS129" s="1071"/>
      <c r="BT129" s="1069">
        <v>30</v>
      </c>
      <c r="BU129" s="1070"/>
      <c r="BV129" s="1070"/>
      <c r="BW129" s="1070"/>
      <c r="BX129" s="1070"/>
      <c r="BY129" s="1070"/>
      <c r="BZ129" s="107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7" t="s">
        <v>501</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502</v>
      </c>
      <c r="X130" s="1074"/>
      <c r="Y130" s="1074"/>
      <c r="Z130" s="1075"/>
      <c r="AA130" s="961">
        <v>896190</v>
      </c>
      <c r="AB130" s="962"/>
      <c r="AC130" s="962"/>
      <c r="AD130" s="962"/>
      <c r="AE130" s="963"/>
      <c r="AF130" s="964">
        <v>849632</v>
      </c>
      <c r="AG130" s="962"/>
      <c r="AH130" s="962"/>
      <c r="AI130" s="962"/>
      <c r="AJ130" s="963"/>
      <c r="AK130" s="964">
        <v>878680</v>
      </c>
      <c r="AL130" s="962"/>
      <c r="AM130" s="962"/>
      <c r="AN130" s="962"/>
      <c r="AO130" s="963"/>
      <c r="AP130" s="1076"/>
      <c r="AQ130" s="1077"/>
      <c r="AR130" s="1077"/>
      <c r="AS130" s="1077"/>
      <c r="AT130" s="1078"/>
      <c r="AU130" s="233"/>
      <c r="AV130" s="233"/>
      <c r="AW130" s="233"/>
      <c r="AX130" s="1068" t="s">
        <v>503</v>
      </c>
      <c r="AY130" s="926"/>
      <c r="AZ130" s="926"/>
      <c r="BA130" s="926"/>
      <c r="BB130" s="926"/>
      <c r="BC130" s="926"/>
      <c r="BD130" s="926"/>
      <c r="BE130" s="927"/>
      <c r="BF130" s="1104">
        <v>6.2</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504</v>
      </c>
      <c r="X131" s="1111"/>
      <c r="Y131" s="1111"/>
      <c r="Z131" s="1112"/>
      <c r="AA131" s="1007">
        <v>5547362</v>
      </c>
      <c r="AB131" s="989"/>
      <c r="AC131" s="989"/>
      <c r="AD131" s="989"/>
      <c r="AE131" s="990"/>
      <c r="AF131" s="988">
        <v>5885592</v>
      </c>
      <c r="AG131" s="989"/>
      <c r="AH131" s="989"/>
      <c r="AI131" s="989"/>
      <c r="AJ131" s="990"/>
      <c r="AK131" s="988">
        <v>5720024</v>
      </c>
      <c r="AL131" s="989"/>
      <c r="AM131" s="989"/>
      <c r="AN131" s="989"/>
      <c r="AO131" s="990"/>
      <c r="AP131" s="1113"/>
      <c r="AQ131" s="1114"/>
      <c r="AR131" s="1114"/>
      <c r="AS131" s="1114"/>
      <c r="AT131" s="1115"/>
      <c r="AU131" s="233"/>
      <c r="AV131" s="233"/>
      <c r="AW131" s="233"/>
      <c r="AX131" s="1086" t="s">
        <v>505</v>
      </c>
      <c r="AY131" s="740"/>
      <c r="AZ131" s="740"/>
      <c r="BA131" s="740"/>
      <c r="BB131" s="740"/>
      <c r="BC131" s="740"/>
      <c r="BD131" s="740"/>
      <c r="BE131" s="1045"/>
      <c r="BF131" s="1087">
        <v>48.9</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3" t="s">
        <v>506</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507</v>
      </c>
      <c r="W132" s="1097"/>
      <c r="X132" s="1097"/>
      <c r="Y132" s="1097"/>
      <c r="Z132" s="1098"/>
      <c r="AA132" s="1099">
        <v>5.5723242869999998</v>
      </c>
      <c r="AB132" s="1100"/>
      <c r="AC132" s="1100"/>
      <c r="AD132" s="1100"/>
      <c r="AE132" s="1101"/>
      <c r="AF132" s="1102">
        <v>6.3563529379999997</v>
      </c>
      <c r="AG132" s="1100"/>
      <c r="AH132" s="1100"/>
      <c r="AI132" s="1100"/>
      <c r="AJ132" s="1101"/>
      <c r="AK132" s="1102">
        <v>6.8172091589999999</v>
      </c>
      <c r="AL132" s="1100"/>
      <c r="AM132" s="1100"/>
      <c r="AN132" s="1100"/>
      <c r="AO132" s="1101"/>
      <c r="AP132" s="1004"/>
      <c r="AQ132" s="1005"/>
      <c r="AR132" s="1005"/>
      <c r="AS132" s="1005"/>
      <c r="AT132" s="110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508</v>
      </c>
      <c r="W133" s="1080"/>
      <c r="X133" s="1080"/>
      <c r="Y133" s="1080"/>
      <c r="Z133" s="1081"/>
      <c r="AA133" s="1082">
        <v>6.4</v>
      </c>
      <c r="AB133" s="1083"/>
      <c r="AC133" s="1083"/>
      <c r="AD133" s="1083"/>
      <c r="AE133" s="1084"/>
      <c r="AF133" s="1082">
        <v>5.9</v>
      </c>
      <c r="AG133" s="1083"/>
      <c r="AH133" s="1083"/>
      <c r="AI133" s="1083"/>
      <c r="AJ133" s="1084"/>
      <c r="AK133" s="1082">
        <v>6.2</v>
      </c>
      <c r="AL133" s="1083"/>
      <c r="AM133" s="1083"/>
      <c r="AN133" s="1083"/>
      <c r="AO133" s="1084"/>
      <c r="AP133" s="1031"/>
      <c r="AQ133" s="1032"/>
      <c r="AR133" s="1032"/>
      <c r="AS133" s="1032"/>
      <c r="AT133" s="108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4OUpeOX/el7xD5y2/sRpUhNvyGZvsDL3x9Fn4H+xtMZw9IcQg3Vfj0UwQzl30y2PEmRd+o/1I6yrLY0Tm+0Cw==" saltValue="uJQIjUBrcPSB64Kui9ta2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C0NGAQW9I4OHra7tDxb8tKGzlRvhPHVh+OVoXODm+7xLUvWLq+cpixos3c/A8lDKWiELkJipLel8Bh/M1pcx5A==" saltValue="S2jH34E94pLw5x1IK1l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n+vFseX64kdMifvHTJ7FdWCkRPNyp57fFfWynGUBN0/j/eg+vk6hnvJbEDfWOUfrJah45q7+S8Dz9R06EOsqw==" saltValue="OF8kO11SM4Q5LGbu7jPbG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517</v>
      </c>
      <c r="AL9" s="1120"/>
      <c r="AM9" s="1120"/>
      <c r="AN9" s="1121"/>
      <c r="AO9" s="281">
        <v>2107273</v>
      </c>
      <c r="AP9" s="281">
        <v>104845</v>
      </c>
      <c r="AQ9" s="282">
        <v>90021</v>
      </c>
      <c r="AR9" s="283">
        <v>16.5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518</v>
      </c>
      <c r="AL10" s="1120"/>
      <c r="AM10" s="1120"/>
      <c r="AN10" s="1121"/>
      <c r="AO10" s="284">
        <v>289310</v>
      </c>
      <c r="AP10" s="284">
        <v>14394</v>
      </c>
      <c r="AQ10" s="285">
        <v>11562</v>
      </c>
      <c r="AR10" s="286">
        <v>24.5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519</v>
      </c>
      <c r="AL11" s="1120"/>
      <c r="AM11" s="1120"/>
      <c r="AN11" s="1121"/>
      <c r="AO11" s="284" t="s">
        <v>520</v>
      </c>
      <c r="AP11" s="284" t="s">
        <v>520</v>
      </c>
      <c r="AQ11" s="285">
        <v>947</v>
      </c>
      <c r="AR11" s="286" t="s">
        <v>520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521</v>
      </c>
      <c r="AL12" s="1120"/>
      <c r="AM12" s="1120"/>
      <c r="AN12" s="1121"/>
      <c r="AO12" s="284" t="s">
        <v>520</v>
      </c>
      <c r="AP12" s="284" t="s">
        <v>520</v>
      </c>
      <c r="AQ12" s="285">
        <v>11</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522</v>
      </c>
      <c r="AL13" s="1120"/>
      <c r="AM13" s="1120"/>
      <c r="AN13" s="1121"/>
      <c r="AO13" s="284">
        <v>82929</v>
      </c>
      <c r="AP13" s="284">
        <v>4126</v>
      </c>
      <c r="AQ13" s="285">
        <v>3606</v>
      </c>
      <c r="AR13" s="286">
        <v>14.4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523</v>
      </c>
      <c r="AL14" s="1120"/>
      <c r="AM14" s="1120"/>
      <c r="AN14" s="1121"/>
      <c r="AO14" s="284">
        <v>11408</v>
      </c>
      <c r="AP14" s="284">
        <v>568</v>
      </c>
      <c r="AQ14" s="285">
        <v>1599</v>
      </c>
      <c r="AR14" s="286">
        <v>-64.5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524</v>
      </c>
      <c r="AL15" s="1123"/>
      <c r="AM15" s="1123"/>
      <c r="AN15" s="1124"/>
      <c r="AO15" s="284">
        <v>-150214</v>
      </c>
      <c r="AP15" s="284">
        <v>-7474</v>
      </c>
      <c r="AQ15" s="285">
        <v>-6463</v>
      </c>
      <c r="AR15" s="286">
        <v>15.6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187</v>
      </c>
      <c r="AL16" s="1123"/>
      <c r="AM16" s="1123"/>
      <c r="AN16" s="1124"/>
      <c r="AO16" s="284">
        <v>2340706</v>
      </c>
      <c r="AP16" s="284">
        <v>116459</v>
      </c>
      <c r="AQ16" s="285">
        <v>101283</v>
      </c>
      <c r="AR16" s="286">
        <v>15</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529</v>
      </c>
      <c r="AL21" s="1126"/>
      <c r="AM21" s="1126"/>
      <c r="AN21" s="1127"/>
      <c r="AO21" s="297">
        <v>10.7</v>
      </c>
      <c r="AP21" s="298">
        <v>9.14</v>
      </c>
      <c r="AQ21" s="299">
        <v>1.56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530</v>
      </c>
      <c r="AL22" s="1126"/>
      <c r="AM22" s="1126"/>
      <c r="AN22" s="1127"/>
      <c r="AO22" s="302">
        <v>99.1</v>
      </c>
      <c r="AP22" s="303">
        <v>97.6</v>
      </c>
      <c r="AQ22" s="304">
        <v>1.5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6" t="s">
        <v>531</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534</v>
      </c>
      <c r="AL32" s="1134"/>
      <c r="AM32" s="1134"/>
      <c r="AN32" s="1135"/>
      <c r="AO32" s="312">
        <v>818874</v>
      </c>
      <c r="AP32" s="312">
        <v>40742</v>
      </c>
      <c r="AQ32" s="313">
        <v>58458</v>
      </c>
      <c r="AR32" s="314">
        <v>-30.3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535</v>
      </c>
      <c r="AL33" s="1134"/>
      <c r="AM33" s="1134"/>
      <c r="AN33" s="1135"/>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536</v>
      </c>
      <c r="AL34" s="1134"/>
      <c r="AM34" s="1134"/>
      <c r="AN34" s="1135"/>
      <c r="AO34" s="312" t="s">
        <v>520</v>
      </c>
      <c r="AP34" s="312" t="s">
        <v>520</v>
      </c>
      <c r="AQ34" s="313" t="s">
        <v>520</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537</v>
      </c>
      <c r="AL35" s="1134"/>
      <c r="AM35" s="1134"/>
      <c r="AN35" s="1135"/>
      <c r="AO35" s="312">
        <v>424363</v>
      </c>
      <c r="AP35" s="312">
        <v>21114</v>
      </c>
      <c r="AQ35" s="313">
        <v>14034</v>
      </c>
      <c r="AR35" s="314">
        <v>50.4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538</v>
      </c>
      <c r="AL36" s="1134"/>
      <c r="AM36" s="1134"/>
      <c r="AN36" s="1135"/>
      <c r="AO36" s="312">
        <v>138529</v>
      </c>
      <c r="AP36" s="312">
        <v>6892</v>
      </c>
      <c r="AQ36" s="313">
        <v>2546</v>
      </c>
      <c r="AR36" s="314">
        <v>170.7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539</v>
      </c>
      <c r="AL37" s="1134"/>
      <c r="AM37" s="1134"/>
      <c r="AN37" s="1135"/>
      <c r="AO37" s="312" t="s">
        <v>520</v>
      </c>
      <c r="AP37" s="312" t="s">
        <v>520</v>
      </c>
      <c r="AQ37" s="313">
        <v>290</v>
      </c>
      <c r="AR37" s="314" t="s">
        <v>520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540</v>
      </c>
      <c r="AL38" s="1137"/>
      <c r="AM38" s="1137"/>
      <c r="AN38" s="1138"/>
      <c r="AO38" s="315" t="s">
        <v>520</v>
      </c>
      <c r="AP38" s="315" t="s">
        <v>520</v>
      </c>
      <c r="AQ38" s="316">
        <v>1</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541</v>
      </c>
      <c r="AL39" s="1137"/>
      <c r="AM39" s="1137"/>
      <c r="AN39" s="1138"/>
      <c r="AO39" s="312">
        <v>-113140</v>
      </c>
      <c r="AP39" s="312">
        <v>-5629</v>
      </c>
      <c r="AQ39" s="313">
        <v>-4639</v>
      </c>
      <c r="AR39" s="314">
        <v>21.3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542</v>
      </c>
      <c r="AL40" s="1134"/>
      <c r="AM40" s="1134"/>
      <c r="AN40" s="1135"/>
      <c r="AO40" s="312">
        <v>-878680</v>
      </c>
      <c r="AP40" s="312">
        <v>-43718</v>
      </c>
      <c r="AQ40" s="313">
        <v>-48753</v>
      </c>
      <c r="AR40" s="314">
        <v>-10.3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302</v>
      </c>
      <c r="AL41" s="1140"/>
      <c r="AM41" s="1140"/>
      <c r="AN41" s="1141"/>
      <c r="AO41" s="312">
        <v>389946</v>
      </c>
      <c r="AP41" s="312">
        <v>19401</v>
      </c>
      <c r="AQ41" s="313">
        <v>21939</v>
      </c>
      <c r="AR41" s="314">
        <v>-11.6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512</v>
      </c>
      <c r="AN49" s="1130" t="s">
        <v>546</v>
      </c>
      <c r="AO49" s="1131"/>
      <c r="AP49" s="1131"/>
      <c r="AQ49" s="1131"/>
      <c r="AR49" s="1132"/>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1027959</v>
      </c>
      <c r="AN51" s="334">
        <v>47267</v>
      </c>
      <c r="AO51" s="335">
        <v>60.4</v>
      </c>
      <c r="AP51" s="336">
        <v>65080</v>
      </c>
      <c r="AQ51" s="337">
        <v>-10.4</v>
      </c>
      <c r="AR51" s="338">
        <v>70.8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705769</v>
      </c>
      <c r="AN52" s="342">
        <v>32452</v>
      </c>
      <c r="AO52" s="343">
        <v>44.3</v>
      </c>
      <c r="AP52" s="344">
        <v>38201</v>
      </c>
      <c r="AQ52" s="345">
        <v>4.8</v>
      </c>
      <c r="AR52" s="346">
        <v>39.5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1627850</v>
      </c>
      <c r="AN53" s="334">
        <v>76677</v>
      </c>
      <c r="AO53" s="335">
        <v>62.2</v>
      </c>
      <c r="AP53" s="336">
        <v>79288</v>
      </c>
      <c r="AQ53" s="337">
        <v>21.8</v>
      </c>
      <c r="AR53" s="338">
        <v>40.4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1086682</v>
      </c>
      <c r="AN54" s="342">
        <v>51186</v>
      </c>
      <c r="AO54" s="343">
        <v>57.7</v>
      </c>
      <c r="AP54" s="344">
        <v>41870</v>
      </c>
      <c r="AQ54" s="345">
        <v>9.6</v>
      </c>
      <c r="AR54" s="346">
        <v>48.1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2377674</v>
      </c>
      <c r="AN55" s="334">
        <v>113775</v>
      </c>
      <c r="AO55" s="335">
        <v>48.4</v>
      </c>
      <c r="AP55" s="336">
        <v>84962</v>
      </c>
      <c r="AQ55" s="337">
        <v>7.2</v>
      </c>
      <c r="AR55" s="338">
        <v>41.2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941478</v>
      </c>
      <c r="AN56" s="342">
        <v>45051</v>
      </c>
      <c r="AO56" s="343">
        <v>-12</v>
      </c>
      <c r="AP56" s="344">
        <v>42793</v>
      </c>
      <c r="AQ56" s="345">
        <v>2.2000000000000002</v>
      </c>
      <c r="AR56" s="346">
        <v>-14.2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1577375</v>
      </c>
      <c r="AN57" s="334">
        <v>76968</v>
      </c>
      <c r="AO57" s="335">
        <v>-32.4</v>
      </c>
      <c r="AP57" s="336">
        <v>71279</v>
      </c>
      <c r="AQ57" s="337">
        <v>-16.100000000000001</v>
      </c>
      <c r="AR57" s="338">
        <v>-16.3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1082261</v>
      </c>
      <c r="AN58" s="342">
        <v>52809</v>
      </c>
      <c r="AO58" s="343">
        <v>17.2</v>
      </c>
      <c r="AP58" s="344">
        <v>36731</v>
      </c>
      <c r="AQ58" s="345">
        <v>-14.2</v>
      </c>
      <c r="AR58" s="346">
        <v>31.4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905180</v>
      </c>
      <c r="AN59" s="334">
        <v>45036</v>
      </c>
      <c r="AO59" s="335">
        <v>-41.5</v>
      </c>
      <c r="AP59" s="336">
        <v>74994</v>
      </c>
      <c r="AQ59" s="337">
        <v>5.2</v>
      </c>
      <c r="AR59" s="338">
        <v>-46.7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642550</v>
      </c>
      <c r="AN60" s="342">
        <v>31969</v>
      </c>
      <c r="AO60" s="343">
        <v>-39.5</v>
      </c>
      <c r="AP60" s="344">
        <v>36188</v>
      </c>
      <c r="AQ60" s="345">
        <v>-1.5</v>
      </c>
      <c r="AR60" s="346">
        <v>-38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1503208</v>
      </c>
      <c r="AN61" s="349">
        <v>71945</v>
      </c>
      <c r="AO61" s="350">
        <v>19.399999999999999</v>
      </c>
      <c r="AP61" s="351">
        <v>75121</v>
      </c>
      <c r="AQ61" s="352">
        <v>1.5</v>
      </c>
      <c r="AR61" s="338">
        <v>17.899999999999999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891748</v>
      </c>
      <c r="AN62" s="342">
        <v>42693</v>
      </c>
      <c r="AO62" s="343">
        <v>13.5</v>
      </c>
      <c r="AP62" s="344">
        <v>39157</v>
      </c>
      <c r="AQ62" s="345">
        <v>0.2</v>
      </c>
      <c r="AR62" s="346">
        <v>13.3</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EnEmcT0Vv8XOUh15+HRjXlVj1K5mIgDPlyTf8mcmcKT+KukBPtImCdnRu371KQDiir9qGeLkjcG/Kz3ebFarOg==" saltValue="OrThaxozAO2fQqIg0FWSa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0" spans="125:125" ht="13.5" hidden="1" customHeight="1" x14ac:dyDescent="0.15"/>
    <row r="121" spans="125:125" ht="13.5" hidden="1" customHeight="1" x14ac:dyDescent="0.15">
      <c r="DU121" s="259"/>
    </row>
  </sheetData>
  <sheetProtection algorithmName="SHA-512" hashValue="jVsDFQyT0bEnIbWvHk7qCgH/tsH8vUEQKuBBVX9YT4KzlPtRaXIl40B5pDKe6yn3lmntSqR/erouL2JP+ekNZA==" saltValue="96OlEAaVbYeqLFQrxWF+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uNJ+ic1PQeG9tv9A3WXyxvL+gvn2lEPjGe4nBFZx2usvZTeuRQ92QrNBYcBeJ/uJkyK/S0H8/OepLMNRrareog==" saltValue="43CApMM6gnHt8+il2NIbR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42" t="s">
        <v>3</v>
      </c>
      <c r="D47" s="1142"/>
      <c r="E47" s="1143"/>
      <c r="F47" s="11">
        <v>15.52</v>
      </c>
      <c r="G47" s="12">
        <v>12.1</v>
      </c>
      <c r="H47" s="12">
        <v>11.7</v>
      </c>
      <c r="I47" s="12">
        <v>15.5</v>
      </c>
      <c r="J47" s="13">
        <v>17.190000000000001</v>
      </c>
    </row>
    <row r="48" spans="2:10" ht="57.75" customHeight="1" x14ac:dyDescent="0.15">
      <c r="B48" s="14"/>
      <c r="C48" s="1144" t="s">
        <v>4</v>
      </c>
      <c r="D48" s="1144"/>
      <c r="E48" s="1145"/>
      <c r="F48" s="15">
        <v>11.22</v>
      </c>
      <c r="G48" s="16">
        <v>10.01</v>
      </c>
      <c r="H48" s="16">
        <v>12.74</v>
      </c>
      <c r="I48" s="16">
        <v>13.4</v>
      </c>
      <c r="J48" s="17">
        <v>14.47</v>
      </c>
    </row>
    <row r="49" spans="2:10" ht="57.75" customHeight="1" thickBot="1" x14ac:dyDescent="0.2">
      <c r="B49" s="18"/>
      <c r="C49" s="1146" t="s">
        <v>5</v>
      </c>
      <c r="D49" s="1146"/>
      <c r="E49" s="1147"/>
      <c r="F49" s="19" t="s">
        <v>567</v>
      </c>
      <c r="G49" s="20" t="s">
        <v>568</v>
      </c>
      <c r="H49" s="20">
        <v>3.2</v>
      </c>
      <c r="I49" s="20">
        <v>5.52</v>
      </c>
      <c r="J49" s="21">
        <v>2.16</v>
      </c>
    </row>
    <row r="50" spans="2:10" x14ac:dyDescent="0.15"/>
  </sheetData>
  <sheetProtection algorithmName="SHA-512" hashValue="ftyYKROeKwIQLRaAmd12gBhMRa4NglrD8vYtOFBl/cEU9+XrZASKZLQnKCbD5POmOPclHrRbt0D2nZ23DQrigg==" saltValue="Dsu2ZPSyJeA4tSbOo/01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2024-03-14T02:47:53Z</dcterms:created>
  <dcterms:modified xsi:type="dcterms:W3CDTF">2024-03-18T09:14:01Z</dcterms:modified>
  <cp:category/>
</cp:coreProperties>
</file>