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z17es002\MainData\諸統計\その他\R04\02_市町行財政課\040906　【財政状況資料集（9 20〆）】令和２年度財政状況資料集（追加分）の作成について\06修正版提出(沼津市→県)\"/>
    </mc:Choice>
  </mc:AlternateContent>
  <xr:revisionPtr revIDLastSave="0" documentId="13_ncr:1_{E2D0B1FD-99EB-42E5-8574-265BCA6FBC3A}" xr6:coauthVersionLast="45" xr6:coauthVersionMax="45" xr10:uidLastSave="{00000000-0000-0000-0000-000000000000}"/>
  <bookViews>
    <workbookView xWindow="-120" yWindow="-120" windowWidth="29040" windowHeight="17640"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C36" i="10"/>
  <c r="BE35" i="10"/>
  <c r="CO34" i="10"/>
  <c r="CO35" i="10" s="1"/>
  <c r="CO36" i="10" s="1"/>
  <c r="CO37" i="10" s="1"/>
  <c r="BW34" i="10"/>
  <c r="BW35" i="10" s="1"/>
  <c r="BW36" i="10" s="1"/>
  <c r="BW37" i="10" s="1"/>
  <c r="BW38" i="10" s="1"/>
  <c r="BW39" i="10" s="1"/>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<sst xmlns="http://schemas.openxmlformats.org/spreadsheetml/2006/main" count="1103" uniqueCount="613">
  <si>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</si>
  <si>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</si>
  <si>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</si>
  <si>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</si>
  <si>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</si>
  <si>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</si>
  <si>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</si>
  <si>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</si>
  <si>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</si>
  <si>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</si>
  <si>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</si>
  <si>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</si>
  <si>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</si>
  <si>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</si>
  <si>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</si>
  <si>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</si>
  <si>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</si>
  <si>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</si>
  <si>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</si>
  <si>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</si>
  <si>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</si>
  <si>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</si>
  <si>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</si>
  <si>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</si>
  <si>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</si>
  <si>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</si>
  <si>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</si>
  <si>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</si>
  <si>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</si>
  <si>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</si>
  <si>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</si>
  <si>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</si>
  <si>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</si>
  <si>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</si>
  <si>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</si>
  <si>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</si>
  <si>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</si>
  <si>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</si>
  <si>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</si>
  <si>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</si>
  <si>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</si>
  <si>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</si>
  <si>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</si>
  <si>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</si>
  <si>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</si>
  <si>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</si>
  <si>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</si>
  <si>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</si>
  <si>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</si>
  <si>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</si>
  <si>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</si>
  <si>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</si>
  <si>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</si>
  <si>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</si>
  <si>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</si>
  <si>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</si>
  <si>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</si>
  <si>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</si>
  <si>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</si>
  <si>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</si>
  <si>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</si>
  <si>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</si>
  <si>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</si>
  <si>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</si>
  <si>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</si>
  <si>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</si>
  <si>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</si>
  <si>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</si>
  <si>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</si>
  <si>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</si>
  <si>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</si>
  <si>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</si>
  <si>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</si>
  <si>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</si>
  <si>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</si>
  <si>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</si>
  <si>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</si>
  <si>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</si>
  <si>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</si>
  <si>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</si>
  <si>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</si>
  <si>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</si>
  <si>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</si>
  <si>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</si>
  <si>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</si>
  <si>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</si>
  <si>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</si>
  <si>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</si>
  <si>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</si>
  <si>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</si>
  <si>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</si>
  <si>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</si>
  <si>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</si>
  <si>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</si>
  <si>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</si>
  <si>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</si>
  <si>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</si>
  <si>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</si>
  <si>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</si>
  <si>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</si>
  <si>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</si>
  <si>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</si>
  <si>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</si>
  <si>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</si>
  <si>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</si>
  <si>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</si>
  <si>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</si>
  <si>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</si>
  <si>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</si>
  <si>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</si>
  <si>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</si>
  <si>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</si>
  <si>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</si>
  <si>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</si>
  <si>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</si>
  <si>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</si>
  <si>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</si>
  <si>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</si>
  <si>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</si>
  <si>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</si>
  <si>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</si>
  <si>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</si>
  <si>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</si>
  <si>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</si>
  <si>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</si>
  <si>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</si>
  <si>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</si>
  <si>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</si>
  <si>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</si>
  <si>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</si>
  <si>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</si>
  <si>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</si>
  <si>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</si>
  <si>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</si>
  <si>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</si>
  <si>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</si>
  <si>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</si>
  <si>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</si>
  <si>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</si>
  <si>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</si>
  <si>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</si>
  <si>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</si>
  <si>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</si>
  <si>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</si>
  <si>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</si>
  <si>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</si>
  <si>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</si>
  <si>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</si>
  <si>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</si>
  <si>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</si>
  <si>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</si>
  <si>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</si>
  <si>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</si>
  <si>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</si>
  <si>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</si>
  <si>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</si>
  <si>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</si>
  <si>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</si>
  <si>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</si>
  <si>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</si>
  <si>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</si>
  <si>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</si>
  <si>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</si>
  <si>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</si>
  <si>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</si>
  <si>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</si>
  <si>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</si>
  <si>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</si>
  <si>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</si>
  <si>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</si>
  <si>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</si>
  <si>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</si>
  <si>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</si>
  <si>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</si>
  <si>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</si>
  <si>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</si>
  <si>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</si>
  <si>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</si>
  <si>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</si>
  <si>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</si>
  <si>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</si>
  <si>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</si>
  <si>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</si>
  <si>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</si>
  <si>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</si>
  <si>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</si>
  <si>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</si>
  <si>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</si>
  <si>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</si>
  <si>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</si>
  <si>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</si>
  <si>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</si>
  <si>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</si>
  <si>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</si>
  <si>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</si>
  <si>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</si>
  <si>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</si>
  <si>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</si>
  <si>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</si>
  <si>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</si>
  <si>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</si>
  <si>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</si>
  <si>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</si>
  <si>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</si>
  <si>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</si>
  <si>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</si>
  <si>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</si>
  <si>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</si>
  <si>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</si>
  <si>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</si>
  <si>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</si>
  <si>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</si>
  <si>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</si>
  <si>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</si>
  <si>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</si>
  <si>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</si>
  <si>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</si>
  <si>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</si>
  <si>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</si>
  <si>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</si>
  <si>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</si>
  <si>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</si>
  <si>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</si>
  <si>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</si>
  <si>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</si>
  <si>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</si>
  <si>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</si>
  <si>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</si>
  <si>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</si>
  <si>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</si>
  <si>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</si>
  <si>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</si>
  <si>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</si>
  <si>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</si>
  <si>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</si>
  <si>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</si>
  <si>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</si>
  <si>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</si>
  <si>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</si>
  <si>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</si>
  <si>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</si>
  <si>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</si>
  <si>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</si>
  <si>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</si>
  <si>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</si>
  <si>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</si>
  <si>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</si>
  <si>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</si>
  <si>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</si>
  <si>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</si>
  <si>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</si>
  <si>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</si>
  <si>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</si>
  <si>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</si>
  <si>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</si>
  <si>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</si>
  <si>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</si>
  <si>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</si>
  <si>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</si>
  <si>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</si>
  <si>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</si>
  <si>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</si>
  <si>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</si>
  <si>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</si>
  <si>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</si>
  <si>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</si>
  <si>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</si>
  <si>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</si>
  <si>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</si>
  <si>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</si>
  <si>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</si>
  <si>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</si>
  <si>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</si>
  <si>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</si>
  <si>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</si>
  <si>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</si>
  <si>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</si>
  <si>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</si>
  <si>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</si>
  <si>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</si>
  <si>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</si>
  <si>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</si>
  <si>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</si>
  <si>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</si>
  <si>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</si>
  <si>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</si>
  <si>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</si>
  <si>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</si>
  <si>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</si>
  <si>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</si>
  <si>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</si>
  <si>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</si>
  <si>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</si>
  <si>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</si>
  <si>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</si>
  <si>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</si>
  <si>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</si>
  <si>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</si>
  <si>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</si>
  <si>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</si>
  <si>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</si>
  <si>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</si>
  <si>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</si>
  <si>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</si>
  <si>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</si>
  <si>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</si>
  <si>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</si>
  <si>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</si>
  <si>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</si>
  <si>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</si>
  <si>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</si>
  <si>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</si>
  <si>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</si>
  <si>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</si>
  <si>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</si>
  <si>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</si>
  <si>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</si>
  <si>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</si>
  <si>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</si>
  <si>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</si>
  <si>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</si>
  <si>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</si>
  <si>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</si>
  <si>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</si>
  <si>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</si>
  <si>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</si>
  <si>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</si>
  <si>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</si>
  <si>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</si>
  <si>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</si>
  <si>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</si>
  <si>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</si>
  <si>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</si>
  <si>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</si>
  <si>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</si>
  <si>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</si>
  <si>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</si>
  <si>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</si>
  <si>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</si>
  <si>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</si>
  <si>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</si>
  <si>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</si>
  <si>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</si>
  <si>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</si>
  <si>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</si>
  <si>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</si>
  <si>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</si>
  <si>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</si>
  <si>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</si>
  <si>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</si>
  <si>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</si>
  <si>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</si>
  <si>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</si>
  <si>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</si>
  <si>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</si>
  <si>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</si>
  <si>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</si>
  <si>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</si>
  <si>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</si>
  <si>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</si>
  <si>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</si>
  <si>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</si>
  <si>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</si>
  <si>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</si>
  <si>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</si>
  <si>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</si>
  <si>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</si>
  <si>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</si>
  <si>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</si>
  <si>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</si>
  <si>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</si>
  <si>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</si>
  <si>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</si>
  <si>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</si>
  <si>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</si>
  <si>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</si>
  <si>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</si>
  <si>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</si>
  <si>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</si>
  <si>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</si>
  <si>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</si>
  <si>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</si>
  <si>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</si>
  <si>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</si>
  <si>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</si>
  <si>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</si>
  <si>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</si>
  <si>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</si>
  <si>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</si>
  <si>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</si>
  <si>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</si>
  <si>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</si>
  <si>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</si>
  <si>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</si>
  <si>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</si>
  <si>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</si>
  <si>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</si>
  <si>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</si>
  <si>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</si>
  <si>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</si>
  <si>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</si>
  <si>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</si>
  <si>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</si>
  <si>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</si>
  <si>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</si>
  <si>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</si>
  <si>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</si>
  <si>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</si>
  <si>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</si>
  <si>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</si>
  <si>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</si>
  <si>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</si>
  <si>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</si>
  <si>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</si>
  <si>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</si>
  <si>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</si>
  <si>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</si>
  <si>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</si>
  <si>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</si>
  <si>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</si>
  <si>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</si>
  <si>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</si>
  <si>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</si>
  <si>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</si>
  <si>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</si>
  <si>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</si>
  <si>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</si>
  <si>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</si>
  <si>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</si>
  <si>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</si>
  <si>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</si>
  <si>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</si>
  <si>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</si>
  <si>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</si>
  <si>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</si>
  <si>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</si>
  <si>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</si>
  <si>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</si>
  <si>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</si>
  <si>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</si>
  <si>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</si>
  <si>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</si>
  <si>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</si>
  <si>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</si>
  <si>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</si>
  <si>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</si>
  <si>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</si>
  <si>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</si>
  <si>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</si>
  <si>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</si>
  <si>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</si>
  <si>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</si>
  <si>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</si>
  <si>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</si>
  <si>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</si>
  <si>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</si>
  <si>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</si>
  <si>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</si>
  <si>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</si>
  <si>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</si>
  <si>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</si>
  <si>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</si>
  <si>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</si>
  <si>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</si>
  <si>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</si>
  <si>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</si>
  <si>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</si>
  <si>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</si>
  <si>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</si>
  <si>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</si>
  <si>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</si>
  <si>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</si>
  <si>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</si>
  <si>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</si>
  <si>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</si>
  <si>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</si>
  <si>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</si>
  <si>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</si>
  <si>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</si>
  <si>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</si>
  <si>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</si>
  <si>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</si>
  <si>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</si>
  <si>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</si>
  <si>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</si>
  <si>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</si>
  <si>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</si>
  <si>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</si>
  <si>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</si>
  <si>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</si>
  <si>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</si>
  <si>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</si>
  <si>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</si>
  <si>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</si>
  <si>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</si>
  <si>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</si>
  <si>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</si>
  <si>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</si>
  <si>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</si>
  <si>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</si>
  <si>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</si>
  <si>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</si>
  <si>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</si>
  <si>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</si>
  <si>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</si>
  <si>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</si>
  <si>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</si>
  <si>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</si>
  <si>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</si>
  <si>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</si>
  <si>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</si>
  <si>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</si>
  <si>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</si>
  <si>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</si>
  <si>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</si>
  <si>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</si>
  <si>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</si>
  <si>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</si>
  <si>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</si>
  <si>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</si>
  <si>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</si>
  <si>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</si>
  <si>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</si>
  <si>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</si>
  <si>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</si>
  <si>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</si>
  <si>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</si>
  <si>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</si>
  <si>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</si>
  <si>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</si>
  <si>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</si>
  <si>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</si>
  <si>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</si>
  <si>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</si>
  <si>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</si>
  <si>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</si>
  <si>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</si>
  <si>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</si>
  <si>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</si>
  <si>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</si>
  <si>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</si>
  <si>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</si>
  <si>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</si>
  <si>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</si>
  <si>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</si>
  <si>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</si>
  <si>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</si>
  <si>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</si>
  <si>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</si>
  <si>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</si>
  <si>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</si>
  <si>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</si>
  <si>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</si>
  <si>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</si>
  <si>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</si>
  <si>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</si>
  <si>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</si>
  <si>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0.89</t>
  </si>
  <si>
    <t>▲ 1.13</t>
  </si>
  <si>
    <t>▲ 1.97</t>
  </si>
  <si>
    <t>水道事業会計</t>
  </si>
  <si>
    <t>一般会計</t>
  </si>
  <si>
    <t>国民健康保険事業特別会計</t>
  </si>
  <si>
    <t>介護保険事業特別会計</t>
  </si>
  <si>
    <t>下水道事業会計</t>
  </si>
  <si>
    <t>病院事業会計</t>
  </si>
  <si>
    <t>▲ 0.48</t>
  </si>
  <si>
    <t>▲ 0.14</t>
  </si>
  <si>
    <t>後期高齢者医療事業特別会計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</si>
  <si>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</si>
  <si>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</si>
  <si>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</si>
  <si>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</si>
  <si>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</si>
  <si>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</si>
  <si>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</si>
  <si>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</si>
  <si>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</si>
  <si>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沼津駅周辺総合整備基金</t>
    <rPh sb="0" eb="3">
      <t>ヌマヅエキ</t>
    </rPh>
    <rPh sb="3" eb="5">
      <t>シュウヘン</t>
    </rPh>
    <rPh sb="5" eb="7">
      <t>ソウゴウ</t>
    </rPh>
    <rPh sb="7" eb="9">
      <t>セイビ</t>
    </rPh>
    <rPh sb="9" eb="11">
      <t>キキン</t>
    </rPh>
    <phoneticPr fontId="5"/>
  </si>
  <si>
    <t>ふるさと応援基金</t>
    <rPh sb="4" eb="6">
      <t>オウエン</t>
    </rPh>
    <rPh sb="6" eb="8">
      <t>キキン</t>
    </rPh>
    <phoneticPr fontId="5"/>
  </si>
  <si>
    <t>社会福祉基金</t>
    <rPh sb="0" eb="2">
      <t>シャカイ</t>
    </rPh>
    <rPh sb="2" eb="4">
      <t>フクシ</t>
    </rPh>
    <rPh sb="4" eb="6">
      <t>キキン</t>
    </rPh>
    <phoneticPr fontId="5"/>
  </si>
  <si>
    <t>国際交流基金</t>
    <rPh sb="0" eb="2">
      <t>コクサイ</t>
    </rPh>
    <rPh sb="2" eb="4">
      <t>コウリュウ</t>
    </rPh>
    <rPh sb="4" eb="6">
      <t>キキン</t>
    </rPh>
    <phoneticPr fontId="5"/>
  </si>
  <si>
    <t>経済変動対策資金利子補給基金</t>
    <rPh sb="0" eb="2">
      <t>ケイザイ</t>
    </rPh>
    <rPh sb="2" eb="4">
      <t>ヘンドウ</t>
    </rPh>
    <rPh sb="4" eb="6">
      <t>タイサク</t>
    </rPh>
    <rPh sb="6" eb="8">
      <t>シキン</t>
    </rPh>
    <rPh sb="8" eb="10">
      <t>リシ</t>
    </rPh>
    <rPh sb="10" eb="12">
      <t>ホキュウ</t>
    </rPh>
    <rPh sb="12" eb="14">
      <t>キキン</t>
    </rPh>
    <phoneticPr fontId="2"/>
  </si>
  <si>
    <t>-</t>
    <phoneticPr fontId="2"/>
  </si>
  <si>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</si>
  <si>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</si>
  <si>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</si>
  <si>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</si>
  <si>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</si>
  <si>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</si>
  <si>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</si>
  <si>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公益財団法人沼津市振興公社</t>
    <rPh sb="0" eb="2">
      <t>コウエキ</t>
    </rPh>
    <rPh sb="2" eb="4">
      <t>ザイダン</t>
    </rPh>
    <rPh sb="4" eb="6">
      <t>ホウジン</t>
    </rPh>
    <rPh sb="6" eb="9">
      <t>ヌマヅシ</t>
    </rPh>
    <rPh sb="9" eb="11">
      <t>シンコウ</t>
    </rPh>
    <rPh sb="11" eb="13">
      <t>コウシャ</t>
    </rPh>
    <phoneticPr fontId="2"/>
  </si>
  <si>
    <t>沼津市土地開発公社</t>
    <rPh sb="0" eb="3">
      <t>ヌマヅシ</t>
    </rPh>
    <rPh sb="3" eb="5">
      <t>トチ</t>
    </rPh>
    <rPh sb="5" eb="7">
      <t>カイハツ</t>
    </rPh>
    <rPh sb="7" eb="9">
      <t>コウシャ</t>
    </rPh>
    <phoneticPr fontId="2"/>
  </si>
  <si>
    <t>公益財団法人静岡県学校給食会</t>
    <rPh sb="0" eb="2">
      <t>コウエキ</t>
    </rPh>
    <rPh sb="2" eb="4">
      <t>ザイダン</t>
    </rPh>
    <rPh sb="4" eb="6">
      <t>ホウジン</t>
    </rPh>
    <rPh sb="6" eb="9">
      <t>シズオカケン</t>
    </rPh>
    <rPh sb="9" eb="11">
      <t>ガッコウ</t>
    </rPh>
    <rPh sb="11" eb="13">
      <t>キュウショク</t>
    </rPh>
    <rPh sb="13" eb="14">
      <t>カイ</t>
    </rPh>
    <phoneticPr fontId="2"/>
  </si>
  <si>
    <t>沼津まちづくり株式会社</t>
    <rPh sb="0" eb="2">
      <t>ヌマヅ</t>
    </rPh>
    <rPh sb="7" eb="11">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</si>
  <si>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</si>
  <si>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</si>
  <si>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</si>
  <si>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</si>
  <si>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</si>
  <si>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</si>
  <si>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</si>
  <si>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</si>
  <si>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</si>
  <si>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</si>
  <si>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</si>
  <si>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</si>
  <si>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</si>
  <si>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</si>
  <si>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</si>
  <si>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</si>
  <si>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有形固定資産減価償却率については、減価償却累計額の増に伴い上昇傾向となっているが、現在取り組んでいる公共施設の集約化・複合化などにより、今後改善が期待される。一方で、投資的経費が増となり、地方債残高についても一時的に増加することが見込まれることから、H28からほぼ横ばいで推移している将来負担比率についても上昇が見込まれる。
　平成28年度に策定した公共施設マネジメント計画に基づき、施設保有量の適正化や長寿命化に取り組むとともに、既存施設の有効活用など、財政負担を抑えた中で適切な資産管理に努め、将来負担比率の上昇について抑制を図っていく。</t>
    <phoneticPr fontId="5"/>
  </si>
  <si>
    <t>　将来負担比率は、標準財政規模の減などにより令和元年度から減少しているが、実質公財費比率との組み合わせにおいてはほぼ横ばいでの推移となっている。
　地方債残高は減少傾向にあるものの、今後の大型事業の進捗に伴い地方債残高についても一時的に増加し、将来負担比率、実質公債費比率ともに上昇することが見込まれるため、本指標について注視しながら、健全な財政運営に努めていく。</t>
    <rPh sb="1" eb="3">
      <t>ショウライ</t>
    </rPh>
    <rPh sb="3" eb="5">
      <t>フタン</t>
    </rPh>
    <rPh sb="5" eb="7">
      <t>ヒリツ</t>
    </rPh>
    <rPh sb="9" eb="11">
      <t>ヒョウジュン</t>
    </rPh>
    <rPh sb="11" eb="13">
      <t>ザイセイ</t>
    </rPh>
    <rPh sb="13" eb="15">
      <t>キボ</t>
    </rPh>
    <rPh sb="16" eb="17">
      <t>ゲン</t>
    </rPh>
    <rPh sb="22" eb="24">
      <t>レイワ</t>
    </rPh>
    <rPh sb="24" eb="25">
      <t>ガン</t>
    </rPh>
    <rPh sb="25" eb="27">
      <t>ネンド</t>
    </rPh>
    <rPh sb="29" eb="31">
      <t>ゲンショウ</t>
    </rPh>
    <rPh sb="37" eb="39">
      <t>ジッシツ</t>
    </rPh>
    <rPh sb="39" eb="41">
      <t>コウザイ</t>
    </rPh>
    <rPh sb="41" eb="42">
      <t>ヒ</t>
    </rPh>
    <rPh sb="42" eb="44">
      <t>ヒリツ</t>
    </rPh>
    <rPh sb="46" eb="47">
      <t>ク</t>
    </rPh>
    <rPh sb="48" eb="49">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</si>
</sst>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3326-4036-9BA9-5E5273B4D2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52274</c:v>
                </c:pt>
                <c:pt idx="1">
                  <c:v>47977</c:v>
                </c:pt>
                <c:pt idx="2">
                  <c:v>56767</c:v>
                </c:pt>
                <c:pt idx="3">
                  <c:v>58766</c:v>
                </c:pt>
                <c:pt idx="4">
                  <c:v>57423</c:v>
                </c:pt>
              </c:numCache>
            </c:numRef>
          </c:val>
          <c:smooth val="0"/>
          <c:extLst>
            <c:ext xmlns:c16="http://schemas.microsoft.com/office/drawing/2014/chart" uri="{C3380CC4-5D6E-409C-BE32-E72D297353CC}">
              <c16:uniqueId val="{00000001-3326-4036-9BA9-5E5273B4D26E}"/>
            </c:ext>
          </c:extLst>
        </c:ser>
        <c:dLbls>
          <c:showLegendKey val="0"/>
          <c:showVal val="0"/>
          <c:showCatName val="0"/>
          <c:showSerName val="0"/>
          <c:showPercent val="0"/>
          <c:showBubbleSize val="0"/>
        </c:dLbls>
        <c:marker val="1"/>
        <c:smooth val="0"/>
        <c:axId val="365569488"/>
        <c:axId val="365570664"/>
      </c:lineChart>
      <c:catAx>
        <c:axId val="36556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70664"/>
        <c:crosses val="autoZero"/>
        <c:auto val="1"/>
        <c:lblAlgn val="ctr"/>
        <c:lblOffset val="100"/>
        <c:tickLblSkip val="1"/>
        <c:tickMarkSkip val="1"/>
        <c:noMultiLvlLbl val="0"/>
      </c:catAx>
      <c:valAx>
        <c:axId val="3655706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56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3.18</c:v>
                </c:pt>
                <c:pt idx="1">
                  <c:v>3.36</c:v>
                </c:pt>
                <c:pt idx="2">
                  <c:v>4.03</c:v>
                </c:pt>
                <c:pt idx="3">
                  <c:v>2.2999999999999998</c:v>
                </c:pt>
                <c:pt idx="4">
                  <c:v>3.84</c:v>
                </c:pt>
              </c:numCache>
            </c:numRef>
          </c:val>
          <c:extLst>
            <c:ext xmlns:c16="http://schemas.microsoft.com/office/drawing/2014/chart" uri="{C3380CC4-5D6E-409C-BE32-E72D297353CC}">
              <c16:uniqueId val="{00000000-7152-493A-B48E-ACAE4F3D3E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13.96</c:v>
                </c:pt>
                <c:pt idx="1">
                  <c:v>14.23</c:v>
                </c:pt>
                <c:pt idx="2">
                  <c:v>12.66</c:v>
                </c:pt>
                <c:pt idx="3">
                  <c:v>12.39</c:v>
                </c:pt>
                <c:pt idx="4">
                  <c:v>11.37</c:v>
                </c:pt>
              </c:numCache>
            </c:numRef>
          </c:val>
          <c:extLst>
            <c:ext xmlns:c16="http://schemas.microsoft.com/office/drawing/2014/chart" uri="{C3380CC4-5D6E-409C-BE32-E72D297353CC}">
              <c16:uniqueId val="{00000001-7152-493A-B48E-ACAE4F3D3E9E}"/>
            </c:ext>
          </c:extLst>
        </c:ser>
        <c:dLbls>
          <c:showLegendKey val="0"/>
          <c:showVal val="0"/>
          <c:showCatName val="0"/>
          <c:showSerName val="0"/>
          <c:showPercent val="0"/>
          <c:showBubbleSize val="0"/>
        </c:dLbls>
        <c:gapWidth val="250"/>
        <c:overlap val="100"/>
        <c:axId val="365569096"/>
        <c:axId val="36556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-0.89</c:v>
                </c:pt>
                <c:pt idx="1">
                  <c:v>0.46</c:v>
                </c:pt>
                <c:pt idx="2">
                  <c:v>-1.1299999999999999</c:v>
                </c:pt>
                <c:pt idx="3">
                  <c:v>-1.97</c:v>
                </c:pt>
                <c:pt idx="4">
                  <c:v>0.64</c:v>
                </c:pt>
              </c:numCache>
            </c:numRef>
          </c:val>
          <c:smooth val="0"/>
          <c:extLst>
            <c:ext xmlns:c16="http://schemas.microsoft.com/office/drawing/2014/chart" uri="{C3380CC4-5D6E-409C-BE32-E72D297353CC}">
              <c16:uniqueId val="{00000002-7152-493A-B48E-ACAE4F3D3E9E}"/>
            </c:ext>
          </c:extLst>
        </c:ser>
        <c:dLbls>
          <c:showLegendKey val="0"/>
          <c:showVal val="0"/>
          <c:showCatName val="0"/>
          <c:showSerName val="0"/>
          <c:showPercent val="0"/>
          <c:showBubbleSize val="0"/>
        </c:dLbls>
        <c:marker val="1"/>
        <c:smooth val="0"/>
        <c:axId val="365569096"/>
        <c:axId val="365568704"/>
      </c:lineChart>
      <c:catAx>
        <c:axId val="36556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568704"/>
        <c:crosses val="autoZero"/>
        <c:auto val="1"/>
        <c:lblAlgn val="ctr"/>
        <c:lblOffset val="100"/>
        <c:tickLblSkip val="1"/>
        <c:tickMarkSkip val="1"/>
        <c:noMultiLvlLbl val="0"/>
      </c:catAx>
      <c:valAx>
        <c:axId val="36556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56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39B-445F-AC01-CE06B34E4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9B-445F-AC01-CE06B34E45C8}"/>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39B-445F-AC01-CE06B34E45C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D39B-445F-AC01-CE06B34E45C8}"/>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0.48</c:v>
                </c:pt>
                <c:pt idx="3">
                  <c:v>#N/A</c:v>
                </c:pt>
                <c:pt idx="4">
                  <c:v>0.14000000000000001</c:v>
                </c:pt>
                <c:pt idx="5">
                  <c:v>#N/A</c:v>
                </c:pt>
                <c:pt idx="6">
                  <c:v>#N/A</c:v>
                </c:pt>
                <c:pt idx="7">
                  <c:v>0.8</c:v>
                </c:pt>
                <c:pt idx="8">
                  <c:v>#N/A</c:v>
                </c:pt>
                <c:pt idx="9">
                  <c:v>0.62</c:v>
                </c:pt>
              </c:numCache>
            </c:numRef>
          </c:val>
          <c:extLst>
            <c:ext xmlns:c16="http://schemas.microsoft.com/office/drawing/2014/chart" uri="{C3380CC4-5D6E-409C-BE32-E72D297353CC}">
              <c16:uniqueId val="{00000004-D39B-445F-AC01-CE06B34E45C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1.43</c:v>
                </c:pt>
                <c:pt idx="4">
                  <c:v>#N/A</c:v>
                </c:pt>
                <c:pt idx="5">
                  <c:v>1.27</c:v>
                </c:pt>
                <c:pt idx="6">
                  <c:v>#N/A</c:v>
                </c:pt>
                <c:pt idx="7">
                  <c:v>1.76</c:v>
                </c:pt>
                <c:pt idx="8">
                  <c:v>#N/A</c:v>
                </c:pt>
                <c:pt idx="9">
                  <c:v>1.29</c:v>
                </c:pt>
              </c:numCache>
            </c:numRef>
          </c:val>
          <c:extLst>
            <c:ext xmlns:c16="http://schemas.microsoft.com/office/drawing/2014/chart" uri="{C3380CC4-5D6E-409C-BE32-E72D297353CC}">
              <c16:uniqueId val="{00000005-D39B-445F-AC01-CE06B34E45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0.81</c:v>
                </c:pt>
                <c:pt idx="2">
                  <c:v>#N/A</c:v>
                </c:pt>
                <c:pt idx="3">
                  <c:v>0.83</c:v>
                </c:pt>
                <c:pt idx="4">
                  <c:v>#N/A</c:v>
                </c:pt>
                <c:pt idx="5">
                  <c:v>1.35</c:v>
                </c:pt>
                <c:pt idx="6">
                  <c:v>#N/A</c:v>
                </c:pt>
                <c:pt idx="7">
                  <c:v>0.63</c:v>
                </c:pt>
                <c:pt idx="8">
                  <c:v>#N/A</c:v>
                </c:pt>
                <c:pt idx="9">
                  <c:v>1.33</c:v>
                </c:pt>
              </c:numCache>
            </c:numRef>
          </c:val>
          <c:extLst>
            <c:ext xmlns:c16="http://schemas.microsoft.com/office/drawing/2014/chart" uri="{C3380CC4-5D6E-409C-BE32-E72D297353CC}">
              <c16:uniqueId val="{00000006-D39B-445F-AC01-CE06B34E45C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2.36</c:v>
                </c:pt>
                <c:pt idx="2">
                  <c:v>#N/A</c:v>
                </c:pt>
                <c:pt idx="3">
                  <c:v>3.42</c:v>
                </c:pt>
                <c:pt idx="4">
                  <c:v>#N/A</c:v>
                </c:pt>
                <c:pt idx="5">
                  <c:v>1.27</c:v>
                </c:pt>
                <c:pt idx="6">
                  <c:v>#N/A</c:v>
                </c:pt>
                <c:pt idx="7">
                  <c:v>1.45</c:v>
                </c:pt>
                <c:pt idx="8">
                  <c:v>#N/A</c:v>
                </c:pt>
                <c:pt idx="9">
                  <c:v>1.47</c:v>
                </c:pt>
              </c:numCache>
            </c:numRef>
          </c:val>
          <c:extLst>
            <c:ext xmlns:c16="http://schemas.microsoft.com/office/drawing/2014/chart" uri="{C3380CC4-5D6E-409C-BE32-E72D297353CC}">
              <c16:uniqueId val="{00000007-D39B-445F-AC01-CE06B34E45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3.18</c:v>
                </c:pt>
                <c:pt idx="2">
                  <c:v>#N/A</c:v>
                </c:pt>
                <c:pt idx="3">
                  <c:v>3.35</c:v>
                </c:pt>
                <c:pt idx="4">
                  <c:v>#N/A</c:v>
                </c:pt>
                <c:pt idx="5">
                  <c:v>4.0199999999999996</c:v>
                </c:pt>
                <c:pt idx="6">
                  <c:v>#N/A</c:v>
                </c:pt>
                <c:pt idx="7">
                  <c:v>2.29</c:v>
                </c:pt>
                <c:pt idx="8">
                  <c:v>#N/A</c:v>
                </c:pt>
                <c:pt idx="9">
                  <c:v>3.83</c:v>
                </c:pt>
              </c:numCache>
            </c:numRef>
          </c:val>
          <c:extLst>
            <c:ext xmlns:c16="http://schemas.microsoft.com/office/drawing/2014/chart" uri="{C3380CC4-5D6E-409C-BE32-E72D297353CC}">
              <c16:uniqueId val="{00000008-D39B-445F-AC01-CE06B34E45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5.77</c:v>
                </c:pt>
                <c:pt idx="2">
                  <c:v>#N/A</c:v>
                </c:pt>
                <c:pt idx="3">
                  <c:v>5.99</c:v>
                </c:pt>
                <c:pt idx="4">
                  <c:v>#N/A</c:v>
                </c:pt>
                <c:pt idx="5">
                  <c:v>6.09</c:v>
                </c:pt>
                <c:pt idx="6">
                  <c:v>#N/A</c:v>
                </c:pt>
                <c:pt idx="7">
                  <c:v>6.41</c:v>
                </c:pt>
                <c:pt idx="8">
                  <c:v>#N/A</c:v>
                </c:pt>
                <c:pt idx="9">
                  <c:v>7.16</c:v>
                </c:pt>
              </c:numCache>
            </c:numRef>
          </c:val>
          <c:extLst>
            <c:ext xmlns:c16="http://schemas.microsoft.com/office/drawing/2014/chart" uri="{C3380CC4-5D6E-409C-BE32-E72D297353CC}">
              <c16:uniqueId val="{00000009-D39B-445F-AC01-CE06B34E45C8}"/>
            </c:ext>
          </c:extLst>
        </c:ser>
        <c:dLbls>
          <c:showLegendKey val="0"/>
          <c:showVal val="0"/>
          <c:showCatName val="0"/>
          <c:showSerName val="0"/>
          <c:showPercent val="0"/>
          <c:showBubbleSize val="0"/>
        </c:dLbls>
        <c:gapWidth val="150"/>
        <c:overlap val="100"/>
        <c:axId val="406854992"/>
        <c:axId val="406850680"/>
      </c:barChart>
      <c:catAx>
        <c:axId val="40685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850680"/>
        <c:crosses val="autoZero"/>
        <c:auto val="1"/>
        <c:lblAlgn val="ctr"/>
        <c:lblOffset val="100"/>
        <c:tickLblSkip val="1"/>
        <c:tickMarkSkip val="1"/>
        <c:noMultiLvlLbl val="0"/>
      </c:catAx>
      <c:valAx>
        <c:axId val="40685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5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8163</c:v>
                </c:pt>
                <c:pt idx="5">
                  <c:v>8090</c:v>
                </c:pt>
                <c:pt idx="8">
                  <c:v>7993</c:v>
                </c:pt>
                <c:pt idx="11">
                  <c:v>7668</c:v>
                </c:pt>
                <c:pt idx="14">
                  <c:v>7748</c:v>
                </c:pt>
              </c:numCache>
            </c:numRef>
          </c:val>
          <c:extLst>
            <c:ext xmlns:c16="http://schemas.microsoft.com/office/drawing/2014/chart" uri="{C3380CC4-5D6E-409C-BE32-E72D297353CC}">
              <c16:uniqueId val="{00000000-8FF8-4009-A03A-585F9E07B7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F8-4009-A03A-585F9E07B7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304</c:v>
                </c:pt>
                <c:pt idx="3">
                  <c:v>321</c:v>
                </c:pt>
                <c:pt idx="6">
                  <c:v>308</c:v>
                </c:pt>
                <c:pt idx="9">
                  <c:v>295</c:v>
                </c:pt>
                <c:pt idx="12">
                  <c:v>293</c:v>
                </c:pt>
              </c:numCache>
            </c:numRef>
          </c:val>
          <c:extLst>
            <c:ext xmlns:c16="http://schemas.microsoft.com/office/drawing/2014/chart" uri="{C3380CC4-5D6E-409C-BE32-E72D297353CC}">
              <c16:uniqueId val="{00000002-8FF8-4009-A03A-585F9E07B7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32</c:v>
                </c:pt>
                <c:pt idx="12">
                  <c:v>18</c:v>
                </c:pt>
              </c:numCache>
            </c:numRef>
          </c:val>
          <c:extLst>
            <c:ext xmlns:c16="http://schemas.microsoft.com/office/drawing/2014/chart" uri="{C3380CC4-5D6E-409C-BE32-E72D297353CC}">
              <c16:uniqueId val="{00000003-8FF8-4009-A03A-585F9E07B7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2290</c:v>
                </c:pt>
                <c:pt idx="3">
                  <c:v>2275</c:v>
                </c:pt>
                <c:pt idx="6">
                  <c:v>2225</c:v>
                </c:pt>
                <c:pt idx="9">
                  <c:v>2138</c:v>
                </c:pt>
                <c:pt idx="12">
                  <c:v>2132</c:v>
                </c:pt>
              </c:numCache>
            </c:numRef>
          </c:val>
          <c:extLst>
            <c:ext xmlns:c16="http://schemas.microsoft.com/office/drawing/2014/chart" uri="{C3380CC4-5D6E-409C-BE32-E72D297353CC}">
              <c16:uniqueId val="{00000004-8FF8-4009-A03A-585F9E07B7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F8-4009-A03A-585F9E07B7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F8-4009-A03A-585F9E07B7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7074</c:v>
                </c:pt>
                <c:pt idx="3">
                  <c:v>7226</c:v>
                </c:pt>
                <c:pt idx="6">
                  <c:v>7268</c:v>
                </c:pt>
                <c:pt idx="9">
                  <c:v>7091</c:v>
                </c:pt>
                <c:pt idx="12">
                  <c:v>7065</c:v>
                </c:pt>
              </c:numCache>
            </c:numRef>
          </c:val>
          <c:extLst>
            <c:ext xmlns:c16="http://schemas.microsoft.com/office/drawing/2014/chart" uri="{C3380CC4-5D6E-409C-BE32-E72D297353CC}">
              <c16:uniqueId val="{00000007-8FF8-4009-A03A-585F9E07B78F}"/>
            </c:ext>
          </c:extLst>
        </c:ser>
        <c:dLbls>
          <c:showLegendKey val="0"/>
          <c:showVal val="0"/>
          <c:showCatName val="0"/>
          <c:showSerName val="0"/>
          <c:showPercent val="0"/>
          <c:showBubbleSize val="0"/>
        </c:dLbls>
        <c:gapWidth val="100"/>
        <c:overlap val="100"/>
        <c:axId val="406854600"/>
        <c:axId val="406847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1505</c:v>
                </c:pt>
                <c:pt idx="2">
                  <c:v>#N/A</c:v>
                </c:pt>
                <c:pt idx="3">
                  <c:v>#N/A</c:v>
                </c:pt>
                <c:pt idx="4">
                  <c:v>1732</c:v>
                </c:pt>
                <c:pt idx="5">
                  <c:v>#N/A</c:v>
                </c:pt>
                <c:pt idx="6">
                  <c:v>#N/A</c:v>
                </c:pt>
                <c:pt idx="7">
                  <c:v>1808</c:v>
                </c:pt>
                <c:pt idx="8">
                  <c:v>#N/A</c:v>
                </c:pt>
                <c:pt idx="9">
                  <c:v>#N/A</c:v>
                </c:pt>
                <c:pt idx="10">
                  <c:v>1888</c:v>
                </c:pt>
                <c:pt idx="11">
                  <c:v>#N/A</c:v>
                </c:pt>
                <c:pt idx="12">
                  <c:v>#N/A</c:v>
                </c:pt>
                <c:pt idx="13">
                  <c:v>1760</c:v>
                </c:pt>
                <c:pt idx="14">
                  <c:v>#N/A</c:v>
                </c:pt>
              </c:numCache>
            </c:numRef>
          </c:val>
          <c:smooth val="0"/>
          <c:extLst>
            <c:ext xmlns:c16="http://schemas.microsoft.com/office/drawing/2014/chart" uri="{C3380CC4-5D6E-409C-BE32-E72D297353CC}">
              <c16:uniqueId val="{00000008-8FF8-4009-A03A-585F9E07B78F}"/>
            </c:ext>
          </c:extLst>
        </c:ser>
        <c:dLbls>
          <c:showLegendKey val="0"/>
          <c:showVal val="0"/>
          <c:showCatName val="0"/>
          <c:showSerName val="0"/>
          <c:showPercent val="0"/>
          <c:showBubbleSize val="0"/>
        </c:dLbls>
        <c:marker val="1"/>
        <c:smooth val="0"/>
        <c:axId val="406854600"/>
        <c:axId val="406847544"/>
      </c:lineChart>
      <c:catAx>
        <c:axId val="40685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847544"/>
        <c:crosses val="autoZero"/>
        <c:auto val="1"/>
        <c:lblAlgn val="ctr"/>
        <c:lblOffset val="100"/>
        <c:tickLblSkip val="1"/>
        <c:tickMarkSkip val="1"/>
        <c:noMultiLvlLbl val="0"/>
      </c:catAx>
      <c:valAx>
        <c:axId val="406847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5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59424</c:v>
                </c:pt>
                <c:pt idx="5">
                  <c:v>58678</c:v>
                </c:pt>
                <c:pt idx="8">
                  <c:v>57543</c:v>
                </c:pt>
                <c:pt idx="11">
                  <c:v>56373</c:v>
                </c:pt>
                <c:pt idx="14">
                  <c:v>55211</c:v>
                </c:pt>
              </c:numCache>
            </c:numRef>
          </c:val>
          <c:extLst>
            <c:ext xmlns:c16="http://schemas.microsoft.com/office/drawing/2014/chart" uri="{C3380CC4-5D6E-409C-BE32-E72D297353CC}">
              <c16:uniqueId val="{00000000-8D82-4B37-884D-45F704F370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33318</c:v>
                </c:pt>
                <c:pt idx="5">
                  <c:v>30863</c:v>
                </c:pt>
                <c:pt idx="8">
                  <c:v>30047</c:v>
                </c:pt>
                <c:pt idx="11">
                  <c:v>28909</c:v>
                </c:pt>
                <c:pt idx="14">
                  <c:v>27832</c:v>
                </c:pt>
              </c:numCache>
            </c:numRef>
          </c:val>
          <c:extLst>
            <c:ext xmlns:c16="http://schemas.microsoft.com/office/drawing/2014/chart" uri="{C3380CC4-5D6E-409C-BE32-E72D297353CC}">
              <c16:uniqueId val="{00000001-8D82-4B37-884D-45F704F370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7288</c:v>
                </c:pt>
                <c:pt idx="5">
                  <c:v>7355</c:v>
                </c:pt>
                <c:pt idx="8">
                  <c:v>6179</c:v>
                </c:pt>
                <c:pt idx="11">
                  <c:v>5904</c:v>
                </c:pt>
                <c:pt idx="14">
                  <c:v>6062</c:v>
                </c:pt>
              </c:numCache>
            </c:numRef>
          </c:val>
          <c:extLst>
            <c:ext xmlns:c16="http://schemas.microsoft.com/office/drawing/2014/chart" uri="{C3380CC4-5D6E-409C-BE32-E72D297353CC}">
              <c16:uniqueId val="{00000002-8D82-4B37-884D-45F704F370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2-4B37-884D-45F704F370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82-4B37-884D-45F704F370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82-4B37-884D-45F704F370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9190</c:v>
                </c:pt>
                <c:pt idx="3">
                  <c:v>8386</c:v>
                </c:pt>
                <c:pt idx="6">
                  <c:v>8273</c:v>
                </c:pt>
                <c:pt idx="9">
                  <c:v>8740</c:v>
                </c:pt>
                <c:pt idx="12">
                  <c:v>8564</c:v>
                </c:pt>
              </c:numCache>
            </c:numRef>
          </c:val>
          <c:extLst>
            <c:ext xmlns:c16="http://schemas.microsoft.com/office/drawing/2014/chart" uri="{C3380CC4-5D6E-409C-BE32-E72D297353CC}">
              <c16:uniqueId val="{00000006-8D82-4B37-884D-45F704F370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c:v>
                </c:pt>
                <c:pt idx="3">
                  <c:v>147</c:v>
                </c:pt>
                <c:pt idx="6">
                  <c:v>218</c:v>
                </c:pt>
                <c:pt idx="9">
                  <c:v>313</c:v>
                </c:pt>
                <c:pt idx="12">
                  <c:v>377</c:v>
                </c:pt>
              </c:numCache>
            </c:numRef>
          </c:val>
          <c:extLst>
            <c:ext xmlns:c16="http://schemas.microsoft.com/office/drawing/2014/chart" uri="{C3380CC4-5D6E-409C-BE32-E72D297353CC}">
              <c16:uniqueId val="{00000007-8D82-4B37-884D-45F704F370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25149</c:v>
                </c:pt>
                <c:pt idx="3">
                  <c:v>24037</c:v>
                </c:pt>
                <c:pt idx="6">
                  <c:v>23097</c:v>
                </c:pt>
                <c:pt idx="9">
                  <c:v>22009</c:v>
                </c:pt>
                <c:pt idx="12">
                  <c:v>20962</c:v>
                </c:pt>
              </c:numCache>
            </c:numRef>
          </c:val>
          <c:extLst>
            <c:ext xmlns:c16="http://schemas.microsoft.com/office/drawing/2014/chart" uri="{C3380CC4-5D6E-409C-BE32-E72D297353CC}">
              <c16:uniqueId val="{00000008-8D82-4B37-884D-45F704F370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4943</c:v>
                </c:pt>
                <c:pt idx="3">
                  <c:v>4180</c:v>
                </c:pt>
                <c:pt idx="6">
                  <c:v>3385</c:v>
                </c:pt>
                <c:pt idx="9">
                  <c:v>2691</c:v>
                </c:pt>
                <c:pt idx="12">
                  <c:v>2787</c:v>
                </c:pt>
              </c:numCache>
            </c:numRef>
          </c:val>
          <c:extLst>
            <c:ext xmlns:c16="http://schemas.microsoft.com/office/drawing/2014/chart" uri="{C3380CC4-5D6E-409C-BE32-E72D297353CC}">
              <c16:uniqueId val="{00000009-8D82-4B37-884D-45F704F370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71821</c:v>
                </c:pt>
                <c:pt idx="3">
                  <c:v>70194</c:v>
                </c:pt>
                <c:pt idx="6">
                  <c:v>69337</c:v>
                </c:pt>
                <c:pt idx="9">
                  <c:v>68470</c:v>
                </c:pt>
                <c:pt idx="12">
                  <c:v>67530</c:v>
                </c:pt>
              </c:numCache>
            </c:numRef>
          </c:val>
          <c:extLst>
            <c:ext xmlns:c16="http://schemas.microsoft.com/office/drawing/2014/chart" uri="{C3380CC4-5D6E-409C-BE32-E72D297353CC}">
              <c16:uniqueId val="{0000000A-8D82-4B37-884D-45F704F370FC}"/>
            </c:ext>
          </c:extLst>
        </c:ser>
        <c:dLbls>
          <c:showLegendKey val="0"/>
          <c:showVal val="0"/>
          <c:showCatName val="0"/>
          <c:showSerName val="0"/>
          <c:showPercent val="0"/>
          <c:showBubbleSize val="0"/>
        </c:dLbls>
        <c:gapWidth val="100"/>
        <c:overlap val="100"/>
        <c:axId val="406848328"/>
        <c:axId val="40684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11145</c:v>
                </c:pt>
                <c:pt idx="2">
                  <c:v>#N/A</c:v>
                </c:pt>
                <c:pt idx="3">
                  <c:v>#N/A</c:v>
                </c:pt>
                <c:pt idx="4">
                  <c:v>10048</c:v>
                </c:pt>
                <c:pt idx="5">
                  <c:v>#N/A</c:v>
                </c:pt>
                <c:pt idx="6">
                  <c:v>#N/A</c:v>
                </c:pt>
                <c:pt idx="7">
                  <c:v>10542</c:v>
                </c:pt>
                <c:pt idx="8">
                  <c:v>#N/A</c:v>
                </c:pt>
                <c:pt idx="9">
                  <c:v>#N/A</c:v>
                </c:pt>
                <c:pt idx="10">
                  <c:v>11036</c:v>
                </c:pt>
                <c:pt idx="11">
                  <c:v>#N/A</c:v>
                </c:pt>
                <c:pt idx="12">
                  <c:v>#N/A</c:v>
                </c:pt>
                <c:pt idx="13">
                  <c:v>11115</c:v>
                </c:pt>
                <c:pt idx="14">
                  <c:v>#N/A</c:v>
                </c:pt>
              </c:numCache>
            </c:numRef>
          </c:val>
          <c:smooth val="0"/>
          <c:extLst>
            <c:ext xmlns:c16="http://schemas.microsoft.com/office/drawing/2014/chart" uri="{C3380CC4-5D6E-409C-BE32-E72D297353CC}">
              <c16:uniqueId val="{0000000B-8D82-4B37-884D-45F704F370FC}"/>
            </c:ext>
          </c:extLst>
        </c:ser>
        <c:dLbls>
          <c:showLegendKey val="0"/>
          <c:showVal val="0"/>
          <c:showCatName val="0"/>
          <c:showSerName val="0"/>
          <c:showPercent val="0"/>
          <c:showBubbleSize val="0"/>
        </c:dLbls>
        <c:marker val="1"/>
        <c:smooth val="0"/>
        <c:axId val="406848328"/>
        <c:axId val="406848720"/>
      </c:lineChart>
      <c:catAx>
        <c:axId val="40684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848720"/>
        <c:crosses val="autoZero"/>
        <c:auto val="1"/>
        <c:lblAlgn val="ctr"/>
        <c:lblOffset val="100"/>
        <c:tickLblSkip val="1"/>
        <c:tickMarkSkip val="1"/>
        <c:noMultiLvlLbl val="0"/>
      </c:catAx>
      <c:valAx>
        <c:axId val="40684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4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5116</c:v>
                </c:pt>
                <c:pt idx="1">
                  <c:v>5017</c:v>
                </c:pt>
                <c:pt idx="2">
                  <c:v>4642</c:v>
                </c:pt>
              </c:numCache>
            </c:numRef>
          </c:val>
          <c:extLst>
            <c:ext xmlns:c16="http://schemas.microsoft.com/office/drawing/2014/chart" uri="{C3380CC4-5D6E-409C-BE32-E72D297353CC}">
              <c16:uniqueId val="{00000000-17FF-454A-AB45-25CA786D48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17FF-454A-AB45-25CA786D48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10674</c:v>
                </c:pt>
                <c:pt idx="1">
                  <c:v>9974</c:v>
                </c:pt>
                <c:pt idx="2">
                  <c:v>10295</c:v>
                </c:pt>
              </c:numCache>
            </c:numRef>
          </c:val>
          <c:extLst>
            <c:ext xmlns:c16="http://schemas.microsoft.com/office/drawing/2014/chart" uri="{C3380CC4-5D6E-409C-BE32-E72D297353CC}">
              <c16:uniqueId val="{00000002-17FF-454A-AB45-25CA786D4830}"/>
            </c:ext>
          </c:extLst>
        </c:ser>
        <c:dLbls>
          <c:showLegendKey val="0"/>
          <c:showVal val="0"/>
          <c:showCatName val="0"/>
          <c:showSerName val="0"/>
          <c:showPercent val="0"/>
          <c:showBubbleSize val="0"/>
        </c:dLbls>
        <c:gapWidth val="120"/>
        <c:overlap val="100"/>
        <c:axId val="406849896"/>
        <c:axId val="406851856"/>
      </c:barChart>
      <c:catAx>
        <c:axId val="40684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6851856"/>
        <c:crosses val="autoZero"/>
        <c:auto val="1"/>
        <c:lblAlgn val="ctr"/>
        <c:lblOffset val="100"/>
        <c:tickLblSkip val="1"/>
        <c:tickMarkSkip val="1"/>
        <c:noMultiLvlLbl val="0"/>
      </c:catAx>
      <c:valAx>
        <c:axId val="40685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84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{7C3348F1-8AC1-4682-9BC0-A0848B8D62D5}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D6B-41A8-A645-3FAD1406ED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{3B51AFE4-4106-4EF3-B0D4-1F757A0B098D}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6B-41A8-A645-3FAD1406ED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{D1F88C90-8A83-440F-AAD1-60EF9451E100}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6B-41A8-A645-3FAD1406ED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{5C3E3433-E0F6-488A-BDF2-645C05F46279}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6B-41A8-A645-3FAD1406ED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{934DF8AD-BC39-4CAC-8FCA-2498A9C0ED04}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6B-41A8-A645-3FAD1406ED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{5E66ADF2-A6DC-402D-9765-F1C09F393439}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D6B-41A8-A645-3FAD1406ED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{CA5E13F8-7529-4170-B202-145A5537F823}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D6B-41A8-A645-3FAD1406ED3C}"/>
                </c:ext>
              </c:extLst>
            </c:dLbl>
            <c:dLbl>
              <c:idx val="24"/>
              <c:layout>
                <c:manualLayout>
                  <c:x val="-2.9929628224196019E-2"/>
                  <c:y val="-4.641357180689226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{F47297FC-E55A-4566-9234-70476EC5CD60}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D6B-41A8-A645-3FAD1406ED3C}"/>
                </c:ext>
              </c:extLst>
            </c:dLbl>
            <c:dLbl>
              <c:idx val="32"/>
              <c:layout>
                <c:manualLayout>
                  <c:x val="-3.4101873076272299E-2"/>
                  <c:y val="-8.306451240483810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{F8055626-8B18-43FB-AA39-072706CA76C0}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D6B-41A8-A645-3FAD1406ED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66.5</c:v>
                </c:pt>
                <c:pt idx="16">
                  <c:v>67.7</c:v>
                </c:pt>
                <c:pt idx="24">
                  <c:v>68.7</c:v>
                </c:pt>
                <c:pt idx="32">
                  <c:v>69.5</c:v>
                </c:pt>
              </c:numCache>
            </c:numRef>
          </c:xVal>
          <c:yVal>
            <c:numRef>
              <c:f>公会計指標分析・財政指標組合せ分析表!$BP$51:$DC$51</c:f>
              <c:numCache>
                <c:formatCode>#,##0.0;"▲ "#,##0.0</c:formatCode>
                <c:ptCount val="40"/>
                <c:pt idx="0">
                  <c:v>31</c:v>
                </c:pt>
                <c:pt idx="8">
                  <c:v>27.9</c:v>
                </c:pt>
                <c:pt idx="16">
                  <c:v>29.7</c:v>
                </c:pt>
                <c:pt idx="24">
                  <c:v>30.8</c:v>
                </c:pt>
                <c:pt idx="32">
                  <c:v>30.7</c:v>
                </c:pt>
              </c:numCache>
            </c:numRef>
          </c:yVal>
          <c:smooth val="0"/>
          <c:extLst>
            <c:ext xmlns:c16="http://schemas.microsoft.com/office/drawing/2014/chart" uri="{C3380CC4-5D6E-409C-BE32-E72D297353CC}">
              <c16:uniqueId val="{00000009-7D6B-41A8-A645-3FAD1406ED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6.6318043132836679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{FA7C68BB-7A93-43A9-AD36-CD7858403CB7}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D6B-41A8-A645-3FAD1406ED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{E3202658-3A24-4DEA-A58E-B709ED32F928}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6B-41A8-A645-3FAD1406ED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{415C03FE-5C52-45CD-9F25-899F9749E934}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6B-41A8-A645-3FAD1406ED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{F704F191-9AC7-4E0E-A89E-80EDF5B5D0A8}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6B-41A8-A645-3FAD1406ED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{30ACC1E7-6C55-47D2-81F5-2647C931DBE1}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6B-41A8-A645-3FAD1406ED3C}"/>
                </c:ext>
              </c:extLst>
            </c:dLbl>
            <c:dLbl>
              <c:idx val="8"/>
              <c:layout>
                <c:manualLayout>
                  <c:x val="0"/>
                  <c:y val="-6.631804313283832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{A8F12DFF-B7F9-4169-9609-6F7AD89530CC}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D6B-41A8-A645-3FAD1406ED3C}"/>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{0AFD08C0-E5F2-4959-9C00-443B4D0BEB34}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D6B-41A8-A645-3FAD1406ED3C}"/>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{9C26EF22-9BE9-4108-A57E-5A4F12D9C036}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D6B-41A8-A645-3FAD1406ED3C}"/>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{0965BF9B-6EE3-46AF-9857-F7D64DB1F8D1}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D6B-41A8-A645-3FAD1406ED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7D6B-41A8-A645-3FAD1406ED3C}"/>
            </c:ext>
          </c:extLst>
        </c:ser>
        <c:dLbls>
          <c:showLegendKey val="0"/>
          <c:showVal val="1"/>
          <c:showCatName val="0"/>
          <c:showSerName val="0"/>
          <c:showPercent val="0"/>
          <c:showBubbleSize val="0"/>
        </c:dLbls>
        <c:axId val="406849504"/>
        <c:axId val="406853424"/>
      </c:scatterChart>
      <c:valAx>
        <c:axId val="40684950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853424"/>
        <c:crosses val="autoZero"/>
        <c:crossBetween val="midCat"/>
      </c:valAx>
      <c:valAx>
        <c:axId val="4068534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684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{31D64251-19CE-4258-8D7E-CA7143577A77}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BE6-403A-B52D-C1CB900FBD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{F2E8DE02-F0EB-4FED-92C3-BEC557D14F0D}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E6-403A-B52D-C1CB900FBD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{616B5732-E7C3-4D1F-903D-4D25CA93F16C}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E6-403A-B52D-C1CB900FBD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{18C70580-B55A-4ACC-89B8-81FE4539E176}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E6-403A-B52D-C1CB900FBD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{AF1A2646-E38B-4677-A287-7D91E9A73849}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E6-403A-B52D-C1CB900FBD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{43A0EDDF-329B-4B30-B485-A117E9F62F6E}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BE6-403A-B52D-C1CB900FBD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{F2A27C5C-7E86-4659-AAA9-33CFDB4BA398}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BE6-403A-B52D-C1CB900FBDD9}"/>
                </c:ext>
              </c:extLst>
            </c:dLbl>
            <c:dLbl>
              <c:idx val="24"/>
              <c:layout>
                <c:manualLayout>
                  <c:x val="-4.4905057365901176E-2"/>
                  <c:y val="-3.440698619843600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{5067E593-8250-4279-951A-C9928FE6D0A9}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BE6-403A-B52D-C1CB900FBDD9}"/>
                </c:ext>
              </c:extLst>
            </c:dLbl>
            <c:dLbl>
              <c:idx val="32"/>
              <c:layout>
                <c:manualLayout>
                  <c:x val="-1.8235628084250059E-2"/>
                  <c:y val="-6.659054309623832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{A63596C6-6BCF-45AC-B19D-47462760B931}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BE6-403A-B52D-C1CB900FBD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c:v>
                </c:pt>
                <c:pt idx="16">
                  <c:v>4.7</c:v>
                </c:pt>
                <c:pt idx="24">
                  <c:v>5</c:v>
                </c:pt>
                <c:pt idx="32">
                  <c:v>5</c:v>
                </c:pt>
              </c:numCache>
            </c:numRef>
          </c:xVal>
          <c:yVal>
            <c:numRef>
              <c:f>公会計指標分析・財政指標組合せ分析表!$BP$73:$DC$73</c:f>
              <c:numCache>
                <c:formatCode>#,##0.0;"▲ "#,##0.0</c:formatCode>
                <c:ptCount val="40"/>
                <c:pt idx="0">
                  <c:v>31</c:v>
                </c:pt>
                <c:pt idx="8">
                  <c:v>27.9</c:v>
                </c:pt>
                <c:pt idx="16">
                  <c:v>29.7</c:v>
                </c:pt>
                <c:pt idx="24">
                  <c:v>30.8</c:v>
                </c:pt>
                <c:pt idx="32">
                  <c:v>30.7</c:v>
                </c:pt>
              </c:numCache>
            </c:numRef>
          </c:yVal>
          <c:smooth val="0"/>
          <c:extLst>
            <c:ext xmlns:c16="http://schemas.microsoft.com/office/drawing/2014/chart" uri="{C3380CC4-5D6E-409C-BE32-E72D297353CC}">
              <c16:uniqueId val="{00000009-BBE6-403A-B52D-C1CB900FBD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{E19D9C87-046D-4C70-A169-0F6BCFE58EE2}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BE6-403A-B52D-C1CB900FBD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{2475DF17-67AE-4F75-8131-E02D88B4B616}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E6-403A-B52D-C1CB900FBD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{DC1D8D81-4ECD-4FCD-BC99-750A3189B903}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E6-403A-B52D-C1CB900FBD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{A4DC56C7-79CD-4A70-BD94-2F7A159AB6EC}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E6-403A-B52D-C1CB900FBD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{F62390BE-9558-4295-A2C6-C792D4BB6677}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E6-403A-B52D-C1CB900FBDD9}"/>
                </c:ext>
              </c:extLst>
            </c:dLbl>
            <c:dLbl>
              <c:idx val="8"/>
              <c:layout>
                <c:manualLayout>
                  <c:x val="-3.1697991619110633E-2"/>
                  <c:y val="-8.625206948113818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{B27CD77D-DF4B-46FC-BE45-41E900D2D357}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BE6-403A-B52D-C1CB900FBD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{2BDF3610-AA1C-4DAF-9CD8-44BFAECF04F9}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BE6-403A-B52D-C1CB900FBD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{459C6B40-2DA1-4EA9-81EC-FA0B1A422F8B}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BE6-403A-B52D-C1CB900FBD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{73AD737A-9BBF-45FD-8568-C84B4B62BCE7}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BE6-403A-B52D-C1CB900FB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BBE6-403A-B52D-C1CB900FBDD9}"/>
            </c:ext>
          </c:extLst>
        </c:ser>
        <c:dLbls>
          <c:showLegendKey val="0"/>
          <c:showVal val="1"/>
          <c:showCatName val="0"/>
          <c:showSerName val="0"/>
          <c:showPercent val="0"/>
          <c:showBubbleSize val="0"/>
        </c:dLbls>
        <c:axId val="406854208"/>
        <c:axId val="417878008"/>
      </c:scatterChart>
      <c:valAx>
        <c:axId val="406854208"/>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878008"/>
        <c:crosses val="autoZero"/>
        <c:crossBetween val="midCat"/>
      </c:valAx>
      <c:valAx>
        <c:axId val="41787800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6854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減税補てん債（平成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年度借入）の償還が終了したことなどによる元利償還金の減に併せ、分子から控除される算入公債費等のうち、充当可能特定財源である都市計画税の充当額が増となったことから、</a:t>
          </a:r>
          <a:r>
            <a:rPr kumimoji="1" lang="ja-JP" altLang="en-US" sz="1400">
              <a:solidFill>
                <a:sysClr val="windowText" lastClr="000000"/>
              </a:solidFill>
              <a:latin typeface="ＭＳ ゴシック" pitchFamily="49" charset="-128"/>
              <a:ea typeface="ＭＳ ゴシック" pitchFamily="49" charset="-128"/>
            </a:rPr>
            <a:t>実質公債費比率の分子は</a:t>
          </a:r>
          <a:r>
            <a:rPr kumimoji="1" lang="en-US" altLang="ja-JP" sz="1400">
              <a:solidFill>
                <a:sysClr val="windowText" lastClr="000000"/>
              </a:solidFill>
              <a:latin typeface="ＭＳ ゴシック" pitchFamily="49" charset="-128"/>
              <a:ea typeface="ＭＳ ゴシック" pitchFamily="49" charset="-128"/>
            </a:rPr>
            <a:t>128</a:t>
          </a:r>
          <a:r>
            <a:rPr kumimoji="1" lang="ja-JP" altLang="en-US" sz="1400">
              <a:solidFill>
                <a:sysClr val="windowText" lastClr="000000"/>
              </a:solidFill>
              <a:latin typeface="ＭＳ ゴシック" pitchFamily="49" charset="-128"/>
              <a:ea typeface="ＭＳ ゴシック" pitchFamily="49" charset="-128"/>
            </a:rPr>
            <a:t>百万円の減となった。</a:t>
          </a:r>
        </a:p>
        <a:p>
          <a:r>
            <a:rPr kumimoji="1" lang="ja-JP" altLang="en-US" sz="1400">
              <a:solidFill>
                <a:sysClr val="windowText" lastClr="000000"/>
              </a:solidFill>
              <a:latin typeface="ＭＳ ゴシック" pitchFamily="49" charset="-128"/>
              <a:ea typeface="ＭＳ ゴシック" pitchFamily="49" charset="-128"/>
            </a:rPr>
            <a:t>今後も市債残高の状況を引き続き注視しつつ、計画的な財政運営に努める。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満期一括償還地方債の発行がないため、計上なし。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方債現在高が減少し、将来負担額は減少している一方で、充当可能財源等のうち、臨時財政対策債の償還が進んだことによる基準財政需要額算入見込額の減少などから、分子から控除される充当可能財源等の減少が将来負担額全体の減少を上回る減となった結果、令和２年度の将来負担比率の分子は、前年度比で</a:t>
          </a:r>
          <a:r>
            <a:rPr kumimoji="1" lang="en-US" altLang="ja-JP" sz="1400">
              <a:solidFill>
                <a:sysClr val="windowText" lastClr="000000"/>
              </a:solidFill>
              <a:latin typeface="ＭＳ ゴシック" pitchFamily="49" charset="-128"/>
              <a:ea typeface="ＭＳ ゴシック" pitchFamily="49" charset="-128"/>
            </a:rPr>
            <a:t>79</a:t>
          </a:r>
          <a:r>
            <a:rPr kumimoji="1" lang="ja-JP" altLang="en-US" sz="1400">
              <a:solidFill>
                <a:sysClr val="windowText" lastClr="000000"/>
              </a:solidFill>
              <a:latin typeface="ＭＳ ゴシック" pitchFamily="49" charset="-128"/>
              <a:ea typeface="ＭＳ ゴシック" pitchFamily="49" charset="-128"/>
            </a:rPr>
            <a:t>百万円の増となった。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当市においては、大規模事業が見込まれることから、市債残高の状況を注視しつつ、計画的な財政運営に努める。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令和２年度は、新型コロナウイルス感染症対策として経済変動対策資金利子補給基金を創設し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百万円の皆増や、ふるさと納税</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寄附金が増加したことによ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があったが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、沼津駅周辺総合整備基金が事業の進捗に伴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たことや、財政調整基金を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百万円積み立てる一方、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財政調整基金は、一般的に適正といわれる標準財政規模の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百万円となっているが、大規模事業に係る年度間の財源調整や、災害等の不測の事態の財源として、引き続き、適正範囲を目安に確保していく。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その他特定目的基金については、積み立て財源が見込めるふるさと応援基金などは、現在高が増加傾向にある一方で、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事業進捗に伴い財源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充当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していく見込みである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沼津駅周辺総合整備基金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をはじめとした、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残高が減少傾向となっている。各基金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の目的に基づき適切な運用額の確保を図っていく。</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沼津駅周辺総合整備基金：沼津駅周辺総合整備に要する経費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ふるさと応援基金：ふるさと納税による寄附金等を活用し、安全で活気ある暮らしやすいまちづくりを推進するための経費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経済変動対策資金利子補給基金：新型コロナウイルス感染症の影響を受けている中小企業者等の経営安定化を図るために実施される、経済変動対策資金利子補給事業のための経費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社会福祉基金：市民の社会福祉の増進及び地域福祉の向上のための経費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国際交流基金：国際交流の推進及び発展のための経費</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令和２年度は、沼津駅周辺総合整備基金が事業の進捗に伴い基金残高が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百万円減となった一方、</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新型コロナウイルス感染症対策として、経済変動対策資金利子補給基金を創設し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同基金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百万円の皆増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や、ふるさと納税の寄附金が増加したことによるふるさと応援基金の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百万円増などにより、その他特定目的基金全体の残高は前年度を上回っている。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沼津駅周辺総合整備基金については、事業の進捗に伴い財源に充当していく見込みであり、残高の減少が見込まれる。そのほかの基金についても、各基金の目的に基づき適切な運用額の確保を図っていく。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令和２年度は、実質収支の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の積立などにより、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百万円積み立てを行ったものの、補正予算において本市独自の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新型コロナウイルス感染症対策を実施する上で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不足する財源として財政調整基金を充当した結果、</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百万円取り崩したことで、基金残高は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令和２年度における本市の標準財政規模は約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億円であり、財政調整基金は一般的に標準財政規模の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％が適正な範囲といわれていることから、本市に当てはめた場合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億円程度となるが、令和２年度末における財政調整基金残高は約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億円となっている。大規模事業に係る年度間の財源調整や、災害等の不測の事態の財源として、引き続き、適正範囲を目安に確保していく。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令和２年度は当初予算で措置した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万円を積み立て、基金残高は、ほぼ横ばいで推移している。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減債基金は、財政調整基金のように適正な規模は定められていないものの、汎用性がないことなどを考慮しながら、運用していきたい。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平均を上回っていることから、資産の老朽化が進んでいることを示しているが、一方、住民一人当たり資産は類似団体と比較して金額や面積等において大きい傾向にあり、資産形成度が高いことによる影響もあるものと考えられ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年度に策定した公共施設マネジメント計画に基づき、公共施設の集約化・複合化などを進めており、引き続き施設保有量の適正化や長寿命化などに取り組んでいく。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54991</xdr:rowOff>
    </xdr:from>
    <xdr:to>
      <xdr:col>19</xdr:col>
      <xdr:colOff>187325</xdr:colOff>
      <xdr:row>31</xdr:row>
      <xdr:rowOff>156591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105791</xdr:rowOff>
    </xdr:from>
    <xdr:to>
      <xdr:col>23</xdr:col>
      <xdr:colOff>85725</xdr:colOff>
      <xdr:row>31</xdr:row>
      <xdr:rowOff>140335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19226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11811</xdr:rowOff>
    </xdr:from>
    <xdr:to>
      <xdr:col>15</xdr:col>
      <xdr:colOff>187325</xdr:colOff>
      <xdr:row>31</xdr:row>
      <xdr:rowOff>113411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62611</xdr:rowOff>
    </xdr:from>
    <xdr:to>
      <xdr:col>19</xdr:col>
      <xdr:colOff>136525</xdr:colOff>
      <xdr:row>31</xdr:row>
      <xdr:rowOff>105791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14908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62611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09727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75311</xdr:rowOff>
    </xdr:from>
    <xdr:to>
      <xdr:col>7</xdr:col>
      <xdr:colOff>187325</xdr:colOff>
      <xdr:row>31</xdr:row>
      <xdr:rowOff>5461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126111</xdr:rowOff>
    </xdr:from>
    <xdr:to>
      <xdr:col>11</xdr:col>
      <xdr:colOff>136525</xdr:colOff>
      <xdr:row>31</xdr:row>
      <xdr:rowOff>10795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04113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147718</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104538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168038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08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地方債残高が減となったことなどにより、債務償還比率は</a:t>
          </a:r>
          <a:r>
            <a:rPr kumimoji="1" lang="en-US" altLang="ja-JP" sz="1100">
              <a:latin typeface="ＭＳ Ｐゴシック" panose="020B0600070205080204" pitchFamily="50" charset="-128"/>
              <a:ea typeface="ＭＳ Ｐゴシック" panose="020B0600070205080204" pitchFamily="50" charset="-128"/>
            </a:rPr>
            <a:t>511.0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495.5</a:t>
          </a:r>
          <a:r>
            <a:rPr kumimoji="1" lang="ja-JP" altLang="en-US" sz="1100">
              <a:latin typeface="ＭＳ Ｐゴシック" panose="020B0600070205080204" pitchFamily="50" charset="-128"/>
              <a:ea typeface="ＭＳ Ｐゴシック" panose="020B0600070205080204" pitchFamily="50" charset="-128"/>
            </a:rPr>
            <a:t>％へと減少した。</a:t>
          </a:r>
        </a:p>
        <a:p>
          <a:r>
            <a:rPr kumimoji="1" lang="ja-JP" altLang="en-US" sz="1100">
              <a:latin typeface="ＭＳ Ｐゴシック" panose="020B0600070205080204" pitchFamily="50" charset="-128"/>
              <a:ea typeface="ＭＳ Ｐゴシック" panose="020B0600070205080204" pitchFamily="50" charset="-128"/>
            </a:rPr>
            <a:t>　今後、大型事業の進捗に伴い、地方債残高は一時的に増加することが見込まれることから、経常経費の節減等に努め、債務償還比率上昇の抑制を図っていく。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50112</xdr:rowOff>
    </xdr:from>
    <xdr:to>
      <xdr:col>76</xdr:col>
      <xdr:colOff>73025</xdr:colOff>
      <xdr:row>29</xdr:row>
      <xdr:rowOff>151712</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57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72989</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56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77999</xdr:rowOff>
    </xdr:from>
    <xdr:to>
      <xdr:col>72</xdr:col>
      <xdr:colOff>123825</xdr:colOff>
      <xdr:row>30</xdr:row>
      <xdr:rowOff>8149</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58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100912</xdr:rowOff>
    </xdr:from>
    <xdr:to>
      <xdr:col>76</xdr:col>
      <xdr:colOff>22225</xdr:colOff>
      <xdr:row>29</xdr:row>
      <xdr:rowOff>128799</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5844487"/>
          <a:ext cx="711200" cy="2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34639</xdr:rowOff>
    </xdr:from>
    <xdr:to>
      <xdr:col>68</xdr:col>
      <xdr:colOff>123825</xdr:colOff>
      <xdr:row>29</xdr:row>
      <xdr:rowOff>136239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57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85439</xdr:rowOff>
    </xdr:from>
    <xdr:to>
      <xdr:col>72</xdr:col>
      <xdr:colOff>73025</xdr:colOff>
      <xdr:row>29</xdr:row>
      <xdr:rowOff>128799</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5829014"/>
          <a:ext cx="762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154453</xdr:rowOff>
    </xdr:from>
    <xdr:to>
      <xdr:col>64</xdr:col>
      <xdr:colOff>123825</xdr:colOff>
      <xdr:row>29</xdr:row>
      <xdr:rowOff>84603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57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33803</xdr:rowOff>
    </xdr:from>
    <xdr:to>
      <xdr:col>68</xdr:col>
      <xdr:colOff>73025</xdr:colOff>
      <xdr:row>29</xdr:row>
      <xdr:rowOff>85439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2560300" y="5777378"/>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51911</xdr:rowOff>
    </xdr:from>
    <xdr:to>
      <xdr:col>60</xdr:col>
      <xdr:colOff>123825</xdr:colOff>
      <xdr:row>29</xdr:row>
      <xdr:rowOff>153511</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33803</xdr:rowOff>
    </xdr:from>
    <xdr:to>
      <xdr:col>64</xdr:col>
      <xdr:colOff>73025</xdr:colOff>
      <xdr:row>29</xdr:row>
      <xdr:rowOff>102711</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1798300" y="5777378"/>
          <a:ext cx="76200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24676</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559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152766</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555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101130</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550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170038</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557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121920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81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95250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60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164465</xdr:rowOff>
    </xdr:from>
    <xdr:to>
      <xdr:col>10</xdr:col>
      <xdr:colOff>165100</xdr:colOff>
      <xdr:row>39</xdr:row>
      <xdr:rowOff>94615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43815</xdr:rowOff>
    </xdr:from>
    <xdr:to>
      <xdr:col>15</xdr:col>
      <xdr:colOff>50800</xdr:colOff>
      <xdr:row>39</xdr:row>
      <xdr:rowOff>74295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30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43815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05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85742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69245</xdr:rowOff>
    </xdr:from>
    <xdr:to>
      <xdr:col>55</xdr:col>
      <xdr:colOff>50800</xdr:colOff>
      <xdr:row>33</xdr:row>
      <xdr:rowOff>170845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57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22272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6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91694</xdr:rowOff>
    </xdr:from>
    <xdr:to>
      <xdr:col>50</xdr:col>
      <xdr:colOff>165100</xdr:colOff>
      <xdr:row>34</xdr:row>
      <xdr:rowOff>21844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120045</xdr:rowOff>
    </xdr:from>
    <xdr:to>
      <xdr:col>55</xdr:col>
      <xdr:colOff>0</xdr:colOff>
      <xdr:row>33</xdr:row>
      <xdr:rowOff>142494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5777895"/>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108062</xdr:rowOff>
    </xdr:from>
    <xdr:to>
      <xdr:col>46</xdr:col>
      <xdr:colOff>38100</xdr:colOff>
      <xdr:row>34</xdr:row>
      <xdr:rowOff>38212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7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142494</xdr:rowOff>
    </xdr:from>
    <xdr:to>
      <xdr:col>50</xdr:col>
      <xdr:colOff>114300</xdr:colOff>
      <xdr:row>33</xdr:row>
      <xdr:rowOff>158862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580034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119812</xdr:rowOff>
    </xdr:from>
    <xdr:to>
      <xdr:col>41</xdr:col>
      <xdr:colOff>101600</xdr:colOff>
      <xdr:row>34</xdr:row>
      <xdr:rowOff>49962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57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158862</xdr:rowOff>
    </xdr:from>
    <xdr:to>
      <xdr:col>45</xdr:col>
      <xdr:colOff>177800</xdr:colOff>
      <xdr:row>33</xdr:row>
      <xdr:rowOff>170612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5816712"/>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134122</xdr:rowOff>
    </xdr:from>
    <xdr:to>
      <xdr:col>36</xdr:col>
      <xdr:colOff>165100</xdr:colOff>
      <xdr:row>34</xdr:row>
      <xdr:rowOff>64272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57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170612</xdr:rowOff>
    </xdr:from>
    <xdr:to>
      <xdr:col>41</xdr:col>
      <xdr:colOff>50800</xdr:colOff>
      <xdr:row>34</xdr:row>
      <xdr:rowOff>13472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582846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38371</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54739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5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66489</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55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80799</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55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162577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19050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28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60</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226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110490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180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148590</xdr:rowOff>
    </xdr:from>
    <xdr:to>
      <xdr:col>10</xdr:col>
      <xdr:colOff>114300</xdr:colOff>
      <xdr:row>59</xdr:row>
      <xdr:rowOff>64770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0926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48277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106697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19067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55339</xdr:rowOff>
    </xdr:from>
    <xdr:to>
      <xdr:col>55</xdr:col>
      <xdr:colOff>50800</xdr:colOff>
      <xdr:row>58</xdr:row>
      <xdr:rowOff>156939</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99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78216</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98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78349</xdr:rowOff>
    </xdr:from>
    <xdr:to>
      <xdr:col>50</xdr:col>
      <xdr:colOff>165100</xdr:colOff>
      <xdr:row>59</xdr:row>
      <xdr:rowOff>8499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0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106139</xdr:rowOff>
    </xdr:from>
    <xdr:to>
      <xdr:col>55</xdr:col>
      <xdr:colOff>0</xdr:colOff>
      <xdr:row>58</xdr:row>
      <xdr:rowOff>129149</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050239"/>
          <a:ext cx="838200" cy="2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83475</xdr:rowOff>
    </xdr:from>
    <xdr:to>
      <xdr:col>46</xdr:col>
      <xdr:colOff>38100</xdr:colOff>
      <xdr:row>59</xdr:row>
      <xdr:rowOff>13625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0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129149</xdr:rowOff>
    </xdr:from>
    <xdr:to>
      <xdr:col>50</xdr:col>
      <xdr:colOff>114300</xdr:colOff>
      <xdr:row>58</xdr:row>
      <xdr:rowOff>134275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07324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96638</xdr:rowOff>
    </xdr:from>
    <xdr:to>
      <xdr:col>41</xdr:col>
      <xdr:colOff>101600</xdr:colOff>
      <xdr:row>59</xdr:row>
      <xdr:rowOff>26788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0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134275</xdr:rowOff>
    </xdr:from>
    <xdr:to>
      <xdr:col>45</xdr:col>
      <xdr:colOff>177800</xdr:colOff>
      <xdr:row>58</xdr:row>
      <xdr:rowOff>147438</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078375"/>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92646</xdr:rowOff>
    </xdr:from>
    <xdr:to>
      <xdr:col>36</xdr:col>
      <xdr:colOff>165100</xdr:colOff>
      <xdr:row>59</xdr:row>
      <xdr:rowOff>22796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0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143446</xdr:rowOff>
    </xdr:from>
    <xdr:to>
      <xdr:col>41</xdr:col>
      <xdr:colOff>50800</xdr:colOff>
      <xdr:row>58</xdr:row>
      <xdr:rowOff>147438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6972300" y="10087546"/>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25026</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979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30152</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980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43315</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98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39323</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98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E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00000000-0008-0000-0E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E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E00-00001E010000}"/>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106172</xdr:rowOff>
    </xdr:from>
    <xdr:to>
      <xdr:col>24</xdr:col>
      <xdr:colOff>114300</xdr:colOff>
      <xdr:row>82</xdr:row>
      <xdr:rowOff>36322</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4584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84599</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E00-00002A010000}"/>
            </a:ext>
          </a:extLst>
        </xdr:cNvPr>
        <xdr:cNvSpPr txBox="1"/>
      </xdr:nvSpPr>
      <xdr:spPr>
        <a:xfrm>
          <a:off x="4673600"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134113</xdr:rowOff>
    </xdr:from>
    <xdr:to>
      <xdr:col>24</xdr:col>
      <xdr:colOff>63500</xdr:colOff>
      <xdr:row>81</xdr:row>
      <xdr:rowOff>156972</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3797300" y="1402156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58165</xdr:rowOff>
    </xdr:from>
    <xdr:to>
      <xdr:col>15</xdr:col>
      <xdr:colOff>101600</xdr:colOff>
      <xdr:row>81</xdr:row>
      <xdr:rowOff>159765</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2857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81</xdr:row>
      <xdr:rowOff>134113</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908300" y="13996415"/>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86106</xdr:rowOff>
    </xdr:from>
    <xdr:to>
      <xdr:col>15</xdr:col>
      <xdr:colOff>50800</xdr:colOff>
      <xdr:row>81</xdr:row>
      <xdr:rowOff>108965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019300" y="139735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35306</xdr:rowOff>
    </xdr:from>
    <xdr:to>
      <xdr:col>6</xdr:col>
      <xdr:colOff>38100</xdr:colOff>
      <xdr:row>81</xdr:row>
      <xdr:rowOff>136906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07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86106</xdr:rowOff>
    </xdr:from>
    <xdr:to>
      <xdr:col>10</xdr:col>
      <xdr:colOff>114300</xdr:colOff>
      <xdr:row>81</xdr:row>
      <xdr:rowOff>86106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130300" y="13973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E00-000036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4590</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150892</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128033</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65677</xdr:rowOff>
    </xdr:from>
    <xdr:to>
      <xdr:col>55</xdr:col>
      <xdr:colOff>50800</xdr:colOff>
      <xdr:row>81</xdr:row>
      <xdr:rowOff>167277</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88554</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380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73842</xdr:rowOff>
    </xdr:from>
    <xdr:to>
      <xdr:col>50</xdr:col>
      <xdr:colOff>165100</xdr:colOff>
      <xdr:row>82</xdr:row>
      <xdr:rowOff>3992</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116477</xdr:rowOff>
    </xdr:from>
    <xdr:to>
      <xdr:col>55</xdr:col>
      <xdr:colOff>0</xdr:colOff>
      <xdr:row>81</xdr:row>
      <xdr:rowOff>124642</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00392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83638</xdr:rowOff>
    </xdr:from>
    <xdr:to>
      <xdr:col>46</xdr:col>
      <xdr:colOff>38100</xdr:colOff>
      <xdr:row>82</xdr:row>
      <xdr:rowOff>13788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124642</xdr:rowOff>
    </xdr:from>
    <xdr:to>
      <xdr:col>50</xdr:col>
      <xdr:colOff>114300</xdr:colOff>
      <xdr:row>81</xdr:row>
      <xdr:rowOff>134438</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0120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134438</xdr:rowOff>
    </xdr:from>
    <xdr:to>
      <xdr:col>45</xdr:col>
      <xdr:colOff>177800</xdr:colOff>
      <xdr:row>81</xdr:row>
      <xdr:rowOff>140970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861300" y="14021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96701</xdr:rowOff>
    </xdr:from>
    <xdr:to>
      <xdr:col>36</xdr:col>
      <xdr:colOff>165100</xdr:colOff>
      <xdr:row>82</xdr:row>
      <xdr:rowOff>26851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140970</xdr:rowOff>
    </xdr:from>
    <xdr:to>
      <xdr:col>41</xdr:col>
      <xdr:colOff>50800</xdr:colOff>
      <xdr:row>81</xdr:row>
      <xdr:rowOff>147501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6972300" y="14028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20519</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37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30315</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374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43378</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137161</xdr:rowOff>
    </xdr:from>
    <xdr:to>
      <xdr:col>24</xdr:col>
      <xdr:colOff>62865</xdr:colOff>
      <xdr:row>108</xdr:row>
      <xdr:rowOff>64770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28216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68597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64770</xdr:rowOff>
    </xdr:from>
    <xdr:to>
      <xdr:col>24</xdr:col>
      <xdr:colOff>152400</xdr:colOff>
      <xdr:row>108</xdr:row>
      <xdr:rowOff>64770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83838</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137161</xdr:rowOff>
    </xdr:from>
    <xdr:to>
      <xdr:col>24</xdr:col>
      <xdr:colOff>152400</xdr:colOff>
      <xdr:row>100</xdr:row>
      <xdr:rowOff>137161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101616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776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78739</xdr:rowOff>
    </xdr:from>
    <xdr:to>
      <xdr:col>24</xdr:col>
      <xdr:colOff>114300</xdr:colOff>
      <xdr:row>105</xdr:row>
      <xdr:rowOff>8889</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21589</xdr:rowOff>
    </xdr:from>
    <xdr:to>
      <xdr:col>20</xdr:col>
      <xdr:colOff>38100</xdr:colOff>
      <xdr:row>104</xdr:row>
      <xdr:rowOff>123189</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xdr:rowOff>
    </xdr:from>
    <xdr:to>
      <xdr:col>24</xdr:col>
      <xdr:colOff>114300</xdr:colOff>
      <xdr:row>108</xdr:row>
      <xdr:rowOff>115570</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100347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143511</xdr:rowOff>
    </xdr:from>
    <xdr:to>
      <xdr:col>20</xdr:col>
      <xdr:colOff>38100</xdr:colOff>
      <xdr:row>108</xdr:row>
      <xdr:rowOff>73661</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22861</xdr:rowOff>
    </xdr:from>
    <xdr:to>
      <xdr:col>24</xdr:col>
      <xdr:colOff>63500</xdr:colOff>
      <xdr:row>108</xdr:row>
      <xdr:rowOff>64770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797300" y="18539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86361</xdr:rowOff>
    </xdr:from>
    <xdr:to>
      <xdr:col>15</xdr:col>
      <xdr:colOff>101600</xdr:colOff>
      <xdr:row>108</xdr:row>
      <xdr:rowOff>16511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137161</xdr:rowOff>
    </xdr:from>
    <xdr:to>
      <xdr:col>19</xdr:col>
      <xdr:colOff>177800</xdr:colOff>
      <xdr:row>108</xdr:row>
      <xdr:rowOff>22861</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908300" y="18482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21589</xdr:rowOff>
    </xdr:from>
    <xdr:to>
      <xdr:col>10</xdr:col>
      <xdr:colOff>165100</xdr:colOff>
      <xdr:row>107</xdr:row>
      <xdr:rowOff>123189</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72389</xdr:rowOff>
    </xdr:from>
    <xdr:to>
      <xdr:col>15</xdr:col>
      <xdr:colOff>50800</xdr:colOff>
      <xdr:row>107</xdr:row>
      <xdr:rowOff>137161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19300" y="18417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72389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8352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139716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90188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71138</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64788</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7638</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114316</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49547</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E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153315</xdr:rowOff>
    </xdr:from>
    <xdr:to>
      <xdr:col>54</xdr:col>
      <xdr:colOff>189865</xdr:colOff>
      <xdr:row>107</xdr:row>
      <xdr:rowOff>114452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0476865" y="17298315"/>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118279</xdr:rowOff>
    </xdr:from>
    <xdr:ext cx="534377" cy="259045"/>
    <xdr:sp macro="" textlink="">
      <xdr:nvSpPr>
        <xdr:cNvPr id="456" name="【港湾・漁港】&#10;一人当たり有形固定資産（償却資産）額最小値テキスト">
          <a:extLst>
            <a:ext uri="{FF2B5EF4-FFF2-40B4-BE49-F238E27FC236}">
              <a16:creationId xmlns:a16="http://schemas.microsoft.com/office/drawing/2014/main" id="{00000000-0008-0000-0E00-0000C8010000}"/>
            </a:ext>
          </a:extLst>
        </xdr:cNvPr>
        <xdr:cNvSpPr txBox="1"/>
      </xdr:nvSpPr>
      <xdr:spPr>
        <a:xfrm>
          <a:off x="10515600" y="184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114452</xdr:rowOff>
    </xdr:from>
    <xdr:to>
      <xdr:col>55</xdr:col>
      <xdr:colOff>88900</xdr:colOff>
      <xdr:row>107</xdr:row>
      <xdr:rowOff>114452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845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99992</xdr:rowOff>
    </xdr:from>
    <xdr:ext cx="534377" cy="259045"/>
    <xdr:sp macro="" textlink="">
      <xdr:nvSpPr>
        <xdr:cNvPr id="458" name="【港湾・漁港】&#10;一人当たり有形固定資産（償却資産）額最大値テキスト">
          <a:extLst>
            <a:ext uri="{FF2B5EF4-FFF2-40B4-BE49-F238E27FC236}">
              <a16:creationId xmlns:a16="http://schemas.microsoft.com/office/drawing/2014/main" id="{00000000-0008-0000-0E00-0000CA010000}"/>
            </a:ext>
          </a:extLst>
        </xdr:cNvPr>
        <xdr:cNvSpPr txBox="1"/>
      </xdr:nvSpPr>
      <xdr:spPr>
        <a:xfrm>
          <a:off x="10515600" y="170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153315</xdr:rowOff>
    </xdr:from>
    <xdr:to>
      <xdr:col>55</xdr:col>
      <xdr:colOff>88900</xdr:colOff>
      <xdr:row>100</xdr:row>
      <xdr:rowOff>153315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7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59701</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00000000-0008-0000-0E00-0000CC010000}"/>
            </a:ext>
          </a:extLst>
        </xdr:cNvPr>
        <xdr:cNvSpPr txBox="1"/>
      </xdr:nvSpPr>
      <xdr:spPr>
        <a:xfrm>
          <a:off x="10515600" y="18061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81274</xdr:rowOff>
    </xdr:from>
    <xdr:to>
      <xdr:col>55</xdr:col>
      <xdr:colOff>50800</xdr:colOff>
      <xdr:row>106</xdr:row>
      <xdr:rowOff>11424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0426700" y="180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87388</xdr:rowOff>
    </xdr:from>
    <xdr:to>
      <xdr:col>50</xdr:col>
      <xdr:colOff>165100</xdr:colOff>
      <xdr:row>106</xdr:row>
      <xdr:rowOff>17538</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9588500" y="180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96419</xdr:rowOff>
    </xdr:from>
    <xdr:to>
      <xdr:col>46</xdr:col>
      <xdr:colOff>38100</xdr:colOff>
      <xdr:row>106</xdr:row>
      <xdr:rowOff>26569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699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54947</xdr:rowOff>
    </xdr:from>
    <xdr:to>
      <xdr:col>41</xdr:col>
      <xdr:colOff>101600</xdr:colOff>
      <xdr:row>103</xdr:row>
      <xdr:rowOff>156547</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810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21685</xdr:rowOff>
    </xdr:from>
    <xdr:to>
      <xdr:col>36</xdr:col>
      <xdr:colOff>165100</xdr:colOff>
      <xdr:row>103</xdr:row>
      <xdr:rowOff>123285</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921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102515</xdr:rowOff>
    </xdr:from>
    <xdr:to>
      <xdr:col>55</xdr:col>
      <xdr:colOff>50800</xdr:colOff>
      <xdr:row>101</xdr:row>
      <xdr:rowOff>32665</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0426700" y="17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55542</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00000000-0008-0000-0E00-0000D8010000}"/>
            </a:ext>
          </a:extLst>
        </xdr:cNvPr>
        <xdr:cNvSpPr txBox="1"/>
      </xdr:nvSpPr>
      <xdr:spPr>
        <a:xfrm>
          <a:off x="10515600" y="172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122841</xdr:rowOff>
    </xdr:from>
    <xdr:to>
      <xdr:col>50</xdr:col>
      <xdr:colOff>165100</xdr:colOff>
      <xdr:row>101</xdr:row>
      <xdr:rowOff>52991</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9588500" y="172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153315</xdr:rowOff>
    </xdr:from>
    <xdr:to>
      <xdr:col>55</xdr:col>
      <xdr:colOff>0</xdr:colOff>
      <xdr:row>101</xdr:row>
      <xdr:rowOff>2191</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9639300" y="17298315"/>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134862</xdr:rowOff>
    </xdr:from>
    <xdr:to>
      <xdr:col>46</xdr:col>
      <xdr:colOff>38100</xdr:colOff>
      <xdr:row>101</xdr:row>
      <xdr:rowOff>65012</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699500" y="17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2191</xdr:rowOff>
    </xdr:from>
    <xdr:to>
      <xdr:col>50</xdr:col>
      <xdr:colOff>114300</xdr:colOff>
      <xdr:row>101</xdr:row>
      <xdr:rowOff>14212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8750300" y="17318641"/>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145605</xdr:rowOff>
    </xdr:from>
    <xdr:to>
      <xdr:col>41</xdr:col>
      <xdr:colOff>101600</xdr:colOff>
      <xdr:row>101</xdr:row>
      <xdr:rowOff>75755</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7810500" y="172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14212</xdr:rowOff>
    </xdr:from>
    <xdr:to>
      <xdr:col>45</xdr:col>
      <xdr:colOff>177800</xdr:colOff>
      <xdr:row>101</xdr:row>
      <xdr:rowOff>24955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7861300" y="1733066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158178</xdr:rowOff>
    </xdr:from>
    <xdr:to>
      <xdr:col>36</xdr:col>
      <xdr:colOff>165100</xdr:colOff>
      <xdr:row>101</xdr:row>
      <xdr:rowOff>88328</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6921500" y="173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24955</xdr:rowOff>
    </xdr:from>
    <xdr:to>
      <xdr:col>41</xdr:col>
      <xdr:colOff>50800</xdr:colOff>
      <xdr:row>101</xdr:row>
      <xdr:rowOff>37528</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6972300" y="1734140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8665</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9359411" y="18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17696</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84831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147674</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7594111" y="178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114412</xdr:rowOff>
    </xdr:from>
    <xdr:ext cx="534377" cy="259045"/>
    <xdr:sp macro="" textlink="">
      <xdr:nvSpPr>
        <xdr:cNvPr id="484" name="n_4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6705111" y="177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69518</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59411" y="170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81539</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83111" y="17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92282</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94111" y="1706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104855</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705111" y="170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E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E00-000004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E00-00000602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E00-00000802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6268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58074</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E00-000014020000}"/>
            </a:ext>
          </a:extLst>
        </xdr:cNvPr>
        <xdr:cNvSpPr txBox="1"/>
      </xdr:nvSpPr>
      <xdr:spPr>
        <a:xfrm>
          <a:off x="16357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85997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5481300" y="61896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121739</xdr:rowOff>
    </xdr:from>
    <xdr:to>
      <xdr:col>76</xdr:col>
      <xdr:colOff>165100</xdr:colOff>
      <xdr:row>36</xdr:row>
      <xdr:rowOff>51889</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4541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17417</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592300" y="617328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76019</xdr:rowOff>
    </xdr:from>
    <xdr:to>
      <xdr:col>72</xdr:col>
      <xdr:colOff>38100</xdr:colOff>
      <xdr:row>36</xdr:row>
      <xdr:rowOff>6169</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3652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126819</xdr:rowOff>
    </xdr:from>
    <xdr:to>
      <xdr:col>76</xdr:col>
      <xdr:colOff>114300</xdr:colOff>
      <xdr:row>36</xdr:row>
      <xdr:rowOff>1089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3703300" y="612756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23767</xdr:rowOff>
    </xdr:from>
    <xdr:to>
      <xdr:col>67</xdr:col>
      <xdr:colOff>101600</xdr:colOff>
      <xdr:row>35</xdr:row>
      <xdr:rowOff>125367</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2763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74567</xdr:rowOff>
    </xdr:from>
    <xdr:to>
      <xdr:col>71</xdr:col>
      <xdr:colOff>177800</xdr:colOff>
      <xdr:row>35</xdr:row>
      <xdr:rowOff>126819</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814300" y="60753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68416</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22696</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141894</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E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E00-00003B02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E00-00003D02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E00-00003F020000}"/>
            </a:ext>
          </a:extLst>
        </xdr:cNvPr>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E00-00004B020000}"/>
            </a:ext>
          </a:extLst>
        </xdr:cNvPr>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158496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1323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158496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0434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40</xdr:row>
      <xdr:rowOff>163068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9545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112268</xdr:rowOff>
    </xdr:from>
    <xdr:to>
      <xdr:col>98</xdr:col>
      <xdr:colOff>38100</xdr:colOff>
      <xdr:row>41</xdr:row>
      <xdr:rowOff>42418</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605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163068</xdr:rowOff>
    </xdr:from>
    <xdr:to>
      <xdr:col>102</xdr:col>
      <xdr:colOff>114300</xdr:colOff>
      <xdr:row>40</xdr:row>
      <xdr:rowOff>163068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656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33545</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138612</xdr:rowOff>
    </xdr:from>
    <xdr:to>
      <xdr:col>85</xdr:col>
      <xdr:colOff>177800</xdr:colOff>
      <xdr:row>61</xdr:row>
      <xdr:rowOff>68762</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117039</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141877</xdr:rowOff>
    </xdr:from>
    <xdr:to>
      <xdr:col>81</xdr:col>
      <xdr:colOff>101600</xdr:colOff>
      <xdr:row>61</xdr:row>
      <xdr:rowOff>72027</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21227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5481300" y="10476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21227</xdr:rowOff>
    </xdr:from>
    <xdr:to>
      <xdr:col>81</xdr:col>
      <xdr:colOff>50800</xdr:colOff>
      <xdr:row>61</xdr:row>
      <xdr:rowOff>24493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4592300" y="104796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24493</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166551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03849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63154</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135890</xdr:rowOff>
    </xdr:from>
    <xdr:to>
      <xdr:col>116</xdr:col>
      <xdr:colOff>114300</xdr:colOff>
      <xdr:row>60</xdr:row>
      <xdr:rowOff>66040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158767</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165100</xdr:rowOff>
    </xdr:from>
    <xdr:to>
      <xdr:col>112</xdr:col>
      <xdr:colOff>38100</xdr:colOff>
      <xdr:row>60</xdr:row>
      <xdr:rowOff>95250</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xdr:rowOff>
    </xdr:from>
    <xdr:to>
      <xdr:col>116</xdr:col>
      <xdr:colOff>63500</xdr:colOff>
      <xdr:row>60</xdr:row>
      <xdr:rowOff>44450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1030224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22860</xdr:rowOff>
    </xdr:from>
    <xdr:to>
      <xdr:col>107</xdr:col>
      <xdr:colOff>101600</xdr:colOff>
      <xdr:row>60</xdr:row>
      <xdr:rowOff>124460</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44450</xdr:rowOff>
    </xdr:from>
    <xdr:to>
      <xdr:col>111</xdr:col>
      <xdr:colOff>177800</xdr:colOff>
      <xdr:row>60</xdr:row>
      <xdr:rowOff>73660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103314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57150</xdr:rowOff>
    </xdr:from>
    <xdr:to>
      <xdr:col>102</xdr:col>
      <xdr:colOff>165100</xdr:colOff>
      <xdr:row>60</xdr:row>
      <xdr:rowOff>158750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73660</xdr:rowOff>
    </xdr:from>
    <xdr:to>
      <xdr:col>107</xdr:col>
      <xdr:colOff>50800</xdr:colOff>
      <xdr:row>60</xdr:row>
      <xdr:rowOff>107950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9545300" y="10360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82550</xdr:rowOff>
    </xdr:from>
    <xdr:to>
      <xdr:col>98</xdr:col>
      <xdr:colOff>38100</xdr:colOff>
      <xdr:row>60</xdr:row>
      <xdr:rowOff>12700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133350</xdr:rowOff>
    </xdr:from>
    <xdr:to>
      <xdr:col>102</xdr:col>
      <xdr:colOff>114300</xdr:colOff>
      <xdr:row>60</xdr:row>
      <xdr:rowOff>107950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656300" y="1024890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111777</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140987</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3827</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101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29227</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類似団体と比較して、有形固定資産減価償却率が全般的に高い傾向にあり、特に道路や港湾・漁港などにおいて、その傾向が顕著となっている。</a:t>
          </a:r>
        </a:p>
        <a:p>
          <a:r>
            <a:rPr kumimoji="1" lang="ja-JP" altLang="en-US" sz="1300">
              <a:latin typeface="ＭＳ Ｐゴシック" panose="020B0600070205080204" pitchFamily="50" charset="-128"/>
              <a:ea typeface="ＭＳ Ｐゴシック" panose="020B0600070205080204" pitchFamily="50" charset="-128"/>
            </a:rPr>
            <a:t>　しかし、これらの資産については地理的要因や地域産業と密接に関係してくるものであり、地域を支えるインフラとして今後も維持管理を要する資産であるため、長寿命化や適切な維持補修に努め、経費の縮減に努めていく。</a:t>
          </a:r>
        </a:p>
        <a:p>
          <a:r>
            <a:rPr kumimoji="1" lang="ja-JP" altLang="en-US" sz="1300">
              <a:latin typeface="ＭＳ Ｐゴシック" panose="020B0600070205080204" pitchFamily="50" charset="-128"/>
              <a:ea typeface="ＭＳ Ｐゴシック" panose="020B0600070205080204" pitchFamily="50" charset="-128"/>
            </a:rPr>
            <a:t>　学校施設についても、今後の児童・生徒数の見込みに応じて、統廃合や小中一貫校化による施設の集約化の検討を進めており、適正な資産規模となるよう検討を進めていく。</a:t>
          </a:r>
        </a:p>
        <a:p>
          <a:r>
            <a:rPr kumimoji="1" lang="ja-JP" altLang="en-US" sz="1300">
              <a:latin typeface="ＭＳ Ｐゴシック" panose="020B0600070205080204" pitchFamily="50" charset="-128"/>
              <a:ea typeface="ＭＳ Ｐゴシック" panose="020B0600070205080204" pitchFamily="50" charset="-128"/>
            </a:rPr>
            <a:t>　なお、認定こども園・幼稚園・保育所については、類似団体と比較して有形固定資産減価償却率が低いが、平成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年度以降に取得価格が比較的大きい複数の施設が供用開始されたことによるものである。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また、学校施設の有形固定資産減価償却率が令和元年度～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年度にかけて減少しているが、これは小中学校施設における空調整備を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か年にかけて集中的に実施したことなどによるものである。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129903</xdr:rowOff>
    </xdr:from>
    <xdr:to>
      <xdr:col>24</xdr:col>
      <xdr:colOff>114300</xdr:colOff>
      <xdr:row>38</xdr:row>
      <xdr:rowOff>60053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108330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9253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014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7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4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1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111596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36830</xdr:rowOff>
    </xdr:from>
    <xdr:to>
      <xdr:col>55</xdr:col>
      <xdr:colOff>50800</xdr:colOff>
      <xdr:row>33</xdr:row>
      <xdr:rowOff>138430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161307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87630</xdr:rowOff>
    </xdr:from>
    <xdr:to>
      <xdr:col>55</xdr:col>
      <xdr:colOff>0</xdr:colOff>
      <xdr:row>33</xdr:row>
      <xdr:rowOff>87630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574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36830</xdr:rowOff>
    </xdr:from>
    <xdr:to>
      <xdr:col>46</xdr:col>
      <xdr:colOff>38100</xdr:colOff>
      <xdr:row>33</xdr:row>
      <xdr:rowOff>138430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33</xdr:row>
      <xdr:rowOff>87630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574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59690</xdr:rowOff>
    </xdr:from>
    <xdr:to>
      <xdr:col>41</xdr:col>
      <xdr:colOff>101600</xdr:colOff>
      <xdr:row>33</xdr:row>
      <xdr:rowOff>161290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87630</xdr:rowOff>
    </xdr:from>
    <xdr:to>
      <xdr:col>45</xdr:col>
      <xdr:colOff>177800</xdr:colOff>
      <xdr:row>33</xdr:row>
      <xdr:rowOff>110490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574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59690</xdr:rowOff>
    </xdr:from>
    <xdr:to>
      <xdr:col>36</xdr:col>
      <xdr:colOff>165100</xdr:colOff>
      <xdr:row>33</xdr:row>
      <xdr:rowOff>161290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110490</xdr:rowOff>
    </xdr:from>
    <xdr:to>
      <xdr:col>41</xdr:col>
      <xdr:colOff>50800</xdr:colOff>
      <xdr:row>33</xdr:row>
      <xdr:rowOff>110490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576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154957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154957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6367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6367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90822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55245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8356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126365</xdr:rowOff>
    </xdr:from>
    <xdr:to>
      <xdr:col>15</xdr:col>
      <xdr:colOff>101600</xdr:colOff>
      <xdr:row>63</xdr:row>
      <xdr:rowOff>56515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xdr:rowOff>
    </xdr:from>
    <xdr:to>
      <xdr:col>19</xdr:col>
      <xdr:colOff>177800</xdr:colOff>
      <xdr:row>63</xdr:row>
      <xdr:rowOff>34290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8070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148590</xdr:rowOff>
    </xdr:from>
    <xdr:to>
      <xdr:col>15</xdr:col>
      <xdr:colOff>50800</xdr:colOff>
      <xdr:row>63</xdr:row>
      <xdr:rowOff>5715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778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33020</xdr:rowOff>
    </xdr:from>
    <xdr:to>
      <xdr:col>6</xdr:col>
      <xdr:colOff>38100</xdr:colOff>
      <xdr:row>62</xdr:row>
      <xdr:rowOff>134620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83820</xdr:rowOff>
    </xdr:from>
    <xdr:to>
      <xdr:col>10</xdr:col>
      <xdr:colOff>114300</xdr:colOff>
      <xdr:row>62</xdr:row>
      <xdr:rowOff>148590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713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47642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125747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107967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6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76200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80010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80010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5080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80010</xdr:rowOff>
    </xdr:from>
    <xdr:to>
      <xdr:col>41</xdr:col>
      <xdr:colOff>50800</xdr:colOff>
      <xdr:row>62</xdr:row>
      <xdr:rowOff>125730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709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118127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121937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167657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110489</xdr:rowOff>
    </xdr:from>
    <xdr:to>
      <xdr:col>24</xdr:col>
      <xdr:colOff>63500</xdr:colOff>
      <xdr:row>81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8264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166370</xdr:rowOff>
    </xdr:from>
    <xdr:to>
      <xdr:col>15</xdr:col>
      <xdr:colOff>101600</xdr:colOff>
      <xdr:row>80</xdr:row>
      <xdr:rowOff>96520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80</xdr:row>
      <xdr:rowOff>110489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7617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86361</xdr:rowOff>
    </xdr:from>
    <xdr:to>
      <xdr:col>10</xdr:col>
      <xdr:colOff>165100</xdr:colOff>
      <xdr:row>80</xdr:row>
      <xdr:rowOff>16511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137161</xdr:rowOff>
    </xdr:from>
    <xdr:to>
      <xdr:col>15</xdr:col>
      <xdr:colOff>50800</xdr:colOff>
      <xdr:row>80</xdr:row>
      <xdr:rowOff>45720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681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137161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594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33038</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55336</xdr:rowOff>
    </xdr:from>
    <xdr:to>
      <xdr:col>50</xdr:col>
      <xdr:colOff>165100</xdr:colOff>
      <xdr:row>83</xdr:row>
      <xdr:rowOff>156936</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106136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3256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106136</xdr:rowOff>
    </xdr:from>
    <xdr:to>
      <xdr:col>50</xdr:col>
      <xdr:colOff>114300</xdr:colOff>
      <xdr:row>83</xdr:row>
      <xdr:rowOff>106136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55336</xdr:rowOff>
    </xdr:from>
    <xdr:to>
      <xdr:col>41</xdr:col>
      <xdr:colOff>101600</xdr:colOff>
      <xdr:row>83</xdr:row>
      <xdr:rowOff>156936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106136</xdr:rowOff>
    </xdr:from>
    <xdr:to>
      <xdr:col>45</xdr:col>
      <xdr:colOff>177800</xdr:colOff>
      <xdr:row>83</xdr:row>
      <xdr:rowOff>106136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66221</xdr:rowOff>
    </xdr:from>
    <xdr:to>
      <xdr:col>36</xdr:col>
      <xdr:colOff>165100</xdr:colOff>
      <xdr:row>83</xdr:row>
      <xdr:rowOff>167821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106136</xdr:rowOff>
    </xdr:from>
    <xdr:to>
      <xdr:col>41</xdr:col>
      <xdr:colOff>50800</xdr:colOff>
      <xdr:row>83</xdr:row>
      <xdr:rowOff>117021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2013</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158948</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39750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44994</xdr:rowOff>
    </xdr:from>
    <xdr:to>
      <xdr:col>20</xdr:col>
      <xdr:colOff>38100</xdr:colOff>
      <xdr:row>106</xdr:row>
      <xdr:rowOff>146594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95794</xdr:rowOff>
    </xdr:from>
    <xdr:to>
      <xdr:col>24</xdr:col>
      <xdr:colOff>63500</xdr:colOff>
      <xdr:row>106</xdr:row>
      <xdr:rowOff>112123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269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30299</xdr:rowOff>
    </xdr:from>
    <xdr:to>
      <xdr:col>15</xdr:col>
      <xdr:colOff>101600</xdr:colOff>
      <xdr:row>106</xdr:row>
      <xdr:rowOff>131899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81099</xdr:rowOff>
    </xdr:from>
    <xdr:to>
      <xdr:col>19</xdr:col>
      <xdr:colOff>177800</xdr:colOff>
      <xdr:row>106</xdr:row>
      <xdr:rowOff>95794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25479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81099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2335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59871</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137721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123026</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140970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90170</xdr:rowOff>
    </xdr:from>
    <xdr:to>
      <xdr:col>41</xdr:col>
      <xdr:colOff>101600</xdr:colOff>
      <xdr:row>106</xdr:row>
      <xdr:rowOff>20320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140970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97789</xdr:rowOff>
    </xdr:from>
    <xdr:to>
      <xdr:col>36</xdr:col>
      <xdr:colOff>165100</xdr:colOff>
      <xdr:row>106</xdr:row>
      <xdr:rowOff>27939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140970</xdr:rowOff>
    </xdr:from>
    <xdr:to>
      <xdr:col>41</xdr:col>
      <xdr:colOff>50800</xdr:colOff>
      <xdr:row>105</xdr:row>
      <xdr:rowOff>148589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11447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11447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19066</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93345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776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89535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749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81915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3703300" y="67494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81915</xdr:rowOff>
    </xdr:from>
    <xdr:to>
      <xdr:col>71</xdr:col>
      <xdr:colOff>177800</xdr:colOff>
      <xdr:row>39</xdr:row>
      <xdr:rowOff>100965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2814300" y="67684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58509</xdr:rowOff>
    </xdr:from>
    <xdr:to>
      <xdr:col>116</xdr:col>
      <xdr:colOff>114300</xdr:colOff>
      <xdr:row>40</xdr:row>
      <xdr:rowOff>160109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9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144886</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65291</xdr:rowOff>
    </xdr:from>
    <xdr:to>
      <xdr:col>112</xdr:col>
      <xdr:colOff>38100</xdr:colOff>
      <xdr:row>40</xdr:row>
      <xdr:rowOff>166891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9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109309</xdr:rowOff>
    </xdr:from>
    <xdr:to>
      <xdr:col>116</xdr:col>
      <xdr:colOff>63500</xdr:colOff>
      <xdr:row>40</xdr:row>
      <xdr:rowOff>116091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967309"/>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67323</xdr:rowOff>
    </xdr:from>
    <xdr:to>
      <xdr:col>107</xdr:col>
      <xdr:colOff>101600</xdr:colOff>
      <xdr:row>40</xdr:row>
      <xdr:rowOff>168923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116091</xdr:rowOff>
    </xdr:from>
    <xdr:to>
      <xdr:col>111</xdr:col>
      <xdr:colOff>177800</xdr:colOff>
      <xdr:row>40</xdr:row>
      <xdr:rowOff>118123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97409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81534</xdr:rowOff>
    </xdr:from>
    <xdr:to>
      <xdr:col>102</xdr:col>
      <xdr:colOff>165100</xdr:colOff>
      <xdr:row>41</xdr:row>
      <xdr:rowOff>11684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93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118123</xdr:rowOff>
    </xdr:from>
    <xdr:to>
      <xdr:col>107</xdr:col>
      <xdr:colOff>50800</xdr:colOff>
      <xdr:row>40</xdr:row>
      <xdr:rowOff>132334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97612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91719</xdr:rowOff>
    </xdr:from>
    <xdr:to>
      <xdr:col>98</xdr:col>
      <xdr:colOff>38100</xdr:colOff>
      <xdr:row>41</xdr:row>
      <xdr:rowOff>21869</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9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132334</xdr:rowOff>
    </xdr:from>
    <xdr:to>
      <xdr:col>102</xdr:col>
      <xdr:colOff>114300</xdr:colOff>
      <xdr:row>40</xdr:row>
      <xdr:rowOff>142519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990334"/>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158018</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0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160050</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0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2811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0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12996</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04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88646</xdr:rowOff>
    </xdr:from>
    <xdr:to>
      <xdr:col>85</xdr:col>
      <xdr:colOff>177800</xdr:colOff>
      <xdr:row>62</xdr:row>
      <xdr:rowOff>18796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67073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47498</xdr:rowOff>
    </xdr:from>
    <xdr:to>
      <xdr:col>81</xdr:col>
      <xdr:colOff>101600</xdr:colOff>
      <xdr:row>61</xdr:row>
      <xdr:rowOff>149098</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98298</xdr:rowOff>
    </xdr:from>
    <xdr:to>
      <xdr:col>85</xdr:col>
      <xdr:colOff>127000</xdr:colOff>
      <xdr:row>61</xdr:row>
      <xdr:rowOff>139446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556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61214</xdr:rowOff>
    </xdr:from>
    <xdr:to>
      <xdr:col>76</xdr:col>
      <xdr:colOff>165100</xdr:colOff>
      <xdr:row>61</xdr:row>
      <xdr:rowOff>162814</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98298</xdr:rowOff>
    </xdr:from>
    <xdr:to>
      <xdr:col>81</xdr:col>
      <xdr:colOff>50800</xdr:colOff>
      <xdr:row>61</xdr:row>
      <xdr:rowOff>112014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4592300" y="1055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49784</xdr:rowOff>
    </xdr:from>
    <xdr:to>
      <xdr:col>72</xdr:col>
      <xdr:colOff>38100</xdr:colOff>
      <xdr:row>61</xdr:row>
      <xdr:rowOff>151384</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100584</xdr:rowOff>
    </xdr:from>
    <xdr:to>
      <xdr:col>76</xdr:col>
      <xdr:colOff>114300</xdr:colOff>
      <xdr:row>61</xdr:row>
      <xdr:rowOff>112014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5590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xdr:rowOff>
    </xdr:from>
    <xdr:to>
      <xdr:col>67</xdr:col>
      <xdr:colOff>101600</xdr:colOff>
      <xdr:row>61</xdr:row>
      <xdr:rowOff>103378</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52578</xdr:rowOff>
    </xdr:from>
    <xdr:to>
      <xdr:col>71</xdr:col>
      <xdr:colOff>177800</xdr:colOff>
      <xdr:row>61</xdr:row>
      <xdr:rowOff>100584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5110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140225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153941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142511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94505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81643</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81643</xdr:rowOff>
    </xdr:from>
    <xdr:to>
      <xdr:col>102</xdr:col>
      <xdr:colOff>114300</xdr:colOff>
      <xdr:row>62</xdr:row>
      <xdr:rowOff>81643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123570</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38879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163830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8226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167894</xdr:rowOff>
    </xdr:from>
    <xdr:to>
      <xdr:col>76</xdr:col>
      <xdr:colOff>165100</xdr:colOff>
      <xdr:row>80</xdr:row>
      <xdr:rowOff>98044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47244</xdr:rowOff>
    </xdr:from>
    <xdr:to>
      <xdr:col>81</xdr:col>
      <xdr:colOff>50800</xdr:colOff>
      <xdr:row>80</xdr:row>
      <xdr:rowOff>106680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763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108458</xdr:rowOff>
    </xdr:from>
    <xdr:to>
      <xdr:col>72</xdr:col>
      <xdr:colOff>38100</xdr:colOff>
      <xdr:row>80</xdr:row>
      <xdr:rowOff>38608</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159258</xdr:rowOff>
    </xdr:from>
    <xdr:to>
      <xdr:col>76</xdr:col>
      <xdr:colOff>114300</xdr:colOff>
      <xdr:row>80</xdr:row>
      <xdr:rowOff>47244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703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65024</xdr:rowOff>
    </xdr:from>
    <xdr:to>
      <xdr:col>67</xdr:col>
      <xdr:colOff>101600</xdr:colOff>
      <xdr:row>79</xdr:row>
      <xdr:rowOff>166624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115824</xdr:rowOff>
    </xdr:from>
    <xdr:to>
      <xdr:col>71</xdr:col>
      <xdr:colOff>177800</xdr:colOff>
      <xdr:row>79</xdr:row>
      <xdr:rowOff>159258</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36603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141749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114571</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55135</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11701</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38100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25400</xdr:rowOff>
    </xdr:from>
    <xdr:to>
      <xdr:col>98</xdr:col>
      <xdr:colOff>38100</xdr:colOff>
      <xdr:row>78</xdr:row>
      <xdr:rowOff>127000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38100</xdr:rowOff>
    </xdr:from>
    <xdr:to>
      <xdr:col>102</xdr:col>
      <xdr:colOff>114300</xdr:colOff>
      <xdr:row>78</xdr:row>
      <xdr:rowOff>76200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143527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164464</xdr:rowOff>
    </xdr:from>
    <xdr:to>
      <xdr:col>85</xdr:col>
      <xdr:colOff>177800</xdr:colOff>
      <xdr:row>108</xdr:row>
      <xdr:rowOff>94614</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79391</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842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162561</xdr:rowOff>
    </xdr:from>
    <xdr:to>
      <xdr:col>81</xdr:col>
      <xdr:colOff>101600</xdr:colOff>
      <xdr:row>108</xdr:row>
      <xdr:rowOff>92711</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41911</xdr:rowOff>
    </xdr:from>
    <xdr:to>
      <xdr:col>85</xdr:col>
      <xdr:colOff>127000</xdr:colOff>
      <xdr:row>108</xdr:row>
      <xdr:rowOff>43814</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85585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164464</xdr:rowOff>
    </xdr:from>
    <xdr:to>
      <xdr:col>76</xdr:col>
      <xdr:colOff>165100</xdr:colOff>
      <xdr:row>108</xdr:row>
      <xdr:rowOff>94614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43814</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4592300" y="18558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93980</xdr:rowOff>
    </xdr:from>
    <xdr:to>
      <xdr:col>72</xdr:col>
      <xdr:colOff>38100</xdr:colOff>
      <xdr:row>109</xdr:row>
      <xdr:rowOff>24130</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43814</xdr:rowOff>
    </xdr:from>
    <xdr:to>
      <xdr:col>76</xdr:col>
      <xdr:colOff>114300</xdr:colOff>
      <xdr:row>108</xdr:row>
      <xdr:rowOff>144780</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3703300" y="18560414"/>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55880</xdr:rowOff>
    </xdr:from>
    <xdr:to>
      <xdr:col>67</xdr:col>
      <xdr:colOff>101600</xdr:colOff>
      <xdr:row>108</xdr:row>
      <xdr:rowOff>157480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106680</xdr:rowOff>
    </xdr:from>
    <xdr:to>
      <xdr:col>71</xdr:col>
      <xdr:colOff>177800</xdr:colOff>
      <xdr:row>108</xdr:row>
      <xdr:rowOff>144780</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8623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83838</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85741</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15257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148607</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57150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1323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57150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76200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9545300" y="1840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29211</xdr:rowOff>
    </xdr:from>
    <xdr:to>
      <xdr:col>98</xdr:col>
      <xdr:colOff>38100</xdr:colOff>
      <xdr:row>107</xdr:row>
      <xdr:rowOff>130811</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80011</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842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121938</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有形固定資産減価償却率は一般廃棄物処理施設、体育館・プール、保健センター・保健所、市民会館、庁舎が類似団体と比較して高い傾向にある。</a:t>
          </a:r>
        </a:p>
        <a:p>
          <a:r>
            <a:rPr kumimoji="1" lang="ja-JP" altLang="en-US" sz="1300">
              <a:latin typeface="ＭＳ Ｐゴシック" panose="020B0600070205080204" pitchFamily="50" charset="-128"/>
              <a:ea typeface="ＭＳ Ｐゴシック" panose="020B0600070205080204" pitchFamily="50" charset="-128"/>
            </a:rPr>
            <a:t>　このうち、一般廃棄物処理施設、体育館・プールについては、現在、更新計画を策定し、施設整備に向け事業を進めているところである。また、保健センター・保健所、市民会館、庁舎については具体的な更新計画は無いものの耐震性は確保されていることから、公共施設マネジメント計画に基づき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一方、消防施設については類似団体の中でも有形固定資産減価償却率が低く、これは平成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年度に広域化した消防組合の発足に合わせ、無線設備のデジタル化や新たな通信指令センターの整備を行うとともに、災害時の拠点施設として集約化による新たな消防庁舎を整備したことによるものである。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年度から引き続き横ばいの状況が続いており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0.96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また、類似団体、静岡県平均のいずれも上回って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今後も財源の適切な確保を図るとともに、歳出の削減に取り組んでいく。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会計年度任用職員制度の開始に伴う人件費の増などにより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、算出式の分子である、経常経費に充当した一般財源が対前年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度から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消費税交付金の増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などにより、算出式の分母である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経常一般財源総額が約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低下し、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％となった。依然として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類似団体を下回って推移しており、投資的経費等の臨時経費に財源を措置できたと考えられる。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今後も経費の削減に努めるとともに、自主財源の確保に努めていく。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62</xdr:row>
      <xdr:rowOff>98743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7105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98743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62609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48734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28893</xdr:rowOff>
    </xdr:from>
    <xdr:to>
      <xdr:col>11</xdr:col>
      <xdr:colOff>31750</xdr:colOff>
      <xdr:row>61</xdr:row>
      <xdr:rowOff>89218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48734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149543</xdr:rowOff>
    </xdr:from>
    <xdr:to>
      <xdr:col>11</xdr:col>
      <xdr:colOff>82550</xdr:colOff>
      <xdr:row>61</xdr:row>
      <xdr:rowOff>79693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89870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退職者数の減による退職手当の減がある一方で、会計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年度任用職員制度の開始に伴い、物件費に計上していた関連経費を人件費から支出することになったため、増となった。物件費については、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GIGA</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スクールや新型コロナウイルス感染症対策に係る小中学校の備品購入費の増</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があるものの、会計年度任用職員制度開始に伴う減により、全体としては減となっている。これらの要因を総じた結果、</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人件費、物件費の合計としては、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を上回ることとなった。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また、人口は前年比</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1,494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人の減となったことで、人口１人当たりの人件費、物件費は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6,494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円の増となった。</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行政運営に係るコスト縮減に取り組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んでいく</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158986</xdr:rowOff>
    </xdr:from>
    <xdr:to>
      <xdr:col>23</xdr:col>
      <xdr:colOff>133350</xdr:colOff>
      <xdr:row>82</xdr:row>
      <xdr:rowOff>85474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6436"/>
          <a:ext cx="838200" cy="9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117377</xdr:rowOff>
    </xdr:from>
    <xdr:to>
      <xdr:col>19</xdr:col>
      <xdr:colOff>133350</xdr:colOff>
      <xdr:row>81</xdr:row>
      <xdr:rowOff>158986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4827"/>
          <a:ext cx="889000" cy="4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83716</xdr:rowOff>
    </xdr:from>
    <xdr:to>
      <xdr:col>15</xdr:col>
      <xdr:colOff>82550</xdr:colOff>
      <xdr:row>81</xdr:row>
      <xdr:rowOff>117377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1166"/>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66025</xdr:rowOff>
    </xdr:from>
    <xdr:to>
      <xdr:col>11</xdr:col>
      <xdr:colOff>31750</xdr:colOff>
      <xdr:row>81</xdr:row>
      <xdr:rowOff>83716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3475"/>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34674</xdr:rowOff>
    </xdr:from>
    <xdr:to>
      <xdr:col>23</xdr:col>
      <xdr:colOff>184150</xdr:colOff>
      <xdr:row>82</xdr:row>
      <xdr:rowOff>136274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51201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108186</xdr:rowOff>
    </xdr:from>
    <xdr:to>
      <xdr:col>19</xdr:col>
      <xdr:colOff>184150</xdr:colOff>
      <xdr:row>82</xdr:row>
      <xdr:rowOff>38336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48513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66577</xdr:rowOff>
    </xdr:from>
    <xdr:to>
      <xdr:col>15</xdr:col>
      <xdr:colOff>133350</xdr:colOff>
      <xdr:row>81</xdr:row>
      <xdr:rowOff>168177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32916</xdr:rowOff>
    </xdr:from>
    <xdr:to>
      <xdr:col>11</xdr:col>
      <xdr:colOff>82550</xdr:colOff>
      <xdr:row>81</xdr:row>
      <xdr:rowOff>134516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144693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15225</xdr:rowOff>
    </xdr:from>
    <xdr:to>
      <xdr:col>7</xdr:col>
      <xdr:colOff>31750</xdr:colOff>
      <xdr:row>81</xdr:row>
      <xdr:rowOff>116825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127002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職員構成が変動したことから、前年度から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ポイント上回って最下位となっており、全国平均と比べても高い水準にある。引き続き適切な給与水準となるよう努めていく。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140759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4792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140759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100541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76852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の職員数は、業務見直しや委託化を図り、前年度に比べ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人減となり、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人当たり職員数は、人口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人減少したため、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一般職員のうち技能労務職については、委託化を行う等、行政改革の観点から、退職不補充としているため、減となっている。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の方針としては、行政需要の変化に機動的に応えるため、必要な職員数を数値指標を定めず配置することとしており、今後必要に応じ都市規模が類似する団体と比較し、職員数の見直し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68156</xdr:rowOff>
    </xdr:from>
    <xdr:to>
      <xdr:col>81</xdr:col>
      <xdr:colOff>44450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1837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76200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7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40005</xdr:rowOff>
    </xdr:from>
    <xdr:to>
      <xdr:col>72</xdr:col>
      <xdr:colOff>203200</xdr:colOff>
      <xdr:row>59</xdr:row>
      <xdr:rowOff>64135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7831</xdr:rowOff>
    </xdr:from>
    <xdr:to>
      <xdr:col>68</xdr:col>
      <xdr:colOff>152400</xdr:colOff>
      <xdr:row>59</xdr:row>
      <xdr:rowOff>40005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2338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17356</xdr:rowOff>
    </xdr:from>
    <xdr:to>
      <xdr:col>81</xdr:col>
      <xdr:colOff>95250</xdr:colOff>
      <xdr:row>59</xdr:row>
      <xdr:rowOff>118956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33883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160655</xdr:rowOff>
    </xdr:from>
    <xdr:to>
      <xdr:col>68</xdr:col>
      <xdr:colOff>203200</xdr:colOff>
      <xdr:row>59</xdr:row>
      <xdr:rowOff>90805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100982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128481</xdr:rowOff>
    </xdr:from>
    <xdr:to>
      <xdr:col>64</xdr:col>
      <xdr:colOff>152400</xdr:colOff>
      <xdr:row>59</xdr:row>
      <xdr:rowOff>58631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68808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減税補てん債（平成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年度借入）の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償還が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終了したことなどによる公債費の減に併せ、算出式の分子において控除される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充当可能特定財源である都市計画税の充当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額が増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ことから分子は減となったが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分母に算入される標準財政規模も増となったことにより、結果として、令和元年度と同ポイント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市債残高の状況を引き続き注視し、計画的な財政運営に努める。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13002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13002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149981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令和２年度は、将来負担比率の分子を構成する各項目のうち、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少などから将来負担額は減少しているものの、分子から控除される充当可能財源において、臨時財政対策債の償還が進んだことなどにより、地方債現在高にかかる基準財政需要額算入見込額が、将来負担額全体の減少を上回る減となったため、前年度と比べ分子が増加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一方、分母において標準財政規模は増となり、分母から控除する算入公債費等の額が減となったことから、分母全体が増となった。これにより、分母の増率が分子の増率を上回る増となった結果、前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73342</xdr:rowOff>
    </xdr:from>
    <xdr:to>
      <xdr:col>81</xdr:col>
      <xdr:colOff>44450</xdr:colOff>
      <xdr:row>17</xdr:row>
      <xdr:rowOff>75353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879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53234</xdr:rowOff>
    </xdr:from>
    <xdr:to>
      <xdr:col>77</xdr:col>
      <xdr:colOff>44450</xdr:colOff>
      <xdr:row>17</xdr:row>
      <xdr:rowOff>75353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6788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17039</xdr:rowOff>
    </xdr:from>
    <xdr:to>
      <xdr:col>72</xdr:col>
      <xdr:colOff>203200</xdr:colOff>
      <xdr:row>17</xdr:row>
      <xdr:rowOff>53234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3168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17039</xdr:rowOff>
    </xdr:from>
    <xdr:to>
      <xdr:col>68</xdr:col>
      <xdr:colOff>152400</xdr:colOff>
      <xdr:row>17</xdr:row>
      <xdr:rowOff>79375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3168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94844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22542</xdr:rowOff>
    </xdr:from>
    <xdr:to>
      <xdr:col>81</xdr:col>
      <xdr:colOff>95250</xdr:colOff>
      <xdr:row>17</xdr:row>
      <xdr:rowOff>124142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166069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24553</xdr:rowOff>
    </xdr:from>
    <xdr:to>
      <xdr:col>77</xdr:col>
      <xdr:colOff>95250</xdr:colOff>
      <xdr:row>17</xdr:row>
      <xdr:rowOff>126153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110930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2434</xdr:rowOff>
    </xdr:from>
    <xdr:to>
      <xdr:col>73</xdr:col>
      <xdr:colOff>44450</xdr:colOff>
      <xdr:row>17</xdr:row>
      <xdr:rowOff>104034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88811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137689</xdr:rowOff>
    </xdr:from>
    <xdr:to>
      <xdr:col>68</xdr:col>
      <xdr:colOff>203200</xdr:colOff>
      <xdr:row>17</xdr:row>
      <xdr:rowOff>67839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78016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6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114952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分母となる経常経費一般財源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の総額が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、地方消費税交付金の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伴い増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子となる人件費が、令和２年度からの会計年度任用職員制度の開始に伴い、物件費に区分されていた賃金からその経費を支出していたものから、人件費に区分される報酬及び共済費による経費の支出へと改正されたことなどにより、大幅な増となった。これ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対前年比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ったが、全国的にも同様の状況であり、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比較</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64407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065157"/>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150784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64407</xdr:rowOff>
    </xdr:from>
    <xdr:to>
      <xdr:col>24</xdr:col>
      <xdr:colOff>114300</xdr:colOff>
      <xdr:row>35</xdr:row>
      <xdr:rowOff>64407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82128"/>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110870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5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18143</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70757</xdr:rowOff>
    </xdr:from>
    <xdr:to>
      <xdr:col>15</xdr:col>
      <xdr:colOff>149225</xdr:colOff>
      <xdr:row>37</xdr:row>
      <xdr:rowOff>907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157134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4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93634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97972</xdr:rowOff>
    </xdr:from>
    <xdr:to>
      <xdr:col>6</xdr:col>
      <xdr:colOff>171450</xdr:colOff>
      <xdr:row>35</xdr:row>
      <xdr:rowOff>28122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38299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令和２年度からの会計年度任用職員制度の開始により、前年度まで物件費に区分される賃金から支出していた経費を、人件費に区分される報酬及び共済費などによる支出とする制度改正があったことから、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ポイントと大幅の減となり、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14.8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令和元年度に引き続き、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類似団体を下回っ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年度までは同様の割合でコストが掛かっている。今後、各種施設の委託化など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一層の経費削減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の検討を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図っていく。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25271"/>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37193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20864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56441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子となる扶助費における経常経費充当一般財源等について、施設型給付・地域型保育給付事業において、幼保無償化に伴い、保育料軽減措置として市独自に実施していた事業の財源が特定財源に振り替わったことで一般財源が減となったことなど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、対前年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年々</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増加傾向にあることから、経常収支比率への影響に注視していく。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628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78015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135165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介護給付費の増及び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消費税引き上げに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低所得者への介護保険料軽減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に伴う、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介護保険事業会計への繰出しの増や、後期高齢者医療費の増に伴う、広域連合への負担金の増等により、繰出金が増となったことで、対前年度比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介護保険事業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特別</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会計や後期高齢者医療事業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特別</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会計などへの繰出金は、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高齢化の進展や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制度改正による影響もあ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、増加傾向となっていることから、各会計において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、健康寿命延伸の取組及び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事務の合理化、効率化を進めていく必要がある。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10071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78015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29028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27215</xdr:rowOff>
    </xdr:from>
    <xdr:to>
      <xdr:col>74</xdr:col>
      <xdr:colOff>31750</xdr:colOff>
      <xdr:row>58</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138992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幼保無償化に伴う幼稚園就園奨励費補助の皆減などにより事業費が減となるとともに、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対前年</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に比べ特定財源が増となったことに伴い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経常経費一般財源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となったことなど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、類似団体との比較で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団体への補助金の交付については、例年、必要性や妥当性等の検証を実施しており、今後も引き続き適正化に努めていく。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92710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97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149860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127000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154957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公債費において、令和２年度から元金償還を開始した臨時財政対策債などがある一方、令和元年度に減税</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補てん債や衛生プラント整備事業等に係る償還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終了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減となったため、対前年度比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類似団体と比較し、乖離は狭まったが、今後、借入を伴う大規模</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も控えていることから、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緊急度、重要度などを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総合的に判断しつつ、市債残高や財政指標に注視し、健全な財政運営に努めていく。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63500</xdr:rowOff>
    </xdr:from>
    <xdr:to>
      <xdr:col>24</xdr:col>
      <xdr:colOff>25400</xdr:colOff>
      <xdr:row>78</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43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101600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46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86377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101600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38100</xdr:rowOff>
    </xdr:from>
    <xdr:to>
      <xdr:col>11</xdr:col>
      <xdr:colOff>9525</xdr:colOff>
      <xdr:row>78</xdr:row>
      <xdr:rowOff>50800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41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12700</xdr:rowOff>
    </xdr:from>
    <xdr:to>
      <xdr:col>24</xdr:col>
      <xdr:colOff>76200</xdr:colOff>
      <xdr:row>78</xdr:row>
      <xdr:rowOff>114300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156227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公債費以外に係る経常収支比率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72.3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％となっており、令和２年度についても、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類似団体と比べ低水準であるが、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分母となる経常経費一般財源に充当される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地方消費税交付金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が増となっているものの、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分子となる扶助費や繰出金など社会保障関係経費は増加傾向にある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今後も財源確保に努めるとともに、経常的な事務事業に要する経費の抑制に努めていく。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168910</xdr:rowOff>
    </xdr:from>
    <xdr:to>
      <xdr:col>82</xdr:col>
      <xdr:colOff>107950</xdr:colOff>
      <xdr:row>74</xdr:row>
      <xdr:rowOff>5080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684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39370</xdr:rowOff>
    </xdr:from>
    <xdr:to>
      <xdr:col>78</xdr:col>
      <xdr:colOff>69850</xdr:colOff>
      <xdr:row>74</xdr:row>
      <xdr:rowOff>5080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2555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66040</xdr:rowOff>
    </xdr:from>
    <xdr:to>
      <xdr:col>73</xdr:col>
      <xdr:colOff>180975</xdr:colOff>
      <xdr:row>73</xdr:row>
      <xdr:rowOff>39370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410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66040</xdr:rowOff>
    </xdr:from>
    <xdr:to>
      <xdr:col>69</xdr:col>
      <xdr:colOff>92075</xdr:colOff>
      <xdr:row>72</xdr:row>
      <xdr:rowOff>149860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2410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134637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160020</xdr:rowOff>
    </xdr:from>
    <xdr:to>
      <xdr:col>74</xdr:col>
      <xdr:colOff>31750</xdr:colOff>
      <xdr:row>73</xdr:row>
      <xdr:rowOff>90170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100347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15240</xdr:rowOff>
    </xdr:from>
    <xdr:to>
      <xdr:col>69</xdr:col>
      <xdr:colOff>142875</xdr:colOff>
      <xdr:row>72</xdr:row>
      <xdr:rowOff>116840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127017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59792</xdr:rowOff>
    </xdr:from>
    <xdr:to>
      <xdr:col>29</xdr:col>
      <xdr:colOff>127000</xdr:colOff>
      <xdr:row>17</xdr:row>
      <xdr:rowOff>103492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2067"/>
          <a:ext cx="647700" cy="4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103492</xdr:rowOff>
    </xdr:from>
    <xdr:to>
      <xdr:col>26</xdr:col>
      <xdr:colOff>50800</xdr:colOff>
      <xdr:row>17</xdr:row>
      <xdr:rowOff>140792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5767"/>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140792</xdr:rowOff>
    </xdr:from>
    <xdr:to>
      <xdr:col>22</xdr:col>
      <xdr:colOff>114300</xdr:colOff>
      <xdr:row>17</xdr:row>
      <xdr:rowOff>166700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306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166700</xdr:rowOff>
    </xdr:from>
    <xdr:to>
      <xdr:col>18</xdr:col>
      <xdr:colOff>177800</xdr:colOff>
      <xdr:row>18</xdr:row>
      <xdr:rowOff>22149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8975"/>
          <a:ext cx="698500" cy="26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8992</xdr:rowOff>
    </xdr:from>
    <xdr:to>
      <xdr:col>29</xdr:col>
      <xdr:colOff>177800</xdr:colOff>
      <xdr:row>17</xdr:row>
      <xdr:rowOff>110592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152519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52692</xdr:rowOff>
    </xdr:from>
    <xdr:to>
      <xdr:col>26</xdr:col>
      <xdr:colOff>101600</xdr:colOff>
      <xdr:row>17</xdr:row>
      <xdr:rowOff>154292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139069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89992</xdr:rowOff>
    </xdr:from>
    <xdr:to>
      <xdr:col>22</xdr:col>
      <xdr:colOff>165100</xdr:colOff>
      <xdr:row>18</xdr:row>
      <xdr:rowOff>20142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115900</xdr:rowOff>
    </xdr:from>
    <xdr:to>
      <xdr:col>19</xdr:col>
      <xdr:colOff>38100</xdr:colOff>
      <xdr:row>18</xdr:row>
      <xdr:rowOff>46050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30827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142799</xdr:rowOff>
    </xdr:from>
    <xdr:to>
      <xdr:col>15</xdr:col>
      <xdr:colOff>101600</xdr:colOff>
      <xdr:row>18</xdr:row>
      <xdr:rowOff>72949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195961</xdr:rowOff>
    </xdr:from>
    <xdr:to>
      <xdr:col>29</xdr:col>
      <xdr:colOff>127000</xdr:colOff>
      <xdr:row>35</xdr:row>
      <xdr:rowOff>218363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06311"/>
          <a:ext cx="6477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239044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195961</xdr:rowOff>
    </xdr:from>
    <xdr:to>
      <xdr:col>26</xdr:col>
      <xdr:colOff>50800</xdr:colOff>
      <xdr:row>35</xdr:row>
      <xdr:rowOff>213640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631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213640</xdr:rowOff>
    </xdr:from>
    <xdr:to>
      <xdr:col>22</xdr:col>
      <xdr:colOff>114300</xdr:colOff>
      <xdr:row>35</xdr:row>
      <xdr:rowOff>230746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23990"/>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230746</xdr:rowOff>
    </xdr:from>
    <xdr:to>
      <xdr:col>18</xdr:col>
      <xdr:colOff>177800</xdr:colOff>
      <xdr:row>35</xdr:row>
      <xdr:rowOff>276771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41096"/>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167563</xdr:rowOff>
    </xdr:from>
    <xdr:to>
      <xdr:col>29</xdr:col>
      <xdr:colOff>177800</xdr:colOff>
      <xdr:row>35</xdr:row>
      <xdr:rowOff>269163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2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145161</xdr:rowOff>
    </xdr:from>
    <xdr:to>
      <xdr:col>26</xdr:col>
      <xdr:colOff>101600</xdr:colOff>
      <xdr:row>35</xdr:row>
      <xdr:rowOff>246761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256938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24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162840</xdr:rowOff>
    </xdr:from>
    <xdr:to>
      <xdr:col>22</xdr:col>
      <xdr:colOff>165100</xdr:colOff>
      <xdr:row>35</xdr:row>
      <xdr:rowOff>264440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7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179946</xdr:rowOff>
    </xdr:from>
    <xdr:to>
      <xdr:col>19</xdr:col>
      <xdr:colOff>38100</xdr:colOff>
      <xdr:row>35</xdr:row>
      <xdr:rowOff>281546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9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291723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5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225971</xdr:rowOff>
    </xdr:from>
    <xdr:to>
      <xdr:col>15</xdr:col>
      <xdr:colOff>101600</xdr:colOff>
      <xdr:row>35</xdr:row>
      <xdr:rowOff>327571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312348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28372</xdr:rowOff>
    </xdr:from>
    <xdr:to>
      <xdr:col>24</xdr:col>
      <xdr:colOff>63500</xdr:colOff>
      <xdr:row>38</xdr:row>
      <xdr:rowOff>39835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2022"/>
          <a:ext cx="8382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39835</xdr:rowOff>
    </xdr:from>
    <xdr:to>
      <xdr:col>19</xdr:col>
      <xdr:colOff>177800</xdr:colOff>
      <xdr:row>38</xdr:row>
      <xdr:rowOff>40129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49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40129</xdr:rowOff>
    </xdr:from>
    <xdr:to>
      <xdr:col>15</xdr:col>
      <xdr:colOff>50800</xdr:colOff>
      <xdr:row>38</xdr:row>
      <xdr:rowOff>41206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522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127225</xdr:rowOff>
    </xdr:from>
    <xdr:to>
      <xdr:col>10</xdr:col>
      <xdr:colOff>114300</xdr:colOff>
      <xdr:row>38</xdr:row>
      <xdr:rowOff>41206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70875"/>
          <a:ext cx="889000" cy="8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149022</xdr:rowOff>
    </xdr:from>
    <xdr:to>
      <xdr:col>24</xdr:col>
      <xdr:colOff>114300</xdr:colOff>
      <xdr:row>37</xdr:row>
      <xdr:rowOff>79172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127449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160485</xdr:rowOff>
    </xdr:from>
    <xdr:to>
      <xdr:col>20</xdr:col>
      <xdr:colOff>38100</xdr:colOff>
      <xdr:row>38</xdr:row>
      <xdr:rowOff>90635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81762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160779</xdr:rowOff>
    </xdr:from>
    <xdr:to>
      <xdr:col>15</xdr:col>
      <xdr:colOff>101600</xdr:colOff>
      <xdr:row>38</xdr:row>
      <xdr:rowOff>90929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82056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161856</xdr:rowOff>
    </xdr:from>
    <xdr:to>
      <xdr:col>10</xdr:col>
      <xdr:colOff>165100</xdr:colOff>
      <xdr:row>38</xdr:row>
      <xdr:rowOff>92006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83133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76425</xdr:rowOff>
    </xdr:from>
    <xdr:to>
      <xdr:col>6</xdr:col>
      <xdr:colOff>38100</xdr:colOff>
      <xdr:row>38</xdr:row>
      <xdr:rowOff>6575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169152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106370</xdr:rowOff>
    </xdr:from>
    <xdr:to>
      <xdr:col>24</xdr:col>
      <xdr:colOff>63500</xdr:colOff>
      <xdr:row>55</xdr:row>
      <xdr:rowOff>127950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36120"/>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127950</xdr:rowOff>
    </xdr:from>
    <xdr:to>
      <xdr:col>19</xdr:col>
      <xdr:colOff>177800</xdr:colOff>
      <xdr:row>56</xdr:row>
      <xdr:rowOff>31069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770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31069</xdr:rowOff>
    </xdr:from>
    <xdr:to>
      <xdr:col>15</xdr:col>
      <xdr:colOff>50800</xdr:colOff>
      <xdr:row>56</xdr:row>
      <xdr:rowOff>83556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2269"/>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83556</xdr:rowOff>
    </xdr:from>
    <xdr:to>
      <xdr:col>10</xdr:col>
      <xdr:colOff>114300</xdr:colOff>
      <xdr:row>56</xdr:row>
      <xdr:rowOff>111765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4756"/>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55570</xdr:rowOff>
    </xdr:from>
    <xdr:to>
      <xdr:col>24</xdr:col>
      <xdr:colOff>114300</xdr:colOff>
      <xdr:row>55</xdr:row>
      <xdr:rowOff>157170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33997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77150</xdr:rowOff>
    </xdr:from>
    <xdr:to>
      <xdr:col>20</xdr:col>
      <xdr:colOff>38100</xdr:colOff>
      <xdr:row>56</xdr:row>
      <xdr:rowOff>7300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169877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9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151719</xdr:rowOff>
    </xdr:from>
    <xdr:to>
      <xdr:col>15</xdr:col>
      <xdr:colOff>101600</xdr:colOff>
      <xdr:row>56</xdr:row>
      <xdr:rowOff>81869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32756</xdr:rowOff>
    </xdr:from>
    <xdr:to>
      <xdr:col>10</xdr:col>
      <xdr:colOff>165100</xdr:colOff>
      <xdr:row>56</xdr:row>
      <xdr:rowOff>134356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150883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60965</xdr:rowOff>
    </xdr:from>
    <xdr:to>
      <xdr:col>6</xdr:col>
      <xdr:colOff>38100</xdr:colOff>
      <xdr:row>56</xdr:row>
      <xdr:rowOff>162565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82245</xdr:rowOff>
    </xdr:from>
    <xdr:to>
      <xdr:col>24</xdr:col>
      <xdr:colOff>63500</xdr:colOff>
      <xdr:row>78</xdr:row>
      <xdr:rowOff>87427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55345"/>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82245</xdr:rowOff>
    </xdr:from>
    <xdr:to>
      <xdr:col>19</xdr:col>
      <xdr:colOff>177800</xdr:colOff>
      <xdr:row>78</xdr:row>
      <xdr:rowOff>83655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5534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83655</xdr:rowOff>
    </xdr:from>
    <xdr:to>
      <xdr:col>15</xdr:col>
      <xdr:colOff>50800</xdr:colOff>
      <xdr:row>78</xdr:row>
      <xdr:rowOff>92723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56755"/>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92723</xdr:rowOff>
    </xdr:from>
    <xdr:to>
      <xdr:col>10</xdr:col>
      <xdr:colOff>114300</xdr:colOff>
      <xdr:row>78</xdr:row>
      <xdr:rowOff>95923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658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36627</xdr:rowOff>
    </xdr:from>
    <xdr:to>
      <xdr:col>24</xdr:col>
      <xdr:colOff>114300</xdr:colOff>
      <xdr:row>78</xdr:row>
      <xdr:rowOff>138227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123004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31445</xdr:rowOff>
    </xdr:from>
    <xdr:to>
      <xdr:col>20</xdr:col>
      <xdr:colOff>38100</xdr:colOff>
      <xdr:row>78</xdr:row>
      <xdr:rowOff>133045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124172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32855</xdr:rowOff>
    </xdr:from>
    <xdr:to>
      <xdr:col>15</xdr:col>
      <xdr:colOff>101600</xdr:colOff>
      <xdr:row>78</xdr:row>
      <xdr:rowOff>134455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41923</xdr:rowOff>
    </xdr:from>
    <xdr:to>
      <xdr:col>10</xdr:col>
      <xdr:colOff>165100</xdr:colOff>
      <xdr:row>78</xdr:row>
      <xdr:rowOff>143523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134650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45123</xdr:rowOff>
    </xdr:from>
    <xdr:to>
      <xdr:col>6</xdr:col>
      <xdr:colOff>38100</xdr:colOff>
      <xdr:row>78</xdr:row>
      <xdr:rowOff>146723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137850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73216</xdr:rowOff>
    </xdr:from>
    <xdr:to>
      <xdr:col>24</xdr:col>
      <xdr:colOff>63500</xdr:colOff>
      <xdr:row>96</xdr:row>
      <xdr:rowOff>23361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60966"/>
          <a:ext cx="838200" cy="1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23361</xdr:rowOff>
    </xdr:from>
    <xdr:to>
      <xdr:col>19</xdr:col>
      <xdr:colOff>177800</xdr:colOff>
      <xdr:row>96</xdr:row>
      <xdr:rowOff>125679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2561"/>
          <a:ext cx="889000" cy="10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106553</xdr:rowOff>
    </xdr:from>
    <xdr:to>
      <xdr:col>15</xdr:col>
      <xdr:colOff>50800</xdr:colOff>
      <xdr:row>96</xdr:row>
      <xdr:rowOff>125679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6575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106553</xdr:rowOff>
    </xdr:from>
    <xdr:to>
      <xdr:col>10</xdr:col>
      <xdr:colOff>114300</xdr:colOff>
      <xdr:row>96</xdr:row>
      <xdr:rowOff>163437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5753"/>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22416</xdr:rowOff>
    </xdr:from>
    <xdr:to>
      <xdr:col>24</xdr:col>
      <xdr:colOff>114300</xdr:colOff>
      <xdr:row>95</xdr:row>
      <xdr:rowOff>124016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144011</xdr:rowOff>
    </xdr:from>
    <xdr:to>
      <xdr:col>20</xdr:col>
      <xdr:colOff>38100</xdr:colOff>
      <xdr:row>96</xdr:row>
      <xdr:rowOff>74161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65288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74879</xdr:rowOff>
    </xdr:from>
    <xdr:to>
      <xdr:col>15</xdr:col>
      <xdr:colOff>101600</xdr:colOff>
      <xdr:row>97</xdr:row>
      <xdr:rowOff>5029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167606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55753</xdr:rowOff>
    </xdr:from>
    <xdr:to>
      <xdr:col>10</xdr:col>
      <xdr:colOff>165100</xdr:colOff>
      <xdr:row>96</xdr:row>
      <xdr:rowOff>157353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112637</xdr:rowOff>
    </xdr:from>
    <xdr:to>
      <xdr:col>6</xdr:col>
      <xdr:colOff>38100</xdr:colOff>
      <xdr:row>97</xdr:row>
      <xdr:rowOff>42787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33914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3008</xdr:rowOff>
    </xdr:from>
    <xdr:to>
      <xdr:col>55</xdr:col>
      <xdr:colOff>0</xdr:colOff>
      <xdr:row>38</xdr:row>
      <xdr:rowOff>94165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489408"/>
          <a:ext cx="838200" cy="111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24361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51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68736</xdr:rowOff>
    </xdr:from>
    <xdr:to>
      <xdr:col>50</xdr:col>
      <xdr:colOff>114300</xdr:colOff>
      <xdr:row>38</xdr:row>
      <xdr:rowOff>94165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583836"/>
          <a:ext cx="889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113014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7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68736</xdr:rowOff>
    </xdr:from>
    <xdr:to>
      <xdr:col>45</xdr:col>
      <xdr:colOff>177800</xdr:colOff>
      <xdr:row>38</xdr:row>
      <xdr:rowOff>74680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8383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74680</xdr:rowOff>
    </xdr:from>
    <xdr:to>
      <xdr:col>41</xdr:col>
      <xdr:colOff>50800</xdr:colOff>
      <xdr:row>38</xdr:row>
      <xdr:rowOff>99096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9780"/>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124259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123106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8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123658</xdr:rowOff>
    </xdr:from>
    <xdr:to>
      <xdr:col>55</xdr:col>
      <xdr:colOff>50800</xdr:colOff>
      <xdr:row>32</xdr:row>
      <xdr:rowOff>53808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146535</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29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43365</xdr:rowOff>
    </xdr:from>
    <xdr:to>
      <xdr:col>50</xdr:col>
      <xdr:colOff>165100</xdr:colOff>
      <xdr:row>38</xdr:row>
      <xdr:rowOff>144965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161492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3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17936</xdr:rowOff>
    </xdr:from>
    <xdr:to>
      <xdr:col>46</xdr:col>
      <xdr:colOff>38100</xdr:colOff>
      <xdr:row>38</xdr:row>
      <xdr:rowOff>119536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136063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0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23880</xdr:rowOff>
    </xdr:from>
    <xdr:to>
      <xdr:col>41</xdr:col>
      <xdr:colOff>101600</xdr:colOff>
      <xdr:row>38</xdr:row>
      <xdr:rowOff>125480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142007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48296</xdr:rowOff>
    </xdr:from>
    <xdr:to>
      <xdr:col>36</xdr:col>
      <xdr:colOff>165100</xdr:colOff>
      <xdr:row>38</xdr:row>
      <xdr:rowOff>149896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166423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3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110759</xdr:rowOff>
    </xdr:from>
    <xdr:to>
      <xdr:col>55</xdr:col>
      <xdr:colOff>0</xdr:colOff>
      <xdr:row>53</xdr:row>
      <xdr:rowOff>141460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97609"/>
          <a:ext cx="8382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110759</xdr:rowOff>
    </xdr:from>
    <xdr:to>
      <xdr:col>50</xdr:col>
      <xdr:colOff>114300</xdr:colOff>
      <xdr:row>53</xdr:row>
      <xdr:rowOff>156456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97609"/>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156456</xdr:rowOff>
    </xdr:from>
    <xdr:to>
      <xdr:col>45</xdr:col>
      <xdr:colOff>177800</xdr:colOff>
      <xdr:row>55</xdr:row>
      <xdr:rowOff>14496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243306"/>
          <a:ext cx="889000" cy="2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87716</xdr:rowOff>
    </xdr:from>
    <xdr:to>
      <xdr:col>41</xdr:col>
      <xdr:colOff>50800</xdr:colOff>
      <xdr:row>55</xdr:row>
      <xdr:rowOff>14496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346016"/>
          <a:ext cx="889000" cy="9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114739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90660</xdr:rowOff>
    </xdr:from>
    <xdr:to>
      <xdr:col>55</xdr:col>
      <xdr:colOff>50800</xdr:colOff>
      <xdr:row>54</xdr:row>
      <xdr:rowOff>20810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113537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59959</xdr:rowOff>
    </xdr:from>
    <xdr:to>
      <xdr:col>50</xdr:col>
      <xdr:colOff>165100</xdr:colOff>
      <xdr:row>53</xdr:row>
      <xdr:rowOff>161559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4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105656</xdr:rowOff>
    </xdr:from>
    <xdr:to>
      <xdr:col>46</xdr:col>
      <xdr:colOff>38100</xdr:colOff>
      <xdr:row>54</xdr:row>
      <xdr:rowOff>35806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52333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9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135146</xdr:rowOff>
    </xdr:from>
    <xdr:to>
      <xdr:col>41</xdr:col>
      <xdr:colOff>101600</xdr:colOff>
      <xdr:row>55</xdr:row>
      <xdr:rowOff>65296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81823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36916</xdr:rowOff>
    </xdr:from>
    <xdr:to>
      <xdr:col>36</xdr:col>
      <xdr:colOff>165100</xdr:colOff>
      <xdr:row>54</xdr:row>
      <xdr:rowOff>138516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155043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39421</xdr:rowOff>
    </xdr:from>
    <xdr:to>
      <xdr:col>55</xdr:col>
      <xdr:colOff>0</xdr:colOff>
      <xdr:row>73</xdr:row>
      <xdr:rowOff>88836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555271"/>
          <a:ext cx="8382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39421</xdr:rowOff>
    </xdr:from>
    <xdr:to>
      <xdr:col>50</xdr:col>
      <xdr:colOff>114300</xdr:colOff>
      <xdr:row>73</xdr:row>
      <xdr:rowOff>71958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555271"/>
          <a:ext cx="8890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59766</xdr:rowOff>
    </xdr:from>
    <xdr:to>
      <xdr:col>45</xdr:col>
      <xdr:colOff>177800</xdr:colOff>
      <xdr:row>73</xdr:row>
      <xdr:rowOff>71958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57561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123813</xdr:rowOff>
    </xdr:from>
    <xdr:to>
      <xdr:col>41</xdr:col>
      <xdr:colOff>50800</xdr:colOff>
      <xdr:row>73</xdr:row>
      <xdr:rowOff>59766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296763"/>
          <a:ext cx="889000" cy="2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38036</xdr:rowOff>
    </xdr:from>
    <xdr:to>
      <xdr:col>55</xdr:col>
      <xdr:colOff>50800</xdr:colOff>
      <xdr:row>73</xdr:row>
      <xdr:rowOff>139636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5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60913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4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160071</xdr:rowOff>
    </xdr:from>
    <xdr:to>
      <xdr:col>50</xdr:col>
      <xdr:colOff>165100</xdr:colOff>
      <xdr:row>73</xdr:row>
      <xdr:rowOff>90221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5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106748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2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21158</xdr:rowOff>
    </xdr:from>
    <xdr:to>
      <xdr:col>46</xdr:col>
      <xdr:colOff>38100</xdr:colOff>
      <xdr:row>73</xdr:row>
      <xdr:rowOff>122758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8966</xdr:rowOff>
    </xdr:from>
    <xdr:to>
      <xdr:col>41</xdr:col>
      <xdr:colOff>101600</xdr:colOff>
      <xdr:row>73</xdr:row>
      <xdr:rowOff>110566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5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127093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3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73013</xdr:rowOff>
    </xdr:from>
    <xdr:to>
      <xdr:col>36</xdr:col>
      <xdr:colOff>165100</xdr:colOff>
      <xdr:row>72</xdr:row>
      <xdr:rowOff>3163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2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19690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0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112588</xdr:rowOff>
    </xdr:from>
    <xdr:to>
      <xdr:col>55</xdr:col>
      <xdr:colOff>0</xdr:colOff>
      <xdr:row>95</xdr:row>
      <xdr:rowOff>121230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00338"/>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121230</xdr:rowOff>
    </xdr:from>
    <xdr:to>
      <xdr:col>50</xdr:col>
      <xdr:colOff>114300</xdr:colOff>
      <xdr:row>96</xdr:row>
      <xdr:rowOff>4460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08980"/>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4460</xdr:rowOff>
    </xdr:from>
    <xdr:to>
      <xdr:col>45</xdr:col>
      <xdr:colOff>177800</xdr:colOff>
      <xdr:row>97</xdr:row>
      <xdr:rowOff>15067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63660"/>
          <a:ext cx="889000" cy="18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15067</xdr:rowOff>
    </xdr:from>
    <xdr:to>
      <xdr:col>41</xdr:col>
      <xdr:colOff>50800</xdr:colOff>
      <xdr:row>97</xdr:row>
      <xdr:rowOff>74983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45717"/>
          <a:ext cx="8890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61788</xdr:rowOff>
    </xdr:from>
    <xdr:to>
      <xdr:col>55</xdr:col>
      <xdr:colOff>50800</xdr:colOff>
      <xdr:row>95</xdr:row>
      <xdr:rowOff>163388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84665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70430</xdr:rowOff>
    </xdr:from>
    <xdr:to>
      <xdr:col>50</xdr:col>
      <xdr:colOff>165100</xdr:colOff>
      <xdr:row>96</xdr:row>
      <xdr:rowOff>580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163157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125110</xdr:rowOff>
    </xdr:from>
    <xdr:to>
      <xdr:col>46</xdr:col>
      <xdr:colOff>38100</xdr:colOff>
      <xdr:row>96</xdr:row>
      <xdr:rowOff>55260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46387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135717</xdr:rowOff>
    </xdr:from>
    <xdr:to>
      <xdr:col>41</xdr:col>
      <xdr:colOff>101600</xdr:colOff>
      <xdr:row>97</xdr:row>
      <xdr:rowOff>65867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24183</xdr:rowOff>
    </xdr:from>
    <xdr:to>
      <xdr:col>36</xdr:col>
      <xdr:colOff>165100</xdr:colOff>
      <xdr:row>97</xdr:row>
      <xdr:rowOff>125783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116910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155511</xdr:rowOff>
    </xdr:from>
    <xdr:to>
      <xdr:col>85</xdr:col>
      <xdr:colOff>127000</xdr:colOff>
      <xdr:row>39</xdr:row>
      <xdr:rowOff>31496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70611"/>
          <a:ext cx="8382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31496</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80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104711</xdr:rowOff>
    </xdr:from>
    <xdr:to>
      <xdr:col>85</xdr:col>
      <xdr:colOff>177800</xdr:colOff>
      <xdr:row>39</xdr:row>
      <xdr:rowOff>34861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19638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34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152146</xdr:rowOff>
    </xdr:from>
    <xdr:to>
      <xdr:col>81</xdr:col>
      <xdr:colOff>101600</xdr:colOff>
      <xdr:row>39</xdr:row>
      <xdr:rowOff>82296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73423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104611</xdr:rowOff>
    </xdr:from>
    <xdr:to>
      <xdr:col>85</xdr:col>
      <xdr:colOff>127000</xdr:colOff>
      <xdr:row>76</xdr:row>
      <xdr:rowOff>107970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34811"/>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26019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2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92015</xdr:rowOff>
    </xdr:from>
    <xdr:to>
      <xdr:col>81</xdr:col>
      <xdr:colOff>50800</xdr:colOff>
      <xdr:row>76</xdr:row>
      <xdr:rowOff>107970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22215"/>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161076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92015</xdr:rowOff>
    </xdr:from>
    <xdr:to>
      <xdr:col>76</xdr:col>
      <xdr:colOff>114300</xdr:colOff>
      <xdr:row>76</xdr:row>
      <xdr:rowOff>102735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22215"/>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132250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102735</xdr:rowOff>
    </xdr:from>
    <xdr:to>
      <xdr:col>71</xdr:col>
      <xdr:colOff>177800</xdr:colOff>
      <xdr:row>76</xdr:row>
      <xdr:rowOff>127172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13293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81570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53811</xdr:rowOff>
    </xdr:from>
    <xdr:to>
      <xdr:col>85</xdr:col>
      <xdr:colOff>177800</xdr:colOff>
      <xdr:row>76</xdr:row>
      <xdr:rowOff>155411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76687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57170</xdr:rowOff>
    </xdr:from>
    <xdr:to>
      <xdr:col>81</xdr:col>
      <xdr:colOff>101600</xdr:colOff>
      <xdr:row>76</xdr:row>
      <xdr:rowOff>158770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8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41215</xdr:rowOff>
    </xdr:from>
    <xdr:to>
      <xdr:col>76</xdr:col>
      <xdr:colOff>165100</xdr:colOff>
      <xdr:row>76</xdr:row>
      <xdr:rowOff>142815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159341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8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51935</xdr:rowOff>
    </xdr:from>
    <xdr:to>
      <xdr:col>72</xdr:col>
      <xdr:colOff>38100</xdr:colOff>
      <xdr:row>76</xdr:row>
      <xdr:rowOff>153535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170063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8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76372</xdr:rowOff>
    </xdr:from>
    <xdr:to>
      <xdr:col>67</xdr:col>
      <xdr:colOff>101600</xdr:colOff>
      <xdr:row>77</xdr:row>
      <xdr:rowOff>6522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23050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8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76470</xdr:rowOff>
    </xdr:from>
    <xdr:to>
      <xdr:col>85</xdr:col>
      <xdr:colOff>127000</xdr:colOff>
      <xdr:row>96</xdr:row>
      <xdr:rowOff>146284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64220"/>
          <a:ext cx="8382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146284</xdr:rowOff>
    </xdr:from>
    <xdr:to>
      <xdr:col>81</xdr:col>
      <xdr:colOff>50800</xdr:colOff>
      <xdr:row>97</xdr:row>
      <xdr:rowOff>45791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05484"/>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45791</xdr:rowOff>
    </xdr:from>
    <xdr:to>
      <xdr:col>76</xdr:col>
      <xdr:colOff>114300</xdr:colOff>
      <xdr:row>97</xdr:row>
      <xdr:rowOff>101752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7644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48078</xdr:rowOff>
    </xdr:from>
    <xdr:to>
      <xdr:col>71</xdr:col>
      <xdr:colOff>177800</xdr:colOff>
      <xdr:row>97</xdr:row>
      <xdr:rowOff>101752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07278"/>
          <a:ext cx="889000" cy="2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92656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25670</xdr:rowOff>
    </xdr:from>
    <xdr:to>
      <xdr:col>85</xdr:col>
      <xdr:colOff>177800</xdr:colOff>
      <xdr:row>95</xdr:row>
      <xdr:rowOff>127270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48547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95484</xdr:rowOff>
    </xdr:from>
    <xdr:to>
      <xdr:col>81</xdr:col>
      <xdr:colOff>101600</xdr:colOff>
      <xdr:row>97</xdr:row>
      <xdr:rowOff>25634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42161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3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166441</xdr:rowOff>
    </xdr:from>
    <xdr:to>
      <xdr:col>76</xdr:col>
      <xdr:colOff>165100</xdr:colOff>
      <xdr:row>97</xdr:row>
      <xdr:rowOff>96591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87718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50952</xdr:rowOff>
    </xdr:from>
    <xdr:to>
      <xdr:col>72</xdr:col>
      <xdr:colOff>38100</xdr:colOff>
      <xdr:row>97</xdr:row>
      <xdr:rowOff>152552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143679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7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168728</xdr:rowOff>
    </xdr:from>
    <xdr:to>
      <xdr:col>67</xdr:col>
      <xdr:colOff>101600</xdr:colOff>
      <xdr:row>96</xdr:row>
      <xdr:rowOff>98878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115405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2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7891</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66639</xdr:rowOff>
    </xdr:from>
    <xdr:to>
      <xdr:col>116</xdr:col>
      <xdr:colOff>63500</xdr:colOff>
      <xdr:row>72</xdr:row>
      <xdr:rowOff>140066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11039"/>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140066</xdr:rowOff>
    </xdr:from>
    <xdr:to>
      <xdr:col>111</xdr:col>
      <xdr:colOff>177800</xdr:colOff>
      <xdr:row>73</xdr:row>
      <xdr:rowOff>45471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84466"/>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41539</xdr:rowOff>
    </xdr:from>
    <xdr:to>
      <xdr:col>107</xdr:col>
      <xdr:colOff>50800</xdr:colOff>
      <xdr:row>73</xdr:row>
      <xdr:rowOff>45471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55738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41539</xdr:rowOff>
    </xdr:from>
    <xdr:to>
      <xdr:col>102</xdr:col>
      <xdr:colOff>114300</xdr:colOff>
      <xdr:row>73</xdr:row>
      <xdr:rowOff>89088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573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15839</xdr:rowOff>
    </xdr:from>
    <xdr:to>
      <xdr:col>116</xdr:col>
      <xdr:colOff>114300</xdr:colOff>
      <xdr:row>72</xdr:row>
      <xdr:rowOff>117439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3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38716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89266</xdr:rowOff>
    </xdr:from>
    <xdr:to>
      <xdr:col>112</xdr:col>
      <xdr:colOff>38100</xdr:colOff>
      <xdr:row>73</xdr:row>
      <xdr:rowOff>19416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166121</xdr:rowOff>
    </xdr:from>
    <xdr:to>
      <xdr:col>107</xdr:col>
      <xdr:colOff>101600</xdr:colOff>
      <xdr:row>73</xdr:row>
      <xdr:rowOff>96271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87398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162189</xdr:rowOff>
    </xdr:from>
    <xdr:to>
      <xdr:col>102</xdr:col>
      <xdr:colOff>165100</xdr:colOff>
      <xdr:row>73</xdr:row>
      <xdr:rowOff>92339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83466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38288</xdr:rowOff>
    </xdr:from>
    <xdr:to>
      <xdr:col>98</xdr:col>
      <xdr:colOff>38100</xdr:colOff>
      <xdr:row>73</xdr:row>
      <xdr:rowOff>139888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5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131015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492,564</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主な構成費である扶助費は、住民一人当たり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94,490</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円と前年度に比べて、</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6,383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円の増となっている。これは、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対象施設の増及び</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幼保無償化に</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伴う施設型給付・地域型保育給付の増</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サービス利用の増に伴う自立支援介護・訓練等給付費の増など</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前年</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同様、類似団体の平均を下回っている状況が続いているものの、近年は、増加傾向となっているため、引き続き状況を注視していく。</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補助費等が、住民一人当たり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149,057</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円と大幅な増となっているのは、新型コロナウイルス感染症対策として特別定額給付金事業が実施されたことによるものである。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57,423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円で、類似団体を上回っているが、うち新規整備は住民一人当たり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25,835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円で類似団体平均を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15,262</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と大きく</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更新整備</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23,686</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円と類似団体平均を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235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上回</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新規整備については平成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減少傾向である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一方、更新整備</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増加傾向にあり</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、類似団体</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平均との比較で</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も上回っている。引き続き、</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公共</a:t>
          </a:r>
          <a:r>
            <a:rPr kumimoji="1" lang="ja-JP" altLang="ja-JP" sz="1000" i="0">
              <a:solidFill>
                <a:sysClr val="windowText" lastClr="000000"/>
              </a:solidFill>
              <a:effectLst/>
              <a:latin typeface="ＭＳ ゴシック" panose="020B0609070205080204" pitchFamily="49" charset="-128"/>
              <a:ea typeface="ＭＳ ゴシック" panose="020B0609070205080204" pitchFamily="49" charset="-128"/>
              <a:cs typeface="+mn-cs"/>
            </a:rPr>
            <a:t>施設</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マネジメント計画に基づき、適切に実施していく。</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12,633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円で、平成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年度から増加傾向となっているが、主な要因は、ふるさと納税の寄附金の増に伴う、ふるさと応援基金積立金の増によるものである。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繰出金は、住民一人当たり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34,098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円で、増加傾向となっており、主な要因は、介護保険給付費の増に伴う、介護保険事業会計繰出金の増によるものである。</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193,375
188,916
186.96
97,046,001
95,249,477
1,565,390
40,816,865
67,530,071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138067</xdr:rowOff>
    </xdr:from>
    <xdr:to>
      <xdr:col>24</xdr:col>
      <xdr:colOff>63500</xdr:colOff>
      <xdr:row>31</xdr:row>
      <xdr:rowOff>28666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8156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138067</xdr:rowOff>
    </xdr:from>
    <xdr:to>
      <xdr:col>19</xdr:col>
      <xdr:colOff>177800</xdr:colOff>
      <xdr:row>32</xdr:row>
      <xdr:rowOff>43361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8156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167458</xdr:rowOff>
    </xdr:from>
    <xdr:to>
      <xdr:col>15</xdr:col>
      <xdr:colOff>50800</xdr:colOff>
      <xdr:row>32</xdr:row>
      <xdr:rowOff>43361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10958"/>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167458</xdr:rowOff>
    </xdr:from>
    <xdr:to>
      <xdr:col>10</xdr:col>
      <xdr:colOff>114300</xdr:colOff>
      <xdr:row>31</xdr:row>
      <xdr:rowOff>33564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10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149316</xdr:rowOff>
    </xdr:from>
    <xdr:to>
      <xdr:col>24</xdr:col>
      <xdr:colOff>114300</xdr:colOff>
      <xdr:row>31</xdr:row>
      <xdr:rowOff>79466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743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4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87267</xdr:rowOff>
    </xdr:from>
    <xdr:to>
      <xdr:col>20</xdr:col>
      <xdr:colOff>38100</xdr:colOff>
      <xdr:row>31</xdr:row>
      <xdr:rowOff>17417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33944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164011</xdr:rowOff>
    </xdr:from>
    <xdr:to>
      <xdr:col>15</xdr:col>
      <xdr:colOff>101600</xdr:colOff>
      <xdr:row>32</xdr:row>
      <xdr:rowOff>94161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110688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116658</xdr:rowOff>
    </xdr:from>
    <xdr:to>
      <xdr:col>10</xdr:col>
      <xdr:colOff>165100</xdr:colOff>
      <xdr:row>31</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63335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154214</xdr:rowOff>
    </xdr:from>
    <xdr:to>
      <xdr:col>6</xdr:col>
      <xdr:colOff>38100</xdr:colOff>
      <xdr:row>31</xdr:row>
      <xdr:rowOff>84364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100891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143098</xdr:rowOff>
    </xdr:from>
    <xdr:to>
      <xdr:col>24</xdr:col>
      <xdr:colOff>63500</xdr:colOff>
      <xdr:row>57</xdr:row>
      <xdr:rowOff>112885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058498"/>
          <a:ext cx="838200" cy="8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111645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027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112306</xdr:rowOff>
    </xdr:from>
    <xdr:to>
      <xdr:col>19</xdr:col>
      <xdr:colOff>177800</xdr:colOff>
      <xdr:row>57</xdr:row>
      <xdr:rowOff>112885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84956"/>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112306</xdr:rowOff>
    </xdr:from>
    <xdr:to>
      <xdr:col>15</xdr:col>
      <xdr:colOff>50800</xdr:colOff>
      <xdr:row>57</xdr:row>
      <xdr:rowOff>139951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84956"/>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77224</xdr:rowOff>
    </xdr:from>
    <xdr:to>
      <xdr:col>10</xdr:col>
      <xdr:colOff>114300</xdr:colOff>
      <xdr:row>57</xdr:row>
      <xdr:rowOff>139951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9874"/>
          <a:ext cx="889000" cy="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154043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92298</xdr:rowOff>
    </xdr:from>
    <xdr:to>
      <xdr:col>24</xdr:col>
      <xdr:colOff>114300</xdr:colOff>
      <xdr:row>53</xdr:row>
      <xdr:rowOff>22448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115175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5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62085</xdr:rowOff>
    </xdr:from>
    <xdr:to>
      <xdr:col>20</xdr:col>
      <xdr:colOff>38100</xdr:colOff>
      <xdr:row>57</xdr:row>
      <xdr:rowOff>163685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154812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61506</xdr:rowOff>
    </xdr:from>
    <xdr:to>
      <xdr:col>15</xdr:col>
      <xdr:colOff>101600</xdr:colOff>
      <xdr:row>57</xdr:row>
      <xdr:rowOff>163106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154233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89151</xdr:rowOff>
    </xdr:from>
    <xdr:to>
      <xdr:col>10</xdr:col>
      <xdr:colOff>165100</xdr:colOff>
      <xdr:row>58</xdr:row>
      <xdr:rowOff>19301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26424</xdr:rowOff>
    </xdr:from>
    <xdr:to>
      <xdr:col>6</xdr:col>
      <xdr:colOff>38100</xdr:colOff>
      <xdr:row>57</xdr:row>
      <xdr:rowOff>128024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144551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124613</xdr:rowOff>
    </xdr:from>
    <xdr:to>
      <xdr:col>24</xdr:col>
      <xdr:colOff>63500</xdr:colOff>
      <xdr:row>77</xdr:row>
      <xdr:rowOff>42811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4813"/>
          <a:ext cx="838200" cy="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42811</xdr:rowOff>
    </xdr:from>
    <xdr:to>
      <xdr:col>19</xdr:col>
      <xdr:colOff>177800</xdr:colOff>
      <xdr:row>77</xdr:row>
      <xdr:rowOff>166751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4461"/>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166732</xdr:rowOff>
    </xdr:from>
    <xdr:to>
      <xdr:col>15</xdr:col>
      <xdr:colOff>50800</xdr:colOff>
      <xdr:row>77</xdr:row>
      <xdr:rowOff>166751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6838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166732</xdr:rowOff>
    </xdr:from>
    <xdr:to>
      <xdr:col>10</xdr:col>
      <xdr:colOff>114300</xdr:colOff>
      <xdr:row>78</xdr:row>
      <xdr:rowOff>114782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8382"/>
          <a:ext cx="889000" cy="1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73813</xdr:rowOff>
    </xdr:from>
    <xdr:to>
      <xdr:col>24</xdr:col>
      <xdr:colOff>114300</xdr:colOff>
      <xdr:row>77</xdr:row>
      <xdr:rowOff>3963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52240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163461</xdr:rowOff>
    </xdr:from>
    <xdr:to>
      <xdr:col>20</xdr:col>
      <xdr:colOff>38100</xdr:colOff>
      <xdr:row>77</xdr:row>
      <xdr:rowOff>93611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84738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115951</xdr:rowOff>
    </xdr:from>
    <xdr:to>
      <xdr:col>15</xdr:col>
      <xdr:colOff>101600</xdr:colOff>
      <xdr:row>78</xdr:row>
      <xdr:rowOff>46101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37228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115932</xdr:rowOff>
    </xdr:from>
    <xdr:to>
      <xdr:col>10</xdr:col>
      <xdr:colOff>165100</xdr:colOff>
      <xdr:row>78</xdr:row>
      <xdr:rowOff>46082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37209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63982</xdr:rowOff>
    </xdr:from>
    <xdr:to>
      <xdr:col>6</xdr:col>
      <xdr:colOff>38100</xdr:colOff>
      <xdr:row>78</xdr:row>
      <xdr:rowOff>165582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156709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74059</xdr:rowOff>
    </xdr:from>
    <xdr:to>
      <xdr:col>24</xdr:col>
      <xdr:colOff>63500</xdr:colOff>
      <xdr:row>96</xdr:row>
      <xdr:rowOff>123045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3325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35654</xdr:rowOff>
    </xdr:from>
    <xdr:to>
      <xdr:col>19</xdr:col>
      <xdr:colOff>177800</xdr:colOff>
      <xdr:row>96</xdr:row>
      <xdr:rowOff>74059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49485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141719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35654</xdr:rowOff>
    </xdr:from>
    <xdr:to>
      <xdr:col>15</xdr:col>
      <xdr:colOff>50800</xdr:colOff>
      <xdr:row>96</xdr:row>
      <xdr:rowOff>57862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494854"/>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169515</xdr:rowOff>
    </xdr:from>
    <xdr:to>
      <xdr:col>10</xdr:col>
      <xdr:colOff>114300</xdr:colOff>
      <xdr:row>96</xdr:row>
      <xdr:rowOff>57862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57265"/>
          <a:ext cx="889000" cy="5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72245</xdr:rowOff>
    </xdr:from>
    <xdr:to>
      <xdr:col>24</xdr:col>
      <xdr:colOff>114300</xdr:colOff>
      <xdr:row>97</xdr:row>
      <xdr:rowOff>2395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95122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23259</xdr:rowOff>
    </xdr:from>
    <xdr:to>
      <xdr:col>20</xdr:col>
      <xdr:colOff>38100</xdr:colOff>
      <xdr:row>96</xdr:row>
      <xdr:rowOff>124859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141386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156304</xdr:rowOff>
    </xdr:from>
    <xdr:to>
      <xdr:col>15</xdr:col>
      <xdr:colOff>101600</xdr:colOff>
      <xdr:row>96</xdr:row>
      <xdr:rowOff>86454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4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102981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2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7062</xdr:rowOff>
    </xdr:from>
    <xdr:to>
      <xdr:col>10</xdr:col>
      <xdr:colOff>165100</xdr:colOff>
      <xdr:row>96</xdr:row>
      <xdr:rowOff>108662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125189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118715</xdr:rowOff>
    </xdr:from>
    <xdr:to>
      <xdr:col>6</xdr:col>
      <xdr:colOff>38100</xdr:colOff>
      <xdr:row>96</xdr:row>
      <xdr:rowOff>48865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65392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54356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964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28448</xdr:rowOff>
    </xdr:from>
    <xdr:to>
      <xdr:col>50</xdr:col>
      <xdr:colOff>114300</xdr:colOff>
      <xdr:row>37</xdr:row>
      <xdr:rowOff>54356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7209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28448</xdr:rowOff>
    </xdr:from>
    <xdr:to>
      <xdr:col>45</xdr:col>
      <xdr:colOff>177800</xdr:colOff>
      <xdr:row>37</xdr:row>
      <xdr:rowOff>128270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72098"/>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119888</xdr:rowOff>
    </xdr:from>
    <xdr:to>
      <xdr:col>41</xdr:col>
      <xdr:colOff>50800</xdr:colOff>
      <xdr:row>37</xdr:row>
      <xdr:rowOff>128270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635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151909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2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3556</xdr:rowOff>
    </xdr:from>
    <xdr:to>
      <xdr:col>50</xdr:col>
      <xdr:colOff>165100</xdr:colOff>
      <xdr:row>37</xdr:row>
      <xdr:rowOff>105156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96283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3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149098</xdr:rowOff>
    </xdr:from>
    <xdr:to>
      <xdr:col>46</xdr:col>
      <xdr:colOff>38100</xdr:colOff>
      <xdr:row>37</xdr:row>
      <xdr:rowOff>79248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70375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77470</xdr:rowOff>
    </xdr:from>
    <xdr:to>
      <xdr:col>41</xdr:col>
      <xdr:colOff>101600</xdr:colOff>
      <xdr:row>38</xdr:row>
      <xdr:rowOff>7620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170197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69088</xdr:rowOff>
    </xdr:from>
    <xdr:to>
      <xdr:col>36</xdr:col>
      <xdr:colOff>165100</xdr:colOff>
      <xdr:row>37</xdr:row>
      <xdr:rowOff>170688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161815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78344</xdr:rowOff>
    </xdr:from>
    <xdr:to>
      <xdr:col>55</xdr:col>
      <xdr:colOff>0</xdr:colOff>
      <xdr:row>57</xdr:row>
      <xdr:rowOff>99649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50994"/>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99649</xdr:rowOff>
    </xdr:from>
    <xdr:to>
      <xdr:col>50</xdr:col>
      <xdr:colOff>114300</xdr:colOff>
      <xdr:row>57</xdr:row>
      <xdr:rowOff>117343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7229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117343</xdr:rowOff>
    </xdr:from>
    <xdr:to>
      <xdr:col>45</xdr:col>
      <xdr:colOff>177800</xdr:colOff>
      <xdr:row>57</xdr:row>
      <xdr:rowOff>124795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8999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124795</xdr:rowOff>
    </xdr:from>
    <xdr:to>
      <xdr:col>41</xdr:col>
      <xdr:colOff>50800</xdr:colOff>
      <xdr:row>57</xdr:row>
      <xdr:rowOff>131928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9744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27544</xdr:rowOff>
    </xdr:from>
    <xdr:to>
      <xdr:col>55</xdr:col>
      <xdr:colOff>50800</xdr:colOff>
      <xdr:row>57</xdr:row>
      <xdr:rowOff>129144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50421</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5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48849</xdr:rowOff>
    </xdr:from>
    <xdr:to>
      <xdr:col>50</xdr:col>
      <xdr:colOff>165100</xdr:colOff>
      <xdr:row>57</xdr:row>
      <xdr:rowOff>150449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141576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66543</xdr:rowOff>
    </xdr:from>
    <xdr:to>
      <xdr:col>46</xdr:col>
      <xdr:colOff>38100</xdr:colOff>
      <xdr:row>57</xdr:row>
      <xdr:rowOff>168143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159270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73995</xdr:rowOff>
    </xdr:from>
    <xdr:to>
      <xdr:col>41</xdr:col>
      <xdr:colOff>101600</xdr:colOff>
      <xdr:row>58</xdr:row>
      <xdr:rowOff>4145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166722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81128</xdr:rowOff>
    </xdr:from>
    <xdr:to>
      <xdr:col>36</xdr:col>
      <xdr:colOff>165100</xdr:colOff>
      <xdr:row>58</xdr:row>
      <xdr:rowOff>11278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2405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4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81145</xdr:rowOff>
    </xdr:from>
    <xdr:to>
      <xdr:col>55</xdr:col>
      <xdr:colOff>0</xdr:colOff>
      <xdr:row>78</xdr:row>
      <xdr:rowOff>68670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82795"/>
          <a:ext cx="838200" cy="1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68670</xdr:rowOff>
    </xdr:from>
    <xdr:to>
      <xdr:col>50</xdr:col>
      <xdr:colOff>114300</xdr:colOff>
      <xdr:row>78</xdr:row>
      <xdr:rowOff>79676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41770"/>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79676</xdr:rowOff>
    </xdr:from>
    <xdr:to>
      <xdr:col>45</xdr:col>
      <xdr:colOff>177800</xdr:colOff>
      <xdr:row>78</xdr:row>
      <xdr:rowOff>85195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52776"/>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85195</xdr:rowOff>
    </xdr:from>
    <xdr:to>
      <xdr:col>41</xdr:col>
      <xdr:colOff>50800</xdr:colOff>
      <xdr:row>78</xdr:row>
      <xdr:rowOff>118342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5829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30345</xdr:rowOff>
    </xdr:from>
    <xdr:to>
      <xdr:col>55</xdr:col>
      <xdr:colOff>50800</xdr:colOff>
      <xdr:row>77</xdr:row>
      <xdr:rowOff>131945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8772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1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17870</xdr:rowOff>
    </xdr:from>
    <xdr:to>
      <xdr:col>50</xdr:col>
      <xdr:colOff>165100</xdr:colOff>
      <xdr:row>78</xdr:row>
      <xdr:rowOff>119470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110597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28876</xdr:rowOff>
    </xdr:from>
    <xdr:to>
      <xdr:col>46</xdr:col>
      <xdr:colOff>38100</xdr:colOff>
      <xdr:row>78</xdr:row>
      <xdr:rowOff>130476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121603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34395</xdr:rowOff>
    </xdr:from>
    <xdr:to>
      <xdr:col>41</xdr:col>
      <xdr:colOff>101600</xdr:colOff>
      <xdr:row>78</xdr:row>
      <xdr:rowOff>135995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127122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0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67542</xdr:rowOff>
    </xdr:from>
    <xdr:to>
      <xdr:col>36</xdr:col>
      <xdr:colOff>165100</xdr:colOff>
      <xdr:row>78</xdr:row>
      <xdr:rowOff>169142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160269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162637</xdr:rowOff>
    </xdr:from>
    <xdr:to>
      <xdr:col>55</xdr:col>
      <xdr:colOff>0</xdr:colOff>
      <xdr:row>95</xdr:row>
      <xdr:rowOff>62433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278937"/>
          <a:ext cx="8382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160789</xdr:rowOff>
    </xdr:from>
    <xdr:to>
      <xdr:col>50</xdr:col>
      <xdr:colOff>114300</xdr:colOff>
      <xdr:row>94</xdr:row>
      <xdr:rowOff>162637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27708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160789</xdr:rowOff>
    </xdr:from>
    <xdr:to>
      <xdr:col>45</xdr:col>
      <xdr:colOff>177800</xdr:colOff>
      <xdr:row>95</xdr:row>
      <xdr:rowOff>28620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27708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151988</xdr:rowOff>
    </xdr:from>
    <xdr:to>
      <xdr:col>41</xdr:col>
      <xdr:colOff>50800</xdr:colOff>
      <xdr:row>95</xdr:row>
      <xdr:rowOff>28620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268288"/>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11633</xdr:rowOff>
    </xdr:from>
    <xdr:to>
      <xdr:col>55</xdr:col>
      <xdr:colOff>50800</xdr:colOff>
      <xdr:row>95</xdr:row>
      <xdr:rowOff>113233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34510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1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111837</xdr:rowOff>
    </xdr:from>
    <xdr:to>
      <xdr:col>50</xdr:col>
      <xdr:colOff>165100</xdr:colOff>
      <xdr:row>95</xdr:row>
      <xdr:rowOff>41987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58514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109989</xdr:rowOff>
    </xdr:from>
    <xdr:to>
      <xdr:col>46</xdr:col>
      <xdr:colOff>38100</xdr:colOff>
      <xdr:row>95</xdr:row>
      <xdr:rowOff>40139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56666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149270</xdr:rowOff>
    </xdr:from>
    <xdr:to>
      <xdr:col>41</xdr:col>
      <xdr:colOff>101600</xdr:colOff>
      <xdr:row>95</xdr:row>
      <xdr:rowOff>79420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95947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101188</xdr:rowOff>
    </xdr:from>
    <xdr:to>
      <xdr:col>36</xdr:col>
      <xdr:colOff>165100</xdr:colOff>
      <xdr:row>95</xdr:row>
      <xdr:rowOff>31338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47865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9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17353</xdr:rowOff>
    </xdr:from>
    <xdr:to>
      <xdr:col>85</xdr:col>
      <xdr:colOff>127000</xdr:colOff>
      <xdr:row>35</xdr:row>
      <xdr:rowOff>71029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18103"/>
          <a:ext cx="8382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71029</xdr:rowOff>
    </xdr:from>
    <xdr:to>
      <xdr:col>81</xdr:col>
      <xdr:colOff>50800</xdr:colOff>
      <xdr:row>35</xdr:row>
      <xdr:rowOff>116566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71779"/>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116566</xdr:rowOff>
    </xdr:from>
    <xdr:to>
      <xdr:col>76</xdr:col>
      <xdr:colOff>114300</xdr:colOff>
      <xdr:row>36</xdr:row>
      <xdr:rowOff>21560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17316"/>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18999</xdr:rowOff>
    </xdr:from>
    <xdr:to>
      <xdr:col>71</xdr:col>
      <xdr:colOff>177800</xdr:colOff>
      <xdr:row>36</xdr:row>
      <xdr:rowOff>21560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019749"/>
          <a:ext cx="889000" cy="1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138003</xdr:rowOff>
    </xdr:from>
    <xdr:to>
      <xdr:col>85</xdr:col>
      <xdr:colOff>177800</xdr:colOff>
      <xdr:row>35</xdr:row>
      <xdr:rowOff>68153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160880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20229</xdr:rowOff>
    </xdr:from>
    <xdr:to>
      <xdr:col>81</xdr:col>
      <xdr:colOff>101600</xdr:colOff>
      <xdr:row>35</xdr:row>
      <xdr:rowOff>121829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138356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65766</xdr:rowOff>
    </xdr:from>
    <xdr:to>
      <xdr:col>76</xdr:col>
      <xdr:colOff>165100</xdr:colOff>
      <xdr:row>35</xdr:row>
      <xdr:rowOff>167366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142210</xdr:rowOff>
    </xdr:from>
    <xdr:to>
      <xdr:col>72</xdr:col>
      <xdr:colOff>38100</xdr:colOff>
      <xdr:row>36</xdr:row>
      <xdr:rowOff>72360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88887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139649</xdr:rowOff>
    </xdr:from>
    <xdr:to>
      <xdr:col>67</xdr:col>
      <xdr:colOff>101600</xdr:colOff>
      <xdr:row>35</xdr:row>
      <xdr:rowOff>69799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86326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50644</xdr:rowOff>
    </xdr:from>
    <xdr:to>
      <xdr:col>85</xdr:col>
      <xdr:colOff>127000</xdr:colOff>
      <xdr:row>56</xdr:row>
      <xdr:rowOff>102765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480394"/>
          <a:ext cx="8382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102765</xdr:rowOff>
    </xdr:from>
    <xdr:to>
      <xdr:col>81</xdr:col>
      <xdr:colOff>50800</xdr:colOff>
      <xdr:row>57</xdr:row>
      <xdr:rowOff>44014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03965"/>
          <a:ext cx="8890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44014</xdr:rowOff>
    </xdr:from>
    <xdr:to>
      <xdr:col>76</xdr:col>
      <xdr:colOff>114300</xdr:colOff>
      <xdr:row>57</xdr:row>
      <xdr:rowOff>153089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16664"/>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153089</xdr:rowOff>
    </xdr:from>
    <xdr:to>
      <xdr:col>71</xdr:col>
      <xdr:colOff>177800</xdr:colOff>
      <xdr:row>58</xdr:row>
      <xdr:rowOff>52799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25739"/>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171294</xdr:rowOff>
    </xdr:from>
    <xdr:to>
      <xdr:col>85</xdr:col>
      <xdr:colOff>177800</xdr:colOff>
      <xdr:row>55</xdr:row>
      <xdr:rowOff>101444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149721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51965</xdr:rowOff>
    </xdr:from>
    <xdr:to>
      <xdr:col>81</xdr:col>
      <xdr:colOff>101600</xdr:colOff>
      <xdr:row>56</xdr:row>
      <xdr:rowOff>153565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5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4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164664</xdr:rowOff>
    </xdr:from>
    <xdr:to>
      <xdr:col>76</xdr:col>
      <xdr:colOff>165100</xdr:colOff>
      <xdr:row>57</xdr:row>
      <xdr:rowOff>94814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85941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102289</xdr:rowOff>
    </xdr:from>
    <xdr:to>
      <xdr:col>72</xdr:col>
      <xdr:colOff>38100</xdr:colOff>
      <xdr:row>58</xdr:row>
      <xdr:rowOff>32439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23566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1999</xdr:rowOff>
    </xdr:from>
    <xdr:to>
      <xdr:col>67</xdr:col>
      <xdr:colOff>101600</xdr:colOff>
      <xdr:row>58</xdr:row>
      <xdr:rowOff>103599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94726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155511</xdr:rowOff>
    </xdr:from>
    <xdr:to>
      <xdr:col>85</xdr:col>
      <xdr:colOff>127000</xdr:colOff>
      <xdr:row>79</xdr:row>
      <xdr:rowOff>31496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28611"/>
          <a:ext cx="8382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31496</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760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104711</xdr:rowOff>
    </xdr:from>
    <xdr:to>
      <xdr:col>85</xdr:col>
      <xdr:colOff>177800</xdr:colOff>
      <xdr:row>79</xdr:row>
      <xdr:rowOff>34861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19638</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9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152146</xdr:rowOff>
    </xdr:from>
    <xdr:to>
      <xdr:col>81</xdr:col>
      <xdr:colOff>101600</xdr:colOff>
      <xdr:row>79</xdr:row>
      <xdr:rowOff>82296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73423</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17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104564</xdr:rowOff>
    </xdr:from>
    <xdr:to>
      <xdr:col>85</xdr:col>
      <xdr:colOff>127000</xdr:colOff>
      <xdr:row>96</xdr:row>
      <xdr:rowOff>107947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63764"/>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26019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656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91991</xdr:rowOff>
    </xdr:from>
    <xdr:to>
      <xdr:col>81</xdr:col>
      <xdr:colOff>50800</xdr:colOff>
      <xdr:row>96</xdr:row>
      <xdr:rowOff>107947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5119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161053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91991</xdr:rowOff>
    </xdr:from>
    <xdr:to>
      <xdr:col>76</xdr:col>
      <xdr:colOff>114300</xdr:colOff>
      <xdr:row>96</xdr:row>
      <xdr:rowOff>102690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55119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102690</xdr:rowOff>
    </xdr:from>
    <xdr:to>
      <xdr:col>71</xdr:col>
      <xdr:colOff>177800</xdr:colOff>
      <xdr:row>96</xdr:row>
      <xdr:rowOff>127150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6189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92473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81523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53764</xdr:rowOff>
    </xdr:from>
    <xdr:to>
      <xdr:col>85</xdr:col>
      <xdr:colOff>177800</xdr:colOff>
      <xdr:row>96</xdr:row>
      <xdr:rowOff>155364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76641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3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57147</xdr:rowOff>
    </xdr:from>
    <xdr:to>
      <xdr:col>81</xdr:col>
      <xdr:colOff>101600</xdr:colOff>
      <xdr:row>96</xdr:row>
      <xdr:rowOff>158747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3824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41191</xdr:rowOff>
    </xdr:from>
    <xdr:to>
      <xdr:col>76</xdr:col>
      <xdr:colOff>165100</xdr:colOff>
      <xdr:row>96</xdr:row>
      <xdr:rowOff>142791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159318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51890</xdr:rowOff>
    </xdr:from>
    <xdr:to>
      <xdr:col>72</xdr:col>
      <xdr:colOff>38100</xdr:colOff>
      <xdr:row>96</xdr:row>
      <xdr:rowOff>153490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76350</xdr:rowOff>
    </xdr:from>
    <xdr:to>
      <xdr:col>67</xdr:col>
      <xdr:colOff>101600</xdr:colOff>
      <xdr:row>97</xdr:row>
      <xdr:rowOff>6500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23027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3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総務費：新型コロナウイルス感染症特別定額給付金事業の実施や、ふるさと応援基金の積立が増となったことにより、増となった。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民生費：新型コロナウイルス感染症対策として子育て世帯等への臨時特別給付金事業を実施したことや、幼保無償化に伴う施設型給付・地域型保育給付事業の増などにより、増となった。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商工費：企業立地促進事業の増や、新型コロナウイルス感染症対策として経済変動対策資金利子補給事業を実施したことから、増となった。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土木費：鉄道施設移転事業の減や、沼津駅南土地区画整理事業の減などにより、減となった。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教育費：小中学校への情報機器（タブレット等）整備事業の増や小中学校への空調設備整備事業の増などにより、増となった。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災害復旧費：令和元年度台風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号の影響による農林施設災害復旧事業の増や、令和２年度７月豪雨の影響による土木施設災害復旧事業（河川）の増などにより、増となった。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減収補てん債の借入などにより取崩の抑制が図られたものの、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新型コロナウイルス感染症対策事業を実施する上で、国庫支出金や県支出金の不足分に充当するための取崩があった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kumimoji="1" lang="en-US" altLang="ja-JP" sz="1050">
            <a:solidFill>
              <a:sysClr val="windowText" lastClr="000000"/>
            </a:solidFill>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ＭＳ ゴシック" pitchFamily="49" charset="-128"/>
              <a:ea typeface="ＭＳ ゴシック" pitchFamily="49" charset="-128"/>
            </a:rPr>
            <a:t>なお、実質収支額は、税制改正による法人事業税交付金の増や、幼保無償化に伴う市独自の保育料軽減措置終了による国庫支出金及び県支出金の増による歳入増などにより、前年比</a:t>
          </a:r>
          <a:r>
            <a:rPr kumimoji="1" lang="en-US" altLang="ja-JP" sz="1050">
              <a:solidFill>
                <a:sysClr val="windowText" lastClr="000000"/>
              </a:solidFill>
              <a:latin typeface="ＭＳ ゴシック" pitchFamily="49" charset="-128"/>
              <a:ea typeface="ＭＳ ゴシック" pitchFamily="49" charset="-128"/>
            </a:rPr>
            <a:t>6</a:t>
          </a:r>
          <a:r>
            <a:rPr kumimoji="1" lang="ja-JP" altLang="en-US" sz="1050">
              <a:solidFill>
                <a:sysClr val="windowText" lastClr="000000"/>
              </a:solidFill>
              <a:latin typeface="ＭＳ ゴシック" pitchFamily="49" charset="-128"/>
              <a:ea typeface="ＭＳ ゴシック" pitchFamily="49" charset="-128"/>
            </a:rPr>
            <a:t>億</a:t>
          </a:r>
          <a:r>
            <a:rPr kumimoji="1" lang="en-US" altLang="ja-JP" sz="1050">
              <a:solidFill>
                <a:sysClr val="windowText" lastClr="000000"/>
              </a:solidFill>
              <a:latin typeface="ＭＳ ゴシック" pitchFamily="49" charset="-128"/>
              <a:ea typeface="ＭＳ ゴシック" pitchFamily="49" charset="-128"/>
            </a:rPr>
            <a:t>3,586</a:t>
          </a:r>
          <a:r>
            <a:rPr kumimoji="1" lang="ja-JP" altLang="en-US" sz="1050">
              <a:solidFill>
                <a:sysClr val="windowText" lastClr="000000"/>
              </a:solidFill>
              <a:latin typeface="ＭＳ ゴシック" pitchFamily="49" charset="-128"/>
              <a:ea typeface="ＭＳ ゴシック" pitchFamily="49" charset="-128"/>
            </a:rPr>
            <a:t>万円の増となったことで、標準財政規模比で前年度から</a:t>
          </a:r>
          <a:r>
            <a:rPr kumimoji="1" lang="en-US" altLang="ja-JP" sz="1050">
              <a:solidFill>
                <a:sysClr val="windowText" lastClr="000000"/>
              </a:solidFill>
              <a:latin typeface="ＭＳ ゴシック" pitchFamily="49" charset="-128"/>
              <a:ea typeface="ＭＳ ゴシック" pitchFamily="49" charset="-128"/>
            </a:rPr>
            <a:t>1.54</a:t>
          </a:r>
          <a:r>
            <a:rPr kumimoji="1" lang="ja-JP" altLang="en-US" sz="1050">
              <a:solidFill>
                <a:sysClr val="windowText" lastClr="000000"/>
              </a:solidFill>
              <a:latin typeface="ＭＳ ゴシック" pitchFamily="49" charset="-128"/>
              <a:ea typeface="ＭＳ ゴシック" pitchFamily="49" charset="-128"/>
            </a:rPr>
            <a:t>ポイント増となった。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ja-JP" altLang="en-US"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令和２年度の標準財政規模に対する黒字額の割合としては、前年同様、水道事業会計の</a:t>
          </a:r>
          <a:r>
            <a:rPr kumimoji="1" lang="en-US" altLang="ja-JP" sz="1400">
              <a:solidFill>
                <a:sysClr val="windowText" lastClr="000000"/>
              </a:solidFill>
              <a:latin typeface="ＭＳ ゴシック" pitchFamily="49" charset="-128"/>
              <a:ea typeface="ＭＳ ゴシック" pitchFamily="49" charset="-128"/>
            </a:rPr>
            <a:t>7.16</a:t>
          </a:r>
          <a:r>
            <a:rPr kumimoji="1" lang="ja-JP" altLang="en-US" sz="1400">
              <a:solidFill>
                <a:sysClr val="windowText" lastClr="000000"/>
              </a:solidFill>
              <a:latin typeface="ＭＳ ゴシック" pitchFamily="49" charset="-128"/>
              <a:ea typeface="ＭＳ ゴシック" pitchFamily="49" charset="-128"/>
            </a:rPr>
            <a:t>％が最も高く、次いで一般会計の</a:t>
          </a:r>
          <a:r>
            <a:rPr kumimoji="1" lang="en-US" altLang="ja-JP" sz="1400">
              <a:solidFill>
                <a:sysClr val="windowText" lastClr="000000"/>
              </a:solidFill>
              <a:latin typeface="ＭＳ ゴシック" pitchFamily="49" charset="-128"/>
              <a:ea typeface="ＭＳ ゴシック" pitchFamily="49" charset="-128"/>
            </a:rPr>
            <a:t>3.83%</a:t>
          </a:r>
          <a:r>
            <a:rPr kumimoji="1" lang="ja-JP" altLang="en-US" sz="1400">
              <a:solidFill>
                <a:sysClr val="windowText" lastClr="000000"/>
              </a:solidFill>
              <a:latin typeface="ＭＳ ゴシック" pitchFamily="49" charset="-128"/>
              <a:ea typeface="ＭＳ ゴシック" pitchFamily="49" charset="-128"/>
            </a:rPr>
            <a:t>、国民健康保険事業特別会計の</a:t>
          </a:r>
          <a:r>
            <a:rPr kumimoji="1" lang="en-US" altLang="ja-JP" sz="1400">
              <a:solidFill>
                <a:sysClr val="windowText" lastClr="000000"/>
              </a:solidFill>
              <a:latin typeface="ＭＳ ゴシック" pitchFamily="49" charset="-128"/>
              <a:ea typeface="ＭＳ ゴシック" pitchFamily="49" charset="-128"/>
            </a:rPr>
            <a:t>1.47%</a:t>
          </a:r>
          <a:r>
            <a:rPr kumimoji="1" lang="ja-JP" altLang="en-US" sz="1400">
              <a:solidFill>
                <a:sysClr val="windowText" lastClr="000000"/>
              </a:solidFill>
              <a:latin typeface="ＭＳ ゴシック" pitchFamily="49" charset="-128"/>
              <a:ea typeface="ＭＳ ゴシック" pitchFamily="49" charset="-128"/>
            </a:rPr>
            <a:t>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なお、病院事業会計については、令和元年度に引き続き、標準財政規模比が黒字となっているが、コロナ禍において経営状況は更に厳しくなるため、より一層の収益確保策、費用削減策の実施、平成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年度から設置した経営改善室の取り組みなどにより、経営改善に努めていく。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3" zoomScaleNormal="7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97046001</v>
      </c>
      <c r="BO4" s="464"/>
      <c r="BP4" s="464"/>
      <c r="BQ4" s="464"/>
      <c r="BR4" s="464"/>
      <c r="BS4" s="464"/>
      <c r="BT4" s="464"/>
      <c r="BU4" s="465"/>
      <c r="BV4" s="463">
        <v>73569381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2.2999999999999998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95249477</v>
      </c>
      <c r="BO5" s="469"/>
      <c r="BP5" s="469"/>
      <c r="BQ5" s="469"/>
      <c r="BR5" s="469"/>
      <c r="BS5" s="469"/>
      <c r="BT5" s="469"/>
      <c r="BU5" s="470"/>
      <c r="BV5" s="468">
        <v>72380917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88.6</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1796524</v>
      </c>
      <c r="BO6" s="469"/>
      <c r="BP6" s="469"/>
      <c r="BQ6" s="469"/>
      <c r="BR6" s="469"/>
      <c r="BS6" s="469"/>
      <c r="BT6" s="469"/>
      <c r="BU6" s="470"/>
      <c r="BV6" s="468">
        <v>1188464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91.5</v>
      </c>
      <c r="CU6" s="622"/>
      <c r="CV6" s="622"/>
      <c r="CW6" s="622"/>
      <c r="CX6" s="622"/>
      <c r="CY6" s="622"/>
      <c r="CZ6" s="622"/>
      <c r="DA6" s="623"/>
      <c r="DB6" s="621">
        <v>92.4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231134</v>
      </c>
      <c r="BO7" s="469"/>
      <c r="BP7" s="469"/>
      <c r="BQ7" s="469"/>
      <c r="BR7" s="469"/>
      <c r="BS7" s="469"/>
      <c r="BT7" s="469"/>
      <c r="BU7" s="470"/>
      <c r="BV7" s="468">
        <v>258934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40816865</v>
      </c>
      <c r="CU7" s="469"/>
      <c r="CV7" s="469"/>
      <c r="CW7" s="469"/>
      <c r="CX7" s="469"/>
      <c r="CY7" s="469"/>
      <c r="CZ7" s="469"/>
      <c r="DA7" s="470"/>
      <c r="DB7" s="468">
        <v>40478374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1565390</v>
      </c>
      <c r="BO8" s="469"/>
      <c r="BP8" s="469"/>
      <c r="BQ8" s="469"/>
      <c r="BR8" s="469"/>
      <c r="BS8" s="469"/>
      <c r="BT8" s="469"/>
      <c r="BU8" s="470"/>
      <c r="BV8" s="468">
        <v>929530</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0.96</v>
      </c>
      <c r="CU8" s="582"/>
      <c r="CV8" s="582"/>
      <c r="CW8" s="582"/>
      <c r="CX8" s="582"/>
      <c r="CY8" s="582"/>
      <c r="CZ8" s="582"/>
      <c r="DA8" s="583"/>
      <c r="DB8" s="581">
        <v>0.96</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189386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635860</v>
      </c>
      <c r="BO9" s="469"/>
      <c r="BP9" s="469"/>
      <c r="BQ9" s="469"/>
      <c r="BR9" s="469"/>
      <c r="BS9" s="469"/>
      <c r="BT9" s="469"/>
      <c r="BU9" s="470"/>
      <c r="BV9" s="468">
        <v>-698546</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13.6</v>
      </c>
      <c r="CU9" s="439"/>
      <c r="CV9" s="439"/>
      <c r="CW9" s="439"/>
      <c r="CX9" s="439"/>
      <c r="CY9" s="439"/>
      <c r="CZ9" s="439"/>
      <c r="DA9" s="440"/>
      <c r="DB9" s="438">
        <v>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195633</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1668509</v>
      </c>
      <c r="BO10" s="469"/>
      <c r="BP10" s="469"/>
      <c r="BQ10" s="469"/>
      <c r="BR10" s="469"/>
      <c r="BS10" s="469"/>
      <c r="BT10" s="469"/>
      <c r="BU10" s="470"/>
      <c r="BV10" s="468">
        <v>1104418</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102</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193375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106</v>
      </c>
      <c r="AV12" s="526"/>
      <c r="AW12" s="526"/>
      <c r="AX12" s="526"/>
      <c r="AY12" s="448" t="s">
        <v>136</v>
      </c>
      <c r="AZ12" s="449"/>
      <c r="BA12" s="449"/>
      <c r="BB12" s="449"/>
      <c r="BC12" s="449"/>
      <c r="BD12" s="449"/>
      <c r="BE12" s="449"/>
      <c r="BF12" s="449"/>
      <c r="BG12" s="449"/>
      <c r="BH12" s="449"/>
      <c r="BI12" s="449"/>
      <c r="BJ12" s="449"/>
      <c r="BK12" s="449"/>
      <c r="BL12" s="449"/>
      <c r="BM12" s="450"/>
      <c r="BN12" s="468">
        <v>2043290</v>
      </c>
      <c r="BO12" s="469"/>
      <c r="BP12" s="469"/>
      <c r="BQ12" s="469"/>
      <c r="BR12" s="469"/>
      <c r="BS12" s="469"/>
      <c r="BT12" s="469"/>
      <c r="BU12" s="470"/>
      <c r="BV12" s="468">
        <v>1203972</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188916</v>
      </c>
      <c r="S13" s="572"/>
      <c r="T13" s="572"/>
      <c r="U13" s="572"/>
      <c r="V13" s="573"/>
      <c r="W13" s="559" t="s">
        <v>140</v>
      </c>
      <c r="X13" s="481"/>
      <c r="Y13" s="481"/>
      <c r="Z13" s="481"/>
      <c r="AA13" s="481"/>
      <c r="AB13" s="482"/>
      <c r="AC13" s="444">
        <v>2516</v>
      </c>
      <c r="AD13" s="445"/>
      <c r="AE13" s="445"/>
      <c r="AF13" s="445"/>
      <c r="AG13" s="446"/>
      <c r="AH13" s="444">
        <v>2818</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261079</v>
      </c>
      <c r="BO13" s="469"/>
      <c r="BP13" s="469"/>
      <c r="BQ13" s="469"/>
      <c r="BR13" s="469"/>
      <c r="BS13" s="469"/>
      <c r="BT13" s="469"/>
      <c r="BU13" s="470"/>
      <c r="BV13" s="468">
        <v>-798100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5</v>
      </c>
      <c r="CU13" s="439"/>
      <c r="CV13" s="439"/>
      <c r="CW13" s="439"/>
      <c r="CX13" s="439"/>
      <c r="CY13" s="439"/>
      <c r="CZ13" s="439"/>
      <c r="DA13" s="440"/>
      <c r="DB13" s="438">
        <v>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194869</v>
      </c>
      <c r="S14" s="572"/>
      <c r="T14" s="572"/>
      <c r="U14" s="572"/>
      <c r="V14" s="573"/>
      <c r="W14" s="574"/>
      <c r="X14" s="484"/>
      <c r="Y14" s="484"/>
      <c r="Z14" s="484"/>
      <c r="AA14" s="484"/>
      <c r="AB14" s="485"/>
      <c r="AC14" s="564">
        <v>2.7</v>
      </c>
      <c r="AD14" s="565"/>
      <c r="AE14" s="565"/>
      <c r="AF14" s="565"/>
      <c r="AG14" s="566"/>
      <c r="AH14" s="564">
        <v>2.9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30.7</v>
      </c>
      <c r="CU14" s="576"/>
      <c r="CV14" s="576"/>
      <c r="CW14" s="576"/>
      <c r="CX14" s="576"/>
      <c r="CY14" s="576"/>
      <c r="CZ14" s="576"/>
      <c r="DA14" s="577"/>
      <c r="DB14" s="575">
        <v>30.8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190346</v>
      </c>
      <c r="S15" s="572"/>
      <c r="T15" s="572"/>
      <c r="U15" s="572"/>
      <c r="V15" s="573"/>
      <c r="W15" s="559" t="s">
        <v>147</v>
      </c>
      <c r="X15" s="481"/>
      <c r="Y15" s="481"/>
      <c r="Z15" s="481"/>
      <c r="AA15" s="481"/>
      <c r="AB15" s="482"/>
      <c r="AC15" s="444">
        <v>28739</v>
      </c>
      <c r="AD15" s="445"/>
      <c r="AE15" s="445"/>
      <c r="AF15" s="445"/>
      <c r="AG15" s="446"/>
      <c r="AH15" s="444">
        <v>30943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29661392</v>
      </c>
      <c r="BO15" s="464"/>
      <c r="BP15" s="464"/>
      <c r="BQ15" s="464"/>
      <c r="BR15" s="464"/>
      <c r="BS15" s="464"/>
      <c r="BT15" s="464"/>
      <c r="BU15" s="465"/>
      <c r="BV15" s="463">
        <v>28758866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31.2</v>
      </c>
      <c r="AD16" s="565"/>
      <c r="AE16" s="565"/>
      <c r="AF16" s="565"/>
      <c r="AG16" s="566"/>
      <c r="AH16" s="564">
        <v>31.5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30884850</v>
      </c>
      <c r="BO16" s="469"/>
      <c r="BP16" s="469"/>
      <c r="BQ16" s="469"/>
      <c r="BR16" s="469"/>
      <c r="BS16" s="469"/>
      <c r="BT16" s="469"/>
      <c r="BU16" s="470"/>
      <c r="BV16" s="468">
        <v>30122387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60766</v>
      </c>
      <c r="AD17" s="445"/>
      <c r="AE17" s="445"/>
      <c r="AF17" s="445"/>
      <c r="AG17" s="446"/>
      <c r="AH17" s="444">
        <v>64589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37979463</v>
      </c>
      <c r="BO17" s="469"/>
      <c r="BP17" s="469"/>
      <c r="BQ17" s="469"/>
      <c r="BR17" s="469"/>
      <c r="BS17" s="469"/>
      <c r="BT17" s="469"/>
      <c r="BU17" s="470"/>
      <c r="BV17" s="468">
        <v>37123691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186.96</v>
      </c>
      <c r="M18" s="533"/>
      <c r="N18" s="533"/>
      <c r="O18" s="533"/>
      <c r="P18" s="533"/>
      <c r="Q18" s="533"/>
      <c r="R18" s="534"/>
      <c r="S18" s="534"/>
      <c r="T18" s="534"/>
      <c r="U18" s="534"/>
      <c r="V18" s="535"/>
      <c r="W18" s="549"/>
      <c r="X18" s="550"/>
      <c r="Y18" s="550"/>
      <c r="Z18" s="550"/>
      <c r="AA18" s="550"/>
      <c r="AB18" s="560"/>
      <c r="AC18" s="432">
        <v>66</v>
      </c>
      <c r="AD18" s="433"/>
      <c r="AE18" s="433"/>
      <c r="AF18" s="433"/>
      <c r="AG18" s="536"/>
      <c r="AH18" s="432">
        <v>65.7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36485342</v>
      </c>
      <c r="BO18" s="469"/>
      <c r="BP18" s="469"/>
      <c r="BQ18" s="469"/>
      <c r="BR18" s="469"/>
      <c r="BS18" s="469"/>
      <c r="BT18" s="469"/>
      <c r="BU18" s="470"/>
      <c r="BV18" s="468">
        <v>36180494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1013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49216982</v>
      </c>
      <c r="BO19" s="469"/>
      <c r="BP19" s="469"/>
      <c r="BQ19" s="469"/>
      <c r="BR19" s="469"/>
      <c r="BS19" s="469"/>
      <c r="BT19" s="469"/>
      <c r="BU19" s="470"/>
      <c r="BV19" s="468">
        <v>47698161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83438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67530071</v>
      </c>
      <c r="BO23" s="469"/>
      <c r="BP23" s="469"/>
      <c r="BQ23" s="469"/>
      <c r="BR23" s="469"/>
      <c r="BS23" s="469"/>
      <c r="BT23" s="469"/>
      <c r="BU23" s="470"/>
      <c r="BV23" s="468">
        <v>68469503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10050</v>
      </c>
      <c r="R24" s="445"/>
      <c r="S24" s="445"/>
      <c r="T24" s="445"/>
      <c r="U24" s="445"/>
      <c r="V24" s="446"/>
      <c r="W24" s="510"/>
      <c r="X24" s="501"/>
      <c r="Y24" s="502"/>
      <c r="Z24" s="441" t="s">
        <v>170</v>
      </c>
      <c r="AA24" s="442"/>
      <c r="AB24" s="442"/>
      <c r="AC24" s="442"/>
      <c r="AD24" s="442"/>
      <c r="AE24" s="442"/>
      <c r="AF24" s="442"/>
      <c r="AG24" s="443"/>
      <c r="AH24" s="444">
        <v>979</v>
      </c>
      <c r="AI24" s="445"/>
      <c r="AJ24" s="445"/>
      <c r="AK24" s="445"/>
      <c r="AL24" s="446"/>
      <c r="AM24" s="444">
        <v>3107346</v>
      </c>
      <c r="AN24" s="445"/>
      <c r="AO24" s="445"/>
      <c r="AP24" s="445"/>
      <c r="AQ24" s="445"/>
      <c r="AR24" s="446"/>
      <c r="AS24" s="444">
        <v>3174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43529383</v>
      </c>
      <c r="BO24" s="469"/>
      <c r="BP24" s="469"/>
      <c r="BQ24" s="469"/>
      <c r="BR24" s="469"/>
      <c r="BS24" s="469"/>
      <c r="BT24" s="469"/>
      <c r="BU24" s="470"/>
      <c r="BV24" s="468">
        <v>44998569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8000</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20981252</v>
      </c>
      <c r="BO25" s="464"/>
      <c r="BP25" s="464"/>
      <c r="BQ25" s="464"/>
      <c r="BR25" s="464"/>
      <c r="BS25" s="464"/>
      <c r="BT25" s="464"/>
      <c r="BU25" s="465"/>
      <c r="BV25" s="463">
        <v>20815149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7250</v>
      </c>
      <c r="R26" s="445"/>
      <c r="S26" s="445"/>
      <c r="T26" s="445"/>
      <c r="U26" s="445"/>
      <c r="V26" s="446"/>
      <c r="W26" s="510"/>
      <c r="X26" s="501"/>
      <c r="Y26" s="502"/>
      <c r="Z26" s="441" t="s">
        <v>176</v>
      </c>
      <c r="AA26" s="523"/>
      <c r="AB26" s="523"/>
      <c r="AC26" s="523"/>
      <c r="AD26" s="523"/>
      <c r="AE26" s="523"/>
      <c r="AF26" s="523"/>
      <c r="AG26" s="524"/>
      <c r="AH26" s="444">
        <v>70</v>
      </c>
      <c r="AI26" s="445"/>
      <c r="AJ26" s="445"/>
      <c r="AK26" s="445"/>
      <c r="AL26" s="446"/>
      <c r="AM26" s="444">
        <v>253050</v>
      </c>
      <c r="AN26" s="445"/>
      <c r="AO26" s="445"/>
      <c r="AP26" s="445"/>
      <c r="AQ26" s="445"/>
      <c r="AR26" s="446"/>
      <c r="AS26" s="444">
        <v>3615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6000</v>
      </c>
      <c r="R27" s="445"/>
      <c r="S27" s="445"/>
      <c r="T27" s="445"/>
      <c r="U27" s="445"/>
      <c r="V27" s="446"/>
      <c r="W27" s="510"/>
      <c r="X27" s="501"/>
      <c r="Y27" s="502"/>
      <c r="Z27" s="441" t="s">
        <v>179</v>
      </c>
      <c r="AA27" s="442"/>
      <c r="AB27" s="442"/>
      <c r="AC27" s="442"/>
      <c r="AD27" s="442"/>
      <c r="AE27" s="442"/>
      <c r="AF27" s="442"/>
      <c r="AG27" s="443"/>
      <c r="AH27" s="444">
        <v>80</v>
      </c>
      <c r="AI27" s="445"/>
      <c r="AJ27" s="445"/>
      <c r="AK27" s="445"/>
      <c r="AL27" s="446"/>
      <c r="AM27" s="444">
        <v>312790</v>
      </c>
      <c r="AN27" s="445"/>
      <c r="AO27" s="445"/>
      <c r="AP27" s="445"/>
      <c r="AQ27" s="445"/>
      <c r="AR27" s="446"/>
      <c r="AS27" s="444">
        <v>3910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1030729</v>
      </c>
      <c r="BO27" s="472"/>
      <c r="BP27" s="472"/>
      <c r="BQ27" s="472"/>
      <c r="BR27" s="472"/>
      <c r="BS27" s="472"/>
      <c r="BT27" s="472"/>
      <c r="BU27" s="473"/>
      <c r="BV27" s="471">
        <v>1030508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5370</v>
      </c>
      <c r="R28" s="445"/>
      <c r="S28" s="445"/>
      <c r="T28" s="445"/>
      <c r="U28" s="445"/>
      <c r="V28" s="446"/>
      <c r="W28" s="510"/>
      <c r="X28" s="501"/>
      <c r="Y28" s="502"/>
      <c r="Z28" s="441" t="s">
        <v>182</v>
      </c>
      <c r="AA28" s="442"/>
      <c r="AB28" s="442"/>
      <c r="AC28" s="442"/>
      <c r="AD28" s="442"/>
      <c r="AE28" s="442"/>
      <c r="AF28" s="442"/>
      <c r="AG28" s="443"/>
      <c r="AH28" s="444" t="s">
        <v>130</v>
      </c>
      <c r="AI28" s="445"/>
      <c r="AJ28" s="445"/>
      <c r="AK28" s="445"/>
      <c r="AL28" s="446"/>
      <c r="AM28" s="444" t="s">
        <v>138</v>
      </c>
      <c r="AN28" s="445"/>
      <c r="AO28" s="445"/>
      <c r="AP28" s="445"/>
      <c r="AQ28" s="445"/>
      <c r="AR28" s="446"/>
      <c r="AS28" s="444" t="s">
        <v>138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4641758</v>
      </c>
      <c r="BO28" s="464"/>
      <c r="BP28" s="464"/>
      <c r="BQ28" s="464"/>
      <c r="BR28" s="464"/>
      <c r="BS28" s="464"/>
      <c r="BT28" s="464"/>
      <c r="BU28" s="465"/>
      <c r="BV28" s="463">
        <v>5016539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28</v>
      </c>
      <c r="M29" s="445"/>
      <c r="N29" s="445"/>
      <c r="O29" s="445"/>
      <c r="P29" s="446"/>
      <c r="Q29" s="444">
        <v>4930</v>
      </c>
      <c r="R29" s="445"/>
      <c r="S29" s="445"/>
      <c r="T29" s="445"/>
      <c r="U29" s="445"/>
      <c r="V29" s="446"/>
      <c r="W29" s="511"/>
      <c r="X29" s="512"/>
      <c r="Y29" s="513"/>
      <c r="Z29" s="441" t="s">
        <v>185</v>
      </c>
      <c r="AA29" s="442"/>
      <c r="AB29" s="442"/>
      <c r="AC29" s="442"/>
      <c r="AD29" s="442"/>
      <c r="AE29" s="442"/>
      <c r="AF29" s="442"/>
      <c r="AG29" s="443"/>
      <c r="AH29" s="444">
        <v>1059</v>
      </c>
      <c r="AI29" s="445"/>
      <c r="AJ29" s="445"/>
      <c r="AK29" s="445"/>
      <c r="AL29" s="446"/>
      <c r="AM29" s="444">
        <v>3420136</v>
      </c>
      <c r="AN29" s="445"/>
      <c r="AO29" s="445"/>
      <c r="AP29" s="445"/>
      <c r="AQ29" s="445"/>
      <c r="AR29" s="446"/>
      <c r="AS29" s="444">
        <v>3230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71221</v>
      </c>
      <c r="BO29" s="469"/>
      <c r="BP29" s="469"/>
      <c r="BQ29" s="469"/>
      <c r="BR29" s="469"/>
      <c r="BS29" s="469"/>
      <c r="BT29" s="469"/>
      <c r="BU29" s="470"/>
      <c r="BV29" s="468">
        <v>71121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102.7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10294587</v>
      </c>
      <c r="BO30" s="472"/>
      <c r="BP30" s="472"/>
      <c r="BQ30" s="472"/>
      <c r="BR30" s="472"/>
      <c r="BS30" s="472"/>
      <c r="BT30" s="472"/>
      <c r="BU30" s="473"/>
      <c r="BV30" s="471">
        <v>9974248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伊豆市沼津市衛生施設組合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公益財団法人沼津市振興公社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駿豆学園管理組合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沼津市土地開発公社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駿東伊豆消防組合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公益財団法人静岡県学校給食会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静岡県後期高齢者医療広域連合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沼津まちづくり株式会社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静岡県地方税滞納整理機構</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静岡県後期高齢者医療広域連合(事業会計分)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0J6j0Z3/u/eHK9CfEPW+JNU1hsAsgcEIdsAUWcrDtABQXLeihR+lQ3a1SsuYskcNGobLeOiJb9hudeRolpMCyg==" saltValue="vVVw73Z9NxUGf3phjHwp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560</v>
      </c>
      <c r="D34" s="1250"/>
      <c r="E34" s="1251"/>
      <c r="F34" s="32">
        <v>5.77</v>
      </c>
      <c r="G34" s="33">
        <v>5.99</v>
      </c>
      <c r="H34" s="33">
        <v>6.09</v>
      </c>
      <c r="I34" s="33">
        <v>6.41</v>
      </c>
      <c r="J34" s="34">
        <v>7.16</v>
      </c>
      <c r="K34" s="22"/>
      <c r="L34" s="22"/>
      <c r="M34" s="22"/>
      <c r="N34" s="22"/>
      <c r="O34" s="22"/>
      <c r="P34" s="22"/>
    </row>
    <row r="35" spans="1:16" ht="39" customHeight="1" x14ac:dyDescent="0.15">
      <c r="A35" s="22"/>
      <c r="B35" s="35"/>
      <c r="C35" s="1244" t="s">
        <v>561</v>
      </c>
      <c r="D35" s="1245"/>
      <c r="E35" s="1246"/>
      <c r="F35" s="36">
        <v>3.18</v>
      </c>
      <c r="G35" s="37">
        <v>3.35</v>
      </c>
      <c r="H35" s="37">
        <v>4.0199999999999996</v>
      </c>
      <c r="I35" s="37">
        <v>2.29</v>
      </c>
      <c r="J35" s="38">
        <v>3.83</v>
      </c>
      <c r="K35" s="22"/>
      <c r="L35" s="22"/>
      <c r="M35" s="22"/>
      <c r="N35" s="22"/>
      <c r="O35" s="22"/>
      <c r="P35" s="22"/>
    </row>
    <row r="36" spans="1:16" ht="39" customHeight="1" x14ac:dyDescent="0.15">
      <c r="A36" s="22"/>
      <c r="B36" s="35"/>
      <c r="C36" s="1244" t="s">
        <v>562</v>
      </c>
      <c r="D36" s="1245"/>
      <c r="E36" s="1246"/>
      <c r="F36" s="36">
        <v>2.36</v>
      </c>
      <c r="G36" s="37">
        <v>3.42</v>
      </c>
      <c r="H36" s="37">
        <v>1.27</v>
      </c>
      <c r="I36" s="37">
        <v>1.45</v>
      </c>
      <c r="J36" s="38">
        <v>1.47</v>
      </c>
      <c r="K36" s="22"/>
      <c r="L36" s="22"/>
      <c r="M36" s="22"/>
      <c r="N36" s="22"/>
      <c r="O36" s="22"/>
      <c r="P36" s="22"/>
    </row>
    <row r="37" spans="1:16" ht="39" customHeight="1" x14ac:dyDescent="0.15">
      <c r="A37" s="22"/>
      <c r="B37" s="35"/>
      <c r="C37" s="1244" t="s">
        <v>563</v>
      </c>
      <c r="D37" s="1245"/>
      <c r="E37" s="1246"/>
      <c r="F37" s="36">
        <v>0.81</v>
      </c>
      <c r="G37" s="37">
        <v>0.83</v>
      </c>
      <c r="H37" s="37">
        <v>1.35</v>
      </c>
      <c r="I37" s="37">
        <v>0.63</v>
      </c>
      <c r="J37" s="38">
        <v>1.33</v>
      </c>
      <c r="K37" s="22"/>
      <c r="L37" s="22"/>
      <c r="M37" s="22"/>
      <c r="N37" s="22"/>
      <c r="O37" s="22"/>
      <c r="P37" s="22"/>
    </row>
    <row r="38" spans="1:16" ht="39" customHeight="1" x14ac:dyDescent="0.15">
      <c r="A38" s="22"/>
      <c r="B38" s="35"/>
      <c r="C38" s="1244" t="s">
        <v>564</v>
      </c>
      <c r="D38" s="1245"/>
      <c r="E38" s="1246"/>
      <c r="F38" s="36">
        <v>1.22</v>
      </c>
      <c r="G38" s="37">
        <v>1.43</v>
      </c>
      <c r="H38" s="37">
        <v>1.27</v>
      </c>
      <c r="I38" s="37">
        <v>1.76</v>
      </c>
      <c r="J38" s="38">
        <v>1.29</v>
      </c>
      <c r="K38" s="22"/>
      <c r="L38" s="22"/>
      <c r="M38" s="22"/>
      <c r="N38" s="22"/>
      <c r="O38" s="22"/>
      <c r="P38" s="22"/>
    </row>
    <row r="39" spans="1:16" ht="39" customHeight="1" x14ac:dyDescent="0.15">
      <c r="A39" s="22"/>
      <c r="B39" s="35"/>
      <c r="C39" s="1244" t="s">
        <v>565</v>
      </c>
      <c r="D39" s="1245"/>
      <c r="E39" s="1246"/>
      <c r="F39" s="36">
        <v>0.06</v>
      </c>
      <c r="G39" s="37" t="s">
        <v>566</v>
      </c>
      <c r="H39" s="37" t="s">
        <v>567</v>
      </c>
      <c r="I39" s="37">
        <v>0.8</v>
      </c>
      <c r="J39" s="38">
        <v>0.62</v>
      </c>
      <c r="K39" s="22"/>
      <c r="L39" s="22"/>
      <c r="M39" s="22"/>
      <c r="N39" s="22"/>
      <c r="O39" s="22"/>
      <c r="P39" s="22"/>
    </row>
    <row r="40" spans="1:16" ht="39" customHeight="1" x14ac:dyDescent="0.15">
      <c r="A40" s="22"/>
      <c r="B40" s="35"/>
      <c r="C40" s="1244" t="s">
        <v>568</v>
      </c>
      <c r="D40" s="1245"/>
      <c r="E40" s="1246"/>
      <c r="F40" s="36">
        <v>0.01</v>
      </c>
      <c r="G40" s="37">
        <v>0.01</v>
      </c>
      <c r="H40" s="37">
        <v>0.01</v>
      </c>
      <c r="I40" s="37">
        <v>0.02</v>
      </c>
      <c r="J40" s="38">
        <v>0.01</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571</v>
      </c>
      <c r="D43" s="1248"/>
      <c r="E43" s="1249"/>
      <c r="F43" s="41">
        <v>0</v>
      </c>
      <c r="G43" s="42">
        <v>0</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jJ5AR7wfC+46czIE+d81yPZbKRDJbl5mRK3ji2Guyd4LlPHntP+bYqrd5mhkdMEvZjBehEm2X/76gKa1EYCw==" saltValue="oDeykIpFGrxxptrPBkP/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82" zoomScaleNormal="8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7074</v>
      </c>
      <c r="L45" s="60">
        <v>7226</v>
      </c>
      <c r="M45" s="60">
        <v>7268</v>
      </c>
      <c r="N45" s="60">
        <v>7091</v>
      </c>
      <c r="O45" s="61">
        <v>7065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2290</v>
      </c>
      <c r="L48" s="64">
        <v>2275</v>
      </c>
      <c r="M48" s="64">
        <v>2225</v>
      </c>
      <c r="N48" s="64">
        <v>2138</v>
      </c>
      <c r="O48" s="65">
        <v>2132</v>
      </c>
      <c r="P48" s="48"/>
      <c r="Q48" s="48"/>
      <c r="R48" s="48"/>
      <c r="S48" s="48"/>
      <c r="T48" s="48"/>
      <c r="U48" s="48"/>
    </row>
    <row r="49" spans="1:21" ht="30.75" customHeight="1" x14ac:dyDescent="0.15">
      <c r="A49" s="48"/>
      <c r="B49" s="1272"/>
      <c r="C49" s="1273"/>
      <c r="D49" s="62"/>
      <c r="E49" s="1254" t="s">
        <v>16</v>
      </c>
      <c r="F49" s="1254"/>
      <c r="G49" s="1254"/>
      <c r="H49" s="1254"/>
      <c r="I49" s="1254"/>
      <c r="J49" s="1255"/>
      <c r="K49" s="63">
        <v>0</v>
      </c>
      <c r="L49" s="64">
        <v>0</v>
      </c>
      <c r="M49" s="64">
        <v>0</v>
      </c>
      <c r="N49" s="64">
        <v>32</v>
      </c>
      <c r="O49" s="65">
        <v>18</v>
      </c>
      <c r="P49" s="48"/>
      <c r="Q49" s="48"/>
      <c r="R49" s="48"/>
      <c r="S49" s="48"/>
      <c r="T49" s="48"/>
      <c r="U49" s="48"/>
    </row>
    <row r="50" spans="1:21" ht="30.75" customHeight="1" x14ac:dyDescent="0.15">
      <c r="A50" s="48"/>
      <c r="B50" s="1272"/>
      <c r="C50" s="1273"/>
      <c r="D50" s="62"/>
      <c r="E50" s="1254" t="s">
        <v>17</v>
      </c>
      <c r="F50" s="1254"/>
      <c r="G50" s="1254"/>
      <c r="H50" s="1254"/>
      <c r="I50" s="1254"/>
      <c r="J50" s="1255"/>
      <c r="K50" s="63">
        <v>304</v>
      </c>
      <c r="L50" s="64">
        <v>321</v>
      </c>
      <c r="M50" s="64">
        <v>308</v>
      </c>
      <c r="N50" s="64">
        <v>295</v>
      </c>
      <c r="O50" s="65">
        <v>293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8163</v>
      </c>
      <c r="L52" s="64">
        <v>8090</v>
      </c>
      <c r="M52" s="64">
        <v>7993</v>
      </c>
      <c r="N52" s="64">
        <v>7668</v>
      </c>
      <c r="O52" s="65">
        <v>7748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1505</v>
      </c>
      <c r="L53" s="69">
        <v>1732</v>
      </c>
      <c r="M53" s="69">
        <v>1808</v>
      </c>
      <c r="N53" s="69">
        <v>1888</v>
      </c>
      <c r="O53" s="70">
        <v>1760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lAxywZUCMWBWjTdAyW1g5+OHkjiawSqXYyeNtaFwHG57XWHXDvW7DcboWRzevYm8uz7IiT4/F8ZMHo5PHfHbhQ==" saltValue="rZ3XNstWXmk2SotI7L1l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0" t="s">
        <v>30</v>
      </c>
      <c r="C41" s="1291"/>
      <c r="D41" s="102"/>
      <c r="E41" s="1292" t="s">
        <v>31</v>
      </c>
      <c r="F41" s="1292"/>
      <c r="G41" s="1292"/>
      <c r="H41" s="1293"/>
      <c r="I41" s="103">
        <v>71821</v>
      </c>
      <c r="J41" s="104">
        <v>70194</v>
      </c>
      <c r="K41" s="104">
        <v>69337</v>
      </c>
      <c r="L41" s="104">
        <v>68470</v>
      </c>
      <c r="M41" s="105">
        <v>67530</v>
      </c>
    </row>
    <row r="42" spans="2:13" ht="27.75" customHeight="1" x14ac:dyDescent="0.15">
      <c r="B42" s="1280"/>
      <c r="C42" s="1281"/>
      <c r="D42" s="106"/>
      <c r="E42" s="1284" t="s">
        <v>32</v>
      </c>
      <c r="F42" s="1284"/>
      <c r="G42" s="1284"/>
      <c r="H42" s="1285"/>
      <c r="I42" s="107">
        <v>4943</v>
      </c>
      <c r="J42" s="108">
        <v>4180</v>
      </c>
      <c r="K42" s="108">
        <v>3385</v>
      </c>
      <c r="L42" s="108">
        <v>2691</v>
      </c>
      <c r="M42" s="109">
        <v>2787</v>
      </c>
    </row>
    <row r="43" spans="2:13" ht="27.75" customHeight="1" x14ac:dyDescent="0.15">
      <c r="B43" s="1280"/>
      <c r="C43" s="1281"/>
      <c r="D43" s="106"/>
      <c r="E43" s="1284" t="s">
        <v>33</v>
      </c>
      <c r="F43" s="1284"/>
      <c r="G43" s="1284"/>
      <c r="H43" s="1285"/>
      <c r="I43" s="107">
        <v>25149</v>
      </c>
      <c r="J43" s="108">
        <v>24037</v>
      </c>
      <c r="K43" s="108">
        <v>23097</v>
      </c>
      <c r="L43" s="108">
        <v>22009</v>
      </c>
      <c r="M43" s="109">
        <v>20962</v>
      </c>
    </row>
    <row r="44" spans="2:13" ht="27.75" customHeight="1" x14ac:dyDescent="0.15">
      <c r="B44" s="1280"/>
      <c r="C44" s="1281"/>
      <c r="D44" s="106"/>
      <c r="E44" s="1284" t="s">
        <v>34</v>
      </c>
      <c r="F44" s="1284"/>
      <c r="G44" s="1284"/>
      <c r="H44" s="1285"/>
      <c r="I44" s="107">
        <v>72</v>
      </c>
      <c r="J44" s="108">
        <v>147</v>
      </c>
      <c r="K44" s="108">
        <v>218</v>
      </c>
      <c r="L44" s="108">
        <v>313</v>
      </c>
      <c r="M44" s="109">
        <v>377</v>
      </c>
    </row>
    <row r="45" spans="2:13" ht="27.75" customHeight="1" x14ac:dyDescent="0.15">
      <c r="B45" s="1280"/>
      <c r="C45" s="1281"/>
      <c r="D45" s="106"/>
      <c r="E45" s="1284" t="s">
        <v>35</v>
      </c>
      <c r="F45" s="1284"/>
      <c r="G45" s="1284"/>
      <c r="H45" s="1285"/>
      <c r="I45" s="107">
        <v>9190</v>
      </c>
      <c r="J45" s="108">
        <v>8386</v>
      </c>
      <c r="K45" s="108">
        <v>8273</v>
      </c>
      <c r="L45" s="108">
        <v>8740</v>
      </c>
      <c r="M45" s="109">
        <v>8564</v>
      </c>
    </row>
    <row r="46" spans="2:13" ht="27.75" customHeight="1" x14ac:dyDescent="0.15">
      <c r="B46" s="1280"/>
      <c r="C46" s="1281"/>
      <c r="D46" s="110"/>
      <c r="E46" s="1284" t="s">
        <v>36</v>
      </c>
      <c r="F46" s="1284"/>
      <c r="G46" s="1284"/>
      <c r="H46" s="1285"/>
      <c r="I46" s="107" t="s">
        <v>510</v>
      </c>
      <c r="J46" s="108" t="s">
        <v>510</v>
      </c>
      <c r="K46" s="108" t="s">
        <v>510</v>
      </c>
      <c r="L46" s="108" t="s">
        <v>510</v>
      </c>
      <c r="M46" s="109" t="s">
        <v>510</v>
      </c>
    </row>
    <row r="47" spans="2:13" ht="27.75" customHeight="1" x14ac:dyDescent="0.15">
      <c r="B47" s="1280"/>
      <c r="C47" s="1281"/>
      <c r="D47" s="111"/>
      <c r="E47" s="1294" t="s">
        <v>37</v>
      </c>
      <c r="F47" s="1295"/>
      <c r="G47" s="1295"/>
      <c r="H47" s="1296"/>
      <c r="I47" s="107" t="s">
        <v>510</v>
      </c>
      <c r="J47" s="108" t="s">
        <v>510</v>
      </c>
      <c r="K47" s="108" t="s">
        <v>510</v>
      </c>
      <c r="L47" s="108" t="s">
        <v>510</v>
      </c>
      <c r="M47" s="109" t="s">
        <v>510</v>
      </c>
    </row>
    <row r="48" spans="2:13" ht="27.75" customHeight="1" x14ac:dyDescent="0.15">
      <c r="B48" s="1280"/>
      <c r="C48" s="1281"/>
      <c r="D48" s="106"/>
      <c r="E48" s="1284" t="s">
        <v>38</v>
      </c>
      <c r="F48" s="1284"/>
      <c r="G48" s="1284"/>
      <c r="H48" s="1285"/>
      <c r="I48" s="107" t="s">
        <v>510</v>
      </c>
      <c r="J48" s="108" t="s">
        <v>510</v>
      </c>
      <c r="K48" s="108" t="s">
        <v>510</v>
      </c>
      <c r="L48" s="108" t="s">
        <v>510</v>
      </c>
      <c r="M48" s="109" t="s">
        <v>510</v>
      </c>
    </row>
    <row r="49" spans="2:13" ht="27.75" customHeight="1" x14ac:dyDescent="0.15">
      <c r="B49" s="1282"/>
      <c r="C49" s="1283"/>
      <c r="D49" s="106"/>
      <c r="E49" s="1284" t="s">
        <v>39</v>
      </c>
      <c r="F49" s="1284"/>
      <c r="G49" s="1284"/>
      <c r="H49" s="1285"/>
      <c r="I49" s="107" t="s">
        <v>510</v>
      </c>
      <c r="J49" s="108" t="s">
        <v>510</v>
      </c>
      <c r="K49" s="108" t="s">
        <v>510</v>
      </c>
      <c r="L49" s="108" t="s">
        <v>510</v>
      </c>
      <c r="M49" s="109" t="s">
        <v>510</v>
      </c>
    </row>
    <row r="50" spans="2:13" ht="27.75" customHeight="1" x14ac:dyDescent="0.15">
      <c r="B50" s="1278" t="s">
        <v>40</v>
      </c>
      <c r="C50" s="1279"/>
      <c r="D50" s="112"/>
      <c r="E50" s="1284" t="s">
        <v>41</v>
      </c>
      <c r="F50" s="1284"/>
      <c r="G50" s="1284"/>
      <c r="H50" s="1285"/>
      <c r="I50" s="107">
        <v>7288</v>
      </c>
      <c r="J50" s="108">
        <v>7355</v>
      </c>
      <c r="K50" s="108">
        <v>6179</v>
      </c>
      <c r="L50" s="108">
        <v>5904</v>
      </c>
      <c r="M50" s="109">
        <v>6062</v>
      </c>
    </row>
    <row r="51" spans="2:13" ht="27.75" customHeight="1" x14ac:dyDescent="0.15">
      <c r="B51" s="1280"/>
      <c r="C51" s="1281"/>
      <c r="D51" s="106"/>
      <c r="E51" s="1284" t="s">
        <v>42</v>
      </c>
      <c r="F51" s="1284"/>
      <c r="G51" s="1284"/>
      <c r="H51" s="1285"/>
      <c r="I51" s="107">
        <v>33318</v>
      </c>
      <c r="J51" s="108">
        <v>30863</v>
      </c>
      <c r="K51" s="108">
        <v>30047</v>
      </c>
      <c r="L51" s="108">
        <v>28909</v>
      </c>
      <c r="M51" s="109">
        <v>27832</v>
      </c>
    </row>
    <row r="52" spans="2:13" ht="27.75" customHeight="1" x14ac:dyDescent="0.15">
      <c r="B52" s="1282"/>
      <c r="C52" s="1283"/>
      <c r="D52" s="106"/>
      <c r="E52" s="1284" t="s">
        <v>43</v>
      </c>
      <c r="F52" s="1284"/>
      <c r="G52" s="1284"/>
      <c r="H52" s="1285"/>
      <c r="I52" s="107">
        <v>59424</v>
      </c>
      <c r="J52" s="108">
        <v>58678</v>
      </c>
      <c r="K52" s="108">
        <v>57543</v>
      </c>
      <c r="L52" s="108">
        <v>56373</v>
      </c>
      <c r="M52" s="109">
        <v>55211</v>
      </c>
    </row>
    <row r="53" spans="2:13" ht="27.75" customHeight="1" thickBot="1" x14ac:dyDescent="0.2">
      <c r="B53" s="1286" t="s">
        <v>44</v>
      </c>
      <c r="C53" s="1287"/>
      <c r="D53" s="113"/>
      <c r="E53" s="1288" t="s">
        <v>45</v>
      </c>
      <c r="F53" s="1288"/>
      <c r="G53" s="1288"/>
      <c r="H53" s="1289"/>
      <c r="I53" s="114">
        <v>11145</v>
      </c>
      <c r="J53" s="115">
        <v>10048</v>
      </c>
      <c r="K53" s="115">
        <v>10542</v>
      </c>
      <c r="L53" s="115">
        <v>11036</v>
      </c>
      <c r="M53" s="116">
        <v>11115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1vi2uJM1ZcVflcpRRTFx3UiMUobdrB0cCkLRyMkbDzIl7298JizEeZH7AFDJXCrTVRnpVChkNO6vz+zsen8Qg==" saltValue="gZ3ls/tJE2MlnE5xrPBA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7" zoomScaleNormal="77"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5116</v>
      </c>
      <c r="G55" s="128">
        <v>5017</v>
      </c>
      <c r="H55" s="129">
        <v>4642</v>
      </c>
    </row>
    <row r="56" spans="2:8" ht="52.5" customHeight="1" x14ac:dyDescent="0.15">
      <c r="B56" s="130"/>
      <c r="C56" s="1307" t="s">
        <v>49</v>
      </c>
      <c r="D56" s="1307"/>
      <c r="E56" s="1308"/>
      <c r="F56" s="131">
        <v>71</v>
      </c>
      <c r="G56" s="131">
        <v>71</v>
      </c>
      <c r="H56" s="132">
        <v>71</v>
      </c>
    </row>
    <row r="57" spans="2:8" ht="53.25" customHeight="1" x14ac:dyDescent="0.15">
      <c r="B57" s="130"/>
      <c r="C57" s="1309" t="s">
        <v>50</v>
      </c>
      <c r="D57" s="1309"/>
      <c r="E57" s="1310"/>
      <c r="F57" s="133">
        <v>10674</v>
      </c>
      <c r="G57" s="133">
        <v>9974</v>
      </c>
      <c r="H57" s="134">
        <v>10295</v>
      </c>
    </row>
    <row r="58" spans="2:8" ht="45.75" customHeight="1" x14ac:dyDescent="0.15">
      <c r="B58" s="135"/>
      <c r="C58" s="1297" t="s">
        <v>578</v>
      </c>
      <c r="D58" s="1298"/>
      <c r="E58" s="1299"/>
      <c r="F58" s="136">
        <v>9853</v>
      </c>
      <c r="G58" s="136">
        <v>9232</v>
      </c>
      <c r="H58" s="137">
        <v>9075</v>
      </c>
    </row>
    <row r="59" spans="2:8" ht="45.75" customHeight="1" x14ac:dyDescent="0.15">
      <c r="B59" s="135"/>
      <c r="C59" s="1297" t="s">
        <v>579</v>
      </c>
      <c r="D59" s="1298"/>
      <c r="E59" s="1299"/>
      <c r="F59" s="136">
        <v>493</v>
      </c>
      <c r="G59" s="136">
        <v>481</v>
      </c>
      <c r="H59" s="137">
        <v>715</v>
      </c>
    </row>
    <row r="60" spans="2:8" ht="45.75" customHeight="1" x14ac:dyDescent="0.15">
      <c r="B60" s="135"/>
      <c r="C60" s="1297" t="s">
        <v>582</v>
      </c>
      <c r="D60" s="1298"/>
      <c r="E60" s="1299"/>
      <c r="F60" s="136" t="s">
        <v>583</v>
      </c>
      <c r="G60" s="136" t="s">
        <v>583</v>
      </c>
      <c r="H60" s="137">
        <v>240</v>
      </c>
    </row>
    <row r="61" spans="2:8" ht="45.75" customHeight="1" x14ac:dyDescent="0.15">
      <c r="B61" s="135"/>
      <c r="C61" s="1297" t="s">
        <v>580</v>
      </c>
      <c r="D61" s="1298"/>
      <c r="E61" s="1299"/>
      <c r="F61" s="136">
        <v>166</v>
      </c>
      <c r="G61" s="136">
        <v>113</v>
      </c>
      <c r="H61" s="137">
        <v>105</v>
      </c>
    </row>
    <row r="62" spans="2:8" ht="45.75" customHeight="1" thickBot="1" x14ac:dyDescent="0.2">
      <c r="B62" s="138"/>
      <c r="C62" s="1300" t="s">
        <v>581</v>
      </c>
      <c r="D62" s="1301"/>
      <c r="E62" s="1302"/>
      <c r="F62" s="139">
        <v>50</v>
      </c>
      <c r="G62" s="139">
        <v>45</v>
      </c>
      <c r="H62" s="140">
        <v>45</v>
      </c>
    </row>
    <row r="63" spans="2:8" ht="52.5" customHeight="1" thickBot="1" x14ac:dyDescent="0.2">
      <c r="B63" s="141"/>
      <c r="C63" s="1303" t="s">
        <v>51</v>
      </c>
      <c r="D63" s="1303"/>
      <c r="E63" s="1304"/>
      <c r="F63" s="142">
        <v>15861</v>
      </c>
      <c r="G63" s="142">
        <v>15062</v>
      </c>
      <c r="H63" s="143">
        <v>15008</v>
      </c>
    </row>
    <row r="64" spans="2:8" ht="15" customHeight="1" x14ac:dyDescent="0.15"/>
  </sheetData>
  <sheetProtection algorithmName="SHA-512" hashValue="fE9/EPFxzYAob/4v7P9CNTUg88CdF0auRZj/qkjGi1AsUKbaQF8H3qKYMfE2HnVjgJ+hpcHInnQf66NOfi8KFw==" saltValue="6wV4Xal8Lee8gcKJoqM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552</v>
      </c>
      <c r="BQ50" s="1325"/>
      <c r="BR50" s="1325"/>
      <c r="BS50" s="1325"/>
      <c r="BT50" s="1325"/>
      <c r="BU50" s="1325"/>
      <c r="BV50" s="1325"/>
      <c r="BW50" s="1325"/>
      <c r="BX50" s="1325" t="s">
        <v>553</v>
      </c>
      <c r="BY50" s="1325"/>
      <c r="BZ50" s="1325"/>
      <c r="CA50" s="1325"/>
      <c r="CB50" s="1325"/>
      <c r="CC50" s="1325"/>
      <c r="CD50" s="1325"/>
      <c r="CE50" s="1325"/>
      <c r="CF50" s="1325" t="s">
        <v>554</v>
      </c>
      <c r="CG50" s="1325"/>
      <c r="CH50" s="1325"/>
      <c r="CI50" s="1325"/>
      <c r="CJ50" s="1325"/>
      <c r="CK50" s="1325"/>
      <c r="CL50" s="1325"/>
      <c r="CM50" s="1325"/>
      <c r="CN50" s="1325" t="s">
        <v>555</v>
      </c>
      <c r="CO50" s="1325"/>
      <c r="CP50" s="1325"/>
      <c r="CQ50" s="1325"/>
      <c r="CR50" s="1325"/>
      <c r="CS50" s="1325"/>
      <c r="CT50" s="1325"/>
      <c r="CU50" s="1325"/>
      <c r="CV50" s="1325" t="s">
        <v>556</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602</v>
      </c>
      <c r="AO51" s="1328"/>
      <c r="AP51" s="1328"/>
      <c r="AQ51" s="1328"/>
      <c r="AR51" s="1328"/>
      <c r="AS51" s="1328"/>
      <c r="AT51" s="1328"/>
      <c r="AU51" s="1328"/>
      <c r="AV51" s="1328"/>
      <c r="AW51" s="1328"/>
      <c r="AX51" s="1328"/>
      <c r="AY51" s="1328"/>
      <c r="AZ51" s="1328"/>
      <c r="BA51" s="1328"/>
      <c r="BB51" s="1328" t="s">
        <v>603</v>
      </c>
      <c r="BC51" s="1328"/>
      <c r="BD51" s="1328"/>
      <c r="BE51" s="1328"/>
      <c r="BF51" s="1328"/>
      <c r="BG51" s="1328"/>
      <c r="BH51" s="1328"/>
      <c r="BI51" s="1328"/>
      <c r="BJ51" s="1328"/>
      <c r="BK51" s="1328"/>
      <c r="BL51" s="1328"/>
      <c r="BM51" s="1328"/>
      <c r="BN51" s="1328"/>
      <c r="BO51" s="1328"/>
      <c r="BP51" s="1311">
        <v>31</v>
      </c>
      <c r="BQ51" s="1311"/>
      <c r="BR51" s="1311"/>
      <c r="BS51" s="1311"/>
      <c r="BT51" s="1311"/>
      <c r="BU51" s="1311"/>
      <c r="BV51" s="1311"/>
      <c r="BW51" s="1311"/>
      <c r="BX51" s="1311">
        <v>27.9</v>
      </c>
      <c r="BY51" s="1311"/>
      <c r="BZ51" s="1311"/>
      <c r="CA51" s="1311"/>
      <c r="CB51" s="1311"/>
      <c r="CC51" s="1311"/>
      <c r="CD51" s="1311"/>
      <c r="CE51" s="1311"/>
      <c r="CF51" s="1311">
        <v>29.7</v>
      </c>
      <c r="CG51" s="1311"/>
      <c r="CH51" s="1311"/>
      <c r="CI51" s="1311"/>
      <c r="CJ51" s="1311"/>
      <c r="CK51" s="1311"/>
      <c r="CL51" s="1311"/>
      <c r="CM51" s="1311"/>
      <c r="CN51" s="1311">
        <v>30.8</v>
      </c>
      <c r="CO51" s="1311"/>
      <c r="CP51" s="1311"/>
      <c r="CQ51" s="1311"/>
      <c r="CR51" s="1311"/>
      <c r="CS51" s="1311"/>
      <c r="CT51" s="1311"/>
      <c r="CU51" s="1311"/>
      <c r="CV51" s="1311">
        <v>30.7</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604</v>
      </c>
      <c r="BC53" s="1328"/>
      <c r="BD53" s="1328"/>
      <c r="BE53" s="1328"/>
      <c r="BF53" s="1328"/>
      <c r="BG53" s="1328"/>
      <c r="BH53" s="1328"/>
      <c r="BI53" s="1328"/>
      <c r="BJ53" s="1328"/>
      <c r="BK53" s="1328"/>
      <c r="BL53" s="1328"/>
      <c r="BM53" s="1328"/>
      <c r="BN53" s="1328"/>
      <c r="BO53" s="1328"/>
      <c r="BP53" s="1311">
        <v>65.2</v>
      </c>
      <c r="BQ53" s="1311"/>
      <c r="BR53" s="1311"/>
      <c r="BS53" s="1311"/>
      <c r="BT53" s="1311"/>
      <c r="BU53" s="1311"/>
      <c r="BV53" s="1311"/>
      <c r="BW53" s="1311"/>
      <c r="BX53" s="1311">
        <v>66.5</v>
      </c>
      <c r="BY53" s="1311"/>
      <c r="BZ53" s="1311"/>
      <c r="CA53" s="1311"/>
      <c r="CB53" s="1311"/>
      <c r="CC53" s="1311"/>
      <c r="CD53" s="1311"/>
      <c r="CE53" s="1311"/>
      <c r="CF53" s="1311">
        <v>67.7</v>
      </c>
      <c r="CG53" s="1311"/>
      <c r="CH53" s="1311"/>
      <c r="CI53" s="1311"/>
      <c r="CJ53" s="1311"/>
      <c r="CK53" s="1311"/>
      <c r="CL53" s="1311"/>
      <c r="CM53" s="1311"/>
      <c r="CN53" s="1311">
        <v>68.7</v>
      </c>
      <c r="CO53" s="1311"/>
      <c r="CP53" s="1311"/>
      <c r="CQ53" s="1311"/>
      <c r="CR53" s="1311"/>
      <c r="CS53" s="1311"/>
      <c r="CT53" s="1311"/>
      <c r="CU53" s="1311"/>
      <c r="CV53" s="1311">
        <v>69.5</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605</v>
      </c>
      <c r="AO55" s="1325"/>
      <c r="AP55" s="1325"/>
      <c r="AQ55" s="1325"/>
      <c r="AR55" s="1325"/>
      <c r="AS55" s="1325"/>
      <c r="AT55" s="1325"/>
      <c r="AU55" s="1325"/>
      <c r="AV55" s="1325"/>
      <c r="AW55" s="1325"/>
      <c r="AX55" s="1325"/>
      <c r="AY55" s="1325"/>
      <c r="AZ55" s="1325"/>
      <c r="BA55" s="1325"/>
      <c r="BB55" s="1328" t="s">
        <v>603</v>
      </c>
      <c r="BC55" s="1328"/>
      <c r="BD55" s="1328"/>
      <c r="BE55" s="1328"/>
      <c r="BF55" s="1328"/>
      <c r="BG55" s="1328"/>
      <c r="BH55" s="1328"/>
      <c r="BI55" s="1328"/>
      <c r="BJ55" s="1328"/>
      <c r="BK55" s="1328"/>
      <c r="BL55" s="1328"/>
      <c r="BM55" s="1328"/>
      <c r="BN55" s="1328"/>
      <c r="BO55" s="1328"/>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604</v>
      </c>
      <c r="BC57" s="1328"/>
      <c r="BD57" s="1328"/>
      <c r="BE57" s="1328"/>
      <c r="BF57" s="1328"/>
      <c r="BG57" s="1328"/>
      <c r="BH57" s="1328"/>
      <c r="BI57" s="1328"/>
      <c r="BJ57" s="1328"/>
      <c r="BK57" s="1328"/>
      <c r="BL57" s="1328"/>
      <c r="BM57" s="1328"/>
      <c r="BN57" s="1328"/>
      <c r="BO57" s="1328"/>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552</v>
      </c>
      <c r="BQ72" s="1325"/>
      <c r="BR72" s="1325"/>
      <c r="BS72" s="1325"/>
      <c r="BT72" s="1325"/>
      <c r="BU72" s="1325"/>
      <c r="BV72" s="1325"/>
      <c r="BW72" s="1325"/>
      <c r="BX72" s="1325" t="s">
        <v>553</v>
      </c>
      <c r="BY72" s="1325"/>
      <c r="BZ72" s="1325"/>
      <c r="CA72" s="1325"/>
      <c r="CB72" s="1325"/>
      <c r="CC72" s="1325"/>
      <c r="CD72" s="1325"/>
      <c r="CE72" s="1325"/>
      <c r="CF72" s="1325" t="s">
        <v>554</v>
      </c>
      <c r="CG72" s="1325"/>
      <c r="CH72" s="1325"/>
      <c r="CI72" s="1325"/>
      <c r="CJ72" s="1325"/>
      <c r="CK72" s="1325"/>
      <c r="CL72" s="1325"/>
      <c r="CM72" s="1325"/>
      <c r="CN72" s="1325" t="s">
        <v>555</v>
      </c>
      <c r="CO72" s="1325"/>
      <c r="CP72" s="1325"/>
      <c r="CQ72" s="1325"/>
      <c r="CR72" s="1325"/>
      <c r="CS72" s="1325"/>
      <c r="CT72" s="1325"/>
      <c r="CU72" s="1325"/>
      <c r="CV72" s="1325" t="s">
        <v>556</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602</v>
      </c>
      <c r="AO73" s="1328"/>
      <c r="AP73" s="1328"/>
      <c r="AQ73" s="1328"/>
      <c r="AR73" s="1328"/>
      <c r="AS73" s="1328"/>
      <c r="AT73" s="1328"/>
      <c r="AU73" s="1328"/>
      <c r="AV73" s="1328"/>
      <c r="AW73" s="1328"/>
      <c r="AX73" s="1328"/>
      <c r="AY73" s="1328"/>
      <c r="AZ73" s="1328"/>
      <c r="BA73" s="1328"/>
      <c r="BB73" s="1328" t="s">
        <v>603</v>
      </c>
      <c r="BC73" s="1328"/>
      <c r="BD73" s="1328"/>
      <c r="BE73" s="1328"/>
      <c r="BF73" s="1328"/>
      <c r="BG73" s="1328"/>
      <c r="BH73" s="1328"/>
      <c r="BI73" s="1328"/>
      <c r="BJ73" s="1328"/>
      <c r="BK73" s="1328"/>
      <c r="BL73" s="1328"/>
      <c r="BM73" s="1328"/>
      <c r="BN73" s="1328"/>
      <c r="BO73" s="1328"/>
      <c r="BP73" s="1311">
        <v>31</v>
      </c>
      <c r="BQ73" s="1311"/>
      <c r="BR73" s="1311"/>
      <c r="BS73" s="1311"/>
      <c r="BT73" s="1311"/>
      <c r="BU73" s="1311"/>
      <c r="BV73" s="1311"/>
      <c r="BW73" s="1311"/>
      <c r="BX73" s="1311">
        <v>27.9</v>
      </c>
      <c r="BY73" s="1311"/>
      <c r="BZ73" s="1311"/>
      <c r="CA73" s="1311"/>
      <c r="CB73" s="1311"/>
      <c r="CC73" s="1311"/>
      <c r="CD73" s="1311"/>
      <c r="CE73" s="1311"/>
      <c r="CF73" s="1311">
        <v>29.7</v>
      </c>
      <c r="CG73" s="1311"/>
      <c r="CH73" s="1311"/>
      <c r="CI73" s="1311"/>
      <c r="CJ73" s="1311"/>
      <c r="CK73" s="1311"/>
      <c r="CL73" s="1311"/>
      <c r="CM73" s="1311"/>
      <c r="CN73" s="1311">
        <v>30.8</v>
      </c>
      <c r="CO73" s="1311"/>
      <c r="CP73" s="1311"/>
      <c r="CQ73" s="1311"/>
      <c r="CR73" s="1311"/>
      <c r="CS73" s="1311"/>
      <c r="CT73" s="1311"/>
      <c r="CU73" s="1311"/>
      <c r="CV73" s="1311">
        <v>30.7</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607</v>
      </c>
      <c r="BC75" s="1328"/>
      <c r="BD75" s="1328"/>
      <c r="BE75" s="1328"/>
      <c r="BF75" s="1328"/>
      <c r="BG75" s="1328"/>
      <c r="BH75" s="1328"/>
      <c r="BI75" s="1328"/>
      <c r="BJ75" s="1328"/>
      <c r="BK75" s="1328"/>
      <c r="BL75" s="1328"/>
      <c r="BM75" s="1328"/>
      <c r="BN75" s="1328"/>
      <c r="BO75" s="1328"/>
      <c r="BP75" s="1311">
        <v>4.4000000000000004</v>
      </c>
      <c r="BQ75" s="1311"/>
      <c r="BR75" s="1311"/>
      <c r="BS75" s="1311"/>
      <c r="BT75" s="1311"/>
      <c r="BU75" s="1311"/>
      <c r="BV75" s="1311"/>
      <c r="BW75" s="1311"/>
      <c r="BX75" s="1311">
        <v>4.5</v>
      </c>
      <c r="BY75" s="1311"/>
      <c r="BZ75" s="1311"/>
      <c r="CA75" s="1311"/>
      <c r="CB75" s="1311"/>
      <c r="CC75" s="1311"/>
      <c r="CD75" s="1311"/>
      <c r="CE75" s="1311"/>
      <c r="CF75" s="1311">
        <v>4.7</v>
      </c>
      <c r="CG75" s="1311"/>
      <c r="CH75" s="1311"/>
      <c r="CI75" s="1311"/>
      <c r="CJ75" s="1311"/>
      <c r="CK75" s="1311"/>
      <c r="CL75" s="1311"/>
      <c r="CM75" s="1311"/>
      <c r="CN75" s="1311">
        <v>5</v>
      </c>
      <c r="CO75" s="1311"/>
      <c r="CP75" s="1311"/>
      <c r="CQ75" s="1311"/>
      <c r="CR75" s="1311"/>
      <c r="CS75" s="1311"/>
      <c r="CT75" s="1311"/>
      <c r="CU75" s="1311"/>
      <c r="CV75" s="1311">
        <v>5</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605</v>
      </c>
      <c r="AO77" s="1325"/>
      <c r="AP77" s="1325"/>
      <c r="AQ77" s="1325"/>
      <c r="AR77" s="1325"/>
      <c r="AS77" s="1325"/>
      <c r="AT77" s="1325"/>
      <c r="AU77" s="1325"/>
      <c r="AV77" s="1325"/>
      <c r="AW77" s="1325"/>
      <c r="AX77" s="1325"/>
      <c r="AY77" s="1325"/>
      <c r="AZ77" s="1325"/>
      <c r="BA77" s="1325"/>
      <c r="BB77" s="1328" t="s">
        <v>603</v>
      </c>
      <c r="BC77" s="1328"/>
      <c r="BD77" s="1328"/>
      <c r="BE77" s="1328"/>
      <c r="BF77" s="1328"/>
      <c r="BG77" s="1328"/>
      <c r="BH77" s="1328"/>
      <c r="BI77" s="1328"/>
      <c r="BJ77" s="1328"/>
      <c r="BK77" s="1328"/>
      <c r="BL77" s="1328"/>
      <c r="BM77" s="1328"/>
      <c r="BN77" s="1328"/>
      <c r="BO77" s="1328"/>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608</v>
      </c>
      <c r="BC79" s="1328"/>
      <c r="BD79" s="1328"/>
      <c r="BE79" s="1328"/>
      <c r="BF79" s="1328"/>
      <c r="BG79" s="1328"/>
      <c r="BH79" s="1328"/>
      <c r="BI79" s="1328"/>
      <c r="BJ79" s="1328"/>
      <c r="BK79" s="1328"/>
      <c r="BL79" s="1328"/>
      <c r="BM79" s="1328"/>
      <c r="BN79" s="1328"/>
      <c r="BO79" s="1328"/>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AiprOaAGULh77U8SqsFUJAJ4SMRPAk6zuQiJUGfbAXTP6Ro20LNVYvJ5xPzS6n5eo6PUGjtqtsmM49x7MSbMA==" saltValue="5Qk+isXaU02tA5qNZBqz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609</v>
      </c>
    </row>
  </sheetData>
  <sheetProtection algorithmName="SHA-512" hashValue="GcDDgCjvLTbmXuiUm8uxPwom9EvNwbF+nhPsxZxJgy676CTUslDW3bSp8FDEnhvKmJ1aggdcLtUAZD44F+I4Zw==" saltValue="O423HVXiLu9IOy1sW0zBD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sqxbVfE76BuXRMo59oGHmFF1bDAkFWlDYMj6ucw/GRrIKBETrhmC1VTkxZiN7QhLhZqgBcjflB2Z1mvpw90ADA==" saltValue="bO4RthobzqNk5yiqDeaxJ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52274</v>
      </c>
      <c r="E3" s="162"/>
      <c r="F3" s="163">
        <v>42581</v>
      </c>
      <c r="G3" s="164"/>
      <c r="H3" s="165"/>
    </row>
    <row r="4" spans="1:8" x14ac:dyDescent="0.15">
      <c r="A4" s="166"/>
      <c r="B4" s="167"/>
      <c r="C4" s="168"/>
      <c r="D4" s="169">
        <v>26254</v>
      </c>
      <c r="E4" s="170"/>
      <c r="F4" s="171">
        <v>24354</v>
      </c>
      <c r="G4" s="172"/>
      <c r="H4" s="173"/>
    </row>
    <row r="5" spans="1:8" x14ac:dyDescent="0.15">
      <c r="A5" s="154" t="s">
        <v>544</v>
      </c>
      <c r="B5" s="159"/>
      <c r="C5" s="160"/>
      <c r="D5" s="161">
        <v>47977</v>
      </c>
      <c r="E5" s="162"/>
      <c r="F5" s="163">
        <v>45426</v>
      </c>
      <c r="G5" s="164"/>
      <c r="H5" s="165"/>
    </row>
    <row r="6" spans="1:8" x14ac:dyDescent="0.15">
      <c r="A6" s="166"/>
      <c r="B6" s="167"/>
      <c r="C6" s="168"/>
      <c r="D6" s="169">
        <v>25205</v>
      </c>
      <c r="E6" s="170"/>
      <c r="F6" s="171">
        <v>24508</v>
      </c>
      <c r="G6" s="172"/>
      <c r="H6" s="173"/>
    </row>
    <row r="7" spans="1:8" x14ac:dyDescent="0.15">
      <c r="A7" s="154" t="s">
        <v>545</v>
      </c>
      <c r="B7" s="159"/>
      <c r="C7" s="160"/>
      <c r="D7" s="161">
        <v>56767</v>
      </c>
      <c r="E7" s="162"/>
      <c r="F7" s="163">
        <v>45022</v>
      </c>
      <c r="G7" s="164"/>
      <c r="H7" s="165"/>
    </row>
    <row r="8" spans="1:8" x14ac:dyDescent="0.15">
      <c r="A8" s="166"/>
      <c r="B8" s="167"/>
      <c r="C8" s="168"/>
      <c r="D8" s="169">
        <v>27989</v>
      </c>
      <c r="E8" s="170"/>
      <c r="F8" s="171">
        <v>25247</v>
      </c>
      <c r="G8" s="172"/>
      <c r="H8" s="173"/>
    </row>
    <row r="9" spans="1:8" x14ac:dyDescent="0.15">
      <c r="A9" s="154" t="s">
        <v>546</v>
      </c>
      <c r="B9" s="159"/>
      <c r="C9" s="160"/>
      <c r="D9" s="161">
        <v>58766</v>
      </c>
      <c r="E9" s="162"/>
      <c r="F9" s="163">
        <v>46035</v>
      </c>
      <c r="G9" s="164"/>
      <c r="H9" s="165"/>
    </row>
    <row r="10" spans="1:8" x14ac:dyDescent="0.15">
      <c r="A10" s="166"/>
      <c r="B10" s="167"/>
      <c r="C10" s="168"/>
      <c r="D10" s="169">
        <v>25837</v>
      </c>
      <c r="E10" s="170"/>
      <c r="F10" s="171">
        <v>25158</v>
      </c>
      <c r="G10" s="172"/>
      <c r="H10" s="173"/>
    </row>
    <row r="11" spans="1:8" x14ac:dyDescent="0.15">
      <c r="A11" s="154" t="s">
        <v>547</v>
      </c>
      <c r="B11" s="159"/>
      <c r="C11" s="160"/>
      <c r="D11" s="161">
        <v>57423</v>
      </c>
      <c r="E11" s="162"/>
      <c r="F11" s="163">
        <v>43261</v>
      </c>
      <c r="G11" s="164"/>
      <c r="H11" s="165"/>
    </row>
    <row r="12" spans="1:8" x14ac:dyDescent="0.15">
      <c r="A12" s="166"/>
      <c r="B12" s="167"/>
      <c r="C12" s="174"/>
      <c r="D12" s="169">
        <v>26877</v>
      </c>
      <c r="E12" s="170"/>
      <c r="F12" s="171">
        <v>24721</v>
      </c>
      <c r="G12" s="172"/>
      <c r="H12" s="173"/>
    </row>
    <row r="13" spans="1:8" x14ac:dyDescent="0.15">
      <c r="A13" s="154"/>
      <c r="B13" s="159"/>
      <c r="C13" s="175"/>
      <c r="D13" s="176">
        <v>54641</v>
      </c>
      <c r="E13" s="177"/>
      <c r="F13" s="178">
        <v>44465</v>
      </c>
      <c r="G13" s="179"/>
      <c r="H13" s="165"/>
    </row>
    <row r="14" spans="1:8" x14ac:dyDescent="0.15">
      <c r="A14" s="166"/>
      <c r="B14" s="167"/>
      <c r="C14" s="168"/>
      <c r="D14" s="169">
        <v>26432</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3.18</v>
      </c>
      <c r="C19" s="180">
        <f>ROUND(VALUE(SUBSTITUTE(実質収支比率等に係る経年分析!G$48,"▲","-")),2)</f>
        <v>3.36</v>
      </c>
      <c r="D19" s="180">
        <f>ROUND(VALUE(SUBSTITUTE(実質収支比率等に係る経年分析!H$48,"▲","-")),2)</f>
        <v>4.03</v>
      </c>
      <c r="E19" s="180">
        <f>ROUND(VALUE(SUBSTITUTE(実質収支比率等に係る経年分析!I$48,"▲","-")),2)</f>
        <v>2.2999999999999998</v>
      </c>
      <c r="F19" s="180">
        <f>ROUND(VALUE(SUBSTITUTE(実質収支比率等に係る経年分析!J$48,"▲","-")),2)</f>
        <v>3.84</v>
      </c>
    </row>
    <row r="20" spans="1:11" x14ac:dyDescent="0.15">
      <c r="A20" s="180" t="s">
        <v>55</v>
      </c>
      <c r="B20" s="180">
        <f>ROUND(VALUE(SUBSTITUTE(実質収支比率等に係る経年分析!F$47,"▲","-")),2)</f>
        <v>13.96</v>
      </c>
      <c r="C20" s="180">
        <f>ROUND(VALUE(SUBSTITUTE(実質収支比率等に係る経年分析!G$47,"▲","-")),2)</f>
        <v>14.23</v>
      </c>
      <c r="D20" s="180">
        <f>ROUND(VALUE(SUBSTITUTE(実質収支比率等に係る経年分析!H$47,"▲","-")),2)</f>
        <v>12.66</v>
      </c>
      <c r="E20" s="180">
        <f>ROUND(VALUE(SUBSTITUTE(実質収支比率等に係る経年分析!I$47,"▲","-")),2)</f>
        <v>12.39</v>
      </c>
      <c r="F20" s="180">
        <f>ROUND(VALUE(SUBSTITUTE(実質収支比率等に係る経年分析!J$47,"▲","-")),2)</f>
        <v>11.37</v>
      </c>
    </row>
    <row r="21" spans="1:11" x14ac:dyDescent="0.15">
      <c r="A21" s="180" t="s">
        <v>56</v>
      </c>
      <c r="B21" s="180">
        <f>IF(ISNUMBER(VALUE(SUBSTITUTE(実質収支比率等に係る経年分析!F$49,"▲","-"))),ROUND(VALUE(SUBSTITUTE(実質収支比率等に係る経年分析!F$49,"▲","-")),2),NA())</f>
        <v>-0.89</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0.64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f>IF(ROUND(VALUE(SUBSTITUTE(連結実質赤字比率に係る赤字・黒字の構成分析!G$39,"▲", "-")), 2) &lt; 0, ABS(ROUND(VALUE(SUBSTITUTE(連結実質赤字比率に係る赤字・黒字の構成分析!G$39,"▲", "-")), 2)), NA())</f>
        <v>0.48</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0.14000000000000001</v>
      </c>
      <c r="G31" s="181" t="e">
        <f>IF(ROUND(VALUE(SUBSTITUTE(連結実質赤字比率に係る赤字・黒字の構成分析!H$39,"▲", "-")), 2) &gt;= 0, ABS(ROUND(VALUE(SUBSTITUTE(連結実質赤字比率に係る赤字・黒字の構成分析!H$39,"▲", "-")), 2)), NA())</f>
        <v>#N/A</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8163</v>
      </c>
      <c r="E42" s="182"/>
      <c r="F42" s="182"/>
      <c r="G42" s="182">
        <f>'実質公債費比率（分子）の構造'!L$52</f>
        <v>8090</v>
      </c>
      <c r="H42" s="182"/>
      <c r="I42" s="182"/>
      <c r="J42" s="182">
        <f>'実質公債費比率（分子）の構造'!M$52</f>
        <v>7993</v>
      </c>
      <c r="K42" s="182"/>
      <c r="L42" s="182"/>
      <c r="M42" s="182">
        <f>'実質公債費比率（分子）の構造'!N$52</f>
        <v>7668</v>
      </c>
      <c r="N42" s="182"/>
      <c r="O42" s="182"/>
      <c r="P42" s="182">
        <f>'実質公債費比率（分子）の構造'!O$52</f>
        <v>7748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304</v>
      </c>
      <c r="C44" s="182"/>
      <c r="D44" s="182"/>
      <c r="E44" s="182">
        <f>'実質公債費比率（分子）の構造'!L$50</f>
        <v>321</v>
      </c>
      <c r="F44" s="182"/>
      <c r="G44" s="182"/>
      <c r="H44" s="182">
        <f>'実質公債費比率（分子）の構造'!M$50</f>
        <v>308</v>
      </c>
      <c r="I44" s="182"/>
      <c r="J44" s="182"/>
      <c r="K44" s="182">
        <f>'実質公債費比率（分子）の構造'!N$50</f>
        <v>295</v>
      </c>
      <c r="L44" s="182"/>
      <c r="M44" s="182"/>
      <c r="N44" s="182">
        <f>'実質公債費比率（分子）の構造'!O$50</f>
        <v>293</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32</v>
      </c>
      <c r="L45" s="182"/>
      <c r="M45" s="182"/>
      <c r="N45" s="182">
        <f>'実質公債費比率（分子）の構造'!O$49</f>
        <v>18</v>
      </c>
      <c r="O45" s="182"/>
      <c r="P45" s="182"/>
    </row>
    <row r="46" spans="1:16" x14ac:dyDescent="0.15">
      <c r="A46" s="182" t="s">
        <v>67</v>
      </c>
      <c r="B46" s="182">
        <f>'実質公債費比率（分子）の構造'!K$48</f>
        <v>2290</v>
      </c>
      <c r="C46" s="182"/>
      <c r="D46" s="182"/>
      <c r="E46" s="182">
        <f>'実質公債費比率（分子）の構造'!L$48</f>
        <v>2275</v>
      </c>
      <c r="F46" s="182"/>
      <c r="G46" s="182"/>
      <c r="H46" s="182">
        <f>'実質公債費比率（分子）の構造'!M$48</f>
        <v>2225</v>
      </c>
      <c r="I46" s="182"/>
      <c r="J46" s="182"/>
      <c r="K46" s="182">
        <f>'実質公債費比率（分子）の構造'!N$48</f>
        <v>2138</v>
      </c>
      <c r="L46" s="182"/>
      <c r="M46" s="182"/>
      <c r="N46" s="182">
        <f>'実質公債費比率（分子）の構造'!O$48</f>
        <v>2132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7074</v>
      </c>
      <c r="C49" s="182"/>
      <c r="D49" s="182"/>
      <c r="E49" s="182">
        <f>'実質公債費比率（分子）の構造'!L$45</f>
        <v>7226</v>
      </c>
      <c r="F49" s="182"/>
      <c r="G49" s="182"/>
      <c r="H49" s="182">
        <f>'実質公債費比率（分子）の構造'!M$45</f>
        <v>7268</v>
      </c>
      <c r="I49" s="182"/>
      <c r="J49" s="182"/>
      <c r="K49" s="182">
        <f>'実質公債費比率（分子）の構造'!N$45</f>
        <v>7091</v>
      </c>
      <c r="L49" s="182"/>
      <c r="M49" s="182"/>
      <c r="N49" s="182">
        <f>'実質公債費比率（分子）の構造'!O$45</f>
        <v>7065</v>
      </c>
      <c r="O49" s="182"/>
      <c r="P49" s="182"/>
    </row>
    <row r="50" spans="1:16" x14ac:dyDescent="0.15">
      <c r="A50" s="182" t="s">
        <v>71</v>
      </c>
      <c r="B50" s="182" t="e">
        <f>NA()</f>
        <v>#N/A</v>
      </c>
      <c r="C50" s="182">
        <f>IF(ISNUMBER('実質公債費比率（分子）の構造'!K$53),'実質公債費比率（分子）の構造'!K$53,NA())</f>
        <v>1505</v>
      </c>
      <c r="D50" s="182" t="e">
        <f>NA()</f>
        <v>#N/A</v>
      </c>
      <c r="E50" s="182" t="e">
        <f>NA()</f>
        <v>#N/A</v>
      </c>
      <c r="F50" s="182">
        <f>IF(ISNUMBER('実質公債費比率（分子）の構造'!L$53),'実質公債費比率（分子）の構造'!L$53,NA())</f>
        <v>1732</v>
      </c>
      <c r="G50" s="182" t="e">
        <f>NA()</f>
        <v>#N/A</v>
      </c>
      <c r="H50" s="182" t="e">
        <f>NA()</f>
        <v>#N/A</v>
      </c>
      <c r="I50" s="182">
        <f>IF(ISNUMBER('実質公債費比率（分子）の構造'!M$53),'実質公債費比率（分子）の構造'!M$53,NA())</f>
        <v>1808</v>
      </c>
      <c r="J50" s="182" t="e">
        <f>NA()</f>
        <v>#N/A</v>
      </c>
      <c r="K50" s="182" t="e">
        <f>NA()</f>
        <v>#N/A</v>
      </c>
      <c r="L50" s="182">
        <f>IF(ISNUMBER('実質公債費比率（分子）の構造'!N$53),'実質公債費比率（分子）の構造'!N$53,NA())</f>
        <v>1888</v>
      </c>
      <c r="M50" s="182" t="e">
        <f>NA()</f>
        <v>#N/A</v>
      </c>
      <c r="N50" s="182" t="e">
        <f>NA()</f>
        <v>#N/A</v>
      </c>
      <c r="O50" s="182">
        <f>IF(ISNUMBER('実質公債費比率（分子）の構造'!O$53),'実質公債費比率（分子）の構造'!O$53,NA())</f>
        <v>1760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59424</v>
      </c>
      <c r="E56" s="181"/>
      <c r="F56" s="181"/>
      <c r="G56" s="181">
        <f>'将来負担比率（分子）の構造'!J$52</f>
        <v>58678</v>
      </c>
      <c r="H56" s="181"/>
      <c r="I56" s="181"/>
      <c r="J56" s="181">
        <f>'将来負担比率（分子）の構造'!K$52</f>
        <v>57543</v>
      </c>
      <c r="K56" s="181"/>
      <c r="L56" s="181"/>
      <c r="M56" s="181">
        <f>'将来負担比率（分子）の構造'!L$52</f>
        <v>56373</v>
      </c>
      <c r="N56" s="181"/>
      <c r="O56" s="181"/>
      <c r="P56" s="181">
        <f>'将来負担比率（分子）の構造'!M$52</f>
        <v>55211</v>
      </c>
    </row>
    <row r="57" spans="1:16" x14ac:dyDescent="0.15">
      <c r="A57" s="181" t="s">
        <v>42</v>
      </c>
      <c r="B57" s="181"/>
      <c r="C57" s="181"/>
      <c r="D57" s="181">
        <f>'将来負担比率（分子）の構造'!I$51</f>
        <v>33318</v>
      </c>
      <c r="E57" s="181"/>
      <c r="F57" s="181"/>
      <c r="G57" s="181">
        <f>'将来負担比率（分子）の構造'!J$51</f>
        <v>30863</v>
      </c>
      <c r="H57" s="181"/>
      <c r="I57" s="181"/>
      <c r="J57" s="181">
        <f>'将来負担比率（分子）の構造'!K$51</f>
        <v>30047</v>
      </c>
      <c r="K57" s="181"/>
      <c r="L57" s="181"/>
      <c r="M57" s="181">
        <f>'将来負担比率（分子）の構造'!L$51</f>
        <v>28909</v>
      </c>
      <c r="N57" s="181"/>
      <c r="O57" s="181"/>
      <c r="P57" s="181">
        <f>'将来負担比率（分子）の構造'!M$51</f>
        <v>27832</v>
      </c>
    </row>
    <row r="58" spans="1:16" x14ac:dyDescent="0.15">
      <c r="A58" s="181" t="s">
        <v>41</v>
      </c>
      <c r="B58" s="181"/>
      <c r="C58" s="181"/>
      <c r="D58" s="181">
        <f>'将来負担比率（分子）の構造'!I$50</f>
        <v>7288</v>
      </c>
      <c r="E58" s="181"/>
      <c r="F58" s="181"/>
      <c r="G58" s="181">
        <f>'将来負担比率（分子）の構造'!J$50</f>
        <v>7355</v>
      </c>
      <c r="H58" s="181"/>
      <c r="I58" s="181"/>
      <c r="J58" s="181">
        <f>'将来負担比率（分子）の構造'!K$50</f>
        <v>6179</v>
      </c>
      <c r="K58" s="181"/>
      <c r="L58" s="181"/>
      <c r="M58" s="181">
        <f>'将来負担比率（分子）の構造'!L$50</f>
        <v>5904</v>
      </c>
      <c r="N58" s="181"/>
      <c r="O58" s="181"/>
      <c r="P58" s="181">
        <f>'将来負担比率（分子）の構造'!M$50</f>
        <v>6062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9190</v>
      </c>
      <c r="C62" s="181"/>
      <c r="D62" s="181"/>
      <c r="E62" s="181">
        <f>'将来負担比率（分子）の構造'!J$45</f>
        <v>8386</v>
      </c>
      <c r="F62" s="181"/>
      <c r="G62" s="181"/>
      <c r="H62" s="181">
        <f>'将来負担比率（分子）の構造'!K$45</f>
        <v>8273</v>
      </c>
      <c r="I62" s="181"/>
      <c r="J62" s="181"/>
      <c r="K62" s="181">
        <f>'将来負担比率（分子）の構造'!L$45</f>
        <v>8740</v>
      </c>
      <c r="L62" s="181"/>
      <c r="M62" s="181"/>
      <c r="N62" s="181">
        <f>'将来負担比率（分子）の構造'!M$45</f>
        <v>8564</v>
      </c>
      <c r="O62" s="181"/>
      <c r="P62" s="181"/>
    </row>
    <row r="63" spans="1:16" x14ac:dyDescent="0.15">
      <c r="A63" s="181" t="s">
        <v>34</v>
      </c>
      <c r="B63" s="181">
        <f>'将来負担比率（分子）の構造'!I$44</f>
        <v>72</v>
      </c>
      <c r="C63" s="181"/>
      <c r="D63" s="181"/>
      <c r="E63" s="181">
        <f>'将来負担比率（分子）の構造'!J$44</f>
        <v>147</v>
      </c>
      <c r="F63" s="181"/>
      <c r="G63" s="181"/>
      <c r="H63" s="181">
        <f>'将来負担比率（分子）の構造'!K$44</f>
        <v>218</v>
      </c>
      <c r="I63" s="181"/>
      <c r="J63" s="181"/>
      <c r="K63" s="181">
        <f>'将来負担比率（分子）の構造'!L$44</f>
        <v>313</v>
      </c>
      <c r="L63" s="181"/>
      <c r="M63" s="181"/>
      <c r="N63" s="181">
        <f>'将来負担比率（分子）の構造'!M$44</f>
        <v>377</v>
      </c>
      <c r="O63" s="181"/>
      <c r="P63" s="181"/>
    </row>
    <row r="64" spans="1:16" x14ac:dyDescent="0.15">
      <c r="A64" s="181" t="s">
        <v>33</v>
      </c>
      <c r="B64" s="181">
        <f>'将来負担比率（分子）の構造'!I$43</f>
        <v>25149</v>
      </c>
      <c r="C64" s="181"/>
      <c r="D64" s="181"/>
      <c r="E64" s="181">
        <f>'将来負担比率（分子）の構造'!J$43</f>
        <v>24037</v>
      </c>
      <c r="F64" s="181"/>
      <c r="G64" s="181"/>
      <c r="H64" s="181">
        <f>'将来負担比率（分子）の構造'!K$43</f>
        <v>23097</v>
      </c>
      <c r="I64" s="181"/>
      <c r="J64" s="181"/>
      <c r="K64" s="181">
        <f>'将来負担比率（分子）の構造'!L$43</f>
        <v>22009</v>
      </c>
      <c r="L64" s="181"/>
      <c r="M64" s="181"/>
      <c r="N64" s="181">
        <f>'将来負担比率（分子）の構造'!M$43</f>
        <v>20962</v>
      </c>
      <c r="O64" s="181"/>
      <c r="P64" s="181"/>
    </row>
    <row r="65" spans="1:16" x14ac:dyDescent="0.15">
      <c r="A65" s="181" t="s">
        <v>32</v>
      </c>
      <c r="B65" s="181">
        <f>'将来負担比率（分子）の構造'!I$42</f>
        <v>4943</v>
      </c>
      <c r="C65" s="181"/>
      <c r="D65" s="181"/>
      <c r="E65" s="181">
        <f>'将来負担比率（分子）の構造'!J$42</f>
        <v>4180</v>
      </c>
      <c r="F65" s="181"/>
      <c r="G65" s="181"/>
      <c r="H65" s="181">
        <f>'将来負担比率（分子）の構造'!K$42</f>
        <v>3385</v>
      </c>
      <c r="I65" s="181"/>
      <c r="J65" s="181"/>
      <c r="K65" s="181">
        <f>'将来負担比率（分子）の構造'!L$42</f>
        <v>2691</v>
      </c>
      <c r="L65" s="181"/>
      <c r="M65" s="181"/>
      <c r="N65" s="181">
        <f>'将来負担比率（分子）の構造'!M$42</f>
        <v>2787</v>
      </c>
      <c r="O65" s="181"/>
      <c r="P65" s="181"/>
    </row>
    <row r="66" spans="1:16" x14ac:dyDescent="0.15">
      <c r="A66" s="181" t="s">
        <v>31</v>
      </c>
      <c r="B66" s="181">
        <f>'将来負担比率（分子）の構造'!I$41</f>
        <v>71821</v>
      </c>
      <c r="C66" s="181"/>
      <c r="D66" s="181"/>
      <c r="E66" s="181">
        <f>'将来負担比率（分子）の構造'!J$41</f>
        <v>70194</v>
      </c>
      <c r="F66" s="181"/>
      <c r="G66" s="181"/>
      <c r="H66" s="181">
        <f>'将来負担比率（分子）の構造'!K$41</f>
        <v>69337</v>
      </c>
      <c r="I66" s="181"/>
      <c r="J66" s="181"/>
      <c r="K66" s="181">
        <f>'将来負担比率（分子）の構造'!L$41</f>
        <v>68470</v>
      </c>
      <c r="L66" s="181"/>
      <c r="M66" s="181"/>
      <c r="N66" s="181">
        <f>'将来負担比率（分子）の構造'!M$41</f>
        <v>67530</v>
      </c>
      <c r="O66" s="181"/>
      <c r="P66" s="181"/>
    </row>
    <row r="67" spans="1:16" x14ac:dyDescent="0.15">
      <c r="A67" s="181" t="s">
        <v>75</v>
      </c>
      <c r="B67" s="181" t="e">
        <f>NA()</f>
        <v>#N/A</v>
      </c>
      <c r="C67" s="181">
        <f>IF(ISNUMBER('将来負担比率（分子）の構造'!I$53), IF('将来負担比率（分子）の構造'!I$53 &lt; 0, 0, '将来負担比率（分子）の構造'!I$53), NA())</f>
        <v>11145</v>
      </c>
      <c r="D67" s="181" t="e">
        <f>NA()</f>
        <v>#N/A</v>
      </c>
      <c r="E67" s="181" t="e">
        <f>NA()</f>
        <v>#N/A</v>
      </c>
      <c r="F67" s="181">
        <f>IF(ISNUMBER('将来負担比率（分子）の構造'!J$53), IF('将来負担比率（分子）の構造'!J$53 &lt; 0, 0, '将来負担比率（分子）の構造'!J$53), NA())</f>
        <v>10048</v>
      </c>
      <c r="G67" s="181" t="e">
        <f>NA()</f>
        <v>#N/A</v>
      </c>
      <c r="H67" s="181" t="e">
        <f>NA()</f>
        <v>#N/A</v>
      </c>
      <c r="I67" s="181">
        <f>IF(ISNUMBER('将来負担比率（分子）の構造'!K$53), IF('将来負担比率（分子）の構造'!K$53 &lt; 0, 0, '将来負担比率（分子）の構造'!K$53), NA())</f>
        <v>10542</v>
      </c>
      <c r="J67" s="181" t="e">
        <f>NA()</f>
        <v>#N/A</v>
      </c>
      <c r="K67" s="181" t="e">
        <f>NA()</f>
        <v>#N/A</v>
      </c>
      <c r="L67" s="181">
        <f>IF(ISNUMBER('将来負担比率（分子）の構造'!L$53), IF('将来負担比率（分子）の構造'!L$53 &lt; 0, 0, '将来負担比率（分子）の構造'!L$53), NA())</f>
        <v>11036</v>
      </c>
      <c r="M67" s="181" t="e">
        <f>NA()</f>
        <v>#N/A</v>
      </c>
      <c r="N67" s="181" t="e">
        <f>NA()</f>
        <v>#N/A</v>
      </c>
      <c r="O67" s="181">
        <f>IF(ISNUMBER('将来負担比率（分子）の構造'!M$53), IF('将来負担比率（分子）の構造'!M$53 &lt; 0, 0, '将来負担比率（分子）の構造'!M$53), NA())</f>
        <v>11115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5116</v>
      </c>
      <c r="C72" s="185">
        <f>基金残高に係る経年分析!G55</f>
        <v>5017</v>
      </c>
      <c r="D72" s="185">
        <f>基金残高に係る経年分析!H55</f>
        <v>4642</v>
      </c>
    </row>
    <row r="73" spans="1:16" x14ac:dyDescent="0.15">
      <c r="A73" s="184" t="s">
        <v>78</v>
      </c>
      <c r="B73" s="185">
        <f>基金残高に係る経年分析!F56</f>
        <v>71</v>
      </c>
      <c r="C73" s="185">
        <f>基金残高に係る経年分析!G56</f>
        <v>71</v>
      </c>
      <c r="D73" s="185">
        <f>基金残高に係る経年分析!H56</f>
        <v>71</v>
      </c>
    </row>
    <row r="74" spans="1:16" x14ac:dyDescent="0.15">
      <c r="A74" s="184" t="s">
        <v>79</v>
      </c>
      <c r="B74" s="185">
        <f>基金残高に係る経年分析!F57</f>
        <v>10674</v>
      </c>
      <c r="C74" s="185">
        <f>基金残高に係る経年分析!G57</f>
        <v>9974</v>
      </c>
      <c r="D74" s="185">
        <f>基金残高に係る経年分析!H57</f>
        <v>10295</v>
      </c>
    </row>
  </sheetData>
  <sheetProtection algorithmName="SHA-512" hashValue="Xff5ffmsOvTUonZRRx2HEAb3+I7ybuIgaHsaCD0YRwU4LU6dR8q1O9RUtNcjXrpPABdOhm26vIFhvLdWZrXfDw==" saltValue="gjjr1JGwMd9Irmp4pvKb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35029533</v>
      </c>
      <c r="S5" s="736"/>
      <c r="T5" s="736"/>
      <c r="U5" s="736"/>
      <c r="V5" s="736"/>
      <c r="W5" s="736"/>
      <c r="X5" s="736"/>
      <c r="Y5" s="779"/>
      <c r="Z5" s="797">
        <v>36.1</v>
      </c>
      <c r="AA5" s="797"/>
      <c r="AB5" s="797"/>
      <c r="AC5" s="797"/>
      <c r="AD5" s="798">
        <v>32056055</v>
      </c>
      <c r="AE5" s="798"/>
      <c r="AF5" s="798"/>
      <c r="AG5" s="798"/>
      <c r="AH5" s="798"/>
      <c r="AI5" s="798"/>
      <c r="AJ5" s="798"/>
      <c r="AK5" s="798"/>
      <c r="AL5" s="780">
        <v>80.400000000000006</v>
      </c>
      <c r="AM5" s="751"/>
      <c r="AN5" s="751"/>
      <c r="AO5" s="781"/>
      <c r="AP5" s="746" t="s">
        <v>225</v>
      </c>
      <c r="AQ5" s="747"/>
      <c r="AR5" s="747"/>
      <c r="AS5" s="747"/>
      <c r="AT5" s="747"/>
      <c r="AU5" s="747"/>
      <c r="AV5" s="747"/>
      <c r="AW5" s="747"/>
      <c r="AX5" s="747"/>
      <c r="AY5" s="747"/>
      <c r="AZ5" s="747"/>
      <c r="BA5" s="747"/>
      <c r="BB5" s="747"/>
      <c r="BC5" s="747"/>
      <c r="BD5" s="747"/>
      <c r="BE5" s="747"/>
      <c r="BF5" s="748"/>
      <c r="BG5" s="680">
        <v>32045708</v>
      </c>
      <c r="BH5" s="681"/>
      <c r="BI5" s="681"/>
      <c r="BJ5" s="681"/>
      <c r="BK5" s="681"/>
      <c r="BL5" s="681"/>
      <c r="BM5" s="681"/>
      <c r="BN5" s="682"/>
      <c r="BO5" s="713">
        <v>91.5</v>
      </c>
      <c r="BP5" s="713"/>
      <c r="BQ5" s="713"/>
      <c r="BR5" s="713"/>
      <c r="BS5" s="714" t="s">
        <v>130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500459</v>
      </c>
      <c r="S6" s="681"/>
      <c r="T6" s="681"/>
      <c r="U6" s="681"/>
      <c r="V6" s="681"/>
      <c r="W6" s="681"/>
      <c r="X6" s="681"/>
      <c r="Y6" s="682"/>
      <c r="Z6" s="713">
        <v>0.5</v>
      </c>
      <c r="AA6" s="713"/>
      <c r="AB6" s="713"/>
      <c r="AC6" s="713"/>
      <c r="AD6" s="714">
        <v>500459</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32045708</v>
      </c>
      <c r="BH6" s="681"/>
      <c r="BI6" s="681"/>
      <c r="BJ6" s="681"/>
      <c r="BK6" s="681"/>
      <c r="BL6" s="681"/>
      <c r="BM6" s="681"/>
      <c r="BN6" s="682"/>
      <c r="BO6" s="713">
        <v>91.5</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441409</v>
      </c>
      <c r="CS6" s="681"/>
      <c r="CT6" s="681"/>
      <c r="CU6" s="681"/>
      <c r="CV6" s="681"/>
      <c r="CW6" s="681"/>
      <c r="CX6" s="681"/>
      <c r="CY6" s="682"/>
      <c r="CZ6" s="780">
        <v>0.5</v>
      </c>
      <c r="DA6" s="751"/>
      <c r="DB6" s="751"/>
      <c r="DC6" s="783"/>
      <c r="DD6" s="686" t="s">
        <v>231</v>
      </c>
      <c r="DE6" s="681"/>
      <c r="DF6" s="681"/>
      <c r="DG6" s="681"/>
      <c r="DH6" s="681"/>
      <c r="DI6" s="681"/>
      <c r="DJ6" s="681"/>
      <c r="DK6" s="681"/>
      <c r="DL6" s="681"/>
      <c r="DM6" s="681"/>
      <c r="DN6" s="681"/>
      <c r="DO6" s="681"/>
      <c r="DP6" s="682"/>
      <c r="DQ6" s="686">
        <v>440737</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27871</v>
      </c>
      <c r="S7" s="681"/>
      <c r="T7" s="681"/>
      <c r="U7" s="681"/>
      <c r="V7" s="681"/>
      <c r="W7" s="681"/>
      <c r="X7" s="681"/>
      <c r="Y7" s="682"/>
      <c r="Z7" s="713">
        <v>0</v>
      </c>
      <c r="AA7" s="713"/>
      <c r="AB7" s="713"/>
      <c r="AC7" s="713"/>
      <c r="AD7" s="714">
        <v>27871</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14101116</v>
      </c>
      <c r="BH7" s="681"/>
      <c r="BI7" s="681"/>
      <c r="BJ7" s="681"/>
      <c r="BK7" s="681"/>
      <c r="BL7" s="681"/>
      <c r="BM7" s="681"/>
      <c r="BN7" s="682"/>
      <c r="BO7" s="713">
        <v>40.299999999999997</v>
      </c>
      <c r="BP7" s="713"/>
      <c r="BQ7" s="713"/>
      <c r="BR7" s="713"/>
      <c r="BS7" s="714" t="s">
        <v>231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27953191</v>
      </c>
      <c r="CS7" s="681"/>
      <c r="CT7" s="681"/>
      <c r="CU7" s="681"/>
      <c r="CV7" s="681"/>
      <c r="CW7" s="681"/>
      <c r="CX7" s="681"/>
      <c r="CY7" s="682"/>
      <c r="CZ7" s="713">
        <v>29.3</v>
      </c>
      <c r="DA7" s="713"/>
      <c r="DB7" s="713"/>
      <c r="DC7" s="713"/>
      <c r="DD7" s="686">
        <v>1055760</v>
      </c>
      <c r="DE7" s="681"/>
      <c r="DF7" s="681"/>
      <c r="DG7" s="681"/>
      <c r="DH7" s="681"/>
      <c r="DI7" s="681"/>
      <c r="DJ7" s="681"/>
      <c r="DK7" s="681"/>
      <c r="DL7" s="681"/>
      <c r="DM7" s="681"/>
      <c r="DN7" s="681"/>
      <c r="DO7" s="681"/>
      <c r="DP7" s="682"/>
      <c r="DQ7" s="686">
        <v>6433017</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118635</v>
      </c>
      <c r="S8" s="681"/>
      <c r="T8" s="681"/>
      <c r="U8" s="681"/>
      <c r="V8" s="681"/>
      <c r="W8" s="681"/>
      <c r="X8" s="681"/>
      <c r="Y8" s="682"/>
      <c r="Z8" s="713">
        <v>0.1</v>
      </c>
      <c r="AA8" s="713"/>
      <c r="AB8" s="713"/>
      <c r="AC8" s="713"/>
      <c r="AD8" s="714">
        <v>118635</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357761</v>
      </c>
      <c r="BH8" s="681"/>
      <c r="BI8" s="681"/>
      <c r="BJ8" s="681"/>
      <c r="BK8" s="681"/>
      <c r="BL8" s="681"/>
      <c r="BM8" s="681"/>
      <c r="BN8" s="682"/>
      <c r="BO8" s="713">
        <v>1</v>
      </c>
      <c r="BP8" s="713"/>
      <c r="BQ8" s="713"/>
      <c r="BR8" s="713"/>
      <c r="BS8" s="686" t="s">
        <v>130</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27612369</v>
      </c>
      <c r="CS8" s="681"/>
      <c r="CT8" s="681"/>
      <c r="CU8" s="681"/>
      <c r="CV8" s="681"/>
      <c r="CW8" s="681"/>
      <c r="CX8" s="681"/>
      <c r="CY8" s="682"/>
      <c r="CZ8" s="713">
        <v>29</v>
      </c>
      <c r="DA8" s="713"/>
      <c r="DB8" s="713"/>
      <c r="DC8" s="713"/>
      <c r="DD8" s="686">
        <v>168617</v>
      </c>
      <c r="DE8" s="681"/>
      <c r="DF8" s="681"/>
      <c r="DG8" s="681"/>
      <c r="DH8" s="681"/>
      <c r="DI8" s="681"/>
      <c r="DJ8" s="681"/>
      <c r="DK8" s="681"/>
      <c r="DL8" s="681"/>
      <c r="DM8" s="681"/>
      <c r="DN8" s="681"/>
      <c r="DO8" s="681"/>
      <c r="DP8" s="682"/>
      <c r="DQ8" s="686">
        <v>12549579</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160745</v>
      </c>
      <c r="S9" s="681"/>
      <c r="T9" s="681"/>
      <c r="U9" s="681"/>
      <c r="V9" s="681"/>
      <c r="W9" s="681"/>
      <c r="X9" s="681"/>
      <c r="Y9" s="682"/>
      <c r="Z9" s="713">
        <v>0.2</v>
      </c>
      <c r="AA9" s="713"/>
      <c r="AB9" s="713"/>
      <c r="AC9" s="713"/>
      <c r="AD9" s="714">
        <v>160745</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11258315</v>
      </c>
      <c r="BH9" s="681"/>
      <c r="BI9" s="681"/>
      <c r="BJ9" s="681"/>
      <c r="BK9" s="681"/>
      <c r="BL9" s="681"/>
      <c r="BM9" s="681"/>
      <c r="BN9" s="682"/>
      <c r="BO9" s="713">
        <v>32.1</v>
      </c>
      <c r="BP9" s="713"/>
      <c r="BQ9" s="713"/>
      <c r="BR9" s="713"/>
      <c r="BS9" s="686" t="s">
        <v>130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6770064</v>
      </c>
      <c r="CS9" s="681"/>
      <c r="CT9" s="681"/>
      <c r="CU9" s="681"/>
      <c r="CV9" s="681"/>
      <c r="CW9" s="681"/>
      <c r="CX9" s="681"/>
      <c r="CY9" s="682"/>
      <c r="CZ9" s="713">
        <v>7.1</v>
      </c>
      <c r="DA9" s="713"/>
      <c r="DB9" s="713"/>
      <c r="DC9" s="713"/>
      <c r="DD9" s="686">
        <v>426434</v>
      </c>
      <c r="DE9" s="681"/>
      <c r="DF9" s="681"/>
      <c r="DG9" s="681"/>
      <c r="DH9" s="681"/>
      <c r="DI9" s="681"/>
      <c r="DJ9" s="681"/>
      <c r="DK9" s="681"/>
      <c r="DL9" s="681"/>
      <c r="DM9" s="681"/>
      <c r="DN9" s="681"/>
      <c r="DO9" s="681"/>
      <c r="DP9" s="682"/>
      <c r="DQ9" s="686">
        <v>5880230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138</v>
      </c>
      <c r="AA10" s="713"/>
      <c r="AB10" s="713"/>
      <c r="AC10" s="713"/>
      <c r="AD10" s="714" t="s">
        <v>231</v>
      </c>
      <c r="AE10" s="714"/>
      <c r="AF10" s="714"/>
      <c r="AG10" s="714"/>
      <c r="AH10" s="714"/>
      <c r="AI10" s="714"/>
      <c r="AJ10" s="714"/>
      <c r="AK10" s="714"/>
      <c r="AL10" s="683" t="s">
        <v>231</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754391</v>
      </c>
      <c r="BH10" s="681"/>
      <c r="BI10" s="681"/>
      <c r="BJ10" s="681"/>
      <c r="BK10" s="681"/>
      <c r="BL10" s="681"/>
      <c r="BM10" s="681"/>
      <c r="BN10" s="682"/>
      <c r="BO10" s="713">
        <v>2.2000000000000002</v>
      </c>
      <c r="BP10" s="713"/>
      <c r="BQ10" s="713"/>
      <c r="BR10" s="713"/>
      <c r="BS10" s="686" t="s">
        <v>231</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84896</v>
      </c>
      <c r="CS10" s="681"/>
      <c r="CT10" s="681"/>
      <c r="CU10" s="681"/>
      <c r="CV10" s="681"/>
      <c r="CW10" s="681"/>
      <c r="CX10" s="681"/>
      <c r="CY10" s="682"/>
      <c r="CZ10" s="713">
        <v>0.1</v>
      </c>
      <c r="DA10" s="713"/>
      <c r="DB10" s="713"/>
      <c r="DC10" s="713"/>
      <c r="DD10" s="686" t="s">
        <v>231</v>
      </c>
      <c r="DE10" s="681"/>
      <c r="DF10" s="681"/>
      <c r="DG10" s="681"/>
      <c r="DH10" s="681"/>
      <c r="DI10" s="681"/>
      <c r="DJ10" s="681"/>
      <c r="DK10" s="681"/>
      <c r="DL10" s="681"/>
      <c r="DM10" s="681"/>
      <c r="DN10" s="681"/>
      <c r="DO10" s="681"/>
      <c r="DP10" s="682"/>
      <c r="DQ10" s="686">
        <v>74957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4536775</v>
      </c>
      <c r="S11" s="681"/>
      <c r="T11" s="681"/>
      <c r="U11" s="681"/>
      <c r="V11" s="681"/>
      <c r="W11" s="681"/>
      <c r="X11" s="681"/>
      <c r="Y11" s="682"/>
      <c r="Z11" s="683">
        <v>4.7</v>
      </c>
      <c r="AA11" s="684"/>
      <c r="AB11" s="684"/>
      <c r="AC11" s="685"/>
      <c r="AD11" s="686">
        <v>4536775</v>
      </c>
      <c r="AE11" s="681"/>
      <c r="AF11" s="681"/>
      <c r="AG11" s="681"/>
      <c r="AH11" s="681"/>
      <c r="AI11" s="681"/>
      <c r="AJ11" s="681"/>
      <c r="AK11" s="682"/>
      <c r="AL11" s="683">
        <v>11.4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1730649</v>
      </c>
      <c r="BH11" s="681"/>
      <c r="BI11" s="681"/>
      <c r="BJ11" s="681"/>
      <c r="BK11" s="681"/>
      <c r="BL11" s="681"/>
      <c r="BM11" s="681"/>
      <c r="BN11" s="682"/>
      <c r="BO11" s="713">
        <v>4.9000000000000004</v>
      </c>
      <c r="BP11" s="713"/>
      <c r="BQ11" s="713"/>
      <c r="BR11" s="713"/>
      <c r="BS11" s="686" t="s">
        <v>130</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984714</v>
      </c>
      <c r="CS11" s="681"/>
      <c r="CT11" s="681"/>
      <c r="CU11" s="681"/>
      <c r="CV11" s="681"/>
      <c r="CW11" s="681"/>
      <c r="CX11" s="681"/>
      <c r="CY11" s="682"/>
      <c r="CZ11" s="713">
        <v>1</v>
      </c>
      <c r="DA11" s="713"/>
      <c r="DB11" s="713"/>
      <c r="DC11" s="713"/>
      <c r="DD11" s="686">
        <v>572056</v>
      </c>
      <c r="DE11" s="681"/>
      <c r="DF11" s="681"/>
      <c r="DG11" s="681"/>
      <c r="DH11" s="681"/>
      <c r="DI11" s="681"/>
      <c r="DJ11" s="681"/>
      <c r="DK11" s="681"/>
      <c r="DL11" s="681"/>
      <c r="DM11" s="681"/>
      <c r="DN11" s="681"/>
      <c r="DO11" s="681"/>
      <c r="DP11" s="682"/>
      <c r="DQ11" s="686">
        <v>484587</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90740</v>
      </c>
      <c r="S12" s="681"/>
      <c r="T12" s="681"/>
      <c r="U12" s="681"/>
      <c r="V12" s="681"/>
      <c r="W12" s="681"/>
      <c r="X12" s="681"/>
      <c r="Y12" s="682"/>
      <c r="Z12" s="713">
        <v>0.1</v>
      </c>
      <c r="AA12" s="713"/>
      <c r="AB12" s="713"/>
      <c r="AC12" s="713"/>
      <c r="AD12" s="714">
        <v>90740</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16023891</v>
      </c>
      <c r="BH12" s="681"/>
      <c r="BI12" s="681"/>
      <c r="BJ12" s="681"/>
      <c r="BK12" s="681"/>
      <c r="BL12" s="681"/>
      <c r="BM12" s="681"/>
      <c r="BN12" s="682"/>
      <c r="BO12" s="713">
        <v>45.7</v>
      </c>
      <c r="BP12" s="713"/>
      <c r="BQ12" s="713"/>
      <c r="BR12" s="713"/>
      <c r="BS12" s="686" t="s">
        <v>130</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2135444</v>
      </c>
      <c r="CS12" s="681"/>
      <c r="CT12" s="681"/>
      <c r="CU12" s="681"/>
      <c r="CV12" s="681"/>
      <c r="CW12" s="681"/>
      <c r="CX12" s="681"/>
      <c r="CY12" s="682"/>
      <c r="CZ12" s="713">
        <v>2.2000000000000002</v>
      </c>
      <c r="DA12" s="713"/>
      <c r="DB12" s="713"/>
      <c r="DC12" s="713"/>
      <c r="DD12" s="686">
        <v>38530</v>
      </c>
      <c r="DE12" s="681"/>
      <c r="DF12" s="681"/>
      <c r="DG12" s="681"/>
      <c r="DH12" s="681"/>
      <c r="DI12" s="681"/>
      <c r="DJ12" s="681"/>
      <c r="DK12" s="681"/>
      <c r="DL12" s="681"/>
      <c r="DM12" s="681"/>
      <c r="DN12" s="681"/>
      <c r="DO12" s="681"/>
      <c r="DP12" s="682"/>
      <c r="DQ12" s="686">
        <v>1630346</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138</v>
      </c>
      <c r="AA13" s="713"/>
      <c r="AB13" s="713"/>
      <c r="AC13" s="713"/>
      <c r="AD13" s="714" t="s">
        <v>231</v>
      </c>
      <c r="AE13" s="714"/>
      <c r="AF13" s="714"/>
      <c r="AG13" s="714"/>
      <c r="AH13" s="714"/>
      <c r="AI13" s="714"/>
      <c r="AJ13" s="714"/>
      <c r="AK13" s="714"/>
      <c r="AL13" s="683" t="s">
        <v>130</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15955788</v>
      </c>
      <c r="BH13" s="681"/>
      <c r="BI13" s="681"/>
      <c r="BJ13" s="681"/>
      <c r="BK13" s="681"/>
      <c r="BL13" s="681"/>
      <c r="BM13" s="681"/>
      <c r="BN13" s="682"/>
      <c r="BO13" s="713">
        <v>45.5</v>
      </c>
      <c r="BP13" s="713"/>
      <c r="BQ13" s="713"/>
      <c r="BR13" s="713"/>
      <c r="BS13" s="686" t="s">
        <v>231</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10646481</v>
      </c>
      <c r="CS13" s="681"/>
      <c r="CT13" s="681"/>
      <c r="CU13" s="681"/>
      <c r="CV13" s="681"/>
      <c r="CW13" s="681"/>
      <c r="CX13" s="681"/>
      <c r="CY13" s="682"/>
      <c r="CZ13" s="713">
        <v>11.2</v>
      </c>
      <c r="DA13" s="713"/>
      <c r="DB13" s="713"/>
      <c r="DC13" s="713"/>
      <c r="DD13" s="686">
        <v>6247106</v>
      </c>
      <c r="DE13" s="681"/>
      <c r="DF13" s="681"/>
      <c r="DG13" s="681"/>
      <c r="DH13" s="681"/>
      <c r="DI13" s="681"/>
      <c r="DJ13" s="681"/>
      <c r="DK13" s="681"/>
      <c r="DL13" s="681"/>
      <c r="DM13" s="681"/>
      <c r="DN13" s="681"/>
      <c r="DO13" s="681"/>
      <c r="DP13" s="682"/>
      <c r="DQ13" s="686">
        <v>5668829</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231</v>
      </c>
      <c r="AA14" s="713"/>
      <c r="AB14" s="713"/>
      <c r="AC14" s="713"/>
      <c r="AD14" s="714" t="s">
        <v>231</v>
      </c>
      <c r="AE14" s="714"/>
      <c r="AF14" s="714"/>
      <c r="AG14" s="714"/>
      <c r="AH14" s="714"/>
      <c r="AI14" s="714"/>
      <c r="AJ14" s="714"/>
      <c r="AK14" s="714"/>
      <c r="AL14" s="683" t="s">
        <v>231</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512461</v>
      </c>
      <c r="BH14" s="681"/>
      <c r="BI14" s="681"/>
      <c r="BJ14" s="681"/>
      <c r="BK14" s="681"/>
      <c r="BL14" s="681"/>
      <c r="BM14" s="681"/>
      <c r="BN14" s="682"/>
      <c r="BO14" s="713">
        <v>1.5</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3280306</v>
      </c>
      <c r="CS14" s="681"/>
      <c r="CT14" s="681"/>
      <c r="CU14" s="681"/>
      <c r="CV14" s="681"/>
      <c r="CW14" s="681"/>
      <c r="CX14" s="681"/>
      <c r="CY14" s="682"/>
      <c r="CZ14" s="713">
        <v>3.4</v>
      </c>
      <c r="DA14" s="713"/>
      <c r="DB14" s="713"/>
      <c r="DC14" s="713"/>
      <c r="DD14" s="686">
        <v>397665</v>
      </c>
      <c r="DE14" s="681"/>
      <c r="DF14" s="681"/>
      <c r="DG14" s="681"/>
      <c r="DH14" s="681"/>
      <c r="DI14" s="681"/>
      <c r="DJ14" s="681"/>
      <c r="DK14" s="681"/>
      <c r="DL14" s="681"/>
      <c r="DM14" s="681"/>
      <c r="DN14" s="681"/>
      <c r="DO14" s="681"/>
      <c r="DP14" s="682"/>
      <c r="DQ14" s="686">
        <v>2896258</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231</v>
      </c>
      <c r="AA15" s="713"/>
      <c r="AB15" s="713"/>
      <c r="AC15" s="713"/>
      <c r="AD15" s="714" t="s">
        <v>130</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1408240</v>
      </c>
      <c r="BH15" s="681"/>
      <c r="BI15" s="681"/>
      <c r="BJ15" s="681"/>
      <c r="BK15" s="681"/>
      <c r="BL15" s="681"/>
      <c r="BM15" s="681"/>
      <c r="BN15" s="682"/>
      <c r="BO15" s="713">
        <v>4</v>
      </c>
      <c r="BP15" s="713"/>
      <c r="BQ15" s="713"/>
      <c r="BR15" s="713"/>
      <c r="BS15" s="686" t="s">
        <v>130</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8213930</v>
      </c>
      <c r="CS15" s="681"/>
      <c r="CT15" s="681"/>
      <c r="CU15" s="681"/>
      <c r="CV15" s="681"/>
      <c r="CW15" s="681"/>
      <c r="CX15" s="681"/>
      <c r="CY15" s="682"/>
      <c r="CZ15" s="713">
        <v>8.6</v>
      </c>
      <c r="DA15" s="713"/>
      <c r="DB15" s="713"/>
      <c r="DC15" s="713"/>
      <c r="DD15" s="686">
        <v>2198020</v>
      </c>
      <c r="DE15" s="681"/>
      <c r="DF15" s="681"/>
      <c r="DG15" s="681"/>
      <c r="DH15" s="681"/>
      <c r="DI15" s="681"/>
      <c r="DJ15" s="681"/>
      <c r="DK15" s="681"/>
      <c r="DL15" s="681"/>
      <c r="DM15" s="681"/>
      <c r="DN15" s="681"/>
      <c r="DO15" s="681"/>
      <c r="DP15" s="682"/>
      <c r="DQ15" s="686">
        <v>4664843</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54370</v>
      </c>
      <c r="S16" s="681"/>
      <c r="T16" s="681"/>
      <c r="U16" s="681"/>
      <c r="V16" s="681"/>
      <c r="W16" s="681"/>
      <c r="X16" s="681"/>
      <c r="Y16" s="682"/>
      <c r="Z16" s="713">
        <v>0.1</v>
      </c>
      <c r="AA16" s="713"/>
      <c r="AB16" s="713"/>
      <c r="AC16" s="713"/>
      <c r="AD16" s="714">
        <v>54370</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130</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61366</v>
      </c>
      <c r="CS16" s="681"/>
      <c r="CT16" s="681"/>
      <c r="CU16" s="681"/>
      <c r="CV16" s="681"/>
      <c r="CW16" s="681"/>
      <c r="CX16" s="681"/>
      <c r="CY16" s="682"/>
      <c r="CZ16" s="713">
        <v>0.1</v>
      </c>
      <c r="DA16" s="713"/>
      <c r="DB16" s="713"/>
      <c r="DC16" s="713"/>
      <c r="DD16" s="686" t="s">
        <v>130</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260539</v>
      </c>
      <c r="S17" s="681"/>
      <c r="T17" s="681"/>
      <c r="U17" s="681"/>
      <c r="V17" s="681"/>
      <c r="W17" s="681"/>
      <c r="X17" s="681"/>
      <c r="Y17" s="682"/>
      <c r="Z17" s="713">
        <v>0.3</v>
      </c>
      <c r="AA17" s="713"/>
      <c r="AB17" s="713"/>
      <c r="AC17" s="713"/>
      <c r="AD17" s="714">
        <v>260539</v>
      </c>
      <c r="AE17" s="714"/>
      <c r="AF17" s="714"/>
      <c r="AG17" s="714"/>
      <c r="AH17" s="714"/>
      <c r="AI17" s="714"/>
      <c r="AJ17" s="714"/>
      <c r="AK17" s="714"/>
      <c r="AL17" s="683">
        <v>0.7</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7065307</v>
      </c>
      <c r="CS17" s="681"/>
      <c r="CT17" s="681"/>
      <c r="CU17" s="681"/>
      <c r="CV17" s="681"/>
      <c r="CW17" s="681"/>
      <c r="CX17" s="681"/>
      <c r="CY17" s="682"/>
      <c r="CZ17" s="713">
        <v>7.4</v>
      </c>
      <c r="DA17" s="713"/>
      <c r="DB17" s="713"/>
      <c r="DC17" s="713"/>
      <c r="DD17" s="686" t="s">
        <v>130</v>
      </c>
      <c r="DE17" s="681"/>
      <c r="DF17" s="681"/>
      <c r="DG17" s="681"/>
      <c r="DH17" s="681"/>
      <c r="DI17" s="681"/>
      <c r="DJ17" s="681"/>
      <c r="DK17" s="681"/>
      <c r="DL17" s="681"/>
      <c r="DM17" s="681"/>
      <c r="DN17" s="681"/>
      <c r="DO17" s="681"/>
      <c r="DP17" s="682"/>
      <c r="DQ17" s="686">
        <v>6697075</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196938</v>
      </c>
      <c r="S18" s="681"/>
      <c r="T18" s="681"/>
      <c r="U18" s="681"/>
      <c r="V18" s="681"/>
      <c r="W18" s="681"/>
      <c r="X18" s="681"/>
      <c r="Y18" s="682"/>
      <c r="Z18" s="713">
        <v>0.2</v>
      </c>
      <c r="AA18" s="713"/>
      <c r="AB18" s="713"/>
      <c r="AC18" s="713"/>
      <c r="AD18" s="714">
        <v>196938</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138</v>
      </c>
      <c r="BP18" s="713"/>
      <c r="BQ18" s="713"/>
      <c r="BR18" s="713"/>
      <c r="BS18" s="686" t="s">
        <v>231</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231</v>
      </c>
      <c r="DA18" s="713"/>
      <c r="DB18" s="713"/>
      <c r="DC18" s="713"/>
      <c r="DD18" s="686" t="s">
        <v>231</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156022</v>
      </c>
      <c r="S19" s="681"/>
      <c r="T19" s="681"/>
      <c r="U19" s="681"/>
      <c r="V19" s="681"/>
      <c r="W19" s="681"/>
      <c r="X19" s="681"/>
      <c r="Y19" s="682"/>
      <c r="Z19" s="713">
        <v>0.2</v>
      </c>
      <c r="AA19" s="713"/>
      <c r="AB19" s="713"/>
      <c r="AC19" s="713"/>
      <c r="AD19" s="714">
        <v>156022</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2983825</v>
      </c>
      <c r="BH19" s="681"/>
      <c r="BI19" s="681"/>
      <c r="BJ19" s="681"/>
      <c r="BK19" s="681"/>
      <c r="BL19" s="681"/>
      <c r="BM19" s="681"/>
      <c r="BN19" s="682"/>
      <c r="BO19" s="713">
        <v>8.5</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138</v>
      </c>
      <c r="DA19" s="713"/>
      <c r="DB19" s="713"/>
      <c r="DC19" s="713"/>
      <c r="DD19" s="686" t="s">
        <v>231</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26896</v>
      </c>
      <c r="S20" s="681"/>
      <c r="T20" s="681"/>
      <c r="U20" s="681"/>
      <c r="V20" s="681"/>
      <c r="W20" s="681"/>
      <c r="X20" s="681"/>
      <c r="Y20" s="682"/>
      <c r="Z20" s="713">
        <v>0</v>
      </c>
      <c r="AA20" s="713"/>
      <c r="AB20" s="713"/>
      <c r="AC20" s="713"/>
      <c r="AD20" s="714">
        <v>26896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2983825</v>
      </c>
      <c r="BH20" s="681"/>
      <c r="BI20" s="681"/>
      <c r="BJ20" s="681"/>
      <c r="BK20" s="681"/>
      <c r="BL20" s="681"/>
      <c r="BM20" s="681"/>
      <c r="BN20" s="682"/>
      <c r="BO20" s="713">
        <v>8.5</v>
      </c>
      <c r="BP20" s="713"/>
      <c r="BQ20" s="713"/>
      <c r="BR20" s="713"/>
      <c r="BS20" s="686" t="s">
        <v>130</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95249477</v>
      </c>
      <c r="CS20" s="681"/>
      <c r="CT20" s="681"/>
      <c r="CU20" s="681"/>
      <c r="CV20" s="681"/>
      <c r="CW20" s="681"/>
      <c r="CX20" s="681"/>
      <c r="CY20" s="682"/>
      <c r="CZ20" s="713">
        <v>100</v>
      </c>
      <c r="DA20" s="713"/>
      <c r="DB20" s="713"/>
      <c r="DC20" s="713"/>
      <c r="DD20" s="686">
        <v>11104188</v>
      </c>
      <c r="DE20" s="681"/>
      <c r="DF20" s="681"/>
      <c r="DG20" s="681"/>
      <c r="DH20" s="681"/>
      <c r="DI20" s="681"/>
      <c r="DJ20" s="681"/>
      <c r="DK20" s="681"/>
      <c r="DL20" s="681"/>
      <c r="DM20" s="681"/>
      <c r="DN20" s="681"/>
      <c r="DO20" s="681"/>
      <c r="DP20" s="682"/>
      <c r="DQ20" s="686">
        <v>47420458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14020</v>
      </c>
      <c r="S21" s="681"/>
      <c r="T21" s="681"/>
      <c r="U21" s="681"/>
      <c r="V21" s="681"/>
      <c r="W21" s="681"/>
      <c r="X21" s="681"/>
      <c r="Y21" s="682"/>
      <c r="Z21" s="713">
        <v>0</v>
      </c>
      <c r="AA21" s="713"/>
      <c r="AB21" s="713"/>
      <c r="AC21" s="713"/>
      <c r="AD21" s="714">
        <v>14020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10347</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1972896</v>
      </c>
      <c r="S22" s="681"/>
      <c r="T22" s="681"/>
      <c r="U22" s="681"/>
      <c r="V22" s="681"/>
      <c r="W22" s="681"/>
      <c r="X22" s="681"/>
      <c r="Y22" s="682"/>
      <c r="Z22" s="713">
        <v>2</v>
      </c>
      <c r="AA22" s="713"/>
      <c r="AB22" s="713"/>
      <c r="AC22" s="713"/>
      <c r="AD22" s="714">
        <v>1696769</v>
      </c>
      <c r="AE22" s="714"/>
      <c r="AF22" s="714"/>
      <c r="AG22" s="714"/>
      <c r="AH22" s="714"/>
      <c r="AI22" s="714"/>
      <c r="AJ22" s="714"/>
      <c r="AK22" s="714"/>
      <c r="AL22" s="683">
        <v>4.3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130</v>
      </c>
      <c r="BP22" s="713"/>
      <c r="BQ22" s="713"/>
      <c r="BR22" s="713"/>
      <c r="BS22" s="686" t="s">
        <v>231</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1696769</v>
      </c>
      <c r="S23" s="681"/>
      <c r="T23" s="681"/>
      <c r="U23" s="681"/>
      <c r="V23" s="681"/>
      <c r="W23" s="681"/>
      <c r="X23" s="681"/>
      <c r="Y23" s="682"/>
      <c r="Z23" s="713">
        <v>1.7</v>
      </c>
      <c r="AA23" s="713"/>
      <c r="AB23" s="713"/>
      <c r="AC23" s="713"/>
      <c r="AD23" s="714">
        <v>1696769</v>
      </c>
      <c r="AE23" s="714"/>
      <c r="AF23" s="714"/>
      <c r="AG23" s="714"/>
      <c r="AH23" s="714"/>
      <c r="AI23" s="714"/>
      <c r="AJ23" s="714"/>
      <c r="AK23" s="714"/>
      <c r="AL23" s="683">
        <v>4.3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2973478</v>
      </c>
      <c r="BH23" s="681"/>
      <c r="BI23" s="681"/>
      <c r="BJ23" s="681"/>
      <c r="BK23" s="681"/>
      <c r="BL23" s="681"/>
      <c r="BM23" s="681"/>
      <c r="BN23" s="682"/>
      <c r="BO23" s="713">
        <v>8.5</v>
      </c>
      <c r="BP23" s="713"/>
      <c r="BQ23" s="713"/>
      <c r="BR23" s="713"/>
      <c r="BS23" s="686" t="s">
        <v>138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276074</v>
      </c>
      <c r="S24" s="681"/>
      <c r="T24" s="681"/>
      <c r="U24" s="681"/>
      <c r="V24" s="681"/>
      <c r="W24" s="681"/>
      <c r="X24" s="681"/>
      <c r="Y24" s="682"/>
      <c r="Z24" s="713">
        <v>0.3</v>
      </c>
      <c r="AA24" s="713"/>
      <c r="AB24" s="713"/>
      <c r="AC24" s="713"/>
      <c r="AD24" s="714" t="s">
        <v>130</v>
      </c>
      <c r="AE24" s="714"/>
      <c r="AF24" s="714"/>
      <c r="AG24" s="714"/>
      <c r="AH24" s="714"/>
      <c r="AI24" s="714"/>
      <c r="AJ24" s="714"/>
      <c r="AK24" s="714"/>
      <c r="AL24" s="683" t="s">
        <v>130</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130</v>
      </c>
      <c r="BP24" s="713"/>
      <c r="BQ24" s="713"/>
      <c r="BR24" s="713"/>
      <c r="BS24" s="686" t="s">
        <v>138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35520000</v>
      </c>
      <c r="CS24" s="736"/>
      <c r="CT24" s="736"/>
      <c r="CU24" s="736"/>
      <c r="CV24" s="736"/>
      <c r="CW24" s="736"/>
      <c r="CX24" s="736"/>
      <c r="CY24" s="779"/>
      <c r="CZ24" s="780">
        <v>37.299999999999997</v>
      </c>
      <c r="DA24" s="751"/>
      <c r="DB24" s="751"/>
      <c r="DC24" s="783"/>
      <c r="DD24" s="778">
        <v>20985054</v>
      </c>
      <c r="DE24" s="736"/>
      <c r="DF24" s="736"/>
      <c r="DG24" s="736"/>
      <c r="DH24" s="736"/>
      <c r="DI24" s="736"/>
      <c r="DJ24" s="736"/>
      <c r="DK24" s="779"/>
      <c r="DL24" s="778">
        <v>20803370</v>
      </c>
      <c r="DM24" s="736"/>
      <c r="DN24" s="736"/>
      <c r="DO24" s="736"/>
      <c r="DP24" s="736"/>
      <c r="DQ24" s="736"/>
      <c r="DR24" s="736"/>
      <c r="DS24" s="736"/>
      <c r="DT24" s="736"/>
      <c r="DU24" s="736"/>
      <c r="DV24" s="779"/>
      <c r="DW24" s="780">
        <v>50.5</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53</v>
      </c>
      <c r="S25" s="681"/>
      <c r="T25" s="681"/>
      <c r="U25" s="681"/>
      <c r="V25" s="681"/>
      <c r="W25" s="681"/>
      <c r="X25" s="681"/>
      <c r="Y25" s="682"/>
      <c r="Z25" s="713">
        <v>0</v>
      </c>
      <c r="AA25" s="713"/>
      <c r="AB25" s="713"/>
      <c r="AC25" s="713"/>
      <c r="AD25" s="714" t="s">
        <v>130</v>
      </c>
      <c r="AE25" s="714"/>
      <c r="AF25" s="714"/>
      <c r="AG25" s="714"/>
      <c r="AH25" s="714"/>
      <c r="AI25" s="714"/>
      <c r="AJ25" s="714"/>
      <c r="AK25" s="714"/>
      <c r="AL25" s="683" t="s">
        <v>231</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130</v>
      </c>
      <c r="BP25" s="713"/>
      <c r="BQ25" s="713"/>
      <c r="BR25" s="713"/>
      <c r="BS25" s="686" t="s">
        <v>231</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10183006</v>
      </c>
      <c r="CS25" s="699"/>
      <c r="CT25" s="699"/>
      <c r="CU25" s="699"/>
      <c r="CV25" s="699"/>
      <c r="CW25" s="699"/>
      <c r="CX25" s="699"/>
      <c r="CY25" s="700"/>
      <c r="CZ25" s="683">
        <v>10.7</v>
      </c>
      <c r="DA25" s="701"/>
      <c r="DB25" s="701"/>
      <c r="DC25" s="702"/>
      <c r="DD25" s="686">
        <v>9368021</v>
      </c>
      <c r="DE25" s="699"/>
      <c r="DF25" s="699"/>
      <c r="DG25" s="699"/>
      <c r="DH25" s="699"/>
      <c r="DI25" s="699"/>
      <c r="DJ25" s="699"/>
      <c r="DK25" s="700"/>
      <c r="DL25" s="686">
        <v>9189093</v>
      </c>
      <c r="DM25" s="699"/>
      <c r="DN25" s="699"/>
      <c r="DO25" s="699"/>
      <c r="DP25" s="699"/>
      <c r="DQ25" s="699"/>
      <c r="DR25" s="699"/>
      <c r="DS25" s="699"/>
      <c r="DT25" s="699"/>
      <c r="DU25" s="699"/>
      <c r="DV25" s="700"/>
      <c r="DW25" s="683">
        <v>22.3</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42949501</v>
      </c>
      <c r="S26" s="681"/>
      <c r="T26" s="681"/>
      <c r="U26" s="681"/>
      <c r="V26" s="681"/>
      <c r="W26" s="681"/>
      <c r="X26" s="681"/>
      <c r="Y26" s="682"/>
      <c r="Z26" s="713">
        <v>44.3</v>
      </c>
      <c r="AA26" s="713"/>
      <c r="AB26" s="713"/>
      <c r="AC26" s="713"/>
      <c r="AD26" s="714">
        <v>39699896</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130</v>
      </c>
      <c r="BP26" s="713"/>
      <c r="BQ26" s="713"/>
      <c r="BR26" s="713"/>
      <c r="BS26" s="686" t="s">
        <v>231</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6073663</v>
      </c>
      <c r="CS26" s="681"/>
      <c r="CT26" s="681"/>
      <c r="CU26" s="681"/>
      <c r="CV26" s="681"/>
      <c r="CW26" s="681"/>
      <c r="CX26" s="681"/>
      <c r="CY26" s="682"/>
      <c r="CZ26" s="683">
        <v>6.4</v>
      </c>
      <c r="DA26" s="701"/>
      <c r="DB26" s="701"/>
      <c r="DC26" s="702"/>
      <c r="DD26" s="686">
        <v>5351263</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48549</v>
      </c>
      <c r="S27" s="681"/>
      <c r="T27" s="681"/>
      <c r="U27" s="681"/>
      <c r="V27" s="681"/>
      <c r="W27" s="681"/>
      <c r="X27" s="681"/>
      <c r="Y27" s="682"/>
      <c r="Z27" s="713">
        <v>0.1</v>
      </c>
      <c r="AA27" s="713"/>
      <c r="AB27" s="713"/>
      <c r="AC27" s="713"/>
      <c r="AD27" s="714">
        <v>48549</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35029533</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18272044</v>
      </c>
      <c r="CS27" s="699"/>
      <c r="CT27" s="699"/>
      <c r="CU27" s="699"/>
      <c r="CV27" s="699"/>
      <c r="CW27" s="699"/>
      <c r="CX27" s="699"/>
      <c r="CY27" s="700"/>
      <c r="CZ27" s="683">
        <v>19.2</v>
      </c>
      <c r="DA27" s="701"/>
      <c r="DB27" s="701"/>
      <c r="DC27" s="702"/>
      <c r="DD27" s="686">
        <v>4920315</v>
      </c>
      <c r="DE27" s="699"/>
      <c r="DF27" s="699"/>
      <c r="DG27" s="699"/>
      <c r="DH27" s="699"/>
      <c r="DI27" s="699"/>
      <c r="DJ27" s="699"/>
      <c r="DK27" s="700"/>
      <c r="DL27" s="686">
        <v>4917559</v>
      </c>
      <c r="DM27" s="699"/>
      <c r="DN27" s="699"/>
      <c r="DO27" s="699"/>
      <c r="DP27" s="699"/>
      <c r="DQ27" s="699"/>
      <c r="DR27" s="699"/>
      <c r="DS27" s="699"/>
      <c r="DT27" s="699"/>
      <c r="DU27" s="699"/>
      <c r="DV27" s="700"/>
      <c r="DW27" s="683">
        <v>11.9</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766072</v>
      </c>
      <c r="S28" s="681"/>
      <c r="T28" s="681"/>
      <c r="U28" s="681"/>
      <c r="V28" s="681"/>
      <c r="W28" s="681"/>
      <c r="X28" s="681"/>
      <c r="Y28" s="682"/>
      <c r="Z28" s="713">
        <v>0.8</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7064950</v>
      </c>
      <c r="CS28" s="681"/>
      <c r="CT28" s="681"/>
      <c r="CU28" s="681"/>
      <c r="CV28" s="681"/>
      <c r="CW28" s="681"/>
      <c r="CX28" s="681"/>
      <c r="CY28" s="682"/>
      <c r="CZ28" s="683">
        <v>7.4</v>
      </c>
      <c r="DA28" s="701"/>
      <c r="DB28" s="701"/>
      <c r="DC28" s="702"/>
      <c r="DD28" s="686">
        <v>6696718</v>
      </c>
      <c r="DE28" s="681"/>
      <c r="DF28" s="681"/>
      <c r="DG28" s="681"/>
      <c r="DH28" s="681"/>
      <c r="DI28" s="681"/>
      <c r="DJ28" s="681"/>
      <c r="DK28" s="682"/>
      <c r="DL28" s="686">
        <v>6696718</v>
      </c>
      <c r="DM28" s="681"/>
      <c r="DN28" s="681"/>
      <c r="DO28" s="681"/>
      <c r="DP28" s="681"/>
      <c r="DQ28" s="681"/>
      <c r="DR28" s="681"/>
      <c r="DS28" s="681"/>
      <c r="DT28" s="681"/>
      <c r="DU28" s="681"/>
      <c r="DV28" s="682"/>
      <c r="DW28" s="683">
        <v>16.3</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876685</v>
      </c>
      <c r="S29" s="681"/>
      <c r="T29" s="681"/>
      <c r="U29" s="681"/>
      <c r="V29" s="681"/>
      <c r="W29" s="681"/>
      <c r="X29" s="681"/>
      <c r="Y29" s="682"/>
      <c r="Z29" s="713">
        <v>0.9</v>
      </c>
      <c r="AA29" s="713"/>
      <c r="AB29" s="713"/>
      <c r="AC29" s="713"/>
      <c r="AD29" s="714">
        <v>10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70</v>
      </c>
      <c r="CG29" s="720"/>
      <c r="CH29" s="720"/>
      <c r="CI29" s="720"/>
      <c r="CJ29" s="720"/>
      <c r="CK29" s="720"/>
      <c r="CL29" s="720"/>
      <c r="CM29" s="720"/>
      <c r="CN29" s="720"/>
      <c r="CO29" s="720"/>
      <c r="CP29" s="720"/>
      <c r="CQ29" s="721"/>
      <c r="CR29" s="680">
        <v>7064950</v>
      </c>
      <c r="CS29" s="699"/>
      <c r="CT29" s="699"/>
      <c r="CU29" s="699"/>
      <c r="CV29" s="699"/>
      <c r="CW29" s="699"/>
      <c r="CX29" s="699"/>
      <c r="CY29" s="700"/>
      <c r="CZ29" s="683">
        <v>7.4</v>
      </c>
      <c r="DA29" s="701"/>
      <c r="DB29" s="701"/>
      <c r="DC29" s="702"/>
      <c r="DD29" s="686">
        <v>6696718</v>
      </c>
      <c r="DE29" s="699"/>
      <c r="DF29" s="699"/>
      <c r="DG29" s="699"/>
      <c r="DH29" s="699"/>
      <c r="DI29" s="699"/>
      <c r="DJ29" s="699"/>
      <c r="DK29" s="700"/>
      <c r="DL29" s="686">
        <v>6696718</v>
      </c>
      <c r="DM29" s="699"/>
      <c r="DN29" s="699"/>
      <c r="DO29" s="699"/>
      <c r="DP29" s="699"/>
      <c r="DQ29" s="699"/>
      <c r="DR29" s="699"/>
      <c r="DS29" s="699"/>
      <c r="DT29" s="699"/>
      <c r="DU29" s="699"/>
      <c r="DV29" s="700"/>
      <c r="DW29" s="683">
        <v>16.3</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249544</v>
      </c>
      <c r="S30" s="681"/>
      <c r="T30" s="681"/>
      <c r="U30" s="681"/>
      <c r="V30" s="681"/>
      <c r="W30" s="681"/>
      <c r="X30" s="681"/>
      <c r="Y30" s="682"/>
      <c r="Z30" s="713">
        <v>0.3</v>
      </c>
      <c r="AA30" s="713"/>
      <c r="AB30" s="713"/>
      <c r="AC30" s="713"/>
      <c r="AD30" s="714">
        <v>4366</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6599632</v>
      </c>
      <c r="CS30" s="681"/>
      <c r="CT30" s="681"/>
      <c r="CU30" s="681"/>
      <c r="CV30" s="681"/>
      <c r="CW30" s="681"/>
      <c r="CX30" s="681"/>
      <c r="CY30" s="682"/>
      <c r="CZ30" s="683">
        <v>6.9</v>
      </c>
      <c r="DA30" s="701"/>
      <c r="DB30" s="701"/>
      <c r="DC30" s="702"/>
      <c r="DD30" s="686">
        <v>6261512</v>
      </c>
      <c r="DE30" s="681"/>
      <c r="DF30" s="681"/>
      <c r="DG30" s="681"/>
      <c r="DH30" s="681"/>
      <c r="DI30" s="681"/>
      <c r="DJ30" s="681"/>
      <c r="DK30" s="682"/>
      <c r="DL30" s="686">
        <v>6261512</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35167351</v>
      </c>
      <c r="S31" s="681"/>
      <c r="T31" s="681"/>
      <c r="U31" s="681"/>
      <c r="V31" s="681"/>
      <c r="W31" s="681"/>
      <c r="X31" s="681"/>
      <c r="Y31" s="682"/>
      <c r="Z31" s="713">
        <v>36.200000000000003</v>
      </c>
      <c r="AA31" s="713"/>
      <c r="AB31" s="713"/>
      <c r="AC31" s="713"/>
      <c r="AD31" s="714" t="s">
        <v>231</v>
      </c>
      <c r="AE31" s="714"/>
      <c r="AF31" s="714"/>
      <c r="AG31" s="714"/>
      <c r="AH31" s="714"/>
      <c r="AI31" s="714"/>
      <c r="AJ31" s="714"/>
      <c r="AK31" s="714"/>
      <c r="AL31" s="683" t="s">
        <v>231</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98.4</v>
      </c>
      <c r="BH31" s="750"/>
      <c r="BI31" s="750"/>
      <c r="BJ31" s="750"/>
      <c r="BK31" s="750"/>
      <c r="BL31" s="750"/>
      <c r="BM31" s="751">
        <v>96.3</v>
      </c>
      <c r="BN31" s="750"/>
      <c r="BO31" s="750"/>
      <c r="BP31" s="750"/>
      <c r="BQ31" s="752"/>
      <c r="BR31" s="749">
        <v>99</v>
      </c>
      <c r="BS31" s="750"/>
      <c r="BT31" s="750"/>
      <c r="BU31" s="750"/>
      <c r="BV31" s="750"/>
      <c r="BW31" s="750"/>
      <c r="BX31" s="751">
        <v>96.8</v>
      </c>
      <c r="BY31" s="750"/>
      <c r="BZ31" s="750"/>
      <c r="CA31" s="750"/>
      <c r="CB31" s="752"/>
      <c r="CD31" s="767"/>
      <c r="CE31" s="768"/>
      <c r="CF31" s="719" t="s">
        <v>310</v>
      </c>
      <c r="CG31" s="720"/>
      <c r="CH31" s="720"/>
      <c r="CI31" s="720"/>
      <c r="CJ31" s="720"/>
      <c r="CK31" s="720"/>
      <c r="CL31" s="720"/>
      <c r="CM31" s="720"/>
      <c r="CN31" s="720"/>
      <c r="CO31" s="720"/>
      <c r="CP31" s="720"/>
      <c r="CQ31" s="721"/>
      <c r="CR31" s="680">
        <v>465318</v>
      </c>
      <c r="CS31" s="699"/>
      <c r="CT31" s="699"/>
      <c r="CU31" s="699"/>
      <c r="CV31" s="699"/>
      <c r="CW31" s="699"/>
      <c r="CX31" s="699"/>
      <c r="CY31" s="700"/>
      <c r="CZ31" s="683">
        <v>0.5</v>
      </c>
      <c r="DA31" s="701"/>
      <c r="DB31" s="701"/>
      <c r="DC31" s="702"/>
      <c r="DD31" s="686">
        <v>435206</v>
      </c>
      <c r="DE31" s="699"/>
      <c r="DF31" s="699"/>
      <c r="DG31" s="699"/>
      <c r="DH31" s="699"/>
      <c r="DI31" s="699"/>
      <c r="DJ31" s="699"/>
      <c r="DK31" s="700"/>
      <c r="DL31" s="686">
        <v>435206</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v>300</v>
      </c>
      <c r="S32" s="681"/>
      <c r="T32" s="681"/>
      <c r="U32" s="681"/>
      <c r="V32" s="681"/>
      <c r="W32" s="681"/>
      <c r="X32" s="681"/>
      <c r="Y32" s="682"/>
      <c r="Z32" s="713">
        <v>0</v>
      </c>
      <c r="AA32" s="713"/>
      <c r="AB32" s="713"/>
      <c r="AC32" s="713"/>
      <c r="AD32" s="714">
        <v>300</v>
      </c>
      <c r="AE32" s="714"/>
      <c r="AF32" s="714"/>
      <c r="AG32" s="714"/>
      <c r="AH32" s="714"/>
      <c r="AI32" s="714"/>
      <c r="AJ32" s="714"/>
      <c r="AK32" s="714"/>
      <c r="AL32" s="683">
        <v>0</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97.9</v>
      </c>
      <c r="BH32" s="699"/>
      <c r="BI32" s="699"/>
      <c r="BJ32" s="699"/>
      <c r="BK32" s="699"/>
      <c r="BL32" s="699"/>
      <c r="BM32" s="684">
        <v>96</v>
      </c>
      <c r="BN32" s="745"/>
      <c r="BO32" s="745"/>
      <c r="BP32" s="745"/>
      <c r="BQ32" s="726"/>
      <c r="BR32" s="753">
        <v>98.9</v>
      </c>
      <c r="BS32" s="699"/>
      <c r="BT32" s="699"/>
      <c r="BU32" s="699"/>
      <c r="BV32" s="699"/>
      <c r="BW32" s="699"/>
      <c r="BX32" s="684">
        <v>96.7</v>
      </c>
      <c r="BY32" s="745"/>
      <c r="BZ32" s="745"/>
      <c r="CA32" s="745"/>
      <c r="CB32" s="726"/>
      <c r="CD32" s="769"/>
      <c r="CE32" s="770"/>
      <c r="CF32" s="719" t="s">
        <v>314</v>
      </c>
      <c r="CG32" s="720"/>
      <c r="CH32" s="720"/>
      <c r="CI32" s="720"/>
      <c r="CJ32" s="720"/>
      <c r="CK32" s="720"/>
      <c r="CL32" s="720"/>
      <c r="CM32" s="720"/>
      <c r="CN32" s="720"/>
      <c r="CO32" s="720"/>
      <c r="CP32" s="720"/>
      <c r="CQ32" s="721"/>
      <c r="CR32" s="680" t="s">
        <v>130</v>
      </c>
      <c r="CS32" s="681"/>
      <c r="CT32" s="681"/>
      <c r="CU32" s="681"/>
      <c r="CV32" s="681"/>
      <c r="CW32" s="681"/>
      <c r="CX32" s="681"/>
      <c r="CY32" s="682"/>
      <c r="CZ32" s="683" t="s">
        <v>231</v>
      </c>
      <c r="DA32" s="701"/>
      <c r="DB32" s="701"/>
      <c r="DC32" s="702"/>
      <c r="DD32" s="686" t="s">
        <v>130</v>
      </c>
      <c r="DE32" s="681"/>
      <c r="DF32" s="681"/>
      <c r="DG32" s="681"/>
      <c r="DH32" s="681"/>
      <c r="DI32" s="681"/>
      <c r="DJ32" s="681"/>
      <c r="DK32" s="682"/>
      <c r="DL32" s="686" t="s">
        <v>231</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5666076</v>
      </c>
      <c r="S33" s="681"/>
      <c r="T33" s="681"/>
      <c r="U33" s="681"/>
      <c r="V33" s="681"/>
      <c r="W33" s="681"/>
      <c r="X33" s="681"/>
      <c r="Y33" s="682"/>
      <c r="Z33" s="713">
        <v>5.8</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98.7</v>
      </c>
      <c r="BH33" s="665"/>
      <c r="BI33" s="665"/>
      <c r="BJ33" s="665"/>
      <c r="BK33" s="665"/>
      <c r="BL33" s="665"/>
      <c r="BM33" s="707">
        <v>96.3</v>
      </c>
      <c r="BN33" s="665"/>
      <c r="BO33" s="665"/>
      <c r="BP33" s="665"/>
      <c r="BQ33" s="709"/>
      <c r="BR33" s="744">
        <v>99.1</v>
      </c>
      <c r="BS33" s="665"/>
      <c r="BT33" s="665"/>
      <c r="BU33" s="665"/>
      <c r="BV33" s="665"/>
      <c r="BW33" s="665"/>
      <c r="BX33" s="707">
        <v>96.6</v>
      </c>
      <c r="BY33" s="665"/>
      <c r="BZ33" s="665"/>
      <c r="CA33" s="665"/>
      <c r="CB33" s="709"/>
      <c r="CD33" s="719" t="s">
        <v>317</v>
      </c>
      <c r="CE33" s="720"/>
      <c r="CF33" s="720"/>
      <c r="CG33" s="720"/>
      <c r="CH33" s="720"/>
      <c r="CI33" s="720"/>
      <c r="CJ33" s="720"/>
      <c r="CK33" s="720"/>
      <c r="CL33" s="720"/>
      <c r="CM33" s="720"/>
      <c r="CN33" s="720"/>
      <c r="CO33" s="720"/>
      <c r="CP33" s="720"/>
      <c r="CQ33" s="721"/>
      <c r="CR33" s="680">
        <v>48563923</v>
      </c>
      <c r="CS33" s="699"/>
      <c r="CT33" s="699"/>
      <c r="CU33" s="699"/>
      <c r="CV33" s="699"/>
      <c r="CW33" s="699"/>
      <c r="CX33" s="699"/>
      <c r="CY33" s="700"/>
      <c r="CZ33" s="683">
        <v>51</v>
      </c>
      <c r="DA33" s="701"/>
      <c r="DB33" s="701"/>
      <c r="DC33" s="702"/>
      <c r="DD33" s="686">
        <v>23570126</v>
      </c>
      <c r="DE33" s="699"/>
      <c r="DF33" s="699"/>
      <c r="DG33" s="699"/>
      <c r="DH33" s="699"/>
      <c r="DI33" s="699"/>
      <c r="DJ33" s="699"/>
      <c r="DK33" s="700"/>
      <c r="DL33" s="686">
        <v>15681972</v>
      </c>
      <c r="DM33" s="699"/>
      <c r="DN33" s="699"/>
      <c r="DO33" s="699"/>
      <c r="DP33" s="699"/>
      <c r="DQ33" s="699"/>
      <c r="DR33" s="699"/>
      <c r="DS33" s="699"/>
      <c r="DT33" s="699"/>
      <c r="DU33" s="699"/>
      <c r="DV33" s="700"/>
      <c r="DW33" s="683">
        <v>38.1</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433123</v>
      </c>
      <c r="S34" s="681"/>
      <c r="T34" s="681"/>
      <c r="U34" s="681"/>
      <c r="V34" s="681"/>
      <c r="W34" s="681"/>
      <c r="X34" s="681"/>
      <c r="Y34" s="682"/>
      <c r="Z34" s="713">
        <v>0.4</v>
      </c>
      <c r="AA34" s="713"/>
      <c r="AB34" s="713"/>
      <c r="AC34" s="713"/>
      <c r="AD34" s="714">
        <v>80331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10051429</v>
      </c>
      <c r="CS34" s="681"/>
      <c r="CT34" s="681"/>
      <c r="CU34" s="681"/>
      <c r="CV34" s="681"/>
      <c r="CW34" s="681"/>
      <c r="CX34" s="681"/>
      <c r="CY34" s="682"/>
      <c r="CZ34" s="683">
        <v>10.6</v>
      </c>
      <c r="DA34" s="701"/>
      <c r="DB34" s="701"/>
      <c r="DC34" s="702"/>
      <c r="DD34" s="686">
        <v>7393702</v>
      </c>
      <c r="DE34" s="681"/>
      <c r="DF34" s="681"/>
      <c r="DG34" s="681"/>
      <c r="DH34" s="681"/>
      <c r="DI34" s="681"/>
      <c r="DJ34" s="681"/>
      <c r="DK34" s="682"/>
      <c r="DL34" s="686">
        <v>6087858</v>
      </c>
      <c r="DM34" s="681"/>
      <c r="DN34" s="681"/>
      <c r="DO34" s="681"/>
      <c r="DP34" s="681"/>
      <c r="DQ34" s="681"/>
      <c r="DR34" s="681"/>
      <c r="DS34" s="681"/>
      <c r="DT34" s="681"/>
      <c r="DU34" s="681"/>
      <c r="DV34" s="682"/>
      <c r="DW34" s="683">
        <v>14.8</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503544</v>
      </c>
      <c r="S35" s="681"/>
      <c r="T35" s="681"/>
      <c r="U35" s="681"/>
      <c r="V35" s="681"/>
      <c r="W35" s="681"/>
      <c r="X35" s="681"/>
      <c r="Y35" s="682"/>
      <c r="Z35" s="713">
        <v>0.5</v>
      </c>
      <c r="AA35" s="713"/>
      <c r="AB35" s="713"/>
      <c r="AC35" s="713"/>
      <c r="AD35" s="714" t="s">
        <v>231</v>
      </c>
      <c r="AE35" s="714"/>
      <c r="AF35" s="714"/>
      <c r="AG35" s="714"/>
      <c r="AH35" s="714"/>
      <c r="AI35" s="714"/>
      <c r="AJ35" s="714"/>
      <c r="AK35" s="714"/>
      <c r="AL35" s="683" t="s">
        <v>138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652135</v>
      </c>
      <c r="CS35" s="699"/>
      <c r="CT35" s="699"/>
      <c r="CU35" s="699"/>
      <c r="CV35" s="699"/>
      <c r="CW35" s="699"/>
      <c r="CX35" s="699"/>
      <c r="CY35" s="700"/>
      <c r="CZ35" s="683">
        <v>0.7</v>
      </c>
      <c r="DA35" s="701"/>
      <c r="DB35" s="701"/>
      <c r="DC35" s="702"/>
      <c r="DD35" s="686">
        <v>420334</v>
      </c>
      <c r="DE35" s="699"/>
      <c r="DF35" s="699"/>
      <c r="DG35" s="699"/>
      <c r="DH35" s="699"/>
      <c r="DI35" s="699"/>
      <c r="DJ35" s="699"/>
      <c r="DK35" s="700"/>
      <c r="DL35" s="686">
        <v>409743</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2585718</v>
      </c>
      <c r="S36" s="681"/>
      <c r="T36" s="681"/>
      <c r="U36" s="681"/>
      <c r="V36" s="681"/>
      <c r="W36" s="681"/>
      <c r="X36" s="681"/>
      <c r="Y36" s="682"/>
      <c r="Z36" s="713">
        <v>2.7</v>
      </c>
      <c r="AA36" s="713"/>
      <c r="AB36" s="713"/>
      <c r="AC36" s="713"/>
      <c r="AD36" s="714" t="s">
        <v>231</v>
      </c>
      <c r="AE36" s="714"/>
      <c r="AF36" s="714"/>
      <c r="AG36" s="714"/>
      <c r="AH36" s="714"/>
      <c r="AI36" s="714"/>
      <c r="AJ36" s="714"/>
      <c r="AK36" s="714"/>
      <c r="AL36" s="683" t="s">
        <v>231</v>
      </c>
      <c r="AM36" s="684"/>
      <c r="AN36" s="684"/>
      <c r="AO36" s="715"/>
      <c r="AP36" s="235"/>
      <c r="AQ36" s="732" t="s">
        <v>325</v>
      </c>
      <c r="AR36" s="733"/>
      <c r="AS36" s="733"/>
      <c r="AT36" s="733"/>
      <c r="AU36" s="733"/>
      <c r="AV36" s="733"/>
      <c r="AW36" s="733"/>
      <c r="AX36" s="733"/>
      <c r="AY36" s="734"/>
      <c r="AZ36" s="735">
        <v>10562164</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603826</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28823861</v>
      </c>
      <c r="CS36" s="681"/>
      <c r="CT36" s="681"/>
      <c r="CU36" s="681"/>
      <c r="CV36" s="681"/>
      <c r="CW36" s="681"/>
      <c r="CX36" s="681"/>
      <c r="CY36" s="682"/>
      <c r="CZ36" s="683">
        <v>30.3</v>
      </c>
      <c r="DA36" s="701"/>
      <c r="DB36" s="701"/>
      <c r="DC36" s="702"/>
      <c r="DD36" s="686">
        <v>8551648</v>
      </c>
      <c r="DE36" s="681"/>
      <c r="DF36" s="681"/>
      <c r="DG36" s="681"/>
      <c r="DH36" s="681"/>
      <c r="DI36" s="681"/>
      <c r="DJ36" s="681"/>
      <c r="DK36" s="682"/>
      <c r="DL36" s="686">
        <v>4272730</v>
      </c>
      <c r="DM36" s="681"/>
      <c r="DN36" s="681"/>
      <c r="DO36" s="681"/>
      <c r="DP36" s="681"/>
      <c r="DQ36" s="681"/>
      <c r="DR36" s="681"/>
      <c r="DS36" s="681"/>
      <c r="DT36" s="681"/>
      <c r="DU36" s="681"/>
      <c r="DV36" s="682"/>
      <c r="DW36" s="683">
        <v>10.4</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1188464</v>
      </c>
      <c r="S37" s="681"/>
      <c r="T37" s="681"/>
      <c r="U37" s="681"/>
      <c r="V37" s="681"/>
      <c r="W37" s="681"/>
      <c r="X37" s="681"/>
      <c r="Y37" s="682"/>
      <c r="Z37" s="713">
        <v>1.2</v>
      </c>
      <c r="AA37" s="713"/>
      <c r="AB37" s="713"/>
      <c r="AC37" s="713"/>
      <c r="AD37" s="714" t="s">
        <v>231</v>
      </c>
      <c r="AE37" s="714"/>
      <c r="AF37" s="714"/>
      <c r="AG37" s="714"/>
      <c r="AH37" s="714"/>
      <c r="AI37" s="714"/>
      <c r="AJ37" s="714"/>
      <c r="AK37" s="714"/>
      <c r="AL37" s="683" t="s">
        <v>231</v>
      </c>
      <c r="AM37" s="684"/>
      <c r="AN37" s="684"/>
      <c r="AO37" s="715"/>
      <c r="AQ37" s="723" t="s">
        <v>329</v>
      </c>
      <c r="AR37" s="724"/>
      <c r="AS37" s="724"/>
      <c r="AT37" s="724"/>
      <c r="AU37" s="724"/>
      <c r="AV37" s="724"/>
      <c r="AW37" s="724"/>
      <c r="AX37" s="724"/>
      <c r="AY37" s="725"/>
      <c r="AZ37" s="680">
        <v>2330000</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541176</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2447360</v>
      </c>
      <c r="CS37" s="699"/>
      <c r="CT37" s="699"/>
      <c r="CU37" s="699"/>
      <c r="CV37" s="699"/>
      <c r="CW37" s="699"/>
      <c r="CX37" s="699"/>
      <c r="CY37" s="700"/>
      <c r="CZ37" s="683">
        <v>2.6</v>
      </c>
      <c r="DA37" s="701"/>
      <c r="DB37" s="701"/>
      <c r="DC37" s="702"/>
      <c r="DD37" s="686">
        <v>2447259</v>
      </c>
      <c r="DE37" s="699"/>
      <c r="DF37" s="699"/>
      <c r="DG37" s="699"/>
      <c r="DH37" s="699"/>
      <c r="DI37" s="699"/>
      <c r="DJ37" s="699"/>
      <c r="DK37" s="700"/>
      <c r="DL37" s="686">
        <v>2288992</v>
      </c>
      <c r="DM37" s="699"/>
      <c r="DN37" s="699"/>
      <c r="DO37" s="699"/>
      <c r="DP37" s="699"/>
      <c r="DQ37" s="699"/>
      <c r="DR37" s="699"/>
      <c r="DS37" s="699"/>
      <c r="DT37" s="699"/>
      <c r="DU37" s="699"/>
      <c r="DV37" s="700"/>
      <c r="DW37" s="683">
        <v>5.6</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950874</v>
      </c>
      <c r="S38" s="681"/>
      <c r="T38" s="681"/>
      <c r="U38" s="681"/>
      <c r="V38" s="681"/>
      <c r="W38" s="681"/>
      <c r="X38" s="681"/>
      <c r="Y38" s="682"/>
      <c r="Z38" s="713">
        <v>1</v>
      </c>
      <c r="AA38" s="713"/>
      <c r="AB38" s="713"/>
      <c r="AC38" s="713"/>
      <c r="AD38" s="714">
        <v>44431</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1618386</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28852</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6593644</v>
      </c>
      <c r="CS38" s="681"/>
      <c r="CT38" s="681"/>
      <c r="CU38" s="681"/>
      <c r="CV38" s="681"/>
      <c r="CW38" s="681"/>
      <c r="CX38" s="681"/>
      <c r="CY38" s="682"/>
      <c r="CZ38" s="683">
        <v>6.9</v>
      </c>
      <c r="DA38" s="701"/>
      <c r="DB38" s="701"/>
      <c r="DC38" s="702"/>
      <c r="DD38" s="686">
        <v>5255027</v>
      </c>
      <c r="DE38" s="681"/>
      <c r="DF38" s="681"/>
      <c r="DG38" s="681"/>
      <c r="DH38" s="681"/>
      <c r="DI38" s="681"/>
      <c r="DJ38" s="681"/>
      <c r="DK38" s="682"/>
      <c r="DL38" s="686">
        <v>4911641</v>
      </c>
      <c r="DM38" s="681"/>
      <c r="DN38" s="681"/>
      <c r="DO38" s="681"/>
      <c r="DP38" s="681"/>
      <c r="DQ38" s="681"/>
      <c r="DR38" s="681"/>
      <c r="DS38" s="681"/>
      <c r="DT38" s="681"/>
      <c r="DU38" s="681"/>
      <c r="DV38" s="682"/>
      <c r="DW38" s="683">
        <v>11.9</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5660200</v>
      </c>
      <c r="S39" s="681"/>
      <c r="T39" s="681"/>
      <c r="U39" s="681"/>
      <c r="V39" s="681"/>
      <c r="W39" s="681"/>
      <c r="X39" s="681"/>
      <c r="Y39" s="682"/>
      <c r="Z39" s="713">
        <v>5.8</v>
      </c>
      <c r="AA39" s="713"/>
      <c r="AB39" s="713"/>
      <c r="AC39" s="713"/>
      <c r="AD39" s="714" t="s">
        <v>138</v>
      </c>
      <c r="AE39" s="714"/>
      <c r="AF39" s="714"/>
      <c r="AG39" s="714"/>
      <c r="AH39" s="714"/>
      <c r="AI39" s="714"/>
      <c r="AJ39" s="714"/>
      <c r="AK39" s="714"/>
      <c r="AL39" s="683" t="s">
        <v>231</v>
      </c>
      <c r="AM39" s="684"/>
      <c r="AN39" s="684"/>
      <c r="AO39" s="715"/>
      <c r="AQ39" s="723" t="s">
        <v>337</v>
      </c>
      <c r="AR39" s="724"/>
      <c r="AS39" s="724"/>
      <c r="AT39" s="724"/>
      <c r="AU39" s="724"/>
      <c r="AV39" s="724"/>
      <c r="AW39" s="724"/>
      <c r="AX39" s="724"/>
      <c r="AY39" s="725"/>
      <c r="AZ39" s="680">
        <v>20134</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43190</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2442854</v>
      </c>
      <c r="CS39" s="699"/>
      <c r="CT39" s="699"/>
      <c r="CU39" s="699"/>
      <c r="CV39" s="699"/>
      <c r="CW39" s="699"/>
      <c r="CX39" s="699"/>
      <c r="CY39" s="700"/>
      <c r="CZ39" s="683">
        <v>2.6</v>
      </c>
      <c r="DA39" s="701"/>
      <c r="DB39" s="701"/>
      <c r="DC39" s="702"/>
      <c r="DD39" s="686">
        <v>1949415</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147400</v>
      </c>
      <c r="S40" s="681"/>
      <c r="T40" s="681"/>
      <c r="U40" s="681"/>
      <c r="V40" s="681"/>
      <c r="W40" s="681"/>
      <c r="X40" s="681"/>
      <c r="Y40" s="682"/>
      <c r="Z40" s="713">
        <v>0.2</v>
      </c>
      <c r="AA40" s="713"/>
      <c r="AB40" s="713"/>
      <c r="AC40" s="713"/>
      <c r="AD40" s="714" t="s">
        <v>130</v>
      </c>
      <c r="AE40" s="714"/>
      <c r="AF40" s="714"/>
      <c r="AG40" s="714"/>
      <c r="AH40" s="714"/>
      <c r="AI40" s="714"/>
      <c r="AJ40" s="714"/>
      <c r="AK40" s="714"/>
      <c r="AL40" s="683" t="s">
        <v>231</v>
      </c>
      <c r="AM40" s="684"/>
      <c r="AN40" s="684"/>
      <c r="AO40" s="715"/>
      <c r="AQ40" s="723" t="s">
        <v>341</v>
      </c>
      <c r="AR40" s="724"/>
      <c r="AS40" s="724"/>
      <c r="AT40" s="724"/>
      <c r="AU40" s="724"/>
      <c r="AV40" s="724"/>
      <c r="AW40" s="724"/>
      <c r="AX40" s="724"/>
      <c r="AY40" s="725"/>
      <c r="AZ40" s="680" t="s">
        <v>130</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110</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t="s">
        <v>138</v>
      </c>
      <c r="CS40" s="681"/>
      <c r="CT40" s="681"/>
      <c r="CU40" s="681"/>
      <c r="CV40" s="681"/>
      <c r="CW40" s="681"/>
      <c r="CX40" s="681"/>
      <c r="CY40" s="682"/>
      <c r="CZ40" s="683" t="s">
        <v>130</v>
      </c>
      <c r="DA40" s="701"/>
      <c r="DB40" s="701"/>
      <c r="DC40" s="702"/>
      <c r="DD40" s="686" t="s">
        <v>231</v>
      </c>
      <c r="DE40" s="681"/>
      <c r="DF40" s="681"/>
      <c r="DG40" s="681"/>
      <c r="DH40" s="681"/>
      <c r="DI40" s="681"/>
      <c r="DJ40" s="681"/>
      <c r="DK40" s="682"/>
      <c r="DL40" s="686" t="s">
        <v>138</v>
      </c>
      <c r="DM40" s="681"/>
      <c r="DN40" s="681"/>
      <c r="DO40" s="681"/>
      <c r="DP40" s="681"/>
      <c r="DQ40" s="681"/>
      <c r="DR40" s="681"/>
      <c r="DS40" s="681"/>
      <c r="DT40" s="681"/>
      <c r="DU40" s="681"/>
      <c r="DV40" s="682"/>
      <c r="DW40" s="683" t="s">
        <v>231</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130</v>
      </c>
      <c r="AM41" s="684"/>
      <c r="AN41" s="684"/>
      <c r="AO41" s="715"/>
      <c r="AQ41" s="723" t="s">
        <v>346</v>
      </c>
      <c r="AR41" s="724"/>
      <c r="AS41" s="724"/>
      <c r="AT41" s="724"/>
      <c r="AU41" s="724"/>
      <c r="AV41" s="724"/>
      <c r="AW41" s="724"/>
      <c r="AX41" s="724"/>
      <c r="AY41" s="725"/>
      <c r="AZ41" s="680">
        <v>1483649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1140600</v>
      </c>
      <c r="S42" s="681"/>
      <c r="T42" s="681"/>
      <c r="U42" s="681"/>
      <c r="V42" s="681"/>
      <c r="W42" s="681"/>
      <c r="X42" s="681"/>
      <c r="Y42" s="682"/>
      <c r="Z42" s="713">
        <v>1.2</v>
      </c>
      <c r="AA42" s="713"/>
      <c r="AB42" s="713"/>
      <c r="AC42" s="713"/>
      <c r="AD42" s="714" t="s">
        <v>231</v>
      </c>
      <c r="AE42" s="714"/>
      <c r="AF42" s="714"/>
      <c r="AG42" s="714"/>
      <c r="AH42" s="714"/>
      <c r="AI42" s="714"/>
      <c r="AJ42" s="714"/>
      <c r="AK42" s="714"/>
      <c r="AL42" s="683" t="s">
        <v>231</v>
      </c>
      <c r="AM42" s="684"/>
      <c r="AN42" s="684"/>
      <c r="AO42" s="715"/>
      <c r="AQ42" s="716" t="s">
        <v>350</v>
      </c>
      <c r="AR42" s="717"/>
      <c r="AS42" s="717"/>
      <c r="AT42" s="717"/>
      <c r="AU42" s="717"/>
      <c r="AV42" s="717"/>
      <c r="AW42" s="717"/>
      <c r="AX42" s="717"/>
      <c r="AY42" s="718"/>
      <c r="AZ42" s="664">
        <v>5109995</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317</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11165554</v>
      </c>
      <c r="CS42" s="681"/>
      <c r="CT42" s="681"/>
      <c r="CU42" s="681"/>
      <c r="CV42" s="681"/>
      <c r="CW42" s="681"/>
      <c r="CX42" s="681"/>
      <c r="CY42" s="682"/>
      <c r="CZ42" s="683">
        <v>11.7</v>
      </c>
      <c r="DA42" s="684"/>
      <c r="DB42" s="684"/>
      <c r="DC42" s="685"/>
      <c r="DD42" s="686">
        <v>2865278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97046001</v>
      </c>
      <c r="S43" s="703"/>
      <c r="T43" s="703"/>
      <c r="U43" s="703"/>
      <c r="V43" s="703"/>
      <c r="W43" s="703"/>
      <c r="X43" s="703"/>
      <c r="Y43" s="704"/>
      <c r="Z43" s="705">
        <v>100</v>
      </c>
      <c r="AA43" s="705"/>
      <c r="AB43" s="705"/>
      <c r="AC43" s="705"/>
      <c r="AD43" s="706">
        <v>39877883</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931838</v>
      </c>
      <c r="CS43" s="699"/>
      <c r="CT43" s="699"/>
      <c r="CU43" s="699"/>
      <c r="CV43" s="699"/>
      <c r="CW43" s="699"/>
      <c r="CX43" s="699"/>
      <c r="CY43" s="700"/>
      <c r="CZ43" s="683">
        <v>1</v>
      </c>
      <c r="DA43" s="701"/>
      <c r="DB43" s="701"/>
      <c r="DC43" s="702"/>
      <c r="DD43" s="686">
        <v>931838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11104188</v>
      </c>
      <c r="CS44" s="681"/>
      <c r="CT44" s="681"/>
      <c r="CU44" s="681"/>
      <c r="CV44" s="681"/>
      <c r="CW44" s="681"/>
      <c r="CX44" s="681"/>
      <c r="CY44" s="682"/>
      <c r="CZ44" s="683">
        <v>11.7</v>
      </c>
      <c r="DA44" s="684"/>
      <c r="DB44" s="684"/>
      <c r="DC44" s="685"/>
      <c r="DD44" s="686">
        <v>2865278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5484338</v>
      </c>
      <c r="CS45" s="699"/>
      <c r="CT45" s="699"/>
      <c r="CU45" s="699"/>
      <c r="CV45" s="699"/>
      <c r="CW45" s="699"/>
      <c r="CX45" s="699"/>
      <c r="CY45" s="700"/>
      <c r="CZ45" s="683">
        <v>5.8</v>
      </c>
      <c r="DA45" s="701"/>
      <c r="DB45" s="701"/>
      <c r="DC45" s="702"/>
      <c r="DD45" s="686">
        <v>232443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5197282</v>
      </c>
      <c r="CS46" s="681"/>
      <c r="CT46" s="681"/>
      <c r="CU46" s="681"/>
      <c r="CV46" s="681"/>
      <c r="CW46" s="681"/>
      <c r="CX46" s="681"/>
      <c r="CY46" s="682"/>
      <c r="CZ46" s="683">
        <v>5.5</v>
      </c>
      <c r="DA46" s="684"/>
      <c r="DB46" s="684"/>
      <c r="DC46" s="685"/>
      <c r="DD46" s="686">
        <v>2557077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61366</v>
      </c>
      <c r="CS47" s="699"/>
      <c r="CT47" s="699"/>
      <c r="CU47" s="699"/>
      <c r="CV47" s="699"/>
      <c r="CW47" s="699"/>
      <c r="CX47" s="699"/>
      <c r="CY47" s="700"/>
      <c r="CZ47" s="683">
        <v>0.1</v>
      </c>
      <c r="DA47" s="701"/>
      <c r="DB47" s="701"/>
      <c r="DC47" s="702"/>
      <c r="DD47" s="686" t="s">
        <v>130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130</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95249477</v>
      </c>
      <c r="CS49" s="665"/>
      <c r="CT49" s="665"/>
      <c r="CU49" s="665"/>
      <c r="CV49" s="665"/>
      <c r="CW49" s="665"/>
      <c r="CX49" s="665"/>
      <c r="CY49" s="666"/>
      <c r="CZ49" s="667">
        <v>100</v>
      </c>
      <c r="DA49" s="668"/>
      <c r="DB49" s="668"/>
      <c r="DC49" s="669"/>
      <c r="DD49" s="670">
        <v>47420458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6dqcFhS5bpzyRuEYoOFly3u2ykGSkkDDYsSZ2bfmEWnKidPgNTrk7jFiJZhTOBICRSBKXllrlfMuAonC9mamfQ==" saltValue="cChpGxg+aCsPJ2h3jKCBU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97191</v>
      </c>
      <c r="R7" s="1200"/>
      <c r="S7" s="1200"/>
      <c r="T7" s="1200"/>
      <c r="U7" s="1200"/>
      <c r="V7" s="1200">
        <v>95395</v>
      </c>
      <c r="W7" s="1200"/>
      <c r="X7" s="1200"/>
      <c r="Y7" s="1200"/>
      <c r="Z7" s="1200"/>
      <c r="AA7" s="1200">
        <v>1797</v>
      </c>
      <c r="AB7" s="1200"/>
      <c r="AC7" s="1200"/>
      <c r="AD7" s="1200"/>
      <c r="AE7" s="1201"/>
      <c r="AF7" s="1202">
        <v>1565</v>
      </c>
      <c r="AG7" s="1203"/>
      <c r="AH7" s="1203"/>
      <c r="AI7" s="1203"/>
      <c r="AJ7" s="1204"/>
      <c r="AK7" s="1186">
        <v>2586</v>
      </c>
      <c r="AL7" s="1187"/>
      <c r="AM7" s="1187"/>
      <c r="AN7" s="1187"/>
      <c r="AO7" s="1187"/>
      <c r="AP7" s="1187">
        <v>67530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591</v>
      </c>
      <c r="BT7" s="1191"/>
      <c r="BU7" s="1191"/>
      <c r="BV7" s="1191"/>
      <c r="BW7" s="1191"/>
      <c r="BX7" s="1191"/>
      <c r="BY7" s="1191"/>
      <c r="BZ7" s="1191"/>
      <c r="CA7" s="1191"/>
      <c r="CB7" s="1191"/>
      <c r="CC7" s="1191"/>
      <c r="CD7" s="1191"/>
      <c r="CE7" s="1191"/>
      <c r="CF7" s="1191"/>
      <c r="CG7" s="1192"/>
      <c r="CH7" s="1183">
        <v>-29</v>
      </c>
      <c r="CI7" s="1184"/>
      <c r="CJ7" s="1184"/>
      <c r="CK7" s="1184"/>
      <c r="CL7" s="1185"/>
      <c r="CM7" s="1183">
        <v>496</v>
      </c>
      <c r="CN7" s="1184"/>
      <c r="CO7" s="1184"/>
      <c r="CP7" s="1184"/>
      <c r="CQ7" s="1185"/>
      <c r="CR7" s="1183">
        <v>32</v>
      </c>
      <c r="CS7" s="1184"/>
      <c r="CT7" s="1184"/>
      <c r="CU7" s="1184"/>
      <c r="CV7" s="1185"/>
      <c r="CW7" s="1183" t="s">
        <v>597</v>
      </c>
      <c r="CX7" s="1184"/>
      <c r="CY7" s="1184"/>
      <c r="CZ7" s="1184"/>
      <c r="DA7" s="1185"/>
      <c r="DB7" s="1183" t="s">
        <v>597</v>
      </c>
      <c r="DC7" s="1184"/>
      <c r="DD7" s="1184"/>
      <c r="DE7" s="1184"/>
      <c r="DF7" s="1185"/>
      <c r="DG7" s="1183" t="s">
        <v>597</v>
      </c>
      <c r="DH7" s="1184"/>
      <c r="DI7" s="1184"/>
      <c r="DJ7" s="1184"/>
      <c r="DK7" s="1185"/>
      <c r="DL7" s="1183" t="s">
        <v>597</v>
      </c>
      <c r="DM7" s="1184"/>
      <c r="DN7" s="1184"/>
      <c r="DO7" s="1184"/>
      <c r="DP7" s="1185"/>
      <c r="DQ7" s="1183" t="s">
        <v>597</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119</v>
      </c>
      <c r="R8" s="1139"/>
      <c r="S8" s="1139"/>
      <c r="T8" s="1139"/>
      <c r="U8" s="1139"/>
      <c r="V8" s="1139">
        <v>119</v>
      </c>
      <c r="W8" s="1139"/>
      <c r="X8" s="1139"/>
      <c r="Y8" s="1139"/>
      <c r="Z8" s="1139"/>
      <c r="AA8" s="1139">
        <v>0</v>
      </c>
      <c r="AB8" s="1139"/>
      <c r="AC8" s="1139"/>
      <c r="AD8" s="1139"/>
      <c r="AE8" s="1140"/>
      <c r="AF8" s="1114" t="s">
        <v>388</v>
      </c>
      <c r="AG8" s="1115"/>
      <c r="AH8" s="1115"/>
      <c r="AI8" s="1115"/>
      <c r="AJ8" s="1116"/>
      <c r="AK8" s="1181" t="s">
        <v>596</v>
      </c>
      <c r="AL8" s="1182"/>
      <c r="AM8" s="1182"/>
      <c r="AN8" s="1182"/>
      <c r="AO8" s="1182"/>
      <c r="AP8" s="1182" t="s">
        <v>596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595</v>
      </c>
      <c r="BS8" s="1109" t="s">
        <v>592</v>
      </c>
      <c r="BT8" s="1110"/>
      <c r="BU8" s="1110"/>
      <c r="BV8" s="1110"/>
      <c r="BW8" s="1110"/>
      <c r="BX8" s="1110"/>
      <c r="BY8" s="1110"/>
      <c r="BZ8" s="1110"/>
      <c r="CA8" s="1110"/>
      <c r="CB8" s="1110"/>
      <c r="CC8" s="1110"/>
      <c r="CD8" s="1110"/>
      <c r="CE8" s="1110"/>
      <c r="CF8" s="1110"/>
      <c r="CG8" s="1111"/>
      <c r="CH8" s="1084">
        <v>-3</v>
      </c>
      <c r="CI8" s="1085"/>
      <c r="CJ8" s="1085"/>
      <c r="CK8" s="1085"/>
      <c r="CL8" s="1086"/>
      <c r="CM8" s="1084">
        <v>166</v>
      </c>
      <c r="CN8" s="1085"/>
      <c r="CO8" s="1085"/>
      <c r="CP8" s="1085"/>
      <c r="CQ8" s="1086"/>
      <c r="CR8" s="1084">
        <v>10</v>
      </c>
      <c r="CS8" s="1085"/>
      <c r="CT8" s="1085"/>
      <c r="CU8" s="1085"/>
      <c r="CV8" s="1086"/>
      <c r="CW8" s="1084" t="s">
        <v>597</v>
      </c>
      <c r="CX8" s="1085"/>
      <c r="CY8" s="1085"/>
      <c r="CZ8" s="1085"/>
      <c r="DA8" s="1086"/>
      <c r="DB8" s="1084" t="s">
        <v>597</v>
      </c>
      <c r="DC8" s="1085"/>
      <c r="DD8" s="1085"/>
      <c r="DE8" s="1085"/>
      <c r="DF8" s="1086"/>
      <c r="DG8" s="1084" t="s">
        <v>597</v>
      </c>
      <c r="DH8" s="1085"/>
      <c r="DI8" s="1085"/>
      <c r="DJ8" s="1085"/>
      <c r="DK8" s="1086"/>
      <c r="DL8" s="1084" t="s">
        <v>597</v>
      </c>
      <c r="DM8" s="1085"/>
      <c r="DN8" s="1085"/>
      <c r="DO8" s="1085"/>
      <c r="DP8" s="1086"/>
      <c r="DQ8" s="1084" t="s">
        <v>597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593</v>
      </c>
      <c r="BT9" s="1110"/>
      <c r="BU9" s="1110"/>
      <c r="BV9" s="1110"/>
      <c r="BW9" s="1110"/>
      <c r="BX9" s="1110"/>
      <c r="BY9" s="1110"/>
      <c r="BZ9" s="1110"/>
      <c r="CA9" s="1110"/>
      <c r="CB9" s="1110"/>
      <c r="CC9" s="1110"/>
      <c r="CD9" s="1110"/>
      <c r="CE9" s="1110"/>
      <c r="CF9" s="1110"/>
      <c r="CG9" s="1111"/>
      <c r="CH9" s="1084">
        <v>21</v>
      </c>
      <c r="CI9" s="1085"/>
      <c r="CJ9" s="1085"/>
      <c r="CK9" s="1085"/>
      <c r="CL9" s="1086"/>
      <c r="CM9" s="1084">
        <v>695</v>
      </c>
      <c r="CN9" s="1085"/>
      <c r="CO9" s="1085"/>
      <c r="CP9" s="1085"/>
      <c r="CQ9" s="1086"/>
      <c r="CR9" s="1084">
        <v>100</v>
      </c>
      <c r="CS9" s="1085"/>
      <c r="CT9" s="1085"/>
      <c r="CU9" s="1085"/>
      <c r="CV9" s="1086"/>
      <c r="CW9" s="1084" t="s">
        <v>597</v>
      </c>
      <c r="CX9" s="1085"/>
      <c r="CY9" s="1085"/>
      <c r="CZ9" s="1085"/>
      <c r="DA9" s="1086"/>
      <c r="DB9" s="1084" t="s">
        <v>597</v>
      </c>
      <c r="DC9" s="1085"/>
      <c r="DD9" s="1085"/>
      <c r="DE9" s="1085"/>
      <c r="DF9" s="1086"/>
      <c r="DG9" s="1084" t="s">
        <v>597</v>
      </c>
      <c r="DH9" s="1085"/>
      <c r="DI9" s="1085"/>
      <c r="DJ9" s="1085"/>
      <c r="DK9" s="1086"/>
      <c r="DL9" s="1084" t="s">
        <v>597</v>
      </c>
      <c r="DM9" s="1085"/>
      <c r="DN9" s="1085"/>
      <c r="DO9" s="1085"/>
      <c r="DP9" s="1086"/>
      <c r="DQ9" s="1084" t="s">
        <v>597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594</v>
      </c>
      <c r="BT10" s="1110"/>
      <c r="BU10" s="1110"/>
      <c r="BV10" s="1110"/>
      <c r="BW10" s="1110"/>
      <c r="BX10" s="1110"/>
      <c r="BY10" s="1110"/>
      <c r="BZ10" s="1110"/>
      <c r="CA10" s="1110"/>
      <c r="CB10" s="1110"/>
      <c r="CC10" s="1110"/>
      <c r="CD10" s="1110"/>
      <c r="CE10" s="1110"/>
      <c r="CF10" s="1110"/>
      <c r="CG10" s="1111"/>
      <c r="CH10" s="1084">
        <v>-58</v>
      </c>
      <c r="CI10" s="1085"/>
      <c r="CJ10" s="1085"/>
      <c r="CK10" s="1085"/>
      <c r="CL10" s="1086"/>
      <c r="CM10" s="1084">
        <v>2047</v>
      </c>
      <c r="CN10" s="1085"/>
      <c r="CO10" s="1085"/>
      <c r="CP10" s="1085"/>
      <c r="CQ10" s="1086"/>
      <c r="CR10" s="1084">
        <v>1294</v>
      </c>
      <c r="CS10" s="1085"/>
      <c r="CT10" s="1085"/>
      <c r="CU10" s="1085"/>
      <c r="CV10" s="1086"/>
      <c r="CW10" s="1084" t="s">
        <v>597</v>
      </c>
      <c r="CX10" s="1085"/>
      <c r="CY10" s="1085"/>
      <c r="CZ10" s="1085"/>
      <c r="DA10" s="1086"/>
      <c r="DB10" s="1084" t="s">
        <v>597</v>
      </c>
      <c r="DC10" s="1085"/>
      <c r="DD10" s="1085"/>
      <c r="DE10" s="1085"/>
      <c r="DF10" s="1086"/>
      <c r="DG10" s="1084" t="s">
        <v>597</v>
      </c>
      <c r="DH10" s="1085"/>
      <c r="DI10" s="1085"/>
      <c r="DJ10" s="1085"/>
      <c r="DK10" s="1086"/>
      <c r="DL10" s="1084" t="s">
        <v>597</v>
      </c>
      <c r="DM10" s="1085"/>
      <c r="DN10" s="1085"/>
      <c r="DO10" s="1085"/>
      <c r="DP10" s="1086"/>
      <c r="DQ10" s="1084" t="s">
        <v>597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97310</v>
      </c>
      <c r="R23" s="1164"/>
      <c r="S23" s="1164"/>
      <c r="T23" s="1164"/>
      <c r="U23" s="1164"/>
      <c r="V23" s="1164">
        <v>95513</v>
      </c>
      <c r="W23" s="1164"/>
      <c r="X23" s="1164"/>
      <c r="Y23" s="1164"/>
      <c r="Z23" s="1164"/>
      <c r="AA23" s="1164">
        <v>1797</v>
      </c>
      <c r="AB23" s="1164"/>
      <c r="AC23" s="1164"/>
      <c r="AD23" s="1164"/>
      <c r="AE23" s="1165"/>
      <c r="AF23" s="1166">
        <v>1565</v>
      </c>
      <c r="AG23" s="1164"/>
      <c r="AH23" s="1164"/>
      <c r="AI23" s="1164"/>
      <c r="AJ23" s="1167"/>
      <c r="AK23" s="1168"/>
      <c r="AL23" s="1169"/>
      <c r="AM23" s="1169"/>
      <c r="AN23" s="1169"/>
      <c r="AO23" s="1169"/>
      <c r="AP23" s="1164">
        <v>67530</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21490</v>
      </c>
      <c r="R28" s="1149"/>
      <c r="S28" s="1149"/>
      <c r="T28" s="1149"/>
      <c r="U28" s="1149"/>
      <c r="V28" s="1149">
        <v>20886</v>
      </c>
      <c r="W28" s="1149"/>
      <c r="X28" s="1149"/>
      <c r="Y28" s="1149"/>
      <c r="Z28" s="1149"/>
      <c r="AA28" s="1149">
        <v>604</v>
      </c>
      <c r="AB28" s="1149"/>
      <c r="AC28" s="1149"/>
      <c r="AD28" s="1149"/>
      <c r="AE28" s="1150"/>
      <c r="AF28" s="1151">
        <v>604</v>
      </c>
      <c r="AG28" s="1149"/>
      <c r="AH28" s="1149"/>
      <c r="AI28" s="1149"/>
      <c r="AJ28" s="1152"/>
      <c r="AK28" s="1153">
        <v>1884</v>
      </c>
      <c r="AL28" s="1141"/>
      <c r="AM28" s="1141"/>
      <c r="AN28" s="1141"/>
      <c r="AO28" s="1141"/>
      <c r="AP28" s="1141" t="s">
        <v>596</v>
      </c>
      <c r="AQ28" s="1141"/>
      <c r="AR28" s="1141"/>
      <c r="AS28" s="1141"/>
      <c r="AT28" s="1141"/>
      <c r="AU28" s="1141" t="s">
        <v>596</v>
      </c>
      <c r="AV28" s="1141"/>
      <c r="AW28" s="1141"/>
      <c r="AX28" s="1141"/>
      <c r="AY28" s="1141"/>
      <c r="AZ28" s="1142" t="s">
        <v>596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17575</v>
      </c>
      <c r="R29" s="1139"/>
      <c r="S29" s="1139"/>
      <c r="T29" s="1139"/>
      <c r="U29" s="1139"/>
      <c r="V29" s="1139">
        <v>17029</v>
      </c>
      <c r="W29" s="1139"/>
      <c r="X29" s="1139"/>
      <c r="Y29" s="1139"/>
      <c r="Z29" s="1139"/>
      <c r="AA29" s="1139">
        <v>546</v>
      </c>
      <c r="AB29" s="1139"/>
      <c r="AC29" s="1139"/>
      <c r="AD29" s="1139"/>
      <c r="AE29" s="1140"/>
      <c r="AF29" s="1114">
        <v>546</v>
      </c>
      <c r="AG29" s="1115"/>
      <c r="AH29" s="1115"/>
      <c r="AI29" s="1115"/>
      <c r="AJ29" s="1116"/>
      <c r="AK29" s="1075">
        <v>3050</v>
      </c>
      <c r="AL29" s="1066"/>
      <c r="AM29" s="1066"/>
      <c r="AN29" s="1066"/>
      <c r="AO29" s="1066"/>
      <c r="AP29" s="1066" t="s">
        <v>596</v>
      </c>
      <c r="AQ29" s="1066"/>
      <c r="AR29" s="1066"/>
      <c r="AS29" s="1066"/>
      <c r="AT29" s="1066"/>
      <c r="AU29" s="1066" t="s">
        <v>596</v>
      </c>
      <c r="AV29" s="1066"/>
      <c r="AW29" s="1066"/>
      <c r="AX29" s="1066"/>
      <c r="AY29" s="1066"/>
      <c r="AZ29" s="1137" t="s">
        <v>596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2703</v>
      </c>
      <c r="R30" s="1139"/>
      <c r="S30" s="1139"/>
      <c r="T30" s="1139"/>
      <c r="U30" s="1139"/>
      <c r="V30" s="1139">
        <v>2696</v>
      </c>
      <c r="W30" s="1139"/>
      <c r="X30" s="1139"/>
      <c r="Y30" s="1139"/>
      <c r="Z30" s="1139"/>
      <c r="AA30" s="1139">
        <v>7</v>
      </c>
      <c r="AB30" s="1139"/>
      <c r="AC30" s="1139"/>
      <c r="AD30" s="1139"/>
      <c r="AE30" s="1140"/>
      <c r="AF30" s="1114">
        <v>7</v>
      </c>
      <c r="AG30" s="1115"/>
      <c r="AH30" s="1115"/>
      <c r="AI30" s="1115"/>
      <c r="AJ30" s="1116"/>
      <c r="AK30" s="1075">
        <v>462</v>
      </c>
      <c r="AL30" s="1066"/>
      <c r="AM30" s="1066"/>
      <c r="AN30" s="1066"/>
      <c r="AO30" s="1066"/>
      <c r="AP30" s="1066" t="s">
        <v>596</v>
      </c>
      <c r="AQ30" s="1066"/>
      <c r="AR30" s="1066"/>
      <c r="AS30" s="1066"/>
      <c r="AT30" s="1066"/>
      <c r="AU30" s="1066" t="s">
        <v>596</v>
      </c>
      <c r="AV30" s="1066"/>
      <c r="AW30" s="1066"/>
      <c r="AX30" s="1066"/>
      <c r="AY30" s="1066"/>
      <c r="AZ30" s="1137" t="s">
        <v>596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10680</v>
      </c>
      <c r="R31" s="1139"/>
      <c r="S31" s="1139"/>
      <c r="T31" s="1139"/>
      <c r="U31" s="1139"/>
      <c r="V31" s="1139">
        <v>10349</v>
      </c>
      <c r="W31" s="1139"/>
      <c r="X31" s="1139"/>
      <c r="Y31" s="1139"/>
      <c r="Z31" s="1139"/>
      <c r="AA31" s="1139">
        <v>-669</v>
      </c>
      <c r="AB31" s="1139"/>
      <c r="AC31" s="1139"/>
      <c r="AD31" s="1139"/>
      <c r="AE31" s="1140"/>
      <c r="AF31" s="1114">
        <v>256</v>
      </c>
      <c r="AG31" s="1115"/>
      <c r="AH31" s="1115"/>
      <c r="AI31" s="1115"/>
      <c r="AJ31" s="1116"/>
      <c r="AK31" s="1075">
        <v>1618</v>
      </c>
      <c r="AL31" s="1066"/>
      <c r="AM31" s="1066"/>
      <c r="AN31" s="1066"/>
      <c r="AO31" s="1066"/>
      <c r="AP31" s="1066">
        <v>2910</v>
      </c>
      <c r="AQ31" s="1066"/>
      <c r="AR31" s="1066"/>
      <c r="AS31" s="1066"/>
      <c r="AT31" s="1066"/>
      <c r="AU31" s="1066">
        <v>2887</v>
      </c>
      <c r="AV31" s="1066"/>
      <c r="AW31" s="1066"/>
      <c r="AX31" s="1066"/>
      <c r="AY31" s="1066"/>
      <c r="AZ31" s="1137" t="s">
        <v>596</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2779</v>
      </c>
      <c r="R32" s="1139"/>
      <c r="S32" s="1139"/>
      <c r="T32" s="1139"/>
      <c r="U32" s="1139"/>
      <c r="V32" s="1139">
        <v>2456</v>
      </c>
      <c r="W32" s="1139"/>
      <c r="X32" s="1139"/>
      <c r="Y32" s="1139"/>
      <c r="Z32" s="1139"/>
      <c r="AA32" s="1139">
        <v>323</v>
      </c>
      <c r="AB32" s="1139"/>
      <c r="AC32" s="1139"/>
      <c r="AD32" s="1139"/>
      <c r="AE32" s="1140"/>
      <c r="AF32" s="1114">
        <v>2923</v>
      </c>
      <c r="AG32" s="1115"/>
      <c r="AH32" s="1115"/>
      <c r="AI32" s="1115"/>
      <c r="AJ32" s="1116"/>
      <c r="AK32" s="1075">
        <v>20</v>
      </c>
      <c r="AL32" s="1066"/>
      <c r="AM32" s="1066"/>
      <c r="AN32" s="1066"/>
      <c r="AO32" s="1066"/>
      <c r="AP32" s="1066">
        <v>12269</v>
      </c>
      <c r="AQ32" s="1066"/>
      <c r="AR32" s="1066"/>
      <c r="AS32" s="1066"/>
      <c r="AT32" s="1066"/>
      <c r="AU32" s="1066">
        <v>233</v>
      </c>
      <c r="AV32" s="1066"/>
      <c r="AW32" s="1066"/>
      <c r="AX32" s="1066"/>
      <c r="AY32" s="1066"/>
      <c r="AZ32" s="1137" t="s">
        <v>596</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5025</v>
      </c>
      <c r="R33" s="1139"/>
      <c r="S33" s="1139"/>
      <c r="T33" s="1139"/>
      <c r="U33" s="1139"/>
      <c r="V33" s="1139">
        <v>4813</v>
      </c>
      <c r="W33" s="1139"/>
      <c r="X33" s="1139"/>
      <c r="Y33" s="1139"/>
      <c r="Z33" s="1139"/>
      <c r="AA33" s="1139">
        <v>212</v>
      </c>
      <c r="AB33" s="1139"/>
      <c r="AC33" s="1139"/>
      <c r="AD33" s="1139"/>
      <c r="AE33" s="1140"/>
      <c r="AF33" s="1114">
        <v>527</v>
      </c>
      <c r="AG33" s="1115"/>
      <c r="AH33" s="1115"/>
      <c r="AI33" s="1115"/>
      <c r="AJ33" s="1116"/>
      <c r="AK33" s="1075">
        <v>2330</v>
      </c>
      <c r="AL33" s="1066"/>
      <c r="AM33" s="1066"/>
      <c r="AN33" s="1066"/>
      <c r="AO33" s="1066"/>
      <c r="AP33" s="1066">
        <v>37247</v>
      </c>
      <c r="AQ33" s="1066"/>
      <c r="AR33" s="1066"/>
      <c r="AS33" s="1066"/>
      <c r="AT33" s="1066"/>
      <c r="AU33" s="1066">
        <v>17842</v>
      </c>
      <c r="AV33" s="1066"/>
      <c r="AW33" s="1066"/>
      <c r="AX33" s="1066"/>
      <c r="AY33" s="1066"/>
      <c r="AZ33" s="1137" t="s">
        <v>596</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4862</v>
      </c>
      <c r="AG63" s="1054"/>
      <c r="AH63" s="1054"/>
      <c r="AI63" s="1054"/>
      <c r="AJ63" s="1125"/>
      <c r="AK63" s="1126"/>
      <c r="AL63" s="1058"/>
      <c r="AM63" s="1058"/>
      <c r="AN63" s="1058"/>
      <c r="AO63" s="1058"/>
      <c r="AP63" s="1054">
        <v>52427</v>
      </c>
      <c r="AQ63" s="1054"/>
      <c r="AR63" s="1054"/>
      <c r="AS63" s="1054"/>
      <c r="AT63" s="1054"/>
      <c r="AU63" s="1054">
        <v>20962</v>
      </c>
      <c r="AV63" s="1054"/>
      <c r="AW63" s="1054"/>
      <c r="AX63" s="1054"/>
      <c r="AY63" s="1054"/>
      <c r="AZ63" s="1120"/>
      <c r="BA63" s="1120"/>
      <c r="BB63" s="1120"/>
      <c r="BC63" s="1120"/>
      <c r="BD63" s="1120"/>
      <c r="BE63" s="1055"/>
      <c r="BF63" s="1055"/>
      <c r="BG63" s="1055"/>
      <c r="BH63" s="1055"/>
      <c r="BI63" s="1056"/>
      <c r="BJ63" s="1121" t="s">
        <v>388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399</v>
      </c>
      <c r="AQ66" s="1097"/>
      <c r="AR66" s="1097"/>
      <c r="AS66" s="1097"/>
      <c r="AT66" s="1098"/>
      <c r="AU66" s="1096" t="s">
        <v>418</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165</v>
      </c>
      <c r="R68" s="1077"/>
      <c r="S68" s="1077"/>
      <c r="T68" s="1077"/>
      <c r="U68" s="1077"/>
      <c r="V68" s="1077">
        <v>141</v>
      </c>
      <c r="W68" s="1077"/>
      <c r="X68" s="1077"/>
      <c r="Y68" s="1077"/>
      <c r="Z68" s="1077"/>
      <c r="AA68" s="1077">
        <v>25</v>
      </c>
      <c r="AB68" s="1077"/>
      <c r="AC68" s="1077"/>
      <c r="AD68" s="1077"/>
      <c r="AE68" s="1077"/>
      <c r="AF68" s="1077">
        <v>25</v>
      </c>
      <c r="AG68" s="1077"/>
      <c r="AH68" s="1077"/>
      <c r="AI68" s="1077"/>
      <c r="AJ68" s="1077"/>
      <c r="AK68" s="1077" t="s">
        <v>590</v>
      </c>
      <c r="AL68" s="1077"/>
      <c r="AM68" s="1077"/>
      <c r="AN68" s="1077"/>
      <c r="AO68" s="1077"/>
      <c r="AP68" s="1077" t="s">
        <v>590</v>
      </c>
      <c r="AQ68" s="1077"/>
      <c r="AR68" s="1077"/>
      <c r="AS68" s="1077"/>
      <c r="AT68" s="1077"/>
      <c r="AU68" s="1077" t="s">
        <v>596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367</v>
      </c>
      <c r="R69" s="1066"/>
      <c r="S69" s="1066"/>
      <c r="T69" s="1066"/>
      <c r="U69" s="1066"/>
      <c r="V69" s="1066">
        <v>318</v>
      </c>
      <c r="W69" s="1066"/>
      <c r="X69" s="1066"/>
      <c r="Y69" s="1066"/>
      <c r="Z69" s="1066"/>
      <c r="AA69" s="1066">
        <v>49</v>
      </c>
      <c r="AB69" s="1066"/>
      <c r="AC69" s="1066"/>
      <c r="AD69" s="1066"/>
      <c r="AE69" s="1066"/>
      <c r="AF69" s="1066">
        <v>49</v>
      </c>
      <c r="AG69" s="1066"/>
      <c r="AH69" s="1066"/>
      <c r="AI69" s="1066"/>
      <c r="AJ69" s="1066"/>
      <c r="AK69" s="1066">
        <v>50</v>
      </c>
      <c r="AL69" s="1066"/>
      <c r="AM69" s="1066"/>
      <c r="AN69" s="1066"/>
      <c r="AO69" s="1066"/>
      <c r="AP69" s="1066">
        <v>7</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6255</v>
      </c>
      <c r="R70" s="1066"/>
      <c r="S70" s="1066"/>
      <c r="T70" s="1066"/>
      <c r="U70" s="1066"/>
      <c r="V70" s="1066">
        <v>6091</v>
      </c>
      <c r="W70" s="1066"/>
      <c r="X70" s="1066"/>
      <c r="Y70" s="1066"/>
      <c r="Z70" s="1066"/>
      <c r="AA70" s="1066">
        <v>165</v>
      </c>
      <c r="AB70" s="1066"/>
      <c r="AC70" s="1066"/>
      <c r="AD70" s="1066"/>
      <c r="AE70" s="1066"/>
      <c r="AF70" s="1066">
        <v>164</v>
      </c>
      <c r="AG70" s="1066"/>
      <c r="AH70" s="1066"/>
      <c r="AI70" s="1066"/>
      <c r="AJ70" s="1066"/>
      <c r="AK70" s="1066">
        <v>23</v>
      </c>
      <c r="AL70" s="1066"/>
      <c r="AM70" s="1066"/>
      <c r="AN70" s="1066"/>
      <c r="AO70" s="1066"/>
      <c r="AP70" s="1066">
        <v>1791</v>
      </c>
      <c r="AQ70" s="1066"/>
      <c r="AR70" s="1066"/>
      <c r="AS70" s="1066"/>
      <c r="AT70" s="1066"/>
      <c r="AU70" s="1066">
        <v>377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486</v>
      </c>
      <c r="R71" s="1066"/>
      <c r="S71" s="1066"/>
      <c r="T71" s="1066"/>
      <c r="U71" s="1066"/>
      <c r="V71" s="1066">
        <v>483</v>
      </c>
      <c r="W71" s="1066"/>
      <c r="X71" s="1066"/>
      <c r="Y71" s="1066"/>
      <c r="Z71" s="1066"/>
      <c r="AA71" s="1066">
        <v>4</v>
      </c>
      <c r="AB71" s="1066"/>
      <c r="AC71" s="1066"/>
      <c r="AD71" s="1066"/>
      <c r="AE71" s="1066"/>
      <c r="AF71" s="1066">
        <v>4</v>
      </c>
      <c r="AG71" s="1066"/>
      <c r="AH71" s="1066"/>
      <c r="AI71" s="1066"/>
      <c r="AJ71" s="1066"/>
      <c r="AK71" s="1066" t="s">
        <v>590</v>
      </c>
      <c r="AL71" s="1066"/>
      <c r="AM71" s="1066"/>
      <c r="AN71" s="1066"/>
      <c r="AO71" s="1066"/>
      <c r="AP71" s="1066" t="s">
        <v>590</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320</v>
      </c>
      <c r="R72" s="1066"/>
      <c r="S72" s="1066"/>
      <c r="T72" s="1066"/>
      <c r="U72" s="1066"/>
      <c r="V72" s="1066">
        <v>313</v>
      </c>
      <c r="W72" s="1066"/>
      <c r="X72" s="1066"/>
      <c r="Y72" s="1066"/>
      <c r="Z72" s="1066"/>
      <c r="AA72" s="1066">
        <v>7</v>
      </c>
      <c r="AB72" s="1066"/>
      <c r="AC72" s="1066"/>
      <c r="AD72" s="1066"/>
      <c r="AE72" s="1066"/>
      <c r="AF72" s="1066">
        <v>7</v>
      </c>
      <c r="AG72" s="1066"/>
      <c r="AH72" s="1066"/>
      <c r="AI72" s="1066"/>
      <c r="AJ72" s="1066"/>
      <c r="AK72" s="1066">
        <v>4</v>
      </c>
      <c r="AL72" s="1066"/>
      <c r="AM72" s="1066"/>
      <c r="AN72" s="1066"/>
      <c r="AO72" s="1066"/>
      <c r="AP72" s="1066" t="s">
        <v>590</v>
      </c>
      <c r="AQ72" s="1066"/>
      <c r="AR72" s="1066"/>
      <c r="AS72" s="1066"/>
      <c r="AT72" s="1066"/>
      <c r="AU72" s="1066" t="s">
        <v>596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440293</v>
      </c>
      <c r="R73" s="1066"/>
      <c r="S73" s="1066"/>
      <c r="T73" s="1066"/>
      <c r="U73" s="1066"/>
      <c r="V73" s="1066">
        <v>419504</v>
      </c>
      <c r="W73" s="1066"/>
      <c r="X73" s="1066"/>
      <c r="Y73" s="1066"/>
      <c r="Z73" s="1066"/>
      <c r="AA73" s="1066">
        <v>20789</v>
      </c>
      <c r="AB73" s="1066"/>
      <c r="AC73" s="1066"/>
      <c r="AD73" s="1066"/>
      <c r="AE73" s="1066"/>
      <c r="AF73" s="1066">
        <v>20789</v>
      </c>
      <c r="AG73" s="1066"/>
      <c r="AH73" s="1066"/>
      <c r="AI73" s="1066"/>
      <c r="AJ73" s="1066"/>
      <c r="AK73" s="1066">
        <v>358</v>
      </c>
      <c r="AL73" s="1066"/>
      <c r="AM73" s="1066"/>
      <c r="AN73" s="1066"/>
      <c r="AO73" s="1066"/>
      <c r="AP73" s="1066" t="s">
        <v>590</v>
      </c>
      <c r="AQ73" s="1066"/>
      <c r="AR73" s="1066"/>
      <c r="AS73" s="1066"/>
      <c r="AT73" s="1066"/>
      <c r="AU73" s="1066" t="s">
        <v>596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21038</v>
      </c>
      <c r="AG88" s="1054"/>
      <c r="AH88" s="1054"/>
      <c r="AI88" s="1054"/>
      <c r="AJ88" s="1054"/>
      <c r="AK88" s="1058"/>
      <c r="AL88" s="1058"/>
      <c r="AM88" s="1058"/>
      <c r="AN88" s="1058"/>
      <c r="AO88" s="1058"/>
      <c r="AP88" s="1054">
        <v>1798</v>
      </c>
      <c r="AQ88" s="1054"/>
      <c r="AR88" s="1054"/>
      <c r="AS88" s="1054"/>
      <c r="AT88" s="1054"/>
      <c r="AU88" s="1054">
        <v>377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1436</v>
      </c>
      <c r="CS102" s="1046"/>
      <c r="CT102" s="1046"/>
      <c r="CU102" s="1046"/>
      <c r="CV102" s="1047"/>
      <c r="CW102" s="1045" t="s">
        <v>597</v>
      </c>
      <c r="CX102" s="1046"/>
      <c r="CY102" s="1046"/>
      <c r="CZ102" s="1046"/>
      <c r="DA102" s="1047"/>
      <c r="DB102" s="1045" t="s">
        <v>597</v>
      </c>
      <c r="DC102" s="1046"/>
      <c r="DD102" s="1046"/>
      <c r="DE102" s="1046"/>
      <c r="DF102" s="1047"/>
      <c r="DG102" s="1045" t="s">
        <v>597</v>
      </c>
      <c r="DH102" s="1046"/>
      <c r="DI102" s="1046"/>
      <c r="DJ102" s="1046"/>
      <c r="DK102" s="1047"/>
      <c r="DL102" s="1045" t="s">
        <v>597</v>
      </c>
      <c r="DM102" s="1046"/>
      <c r="DN102" s="1046"/>
      <c r="DO102" s="1046"/>
      <c r="DP102" s="1047"/>
      <c r="DQ102" s="1045" t="s">
        <v>597</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304</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304</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304</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7268288</v>
      </c>
      <c r="AB110" s="982"/>
      <c r="AC110" s="982"/>
      <c r="AD110" s="982"/>
      <c r="AE110" s="983"/>
      <c r="AF110" s="984">
        <v>7090826</v>
      </c>
      <c r="AG110" s="982"/>
      <c r="AH110" s="982"/>
      <c r="AI110" s="982"/>
      <c r="AJ110" s="983"/>
      <c r="AK110" s="984">
        <v>7064950</v>
      </c>
      <c r="AL110" s="982"/>
      <c r="AM110" s="982"/>
      <c r="AN110" s="982"/>
      <c r="AO110" s="983"/>
      <c r="AP110" s="985">
        <v>19.600000000000001</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69337165</v>
      </c>
      <c r="BR110" s="929"/>
      <c r="BS110" s="929"/>
      <c r="BT110" s="929"/>
      <c r="BU110" s="929"/>
      <c r="BV110" s="929">
        <v>68469503</v>
      </c>
      <c r="BW110" s="929"/>
      <c r="BX110" s="929"/>
      <c r="BY110" s="929"/>
      <c r="BZ110" s="929"/>
      <c r="CA110" s="929">
        <v>67530071</v>
      </c>
      <c r="CB110" s="929"/>
      <c r="CC110" s="929"/>
      <c r="CD110" s="929"/>
      <c r="CE110" s="929"/>
      <c r="CF110" s="953">
        <v>186.9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2527824</v>
      </c>
      <c r="DH110" s="929"/>
      <c r="DI110" s="929"/>
      <c r="DJ110" s="929"/>
      <c r="DK110" s="929"/>
      <c r="DL110" s="929">
        <v>2274923</v>
      </c>
      <c r="DM110" s="929"/>
      <c r="DN110" s="929"/>
      <c r="DO110" s="929"/>
      <c r="DP110" s="929"/>
      <c r="DQ110" s="929">
        <v>2264437</v>
      </c>
      <c r="DR110" s="929"/>
      <c r="DS110" s="929"/>
      <c r="DT110" s="929"/>
      <c r="DU110" s="929"/>
      <c r="DV110" s="930">
        <v>6.3</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130</v>
      </c>
      <c r="AG111" s="1010"/>
      <c r="AH111" s="1010"/>
      <c r="AI111" s="1010"/>
      <c r="AJ111" s="1011"/>
      <c r="AK111" s="1012" t="s">
        <v>437</v>
      </c>
      <c r="AL111" s="1010"/>
      <c r="AM111" s="1010"/>
      <c r="AN111" s="1010"/>
      <c r="AO111" s="1011"/>
      <c r="AP111" s="1013" t="s">
        <v>438</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3385349</v>
      </c>
      <c r="BR111" s="901"/>
      <c r="BS111" s="901"/>
      <c r="BT111" s="901"/>
      <c r="BU111" s="901"/>
      <c r="BV111" s="901">
        <v>2691070</v>
      </c>
      <c r="BW111" s="901"/>
      <c r="BX111" s="901"/>
      <c r="BY111" s="901"/>
      <c r="BZ111" s="901"/>
      <c r="CA111" s="901">
        <v>2787254</v>
      </c>
      <c r="CB111" s="901"/>
      <c r="CC111" s="901"/>
      <c r="CD111" s="901"/>
      <c r="CE111" s="901"/>
      <c r="CF111" s="962">
        <v>7.7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437</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437</v>
      </c>
      <c r="AG112" s="864"/>
      <c r="AH112" s="864"/>
      <c r="AI112" s="864"/>
      <c r="AJ112" s="865"/>
      <c r="AK112" s="866" t="s">
        <v>130</v>
      </c>
      <c r="AL112" s="864"/>
      <c r="AM112" s="864"/>
      <c r="AN112" s="864"/>
      <c r="AO112" s="865"/>
      <c r="AP112" s="911" t="s">
        <v>437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23097193</v>
      </c>
      <c r="BR112" s="901"/>
      <c r="BS112" s="901"/>
      <c r="BT112" s="901"/>
      <c r="BU112" s="901"/>
      <c r="BV112" s="901">
        <v>22008863</v>
      </c>
      <c r="BW112" s="901"/>
      <c r="BX112" s="901"/>
      <c r="BY112" s="901"/>
      <c r="BZ112" s="901"/>
      <c r="CA112" s="901">
        <v>20961612</v>
      </c>
      <c r="CB112" s="901"/>
      <c r="CC112" s="901"/>
      <c r="CD112" s="901"/>
      <c r="CE112" s="901"/>
      <c r="CF112" s="962">
        <v>58</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437</v>
      </c>
      <c r="DM112" s="901"/>
      <c r="DN112" s="901"/>
      <c r="DO112" s="901"/>
      <c r="DP112" s="901"/>
      <c r="DQ112" s="901" t="s">
        <v>437</v>
      </c>
      <c r="DR112" s="901"/>
      <c r="DS112" s="901"/>
      <c r="DT112" s="901"/>
      <c r="DU112" s="901"/>
      <c r="DV112" s="878" t="s">
        <v>130</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2225365</v>
      </c>
      <c r="AB113" s="1010"/>
      <c r="AC113" s="1010"/>
      <c r="AD113" s="1010"/>
      <c r="AE113" s="1011"/>
      <c r="AF113" s="1012">
        <v>2138292</v>
      </c>
      <c r="AG113" s="1010"/>
      <c r="AH113" s="1010"/>
      <c r="AI113" s="1010"/>
      <c r="AJ113" s="1011"/>
      <c r="AK113" s="1012">
        <v>2131715</v>
      </c>
      <c r="AL113" s="1010"/>
      <c r="AM113" s="1010"/>
      <c r="AN113" s="1010"/>
      <c r="AO113" s="1011"/>
      <c r="AP113" s="1013">
        <v>5.9</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217793</v>
      </c>
      <c r="BR113" s="901"/>
      <c r="BS113" s="901"/>
      <c r="BT113" s="901"/>
      <c r="BU113" s="901"/>
      <c r="BV113" s="901">
        <v>312926</v>
      </c>
      <c r="BW113" s="901"/>
      <c r="BX113" s="901"/>
      <c r="BY113" s="901"/>
      <c r="BZ113" s="901"/>
      <c r="CA113" s="901">
        <v>377006</v>
      </c>
      <c r="CB113" s="901"/>
      <c r="CC113" s="901"/>
      <c r="CD113" s="901"/>
      <c r="CE113" s="901"/>
      <c r="CF113" s="962">
        <v>1</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130</v>
      </c>
      <c r="DR113" s="864"/>
      <c r="DS113" s="864"/>
      <c r="DT113" s="864"/>
      <c r="DU113" s="865"/>
      <c r="DV113" s="911" t="s">
        <v>437</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49</v>
      </c>
      <c r="AB114" s="864"/>
      <c r="AC114" s="864"/>
      <c r="AD114" s="864"/>
      <c r="AE114" s="865"/>
      <c r="AF114" s="866">
        <v>32385</v>
      </c>
      <c r="AG114" s="864"/>
      <c r="AH114" s="864"/>
      <c r="AI114" s="864"/>
      <c r="AJ114" s="865"/>
      <c r="AK114" s="866">
        <v>17769</v>
      </c>
      <c r="AL114" s="864"/>
      <c r="AM114" s="864"/>
      <c r="AN114" s="864"/>
      <c r="AO114" s="865"/>
      <c r="AP114" s="911">
        <v>0</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8273350</v>
      </c>
      <c r="BR114" s="901"/>
      <c r="BS114" s="901"/>
      <c r="BT114" s="901"/>
      <c r="BU114" s="901"/>
      <c r="BV114" s="901">
        <v>8740009</v>
      </c>
      <c r="BW114" s="901"/>
      <c r="BX114" s="901"/>
      <c r="BY114" s="901"/>
      <c r="BZ114" s="901"/>
      <c r="CA114" s="901">
        <v>8564086</v>
      </c>
      <c r="CB114" s="901"/>
      <c r="CC114" s="901"/>
      <c r="CD114" s="901"/>
      <c r="CE114" s="901"/>
      <c r="CF114" s="962">
        <v>23.7</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307636</v>
      </c>
      <c r="AB115" s="1010"/>
      <c r="AC115" s="1010"/>
      <c r="AD115" s="1010"/>
      <c r="AE115" s="1011"/>
      <c r="AF115" s="1012">
        <v>294670</v>
      </c>
      <c r="AG115" s="1010"/>
      <c r="AH115" s="1010"/>
      <c r="AI115" s="1010"/>
      <c r="AJ115" s="1011"/>
      <c r="AK115" s="1012">
        <v>293102</v>
      </c>
      <c r="AL115" s="1010"/>
      <c r="AM115" s="1010"/>
      <c r="AN115" s="1010"/>
      <c r="AO115" s="1011"/>
      <c r="AP115" s="1013">
        <v>0.8</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560040</v>
      </c>
      <c r="DH115" s="864"/>
      <c r="DI115" s="864"/>
      <c r="DJ115" s="864"/>
      <c r="DK115" s="865"/>
      <c r="DL115" s="866">
        <v>143909</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130</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437</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60249</v>
      </c>
      <c r="DH116" s="864"/>
      <c r="DI116" s="864"/>
      <c r="DJ116" s="864"/>
      <c r="DK116" s="865"/>
      <c r="DL116" s="866">
        <v>52265</v>
      </c>
      <c r="DM116" s="864"/>
      <c r="DN116" s="864"/>
      <c r="DO116" s="864"/>
      <c r="DP116" s="865"/>
      <c r="DQ116" s="866">
        <v>59234</v>
      </c>
      <c r="DR116" s="864"/>
      <c r="DS116" s="864"/>
      <c r="DT116" s="864"/>
      <c r="DU116" s="865"/>
      <c r="DV116" s="911">
        <v>0.2</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9801338</v>
      </c>
      <c r="AB117" s="996"/>
      <c r="AC117" s="996"/>
      <c r="AD117" s="996"/>
      <c r="AE117" s="997"/>
      <c r="AF117" s="998">
        <v>9556173</v>
      </c>
      <c r="AG117" s="996"/>
      <c r="AH117" s="996"/>
      <c r="AI117" s="996"/>
      <c r="AJ117" s="997"/>
      <c r="AK117" s="998">
        <v>9507536</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438</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304</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237913</v>
      </c>
      <c r="AB119" s="982"/>
      <c r="AC119" s="982"/>
      <c r="AD119" s="982"/>
      <c r="AE119" s="983"/>
      <c r="AF119" s="984">
        <v>237738</v>
      </c>
      <c r="AG119" s="982"/>
      <c r="AH119" s="982"/>
      <c r="AI119" s="982"/>
      <c r="AJ119" s="983"/>
      <c r="AK119" s="984">
        <v>237728</v>
      </c>
      <c r="AL119" s="982"/>
      <c r="AM119" s="982"/>
      <c r="AN119" s="982"/>
      <c r="AO119" s="983"/>
      <c r="AP119" s="985">
        <v>0.7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104310850</v>
      </c>
      <c r="BR119" s="932"/>
      <c r="BS119" s="932"/>
      <c r="BT119" s="932"/>
      <c r="BU119" s="932"/>
      <c r="BV119" s="932">
        <v>102222371</v>
      </c>
      <c r="BW119" s="932"/>
      <c r="BX119" s="932"/>
      <c r="BY119" s="932"/>
      <c r="BZ119" s="932"/>
      <c r="CA119" s="932">
        <v>100220029</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237236</v>
      </c>
      <c r="DH119" s="847"/>
      <c r="DI119" s="847"/>
      <c r="DJ119" s="847"/>
      <c r="DK119" s="848"/>
      <c r="DL119" s="849">
        <v>219973</v>
      </c>
      <c r="DM119" s="847"/>
      <c r="DN119" s="847"/>
      <c r="DO119" s="847"/>
      <c r="DP119" s="848"/>
      <c r="DQ119" s="849">
        <v>463583</v>
      </c>
      <c r="DR119" s="847"/>
      <c r="DS119" s="847"/>
      <c r="DT119" s="847"/>
      <c r="DU119" s="848"/>
      <c r="DV119" s="935">
        <v>1.3</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388</v>
      </c>
      <c r="AG120" s="864"/>
      <c r="AH120" s="864"/>
      <c r="AI120" s="864"/>
      <c r="AJ120" s="865"/>
      <c r="AK120" s="866" t="s">
        <v>388</v>
      </c>
      <c r="AL120" s="864"/>
      <c r="AM120" s="864"/>
      <c r="AN120" s="864"/>
      <c r="AO120" s="865"/>
      <c r="AP120" s="911" t="s">
        <v>130</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6179272</v>
      </c>
      <c r="BR120" s="929"/>
      <c r="BS120" s="929"/>
      <c r="BT120" s="929"/>
      <c r="BU120" s="929"/>
      <c r="BV120" s="929">
        <v>5903666</v>
      </c>
      <c r="BW120" s="929"/>
      <c r="BX120" s="929"/>
      <c r="BY120" s="929"/>
      <c r="BZ120" s="929"/>
      <c r="CA120" s="929">
        <v>6061630</v>
      </c>
      <c r="CB120" s="929"/>
      <c r="CC120" s="929"/>
      <c r="CD120" s="929"/>
      <c r="CE120" s="929"/>
      <c r="CF120" s="953">
        <v>16.8</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20396566</v>
      </c>
      <c r="DH120" s="929"/>
      <c r="DI120" s="929"/>
      <c r="DJ120" s="929"/>
      <c r="DK120" s="929"/>
      <c r="DL120" s="929">
        <v>19108190</v>
      </c>
      <c r="DM120" s="929"/>
      <c r="DN120" s="929"/>
      <c r="DO120" s="929"/>
      <c r="DP120" s="929"/>
      <c r="DQ120" s="929">
        <v>17841537</v>
      </c>
      <c r="DR120" s="929"/>
      <c r="DS120" s="929"/>
      <c r="DT120" s="929"/>
      <c r="DU120" s="929"/>
      <c r="DV120" s="930">
        <v>49.4</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30047357</v>
      </c>
      <c r="BR121" s="901"/>
      <c r="BS121" s="901"/>
      <c r="BT121" s="901"/>
      <c r="BU121" s="901"/>
      <c r="BV121" s="901">
        <v>28909486</v>
      </c>
      <c r="BW121" s="901"/>
      <c r="BX121" s="901"/>
      <c r="BY121" s="901"/>
      <c r="BZ121" s="901"/>
      <c r="CA121" s="901">
        <v>27831872</v>
      </c>
      <c r="CB121" s="901"/>
      <c r="CC121" s="901"/>
      <c r="CD121" s="901"/>
      <c r="CE121" s="901"/>
      <c r="CF121" s="962">
        <v>77</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2373273</v>
      </c>
      <c r="DH121" s="901"/>
      <c r="DI121" s="901"/>
      <c r="DJ121" s="901"/>
      <c r="DK121" s="901"/>
      <c r="DL121" s="901">
        <v>2553435</v>
      </c>
      <c r="DM121" s="901"/>
      <c r="DN121" s="901"/>
      <c r="DO121" s="901"/>
      <c r="DP121" s="901"/>
      <c r="DQ121" s="901">
        <v>2886956</v>
      </c>
      <c r="DR121" s="901"/>
      <c r="DS121" s="901"/>
      <c r="DT121" s="901"/>
      <c r="DU121" s="901"/>
      <c r="DV121" s="878">
        <v>8</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388</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470</v>
      </c>
      <c r="BA122" s="967"/>
      <c r="BB122" s="967"/>
      <c r="BC122" s="967"/>
      <c r="BD122" s="967"/>
      <c r="BE122" s="967"/>
      <c r="BF122" s="967"/>
      <c r="BG122" s="967"/>
      <c r="BH122" s="967"/>
      <c r="BI122" s="967"/>
      <c r="BJ122" s="967"/>
      <c r="BK122" s="967"/>
      <c r="BL122" s="967"/>
      <c r="BM122" s="967"/>
      <c r="BN122" s="967"/>
      <c r="BO122" s="967"/>
      <c r="BP122" s="968"/>
      <c r="BQ122" s="969">
        <v>57542529</v>
      </c>
      <c r="BR122" s="932"/>
      <c r="BS122" s="932"/>
      <c r="BT122" s="932"/>
      <c r="BU122" s="932"/>
      <c r="BV122" s="932">
        <v>56372941</v>
      </c>
      <c r="BW122" s="932"/>
      <c r="BX122" s="932"/>
      <c r="BY122" s="932"/>
      <c r="BZ122" s="932"/>
      <c r="CA122" s="932">
        <v>55211093</v>
      </c>
      <c r="CB122" s="932"/>
      <c r="CC122" s="932"/>
      <c r="CD122" s="932"/>
      <c r="CE122" s="932"/>
      <c r="CF122" s="933">
        <v>152.80000000000001</v>
      </c>
      <c r="CG122" s="934"/>
      <c r="CH122" s="934"/>
      <c r="CI122" s="934"/>
      <c r="CJ122" s="934"/>
      <c r="CK122" s="956"/>
      <c r="CL122" s="942"/>
      <c r="CM122" s="942"/>
      <c r="CN122" s="942"/>
      <c r="CO122" s="943"/>
      <c r="CP122" s="922" t="s">
        <v>471</v>
      </c>
      <c r="CQ122" s="923"/>
      <c r="CR122" s="923"/>
      <c r="CS122" s="923"/>
      <c r="CT122" s="923"/>
      <c r="CU122" s="923"/>
      <c r="CV122" s="923"/>
      <c r="CW122" s="923"/>
      <c r="CX122" s="923"/>
      <c r="CY122" s="923"/>
      <c r="CZ122" s="923"/>
      <c r="DA122" s="923"/>
      <c r="DB122" s="923"/>
      <c r="DC122" s="923"/>
      <c r="DD122" s="923"/>
      <c r="DE122" s="923"/>
      <c r="DF122" s="924"/>
      <c r="DG122" s="900">
        <v>327354</v>
      </c>
      <c r="DH122" s="901"/>
      <c r="DI122" s="901"/>
      <c r="DJ122" s="901"/>
      <c r="DK122" s="901"/>
      <c r="DL122" s="901">
        <v>333588</v>
      </c>
      <c r="DM122" s="901"/>
      <c r="DN122" s="901"/>
      <c r="DO122" s="901"/>
      <c r="DP122" s="901"/>
      <c r="DQ122" s="901">
        <v>233119</v>
      </c>
      <c r="DR122" s="901"/>
      <c r="DS122" s="901"/>
      <c r="DT122" s="901"/>
      <c r="DU122" s="901"/>
      <c r="DV122" s="878">
        <v>0.6</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5069</v>
      </c>
      <c r="AB123" s="864"/>
      <c r="AC123" s="864"/>
      <c r="AD123" s="864"/>
      <c r="AE123" s="865"/>
      <c r="AF123" s="866">
        <v>5069</v>
      </c>
      <c r="AG123" s="864"/>
      <c r="AH123" s="864"/>
      <c r="AI123" s="864"/>
      <c r="AJ123" s="865"/>
      <c r="AK123" s="866">
        <v>5069</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472</v>
      </c>
      <c r="BP123" s="965"/>
      <c r="BQ123" s="919">
        <v>93769158</v>
      </c>
      <c r="BR123" s="920"/>
      <c r="BS123" s="920"/>
      <c r="BT123" s="920"/>
      <c r="BU123" s="920"/>
      <c r="BV123" s="920">
        <v>91186093</v>
      </c>
      <c r="BW123" s="920"/>
      <c r="BX123" s="920"/>
      <c r="BY123" s="920"/>
      <c r="BZ123" s="920"/>
      <c r="CA123" s="920">
        <v>89104595</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388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388</v>
      </c>
      <c r="AG124" s="864"/>
      <c r="AH124" s="864"/>
      <c r="AI124" s="864"/>
      <c r="AJ124" s="865"/>
      <c r="AK124" s="866" t="s">
        <v>130</v>
      </c>
      <c r="AL124" s="864"/>
      <c r="AM124" s="864"/>
      <c r="AN124" s="864"/>
      <c r="AO124" s="865"/>
      <c r="AP124" s="911" t="s">
        <v>130</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29.7</v>
      </c>
      <c r="BR124" s="918"/>
      <c r="BS124" s="918"/>
      <c r="BT124" s="918"/>
      <c r="BU124" s="918"/>
      <c r="BV124" s="918">
        <v>30.8</v>
      </c>
      <c r="BW124" s="918"/>
      <c r="BX124" s="918"/>
      <c r="BY124" s="918"/>
      <c r="BZ124" s="918"/>
      <c r="CA124" s="918">
        <v>30.7</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v>13650</v>
      </c>
      <c r="DM124" s="847"/>
      <c r="DN124" s="847"/>
      <c r="DO124" s="847"/>
      <c r="DP124" s="848"/>
      <c r="DQ124" s="849" t="s">
        <v>130</v>
      </c>
      <c r="DR124" s="847"/>
      <c r="DS124" s="847"/>
      <c r="DT124" s="847"/>
      <c r="DU124" s="848"/>
      <c r="DV124" s="935" t="s">
        <v>388</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388</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388</v>
      </c>
      <c r="DM125" s="929"/>
      <c r="DN125" s="929"/>
      <c r="DO125" s="929"/>
      <c r="DP125" s="929"/>
      <c r="DQ125" s="929" t="s">
        <v>388</v>
      </c>
      <c r="DR125" s="929"/>
      <c r="DS125" s="929"/>
      <c r="DT125" s="929"/>
      <c r="DU125" s="929"/>
      <c r="DV125" s="930" t="s">
        <v>130</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11642</v>
      </c>
      <c r="AB126" s="864"/>
      <c r="AC126" s="864"/>
      <c r="AD126" s="864"/>
      <c r="AE126" s="865"/>
      <c r="AF126" s="866">
        <v>10466</v>
      </c>
      <c r="AG126" s="864"/>
      <c r="AH126" s="864"/>
      <c r="AI126" s="864"/>
      <c r="AJ126" s="865"/>
      <c r="AK126" s="866">
        <v>9290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388</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53012</v>
      </c>
      <c r="AB127" s="864"/>
      <c r="AC127" s="864"/>
      <c r="AD127" s="864"/>
      <c r="AE127" s="865"/>
      <c r="AF127" s="866">
        <v>41397</v>
      </c>
      <c r="AG127" s="864"/>
      <c r="AH127" s="864"/>
      <c r="AI127" s="864"/>
      <c r="AJ127" s="865"/>
      <c r="AK127" s="866">
        <v>41015</v>
      </c>
      <c r="AL127" s="864"/>
      <c r="AM127" s="864"/>
      <c r="AN127" s="864"/>
      <c r="AO127" s="865"/>
      <c r="AP127" s="911">
        <v>0.1</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3062355</v>
      </c>
      <c r="AB128" s="885"/>
      <c r="AC128" s="885"/>
      <c r="AD128" s="885"/>
      <c r="AE128" s="886"/>
      <c r="AF128" s="887">
        <v>2950757</v>
      </c>
      <c r="AG128" s="885"/>
      <c r="AH128" s="885"/>
      <c r="AI128" s="885"/>
      <c r="AJ128" s="886"/>
      <c r="AK128" s="887">
        <v>3062866</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130</v>
      </c>
      <c r="BG128" s="871"/>
      <c r="BH128" s="871"/>
      <c r="BI128" s="871"/>
      <c r="BJ128" s="871"/>
      <c r="BK128" s="871"/>
      <c r="BL128" s="894"/>
      <c r="BM128" s="870">
        <v>11.44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40408582</v>
      </c>
      <c r="AB129" s="864"/>
      <c r="AC129" s="864"/>
      <c r="AD129" s="864"/>
      <c r="AE129" s="865"/>
      <c r="AF129" s="866">
        <v>40478374</v>
      </c>
      <c r="AG129" s="864"/>
      <c r="AH129" s="864"/>
      <c r="AI129" s="864"/>
      <c r="AJ129" s="865"/>
      <c r="AK129" s="866">
        <v>40816865</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130</v>
      </c>
      <c r="BG129" s="854"/>
      <c r="BH129" s="854"/>
      <c r="BI129" s="854"/>
      <c r="BJ129" s="854"/>
      <c r="BK129" s="854"/>
      <c r="BL129" s="855"/>
      <c r="BM129" s="853">
        <v>16.440000000000001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4930781</v>
      </c>
      <c r="AB130" s="864"/>
      <c r="AC130" s="864"/>
      <c r="AD130" s="864"/>
      <c r="AE130" s="865"/>
      <c r="AF130" s="866">
        <v>4717226</v>
      </c>
      <c r="AG130" s="864"/>
      <c r="AH130" s="864"/>
      <c r="AI130" s="864"/>
      <c r="AJ130" s="865"/>
      <c r="AK130" s="866">
        <v>4684544</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35477801</v>
      </c>
      <c r="AB131" s="847"/>
      <c r="AC131" s="847"/>
      <c r="AD131" s="847"/>
      <c r="AE131" s="848"/>
      <c r="AF131" s="849">
        <v>35761148</v>
      </c>
      <c r="AG131" s="847"/>
      <c r="AH131" s="847"/>
      <c r="AI131" s="847"/>
      <c r="AJ131" s="848"/>
      <c r="AK131" s="849">
        <v>36132321</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30.7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5.0967138580000002</v>
      </c>
      <c r="AB132" s="827"/>
      <c r="AC132" s="827"/>
      <c r="AD132" s="827"/>
      <c r="AE132" s="828"/>
      <c r="AF132" s="829">
        <v>5.2800038750000002</v>
      </c>
      <c r="AG132" s="827"/>
      <c r="AH132" s="827"/>
      <c r="AI132" s="827"/>
      <c r="AJ132" s="828"/>
      <c r="AK132" s="829">
        <v>4.871333967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4.7</v>
      </c>
      <c r="AB133" s="806"/>
      <c r="AC133" s="806"/>
      <c r="AD133" s="806"/>
      <c r="AE133" s="807"/>
      <c r="AF133" s="805">
        <v>5</v>
      </c>
      <c r="AG133" s="806"/>
      <c r="AH133" s="806"/>
      <c r="AI133" s="806"/>
      <c r="AJ133" s="807"/>
      <c r="AK133" s="805">
        <v>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KJ2icrp0PAKySYvDKcRcxdXovDX7aCxphPnL2JupE7lg2GWzOzKkKw14XX/YYVC7x/qwb/sINZqnIptstKRbA==" saltValue="4VJA6Qlc9VSv8fAqurhU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8" zoomScaleNormal="85" zoomScaleSheetLayoutView="68"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5kKVgqxQ1V9xL2G85rmOPIYSc5o6EypkxTPircszNvj/+4jTuK/TluwIJUm3fraG982TVlm6FZkVuSbYgY3w==" saltValue="F8sx707w21R3xQkvIICH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mJqKvI3PePvPiE6MC/QO79ThuRCYRKrWTdBt7rbWCr1OEOvo2gexNNOF+iE/qm62ZsrOOXdJCE/Mh6PeO9q1g==" saltValue="ipDCDXSxDYFMjG+TQQ2b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10183006</v>
      </c>
      <c r="AP9" s="314">
        <v>52659</v>
      </c>
      <c r="AQ9" s="315">
        <v>62432</v>
      </c>
      <c r="AR9" s="316">
        <v>-15.7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1916006</v>
      </c>
      <c r="AP10" s="317">
        <v>9908</v>
      </c>
      <c r="AQ10" s="318">
        <v>2320</v>
      </c>
      <c r="AR10" s="319">
        <v>327.10000000000002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t="s">
        <v>510</v>
      </c>
      <c r="AP11" s="317" t="s">
        <v>510</v>
      </c>
      <c r="AQ11" s="318">
        <v>1793</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511</v>
      </c>
      <c r="AL12" s="1228"/>
      <c r="AM12" s="1228"/>
      <c r="AN12" s="1229"/>
      <c r="AO12" s="317" t="s">
        <v>510</v>
      </c>
      <c r="AP12" s="317" t="s">
        <v>510</v>
      </c>
      <c r="AQ12" s="318">
        <v>46</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t="s">
        <v>510</v>
      </c>
      <c r="AP13" s="317" t="s">
        <v>510</v>
      </c>
      <c r="AQ13" s="318">
        <v>1638</v>
      </c>
      <c r="AR13" s="319" t="s">
        <v>510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931838</v>
      </c>
      <c r="AP14" s="317">
        <v>4819</v>
      </c>
      <c r="AQ14" s="318">
        <v>1345</v>
      </c>
      <c r="AR14" s="319">
        <v>258.3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-652131</v>
      </c>
      <c r="AP15" s="317">
        <v>-3372</v>
      </c>
      <c r="AQ15" s="318">
        <v>-3712</v>
      </c>
      <c r="AR15" s="319">
        <v>-9.1999999999999993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12378719</v>
      </c>
      <c r="AP16" s="317">
        <v>64014</v>
      </c>
      <c r="AQ16" s="318">
        <v>65862</v>
      </c>
      <c r="AR16" s="319">
        <v>-2.8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5.48</v>
      </c>
      <c r="AP21" s="331">
        <v>6.41</v>
      </c>
      <c r="AQ21" s="332">
        <v>-0.93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102.7</v>
      </c>
      <c r="AP22" s="336">
        <v>99.7</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7064950</v>
      </c>
      <c r="AP32" s="345">
        <v>36535</v>
      </c>
      <c r="AQ32" s="346">
        <v>29411</v>
      </c>
      <c r="AR32" s="347">
        <v>24.2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510</v>
      </c>
      <c r="AP33" s="345" t="s">
        <v>510</v>
      </c>
      <c r="AQ33" s="346">
        <v>4</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510</v>
      </c>
      <c r="AP34" s="345" t="s">
        <v>510</v>
      </c>
      <c r="AQ34" s="346">
        <v>26</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2131715</v>
      </c>
      <c r="AP35" s="345">
        <v>11024</v>
      </c>
      <c r="AQ35" s="346">
        <v>8177</v>
      </c>
      <c r="AR35" s="347">
        <v>34.799999999999997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v>17769</v>
      </c>
      <c r="AP36" s="345">
        <v>92</v>
      </c>
      <c r="AQ36" s="346">
        <v>459</v>
      </c>
      <c r="AR36" s="347">
        <v>-80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v>293102</v>
      </c>
      <c r="AP37" s="345">
        <v>1516</v>
      </c>
      <c r="AQ37" s="346">
        <v>753</v>
      </c>
      <c r="AR37" s="347">
        <v>101.3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510</v>
      </c>
      <c r="AP38" s="348" t="s">
        <v>510</v>
      </c>
      <c r="AQ38" s="349">
        <v>0</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-3062866</v>
      </c>
      <c r="AP39" s="345">
        <v>-15839</v>
      </c>
      <c r="AQ39" s="346">
        <v>-7102</v>
      </c>
      <c r="AR39" s="347">
        <v>123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-4684544</v>
      </c>
      <c r="AP40" s="345">
        <v>-24225</v>
      </c>
      <c r="AQ40" s="346">
        <v>-25234</v>
      </c>
      <c r="AR40" s="347">
        <v>-4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1760126</v>
      </c>
      <c r="AP41" s="345">
        <v>9102</v>
      </c>
      <c r="AQ41" s="346">
        <v>6493</v>
      </c>
      <c r="AR41" s="347">
        <v>40.200000000000003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10402809</v>
      </c>
      <c r="AN51" s="367">
        <v>52274</v>
      </c>
      <c r="AO51" s="368">
        <v>-2.1</v>
      </c>
      <c r="AP51" s="369">
        <v>42581</v>
      </c>
      <c r="AQ51" s="370">
        <v>-2.2000000000000002</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5224707</v>
      </c>
      <c r="AN52" s="375">
        <v>26254</v>
      </c>
      <c r="AO52" s="376">
        <v>-19</v>
      </c>
      <c r="AP52" s="377">
        <v>24354</v>
      </c>
      <c r="AQ52" s="378">
        <v>-1.8</v>
      </c>
      <c r="AR52" s="379">
        <v>-17.2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9468192</v>
      </c>
      <c r="AN53" s="367">
        <v>47977</v>
      </c>
      <c r="AO53" s="368">
        <v>-8.1999999999999993</v>
      </c>
      <c r="AP53" s="369">
        <v>45426</v>
      </c>
      <c r="AQ53" s="370">
        <v>6.7</v>
      </c>
      <c r="AR53" s="371">
        <v>-14.9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4974222</v>
      </c>
      <c r="AN54" s="375">
        <v>25205</v>
      </c>
      <c r="AO54" s="376">
        <v>-4</v>
      </c>
      <c r="AP54" s="377">
        <v>24508</v>
      </c>
      <c r="AQ54" s="378">
        <v>0.6</v>
      </c>
      <c r="AR54" s="379">
        <v>-4.5999999999999996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11125454</v>
      </c>
      <c r="AN55" s="367">
        <v>56767</v>
      </c>
      <c r="AO55" s="368">
        <v>18.3</v>
      </c>
      <c r="AP55" s="369">
        <v>45022</v>
      </c>
      <c r="AQ55" s="370">
        <v>-0.9</v>
      </c>
      <c r="AR55" s="371">
        <v>19.2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5485393</v>
      </c>
      <c r="AN56" s="375">
        <v>27989</v>
      </c>
      <c r="AO56" s="376">
        <v>11</v>
      </c>
      <c r="AP56" s="377">
        <v>25247</v>
      </c>
      <c r="AQ56" s="378">
        <v>3</v>
      </c>
      <c r="AR56" s="379">
        <v>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11451745</v>
      </c>
      <c r="AN57" s="367">
        <v>58766</v>
      </c>
      <c r="AO57" s="368">
        <v>3.5</v>
      </c>
      <c r="AP57" s="369">
        <v>46035</v>
      </c>
      <c r="AQ57" s="370">
        <v>2.2999999999999998</v>
      </c>
      <c r="AR57" s="371">
        <v>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5034820</v>
      </c>
      <c r="AN58" s="375">
        <v>25837</v>
      </c>
      <c r="AO58" s="376">
        <v>-7.7</v>
      </c>
      <c r="AP58" s="377">
        <v>25158</v>
      </c>
      <c r="AQ58" s="378">
        <v>-0.4</v>
      </c>
      <c r="AR58" s="379">
        <v>-7.3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11104188</v>
      </c>
      <c r="AN59" s="367">
        <v>57423</v>
      </c>
      <c r="AO59" s="368">
        <v>-2.2999999999999998</v>
      </c>
      <c r="AP59" s="369">
        <v>43261</v>
      </c>
      <c r="AQ59" s="370">
        <v>-6</v>
      </c>
      <c r="AR59" s="371">
        <v>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5197282</v>
      </c>
      <c r="AN60" s="375">
        <v>26877</v>
      </c>
      <c r="AO60" s="376">
        <v>4</v>
      </c>
      <c r="AP60" s="377">
        <v>24721</v>
      </c>
      <c r="AQ60" s="378">
        <v>-1.7</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10710478</v>
      </c>
      <c r="AN61" s="382">
        <v>54641</v>
      </c>
      <c r="AO61" s="383">
        <v>1.8</v>
      </c>
      <c r="AP61" s="384">
        <v>44465</v>
      </c>
      <c r="AQ61" s="385">
        <v>0</v>
      </c>
      <c r="AR61" s="371">
        <v>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5183285</v>
      </c>
      <c r="AN62" s="375">
        <v>26432</v>
      </c>
      <c r="AO62" s="376">
        <v>-3.1</v>
      </c>
      <c r="AP62" s="377">
        <v>24798</v>
      </c>
      <c r="AQ62" s="378">
        <v>-0.1</v>
      </c>
      <c r="AR62" s="379">
        <v>-3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E4fOCLEDYa0qzrqTocChGDlIrwWsqAZgQj+C63ElLv7mNpn3E691i/Wo9G+Ph47wZLGPrO+Pd002DvCe2fjlw==" saltValue="8zYO7RsxdJzv92TY62RJ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j9RtEXH2kVDORY5UYNMwRgaoSuMPAErg6NMdkCStMIfmeqS5P5vWlQ++sznEFPqpvn2JvrZ+tcskyCYJwVWvQ==" saltValue="gFrKD6+6g1cVJWYqXzPM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1"/>
  <sheetViews>
    <sheetView showGridLines="0" zoomScale="66" zoomScaleNormal="66"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sheetData>
  <sheetProtection algorithmName="SHA-512" hashValue="PiO+qz9PJYTO2RYBofhWJKXJ4SDqgBjhzERy4czYl/XLIkiCvDTbySntYpmZJsyXd1PcWzQ5dCcK3UaZTdxMEw==" saltValue="HwV9dUQXYYEvy+xOTpY9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13.96</v>
      </c>
      <c r="G47" s="12">
        <v>14.23</v>
      </c>
      <c r="H47" s="12">
        <v>12.66</v>
      </c>
      <c r="I47" s="12">
        <v>12.39</v>
      </c>
      <c r="J47" s="13">
        <v>11.37</v>
      </c>
    </row>
    <row r="48" spans="2:10" ht="57.75" customHeight="1" x14ac:dyDescent="0.15">
      <c r="B48" s="14"/>
      <c r="C48" s="1240" t="s">
        <v>4</v>
      </c>
      <c r="D48" s="1240"/>
      <c r="E48" s="1241"/>
      <c r="F48" s="15">
        <v>3.18</v>
      </c>
      <c r="G48" s="16">
        <v>3.36</v>
      </c>
      <c r="H48" s="16">
        <v>4.03</v>
      </c>
      <c r="I48" s="16">
        <v>2.2999999999999998</v>
      </c>
      <c r="J48" s="17">
        <v>3.84</v>
      </c>
    </row>
    <row r="49" spans="2:10" ht="57.75" customHeight="1" thickBot="1" x14ac:dyDescent="0.2">
      <c r="B49" s="18"/>
      <c r="C49" s="1242" t="s">
        <v>5</v>
      </c>
      <c r="D49" s="1242"/>
      <c r="E49" s="1243"/>
      <c r="F49" s="19" t="s">
        <v>557</v>
      </c>
      <c r="G49" s="20">
        <v>0.46</v>
      </c>
      <c r="H49" s="20" t="s">
        <v>558</v>
      </c>
      <c r="I49" s="20" t="s">
        <v>559</v>
      </c>
      <c r="J49" s="21">
        <v>0.64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dB/FXRIMe3GKrXWrWyAfdqJKzGzSAaFpXx4PGi9j3y1SmK2oLJIr/TzI6dNCwdFXXj3VmiS0nJfYNsLV5ELHRw==" saltValue="lnju7+1pw2fqba2JkCKJ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2022-09-26T04:05:32Z</cp:lastPrinted>
  <dcterms:created xsi:type="dcterms:W3CDTF">2022-02-02T05:21:12Z</dcterms:created>
  <dcterms:modified xsi:type="dcterms:W3CDTF">2022-09-26T05:25:12Z</dcterms:modified>
  <cp:category/>
</cp:coreProperties>
</file>