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J:\103総務課\04財政関係\23.財政状況資料集_比較分析表等\R2決算\20220912財政状況資料集作成（追加分）\"/>
    </mc:Choice>
  </mc:AlternateContent>
  <xr:revisionPtr revIDLastSave="0" documentId="13_ncr:1_{96514995-5205-45DE-B16D-260302CE8152}" xr6:coauthVersionLast="36" xr6:coauthVersionMax="36" xr10:uidLastSave="{00000000-0000-0000-0000-000000000000}"/>
  <bookViews>
    <workbookView xWindow="0" yWindow="0" windowWidth="14385" windowHeight="6285"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40" i="10" l="1"/>
  <c r="BG39" i="10"/>
  <c r="BG38" i="10"/>
  <c r="BG37" i="10"/>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AM40" i="10"/>
  <c r="U40" i="10"/>
  <c r="C40" i="10"/>
  <c r="CO39" i="10"/>
  <c r="AM39" i="10"/>
  <c r="U39" i="10"/>
  <c r="C39" i="10"/>
  <c r="CO38" i="10"/>
  <c r="AM38" i="10"/>
  <c r="U38" i="10"/>
  <c r="C38" i="10"/>
  <c r="CO37" i="10"/>
  <c r="AM37" i="10"/>
  <c r="U37" i="10"/>
  <c r="C37" i="10"/>
  <c r="CO36" i="10"/>
  <c r="AM36" i="10"/>
  <c r="CO35" i="10"/>
  <c r="AM35" i="10"/>
  <c r="CO34" i="10"/>
  <c r="BW34" i="10"/>
  <c r="BW35" i="10" s="1"/>
  <c r="BW36" i="10" s="1"/>
  <c r="BW37" i="10" s="1"/>
  <c r="BW38" i="10" s="1"/>
  <c r="BW39" i="10" s="1"/>
  <c r="BW40" i="10" s="1"/>
  <c r="C34" i="10"/>
  <c r="C35" i="10" l="1"/>
  <c r="C36" i="10" s="1"/>
  <c r="AM34"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E38" i="10" s="1"/>
  <c r="BE39" i="10" s="1"/>
  <c r="BE40" i="10" s="1"/>
</calcChain>
</file>

<file path=xl/sharedStrings.xml><?xml version="1.0" encoding="utf-8"?>
<sst xmlns="http://schemas.openxmlformats.org/spreadsheetml/2006/main" count="1137" uniqueCount="624">
  <si>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</si>
  <si>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</si>
  <si>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</si>
  <si>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</si>
  <si>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</si>
  <si>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</si>
  <si>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</si>
  <si>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</si>
  <si>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</si>
  <si>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</si>
  <si>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</si>
  <si>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</si>
  <si>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</si>
  <si>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</si>
  <si>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</si>
  <si>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</si>
  <si>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</si>
  <si>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</si>
  <si>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</si>
  <si>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</si>
  <si>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</si>
  <si>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</si>
  <si>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</si>
  <si>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</si>
  <si>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</si>
  <si>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</si>
  <si>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</si>
  <si>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</si>
  <si>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</si>
  <si>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</si>
  <si>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</si>
  <si>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</si>
  <si>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</si>
  <si>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</si>
  <si>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</si>
  <si>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</si>
  <si>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</si>
  <si>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</si>
  <si>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</si>
  <si>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</si>
  <si>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</si>
  <si>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</si>
  <si>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</si>
  <si>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</si>
  <si>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</si>
  <si>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</si>
  <si>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</si>
  <si>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</si>
  <si>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</si>
  <si>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</si>
  <si>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</si>
  <si>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</si>
  <si>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</si>
  <si>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</si>
  <si>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</si>
  <si>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</si>
  <si>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</si>
  <si>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</si>
  <si>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</si>
  <si>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</si>
  <si>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</si>
  <si>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</si>
  <si>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</si>
  <si>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</si>
  <si>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</si>
  <si>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</si>
  <si>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</si>
  <si>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</si>
  <si>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</si>
  <si>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</si>
  <si>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</si>
  <si>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</si>
  <si>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</si>
  <si>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</si>
  <si>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</si>
  <si>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</si>
  <si>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</si>
  <si>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</si>
  <si>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</si>
  <si>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</si>
  <si>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</si>
  <si>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</si>
  <si>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</si>
  <si>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</si>
  <si>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</si>
  <si>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</si>
  <si>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</si>
  <si>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</si>
  <si>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</si>
  <si>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</si>
  <si>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</si>
  <si>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</si>
  <si>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</si>
  <si>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</si>
  <si>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</si>
  <si>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</si>
  <si>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</si>
  <si>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</si>
  <si>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</si>
  <si>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小山町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</si>
  <si>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</si>
  <si>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</si>
  <si>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</si>
  <si>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</si>
  <si>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</si>
  <si>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</si>
  <si>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</si>
  <si>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</si>
  <si>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</si>
  <si>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</si>
  <si>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</si>
  <si>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</si>
  <si>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</si>
  <si>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</si>
  <si>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</si>
  <si>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</si>
  <si>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</si>
  <si>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</si>
  <si>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</si>
  <si>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</si>
  <si>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</si>
  <si>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</si>
  <si>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</si>
  <si>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</si>
  <si>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</si>
  <si>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</si>
  <si>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</si>
  <si>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</si>
  <si>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</si>
  <si>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</si>
  <si>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</si>
  <si>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</si>
  <si>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</si>
  <si>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</si>
  <si>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</si>
  <si>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</si>
  <si>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</si>
  <si>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</si>
  <si>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</si>
  <si>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</si>
  <si>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</si>
  <si>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</si>
  <si>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</si>
  <si>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</si>
  <si>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</si>
  <si>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</si>
  <si>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</si>
  <si>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</si>
  <si>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</si>
  <si>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</si>
  <si>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</si>
  <si>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</si>
  <si>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</si>
  <si>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木質バイオマス発電事業特別会計</t>
    <phoneticPr fontId="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</si>
  <si>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</si>
  <si>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</si>
  <si>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</si>
  <si>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</si>
  <si>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</si>
  <si>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</si>
  <si>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</si>
  <si>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</si>
  <si>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</si>
  <si>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</si>
  <si>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</si>
  <si>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</si>
  <si>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</si>
  <si>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</si>
  <si>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</si>
  <si>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</si>
  <si>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</si>
  <si>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</si>
  <si>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</si>
  <si>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</si>
  <si>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</si>
  <si>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</si>
  <si>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</si>
  <si>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</si>
  <si>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</si>
  <si>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</si>
  <si>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</si>
  <si>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</si>
  <si>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</si>
  <si>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</si>
  <si>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</si>
  <si>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</si>
  <si>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</si>
  <si>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</si>
  <si>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</si>
  <si>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</si>
  <si>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</si>
  <si>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</si>
  <si>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</si>
  <si>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</si>
  <si>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</si>
  <si>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</si>
  <si>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</si>
  <si>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</si>
  <si>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</si>
  <si>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</si>
  <si>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</si>
  <si>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</si>
  <si>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</si>
  <si>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</si>
  <si>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</si>
  <si>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</si>
  <si>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</si>
  <si>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</si>
  <si>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</si>
  <si>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</si>
  <si>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</si>
  <si>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</si>
  <si>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</si>
  <si>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</si>
  <si>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</si>
  <si>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</si>
  <si>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静岡県小山町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</si>
  <si>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</si>
  <si>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</si>
  <si>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</si>
  <si>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</si>
  <si>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</si>
  <si>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</si>
  <si>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</si>
  <si>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</si>
  <si>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</si>
  <si>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</si>
  <si>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</si>
  <si>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</si>
  <si>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</si>
  <si>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</si>
  <si>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</si>
  <si>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</si>
  <si>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</si>
  <si>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</si>
  <si>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</si>
  <si>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</si>
  <si>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</si>
  <si>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</si>
  <si>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</si>
  <si>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</si>
  <si>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</si>
  <si>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</si>
  <si>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</si>
  <si>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</si>
  <si>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</si>
  <si>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</si>
  <si>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</si>
  <si>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</si>
  <si>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</si>
  <si>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</si>
  <si>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</si>
  <si>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</si>
  <si>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</si>
  <si>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</si>
  <si>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</si>
  <si>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</si>
  <si>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</si>
  <si>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</si>
  <si>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</si>
  <si>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</si>
  <si>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</si>
  <si>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</si>
  <si>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</si>
  <si>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</si>
  <si>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</si>
  <si>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</si>
  <si>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</si>
  <si>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</si>
  <si>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</si>
  <si>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</si>
  <si>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</si>
  <si>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</si>
  <si>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</si>
  <si>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</si>
  <si>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</si>
  <si>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</si>
  <si>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</si>
  <si>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</si>
  <si>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</si>
  <si>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</si>
  <si>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</si>
  <si>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</si>
  <si>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</si>
  <si>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</si>
  <si>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</si>
  <si>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</si>
  <si>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</si>
  <si>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</si>
  <si>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</si>
  <si>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</si>
  <si>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</si>
  <si>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</si>
  <si>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</si>
  <si>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</si>
  <si>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</si>
  <si>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</si>
  <si>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</si>
  <si>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</si>
  <si>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</si>
  <si>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</si>
  <si>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</si>
  <si>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</si>
  <si>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</si>
  <si>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</si>
  <si>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</si>
  <si>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</si>
  <si>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</si>
  <si>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</si>
  <si>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</si>
  <si>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</si>
  <si>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</si>
  <si>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</si>
  <si>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</si>
  <si>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</si>
  <si>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</si>
  <si>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</si>
  <si>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</si>
  <si>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</si>
  <si>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</si>
  <si>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</si>
  <si>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</si>
  <si>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</si>
  <si>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</si>
  <si>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</si>
  <si>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</si>
  <si>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</si>
  <si>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</si>
  <si>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</si>
  <si>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</si>
  <si>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</si>
  <si>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</si>
  <si>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</si>
  <si>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</si>
  <si>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</si>
  <si>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</si>
  <si>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</si>
  <si>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その他</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</si>
  <si>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</si>
  <si>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</si>
  <si>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</si>
  <si>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</si>
  <si>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</si>
  <si>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</si>
  <si>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</si>
  <si>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</si>
  <si>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</si>
  <si>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</si>
  <si>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</si>
  <si>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</si>
  <si>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</si>
  <si>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</si>
  <si>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</si>
  <si>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</si>
  <si>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</si>
  <si>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</si>
  <si>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</si>
  <si>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</si>
  <si>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</si>
  <si>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</si>
  <si>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</si>
  <si>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</si>
  <si>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</si>
  <si>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</si>
  <si>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</si>
  <si>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</si>
  <si>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</si>
  <si>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</si>
  <si>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</si>
  <si>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静岡県小山町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</si>
  <si>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</si>
  <si>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</si>
  <si>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</si>
  <si>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</si>
  <si>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</si>
  <si>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</si>
  <si>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</si>
  <si>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</si>
  <si>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</si>
  <si>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</si>
  <si>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</si>
  <si>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</si>
  <si>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</si>
  <si>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</si>
  <si>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</si>
  <si>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</si>
  <si>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</si>
  <si>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</si>
  <si>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</si>
  <si>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</si>
  <si>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育英奨学資金特別会計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</si>
  <si>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</si>
  <si>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</si>
  <si>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</si>
  <si>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</si>
  <si>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</si>
  <si>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</si>
  <si>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</si>
  <si>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</si>
  <si>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</si>
  <si>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</si>
  <si>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</si>
  <si>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</si>
  <si>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</si>
  <si>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</si>
  <si>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</si>
  <si>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</si>
  <si>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</si>
  <si>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</si>
  <si>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</si>
  <si>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</si>
  <si>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</si>
  <si>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</si>
  <si>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法非適用企業</t>
    <phoneticPr fontId="5"/>
  </si>
  <si>
    <t>温泉供給事業特別会計</t>
    <phoneticPr fontId="5"/>
  </si>
  <si>
    <t>新産業集積エリア造成事業特別会計</t>
    <phoneticPr fontId="5"/>
  </si>
  <si>
    <t>上野工業団地造成事業特別会計</t>
    <phoneticPr fontId="5"/>
  </si>
  <si>
    <t>小山ＰＡ周辺開発事業特別会計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</si>
  <si>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</si>
  <si>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</si>
  <si>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</si>
  <si>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</si>
  <si>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</si>
  <si>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</si>
  <si>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</si>
  <si>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</si>
  <si>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</si>
  <si>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</si>
  <si>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</si>
  <si>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</si>
  <si>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</si>
  <si>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</si>
  <si>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</si>
  <si>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</si>
  <si>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</si>
  <si>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</si>
  <si>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</si>
  <si>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</si>
  <si>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</si>
  <si>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</si>
  <si>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</si>
  <si>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</si>
  <si>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</si>
  <si>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</si>
  <si>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</si>
  <si>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</si>
  <si>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</si>
  <si>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</si>
  <si>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</si>
  <si>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</si>
  <si>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</si>
  <si>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</si>
  <si>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</si>
  <si>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</si>
  <si>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</si>
  <si>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</si>
  <si>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</si>
  <si>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</si>
  <si>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</si>
  <si>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</si>
  <si>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</si>
  <si>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</si>
  <si>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</si>
  <si>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</si>
  <si>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</si>
  <si>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</si>
  <si>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</si>
  <si>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</si>
  <si>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</si>
  <si>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</si>
  <si>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</si>
  <si>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</si>
  <si>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</si>
  <si>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</si>
  <si>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</si>
  <si>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</si>
  <si>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</si>
  <si>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</si>
  <si>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</si>
  <si>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</si>
  <si>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</si>
  <si>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</si>
  <si>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</si>
  <si>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</si>
  <si>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</si>
  <si>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</si>
  <si>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</si>
  <si>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</si>
  <si>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</si>
  <si>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</si>
  <si>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</si>
  <si>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</si>
  <si>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</si>
  <si>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</si>
  <si>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</si>
  <si>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</si>
  <si>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</si>
  <si>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</si>
  <si>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</si>
  <si>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</si>
  <si>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</si>
  <si>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</si>
  <si>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</si>
  <si>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</si>
  <si>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</si>
  <si>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</si>
  <si>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</si>
  <si>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</si>
  <si>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</si>
  <si>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</si>
  <si>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</si>
  <si>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</si>
  <si>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</si>
  <si>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</si>
  <si>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</si>
  <si>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</si>
  <si>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</si>
  <si>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</si>
  <si>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</si>
  <si>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</si>
  <si>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</si>
  <si>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</si>
  <si>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</si>
  <si>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</si>
  <si>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</si>
  <si>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</si>
  <si>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</si>
  <si>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</si>
  <si>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</si>
  <si>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</si>
  <si>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</si>
  <si>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</si>
  <si>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</si>
  <si>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</si>
  <si>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</si>
  <si>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</si>
  <si>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</si>
  <si>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</si>
  <si>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</si>
  <si>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</si>
  <si>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</si>
  <si>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</si>
  <si>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</si>
  <si>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</si>
  <si>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</si>
  <si>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</si>
  <si>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</si>
  <si>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</si>
  <si>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</si>
  <si>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</si>
  <si>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</si>
  <si>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</si>
  <si>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</si>
  <si>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</si>
  <si>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</si>
  <si>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</si>
  <si>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</si>
  <si>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</si>
  <si>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</si>
  <si>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</si>
  <si>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</si>
  <si>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</si>
  <si>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</si>
  <si>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</si>
  <si>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</si>
  <si>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</si>
  <si>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</si>
  <si>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</si>
  <si>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</si>
  <si>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</si>
  <si>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</si>
  <si>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</si>
  <si>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</si>
  <si>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</si>
  <si>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</si>
  <si>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</si>
  <si>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</si>
  <si>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6.21</t>
  </si>
  <si>
    <t>▲ 0.86</t>
  </si>
  <si>
    <t>木質バイオマス発電事業特別会計</t>
  </si>
  <si>
    <t>▲ 0.14</t>
  </si>
  <si>
    <t>▲ 0.04</t>
  </si>
  <si>
    <t>▲ 0.25</t>
  </si>
  <si>
    <t>一般会計</t>
  </si>
  <si>
    <t>水道事業会計</t>
  </si>
  <si>
    <t>介護保険特別会計</t>
  </si>
  <si>
    <t>国民健康保険特別会計</t>
  </si>
  <si>
    <t>宅地造成事業特別会計</t>
  </si>
  <si>
    <t>後期高齢者医療特別会計</t>
  </si>
  <si>
    <t>下水道事業特別会計</t>
  </si>
  <si>
    <t>その他会計（赤字）</t>
  </si>
  <si>
    <t>その他会計（黒字）</t>
  </si>
  <si>
    <t>H27末</t>
    <phoneticPr fontId="5"/>
  </si>
  <si>
    <t>H28末</t>
    <phoneticPr fontId="5"/>
  </si>
  <si>
    <t>H29末</t>
    <phoneticPr fontId="5"/>
  </si>
  <si>
    <t>H30末</t>
    <phoneticPr fontId="5"/>
  </si>
  <si>
    <t>R01末</t>
    <phoneticPr fontId="5"/>
  </si>
  <si>
    <t>御殿場市・小山町広域行政組合</t>
    <rPh sb="0" eb="4">
      <t>ゴテンバシ</t>
    </rPh>
    <rPh sb="5" eb="8">
      <t>オヤマチョウ</t>
    </rPh>
    <rPh sb="8" eb="10">
      <t>コウイキ</t>
    </rPh>
    <rPh sb="10" eb="12">
      <t>ギョウセイ</t>
    </rPh>
    <rPh sb="12" eb="14">
      <t>クミアイ</t>
    </rPh>
    <phoneticPr fontId="2"/>
  </si>
  <si>
    <t>駿豆学園管理組合</t>
    <rPh sb="0" eb="2">
      <t>スンズ</t>
    </rPh>
    <rPh sb="2" eb="4">
      <t>ガクエン</t>
    </rPh>
    <rPh sb="4" eb="6">
      <t>カンリ</t>
    </rPh>
    <rPh sb="6" eb="8">
      <t>クミアイ</t>
    </rPh>
    <phoneticPr fontId="2"/>
  </si>
  <si>
    <t>駿東地区交通災害共済組合</t>
    <rPh sb="0" eb="2">
      <t>スントウ</t>
    </rPh>
    <rPh sb="2" eb="4">
      <t>チク</t>
    </rPh>
    <rPh sb="4" eb="6">
      <t>コウツウ</t>
    </rPh>
    <rPh sb="6" eb="8">
      <t>サイガイ</t>
    </rPh>
    <rPh sb="8" eb="10">
      <t>キョウサイ</t>
    </rPh>
    <rPh sb="10" eb="12">
      <t>クミアイ</t>
    </rPh>
    <phoneticPr fontId="2"/>
  </si>
  <si>
    <t>静岡県市町総合事務組合</t>
    <rPh sb="0" eb="3">
      <t>シズオカケン</t>
    </rPh>
    <rPh sb="3" eb="4">
      <t>シ</t>
    </rPh>
    <rPh sb="4" eb="5">
      <t>マチ</t>
    </rPh>
    <rPh sb="5" eb="7">
      <t>ソウゴウ</t>
    </rPh>
    <rPh sb="7" eb="9">
      <t>ジム</t>
    </rPh>
    <rPh sb="9" eb="11">
      <t>クミアイ</t>
    </rPh>
    <phoneticPr fontId="2"/>
  </si>
  <si>
    <t>静岡県地方税滞納整理組合</t>
    <rPh sb="0" eb="3">
      <t>シズオカケン</t>
    </rPh>
    <rPh sb="3" eb="6">
      <t>チホウゼイ</t>
    </rPh>
    <rPh sb="6" eb="8">
      <t>タイノウ</t>
    </rPh>
    <rPh sb="8" eb="10">
      <t>セイリ</t>
    </rPh>
    <rPh sb="10" eb="12">
      <t>クミアイ</t>
    </rPh>
    <phoneticPr fontId="2"/>
  </si>
  <si>
    <t>静岡県後期高齢者医療広域組合</t>
    <rPh sb="0" eb="3">
      <t>シズオカケン</t>
    </rPh>
    <rPh sb="3" eb="5">
      <t>コウキ</t>
    </rPh>
    <rPh sb="5" eb="8">
      <t>コウレイシャ</t>
    </rPh>
    <rPh sb="8" eb="10">
      <t>イリョウ</t>
    </rPh>
    <rPh sb="10" eb="12">
      <t>コウイキ</t>
    </rPh>
    <rPh sb="12" eb="14">
      <t>クミアイ</t>
    </rPh>
    <phoneticPr fontId="2"/>
  </si>
  <si>
    <t>静岡県後期高齢者医療広域組合（事業会計分）</t>
    <rPh sb="0" eb="3">
      <t>シズオカケン</t>
    </rPh>
    <rPh sb="3" eb="5">
      <t>コウキ</t>
    </rPh>
    <rPh sb="5" eb="8">
      <t>コウレイシャ</t>
    </rPh>
    <rPh sb="8" eb="10">
      <t>イリョウ</t>
    </rPh>
    <rPh sb="10" eb="12">
      <t>コウイキ</t>
    </rPh>
    <rPh sb="12" eb="14">
      <t>クミアイ</t>
    </rPh>
    <rPh sb="15" eb="17">
      <t>ジギョウ</t>
    </rPh>
    <rPh sb="17" eb="19">
      <t>カイケイ</t>
    </rPh>
    <rPh sb="19" eb="20">
      <t>ブン</t>
    </rPh>
    <phoneticPr fontId="2"/>
  </si>
  <si>
    <t>-</t>
    <phoneticPr fontId="2"/>
  </si>
  <si>
    <t>御殿場市小山町土地開発公社</t>
    <phoneticPr fontId="2"/>
  </si>
  <si>
    <t>〇</t>
    <phoneticPr fontId="2"/>
  </si>
  <si>
    <t>総合計画推進基金</t>
    <rPh sb="0" eb="4">
      <t>ソウゴウケイカク</t>
    </rPh>
    <rPh sb="4" eb="8">
      <t>スイシンキキン</t>
    </rPh>
    <phoneticPr fontId="5"/>
  </si>
  <si>
    <t>教育振興基金</t>
    <rPh sb="0" eb="6">
      <t>キョウイクシンコウキキン</t>
    </rPh>
    <phoneticPr fontId="5"/>
  </si>
  <si>
    <t>庁舎建設基金</t>
    <rPh sb="0" eb="2">
      <t>チョウシャ</t>
    </rPh>
    <rPh sb="2" eb="6">
      <t>ケンセツキキン</t>
    </rPh>
    <phoneticPr fontId="5"/>
  </si>
  <si>
    <t>文化財保護基金</t>
    <rPh sb="0" eb="3">
      <t>ブンカザイ</t>
    </rPh>
    <rPh sb="3" eb="7">
      <t>ホゴキキン</t>
    </rPh>
    <phoneticPr fontId="5"/>
  </si>
  <si>
    <t>須走地域振興事業基金</t>
    <rPh sb="0" eb="4">
      <t>スバシリチイキ</t>
    </rPh>
    <rPh sb="4" eb="8">
      <t>シンコウジギョウ</t>
    </rPh>
    <rPh sb="8" eb="10">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</si>
  <si>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</si>
  <si>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</si>
  <si>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</si>
  <si>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</si>
  <si>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</si>
  <si>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</si>
  <si>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</si>
  <si>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</si>
  <si>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</si>
  <si>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</si>
  <si>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充当可能財源等の大部分を占めるふるさと寄附金を原資とした基金は、昨年度に比べ減少しているものの、充当可能財源等が将来負担額を上回るため、昨年度に引き続き将来負担比率は算定されなかった。有形固定資産減価償却率については、類似団体内平均値と比べ低い水準で推移しているものの、施設によっては老朽化が進んでいる。
今後は減少していく見込みである基金を計画的に活用するとともに、公共施設等適正管理推進事業債等の活用も検討し、施設の老朽化対策を進めていく必要がある。</t>
    <rPh sb="184" eb="188">
      <t>コウキョウシセツ</t>
    </rPh>
    <rPh sb="188" eb="189">
      <t>トウ</t>
    </rPh>
    <rPh sb="200" eb="202">
      <t>カツヨウ</t>
    </rPh>
    <rPh sb="203" eb="205">
      <t>ケントウ</t>
    </rPh>
    <phoneticPr fontId="5"/>
  </si>
  <si>
    <t>充当可能財源等の大部分を占めるふるさと寄附金を原資とした基金は、昨年度に比べ減少しているものの、充当可能財源等が将来負担額を上回るため、昨年度に引き続き将来負担比率は算定されなかった。
下記の実質公債比率は各年度と前年度、前々年度の３カ年平均の数値となっている。令和２年度は単年度の数値としては前年度に比べて元利償還金等の増加により、実質公債費比率は上昇しているが、３カ年平均としては平成29年度の単年度数値が大きく、算定対象から外れたことに伴い、平成30年度から令和２年度の３カ年平均としては低下する結果となった。
今後も引き続き財政調整基金の積み立てに努める。</t>
    <rPh sb="93" eb="95">
      <t>カキ</t>
    </rPh>
    <rPh sb="96" eb="98">
      <t>ジッシツ</t>
    </rPh>
    <rPh sb="98" eb="100">
      <t>コウサイ</t>
    </rPh>
    <rPh sb="100" eb="102">
      <t>ヒリツ</t>
    </rPh>
    <rPh sb="103" eb="106">
      <t>カクネンド</t>
    </rPh>
    <rPh sb="107" eb="110">
      <t>ゼンネンド</t>
    </rPh>
    <rPh sb="118" eb="119">
      <t>ネン</t>
    </rPh>
    <rPh sb="119" eb="121">
      <t>ヘイキン</t>
    </rPh>
    <rPh sb="122" eb="124">
      <t>スウチ</t>
    </rPh>
    <rPh sb="131" eb="133">
      <t>レイワ</t>
    </rPh>
    <rPh sb="134" eb="136">
      <t>ネンド</t>
    </rPh>
    <rPh sb="147" eb="150">
      <t>ゼンネンド</t>
    </rPh>
    <rPh sb="151" eb="152">
      <t>クラ</t>
    </rPh>
    <rPh sb="161" eb="163">
      <t>ゾウカ</t>
    </rPh>
    <rPh sb="175" eb="177">
      <t>ジョウショウ</t>
    </rPh>
    <rPh sb="185" eb="186">
      <t>ネン</t>
    </rPh>
    <rPh sb="186" eb="188">
      <t>ヘイキン</t>
    </rPh>
    <rPh sb="192" eb="194">
      <t>ヘイセイ</t>
    </rPh>
    <rPh sb="196" eb="198">
      <t>ネンド</t>
    </rPh>
    <rPh sb="199" eb="202">
      <t>タンネンド</t>
    </rPh>
    <rPh sb="202" eb="204">
      <t>スウチ</t>
    </rPh>
    <rPh sb="205" eb="206">
      <t>オオ</t>
    </rPh>
    <rPh sb="209" eb="211">
      <t>サンテイ</t>
    </rPh>
    <rPh sb="211" eb="213">
      <t>タイショウ</t>
    </rPh>
    <rPh sb="215" eb="216">
      <t>ハズ</t>
    </rPh>
    <rPh sb="221" eb="222">
      <t>トモナ</t>
    </rPh>
    <rPh sb="224" eb="226">
      <t>ヘイセイ</t>
    </rPh>
    <rPh sb="228" eb="230">
      <t>ネンド</t>
    </rPh>
    <rPh sb="232" eb="234">
      <t>レイワ</t>
    </rPh>
    <rPh sb="235" eb="237">
      <t>ネンド</t>
    </rPh>
    <rPh sb="240" eb="241">
      <t>ネン</t>
    </rPh>
    <rPh sb="241" eb="243">
      <t>ヘイキン</t>
    </rPh>
    <rPh sb="247" eb="249">
      <t>テイカ</t>
    </rPh>
    <rPh sb="251" eb="253">
      <t>ケッカ</t>
    </rPh>
    <rPh sb="262" eb="263">
      <t>ヒ</t>
    </rPh>
    <rPh sb="264" eb="265">
      <t>ツヅ</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</si>
</sst>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A28301B-04C0-4F8C-859C-40920F9A883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96248</c:v>
                </c:pt>
              </c:numCache>
            </c:numRef>
          </c:val>
          <c:smooth val="0"/>
          <c:extLst>
            <c:ext xmlns:c16="http://schemas.microsoft.com/office/drawing/2014/chart" uri="{C3380CC4-5D6E-409C-BE32-E72D297353CC}">
              <c16:uniqueId val="{00000000-F8E2-4CD9-B265-03236B9FDB5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96257</c:v>
                </c:pt>
                <c:pt idx="1">
                  <c:v>145122</c:v>
                </c:pt>
                <c:pt idx="2">
                  <c:v>182954</c:v>
                </c:pt>
                <c:pt idx="3">
                  <c:v>268579</c:v>
                </c:pt>
                <c:pt idx="4">
                  <c:v>191414</c:v>
                </c:pt>
              </c:numCache>
            </c:numRef>
          </c:val>
          <c:smooth val="0"/>
          <c:extLst>
            <c:ext xmlns:c16="http://schemas.microsoft.com/office/drawing/2014/chart" uri="{C3380CC4-5D6E-409C-BE32-E72D297353CC}">
              <c16:uniqueId val="{00000001-F8E2-4CD9-B265-03236B9FDB5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7.08</c:v>
                </c:pt>
                <c:pt idx="1">
                  <c:v>9.24</c:v>
                </c:pt>
                <c:pt idx="2">
                  <c:v>11.2</c:v>
                </c:pt>
                <c:pt idx="3">
                  <c:v>9.9</c:v>
                </c:pt>
                <c:pt idx="4">
                  <c:v>4.62</c:v>
                </c:pt>
              </c:numCache>
            </c:numRef>
          </c:val>
          <c:extLst>
            <c:ext xmlns:c16="http://schemas.microsoft.com/office/drawing/2014/chart" uri="{C3380CC4-5D6E-409C-BE32-E72D297353CC}">
              <c16:uniqueId val="{00000000-9F87-4121-ADB0-9189F88EBB5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11.39</c:v>
                </c:pt>
                <c:pt idx="1">
                  <c:v>11.98</c:v>
                </c:pt>
                <c:pt idx="2">
                  <c:v>13.8</c:v>
                </c:pt>
                <c:pt idx="3">
                  <c:v>8.82</c:v>
                </c:pt>
                <c:pt idx="4">
                  <c:v>12.54</c:v>
                </c:pt>
              </c:numCache>
            </c:numRef>
          </c:val>
          <c:extLst>
            <c:ext xmlns:c16="http://schemas.microsoft.com/office/drawing/2014/chart" uri="{C3380CC4-5D6E-409C-BE32-E72D297353CC}">
              <c16:uniqueId val="{00000001-9F87-4121-ADB0-9189F88EBB5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0.33</c:v>
                </c:pt>
                <c:pt idx="1">
                  <c:v>3.03</c:v>
                </c:pt>
                <c:pt idx="2">
                  <c:v>4.13</c:v>
                </c:pt>
                <c:pt idx="3">
                  <c:v>-6.21</c:v>
                </c:pt>
                <c:pt idx="4">
                  <c:v>-0.86</c:v>
                </c:pt>
              </c:numCache>
            </c:numRef>
          </c:val>
          <c:smooth val="0"/>
          <c:extLst>
            <c:ext xmlns:c16="http://schemas.microsoft.com/office/drawing/2014/chart" uri="{C3380CC4-5D6E-409C-BE32-E72D297353CC}">
              <c16:uniqueId val="{00000002-9F87-4121-ADB0-9189F88EBB5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0.03</c:v>
                </c:pt>
                <c:pt idx="2">
                  <c:v>#N/A</c:v>
                </c:pt>
                <c:pt idx="3">
                  <c:v>0.17</c:v>
                </c:pt>
                <c:pt idx="4">
                  <c:v>#N/A</c:v>
                </c:pt>
                <c:pt idx="5">
                  <c:v>1.79</c:v>
                </c:pt>
                <c:pt idx="6">
                  <c:v>#N/A</c:v>
                </c:pt>
                <c:pt idx="7">
                  <c:v>14.16</c:v>
                </c:pt>
                <c:pt idx="8">
                  <c:v>#N/A</c:v>
                </c:pt>
                <c:pt idx="9">
                  <c:v>0.08</c:v>
                </c:pt>
              </c:numCache>
            </c:numRef>
          </c:val>
          <c:extLst>
            <c:ext xmlns:c16="http://schemas.microsoft.com/office/drawing/2014/chart" uri="{C3380CC4-5D6E-409C-BE32-E72D297353CC}">
              <c16:uniqueId val="{00000000-B4DC-4C63-A451-12A4DA8B912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4DC-4C63-A451-12A4DA8B912D}"/>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0.05</c:v>
                </c:pt>
                <c:pt idx="2">
                  <c:v>#N/A</c:v>
                </c:pt>
                <c:pt idx="3">
                  <c:v>0.04</c:v>
                </c:pt>
                <c:pt idx="4">
                  <c:v>#N/A</c:v>
                </c:pt>
                <c:pt idx="5">
                  <c:v>0.03</c:v>
                </c:pt>
                <c:pt idx="6">
                  <c:v>#N/A</c:v>
                </c:pt>
                <c:pt idx="7">
                  <c:v>0.03</c:v>
                </c:pt>
                <c:pt idx="8">
                  <c:v>#N/A</c:v>
                </c:pt>
                <c:pt idx="9">
                  <c:v>7.0000000000000007E-2</c:v>
                </c:pt>
              </c:numCache>
            </c:numRef>
          </c:val>
          <c:extLst>
            <c:ext xmlns:c16="http://schemas.microsoft.com/office/drawing/2014/chart" uri="{C3380CC4-5D6E-409C-BE32-E72D297353CC}">
              <c16:uniqueId val="{00000002-B4DC-4C63-A451-12A4DA8B912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0.09</c:v>
                </c:pt>
                <c:pt idx="2">
                  <c:v>#N/A</c:v>
                </c:pt>
                <c:pt idx="3">
                  <c:v>0.03</c:v>
                </c:pt>
                <c:pt idx="4">
                  <c:v>#N/A</c:v>
                </c:pt>
                <c:pt idx="5">
                  <c:v>0.01</c:v>
                </c:pt>
                <c:pt idx="6">
                  <c:v>#N/A</c:v>
                </c:pt>
                <c:pt idx="7">
                  <c:v>0.02</c:v>
                </c:pt>
                <c:pt idx="8">
                  <c:v>#N/A</c:v>
                </c:pt>
                <c:pt idx="9">
                  <c:v>0.11</c:v>
                </c:pt>
              </c:numCache>
            </c:numRef>
          </c:val>
          <c:extLst>
            <c:ext xmlns:c16="http://schemas.microsoft.com/office/drawing/2014/chart" uri="{C3380CC4-5D6E-409C-BE32-E72D297353CC}">
              <c16:uniqueId val="{00000003-B4DC-4C63-A451-12A4DA8B912D}"/>
            </c:ext>
          </c:extLst>
        </c:ser>
        <c:ser>
          <c:idx val="4"/>
          <c:order val="4"/>
          <c:tx>
            <c:strRef>
              <c:f>データシート!$A$31</c:f>
              <c:strCache>
                <c:ptCount val="1"/>
                <c:pt idx="0">
                  <c:v>宅地造成事業特別会計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2.4</c:v>
                </c:pt>
                <c:pt idx="8">
                  <c:v>#N/A</c:v>
                </c:pt>
                <c:pt idx="9">
                  <c:v>1.08</c:v>
                </c:pt>
              </c:numCache>
            </c:numRef>
          </c:val>
          <c:extLst>
            <c:ext xmlns:c16="http://schemas.microsoft.com/office/drawing/2014/chart" uri="{C3380CC4-5D6E-409C-BE32-E72D297353CC}">
              <c16:uniqueId val="{00000004-B4DC-4C63-A451-12A4DA8B912D}"/>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3.64</c:v>
                </c:pt>
                <c:pt idx="2">
                  <c:v>#N/A</c:v>
                </c:pt>
                <c:pt idx="3">
                  <c:v>4.22</c:v>
                </c:pt>
                <c:pt idx="4">
                  <c:v>#N/A</c:v>
                </c:pt>
                <c:pt idx="5">
                  <c:v>3.62</c:v>
                </c:pt>
                <c:pt idx="6">
                  <c:v>#N/A</c:v>
                </c:pt>
                <c:pt idx="7">
                  <c:v>3.07</c:v>
                </c:pt>
                <c:pt idx="8">
                  <c:v>#N/A</c:v>
                </c:pt>
                <c:pt idx="9">
                  <c:v>2.6</c:v>
                </c:pt>
              </c:numCache>
            </c:numRef>
          </c:val>
          <c:extLst>
            <c:ext xmlns:c16="http://schemas.microsoft.com/office/drawing/2014/chart" uri="{C3380CC4-5D6E-409C-BE32-E72D297353CC}">
              <c16:uniqueId val="{00000005-B4DC-4C63-A451-12A4DA8B912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0.98</c:v>
                </c:pt>
                <c:pt idx="2">
                  <c:v>#N/A</c:v>
                </c:pt>
                <c:pt idx="3">
                  <c:v>1.96</c:v>
                </c:pt>
                <c:pt idx="4">
                  <c:v>#N/A</c:v>
                </c:pt>
                <c:pt idx="5">
                  <c:v>1.76</c:v>
                </c:pt>
                <c:pt idx="6">
                  <c:v>#N/A</c:v>
                </c:pt>
                <c:pt idx="7">
                  <c:v>2.69</c:v>
                </c:pt>
                <c:pt idx="8">
                  <c:v>#N/A</c:v>
                </c:pt>
                <c:pt idx="9">
                  <c:v>2.68</c:v>
                </c:pt>
              </c:numCache>
            </c:numRef>
          </c:val>
          <c:extLst>
            <c:ext xmlns:c16="http://schemas.microsoft.com/office/drawing/2014/chart" uri="{C3380CC4-5D6E-409C-BE32-E72D297353CC}">
              <c16:uniqueId val="{00000006-B4DC-4C63-A451-12A4DA8B912D}"/>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6.48</c:v>
                </c:pt>
                <c:pt idx="2">
                  <c:v>#N/A</c:v>
                </c:pt>
                <c:pt idx="3">
                  <c:v>1.71</c:v>
                </c:pt>
                <c:pt idx="4">
                  <c:v>#N/A</c:v>
                </c:pt>
                <c:pt idx="5">
                  <c:v>2.2000000000000002</c:v>
                </c:pt>
                <c:pt idx="6">
                  <c:v>#N/A</c:v>
                </c:pt>
                <c:pt idx="7">
                  <c:v>2.94</c:v>
                </c:pt>
                <c:pt idx="8">
                  <c:v>#N/A</c:v>
                </c:pt>
                <c:pt idx="9">
                  <c:v>3.45</c:v>
                </c:pt>
              </c:numCache>
            </c:numRef>
          </c:val>
          <c:extLst>
            <c:ext xmlns:c16="http://schemas.microsoft.com/office/drawing/2014/chart" uri="{C3380CC4-5D6E-409C-BE32-E72D297353CC}">
              <c16:uniqueId val="{00000007-B4DC-4C63-A451-12A4DA8B912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7.05</c:v>
                </c:pt>
                <c:pt idx="2">
                  <c:v>#N/A</c:v>
                </c:pt>
                <c:pt idx="3">
                  <c:v>9.2100000000000009</c:v>
                </c:pt>
                <c:pt idx="4">
                  <c:v>#N/A</c:v>
                </c:pt>
                <c:pt idx="5">
                  <c:v>9.5299999999999994</c:v>
                </c:pt>
                <c:pt idx="6">
                  <c:v>#N/A</c:v>
                </c:pt>
                <c:pt idx="7">
                  <c:v>9.8699999999999992</c:v>
                </c:pt>
                <c:pt idx="8">
                  <c:v>#N/A</c:v>
                </c:pt>
                <c:pt idx="9">
                  <c:v>4.59</c:v>
                </c:pt>
              </c:numCache>
            </c:numRef>
          </c:val>
          <c:extLst>
            <c:ext xmlns:c16="http://schemas.microsoft.com/office/drawing/2014/chart" uri="{C3380CC4-5D6E-409C-BE32-E72D297353CC}">
              <c16:uniqueId val="{00000008-B4DC-4C63-A451-12A4DA8B912D}"/>
            </c:ext>
          </c:extLst>
        </c:ser>
        <c:ser>
          <c:idx val="9"/>
          <c:order val="9"/>
          <c:tx>
            <c:strRef>
              <c:f>データシート!$A$36</c:f>
              <c:strCache>
                <c:ptCount val="1"/>
                <c:pt idx="0">
                  <c:v>木質バイオマス発電事業特別会計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c:v>
                </c:pt>
                <c:pt idx="1">
                  <c:v>0</c:v>
                </c:pt>
                <c:pt idx="2">
                  <c:v>#N/A</c:v>
                </c:pt>
                <c:pt idx="3">
                  <c:v>0</c:v>
                </c:pt>
                <c:pt idx="4">
                  <c:v>0.14000000000000001</c:v>
                </c:pt>
                <c:pt idx="5">
                  <c:v>#N/A</c:v>
                </c:pt>
                <c:pt idx="6">
                  <c:v>0.04</c:v>
                </c:pt>
                <c:pt idx="7">
                  <c:v>#N/A</c:v>
                </c:pt>
                <c:pt idx="8">
                  <c:v>0.25</c:v>
                </c:pt>
                <c:pt idx="9">
                  <c:v>#N/A</c:v>
                </c:pt>
              </c:numCache>
            </c:numRef>
          </c:val>
          <c:extLst>
            <c:ext xmlns:c16="http://schemas.microsoft.com/office/drawing/2014/chart" uri="{C3380CC4-5D6E-409C-BE32-E72D297353CC}">
              <c16:uniqueId val="{00000009-B4DC-4C63-A451-12A4DA8B912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552</c:v>
                </c:pt>
                <c:pt idx="5">
                  <c:v>569</c:v>
                </c:pt>
                <c:pt idx="8">
                  <c:v>569</c:v>
                </c:pt>
                <c:pt idx="11">
                  <c:v>567</c:v>
                </c:pt>
                <c:pt idx="14">
                  <c:v>568</c:v>
                </c:pt>
              </c:numCache>
            </c:numRef>
          </c:val>
          <c:extLst>
            <c:ext xmlns:c16="http://schemas.microsoft.com/office/drawing/2014/chart" uri="{C3380CC4-5D6E-409C-BE32-E72D297353CC}">
              <c16:uniqueId val="{00000000-1389-4D0F-9EC6-3A9414FC5F5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389-4D0F-9EC6-3A9414FC5F5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11</c:v>
                </c:pt>
              </c:numCache>
            </c:numRef>
          </c:val>
          <c:extLst>
            <c:ext xmlns:c16="http://schemas.microsoft.com/office/drawing/2014/chart" uri="{C3380CC4-5D6E-409C-BE32-E72D297353CC}">
              <c16:uniqueId val="{00000002-1389-4D0F-9EC6-3A9414FC5F5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32</c:v>
                </c:pt>
                <c:pt idx="3">
                  <c:v>29</c:v>
                </c:pt>
                <c:pt idx="6">
                  <c:v>30</c:v>
                </c:pt>
                <c:pt idx="9">
                  <c:v>28</c:v>
                </c:pt>
                <c:pt idx="12">
                  <c:v>60</c:v>
                </c:pt>
              </c:numCache>
            </c:numRef>
          </c:val>
          <c:extLst>
            <c:ext xmlns:c16="http://schemas.microsoft.com/office/drawing/2014/chart" uri="{C3380CC4-5D6E-409C-BE32-E72D297353CC}">
              <c16:uniqueId val="{00000003-1389-4D0F-9EC6-3A9414FC5F5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51</c:v>
                </c:pt>
                <c:pt idx="3">
                  <c:v>69</c:v>
                </c:pt>
                <c:pt idx="6">
                  <c:v>50</c:v>
                </c:pt>
                <c:pt idx="9">
                  <c:v>51</c:v>
                </c:pt>
                <c:pt idx="12">
                  <c:v>50</c:v>
                </c:pt>
              </c:numCache>
            </c:numRef>
          </c:val>
          <c:extLst>
            <c:ext xmlns:c16="http://schemas.microsoft.com/office/drawing/2014/chart" uri="{C3380CC4-5D6E-409C-BE32-E72D297353CC}">
              <c16:uniqueId val="{00000004-1389-4D0F-9EC6-3A9414FC5F5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389-4D0F-9EC6-3A9414FC5F5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389-4D0F-9EC6-3A9414FC5F5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890</c:v>
                </c:pt>
                <c:pt idx="3">
                  <c:v>890</c:v>
                </c:pt>
                <c:pt idx="6">
                  <c:v>874</c:v>
                </c:pt>
                <c:pt idx="9">
                  <c:v>873</c:v>
                </c:pt>
                <c:pt idx="12">
                  <c:v>882</c:v>
                </c:pt>
              </c:numCache>
            </c:numRef>
          </c:val>
          <c:extLst>
            <c:ext xmlns:c16="http://schemas.microsoft.com/office/drawing/2014/chart" uri="{C3380CC4-5D6E-409C-BE32-E72D297353CC}">
              <c16:uniqueId val="{00000007-1389-4D0F-9EC6-3A9414FC5F5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421</c:v>
                </c:pt>
                <c:pt idx="2">
                  <c:v>#N/A</c:v>
                </c:pt>
                <c:pt idx="3">
                  <c:v>#N/A</c:v>
                </c:pt>
                <c:pt idx="4">
                  <c:v>419</c:v>
                </c:pt>
                <c:pt idx="5">
                  <c:v>#N/A</c:v>
                </c:pt>
                <c:pt idx="6">
                  <c:v>#N/A</c:v>
                </c:pt>
                <c:pt idx="7">
                  <c:v>385</c:v>
                </c:pt>
                <c:pt idx="8">
                  <c:v>#N/A</c:v>
                </c:pt>
                <c:pt idx="9">
                  <c:v>#N/A</c:v>
                </c:pt>
                <c:pt idx="10">
                  <c:v>385</c:v>
                </c:pt>
                <c:pt idx="11">
                  <c:v>#N/A</c:v>
                </c:pt>
                <c:pt idx="12">
                  <c:v>#N/A</c:v>
                </c:pt>
                <c:pt idx="13">
                  <c:v>435</c:v>
                </c:pt>
                <c:pt idx="14">
                  <c:v>#N/A</c:v>
                </c:pt>
              </c:numCache>
            </c:numRef>
          </c:val>
          <c:smooth val="0"/>
          <c:extLst>
            <c:ext xmlns:c16="http://schemas.microsoft.com/office/drawing/2014/chart" uri="{C3380CC4-5D6E-409C-BE32-E72D297353CC}">
              <c16:uniqueId val="{00000008-1389-4D0F-9EC6-3A9414FC5F5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6361</c:v>
                </c:pt>
                <c:pt idx="5">
                  <c:v>6446</c:v>
                </c:pt>
                <c:pt idx="8">
                  <c:v>6407</c:v>
                </c:pt>
                <c:pt idx="11">
                  <c:v>6552</c:v>
                </c:pt>
                <c:pt idx="14">
                  <c:v>6808</c:v>
                </c:pt>
              </c:numCache>
            </c:numRef>
          </c:val>
          <c:extLst>
            <c:ext xmlns:c16="http://schemas.microsoft.com/office/drawing/2014/chart" uri="{C3380CC4-5D6E-409C-BE32-E72D297353CC}">
              <c16:uniqueId val="{00000000-A825-4B5B-ADA5-BFB2C058968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c:v>
                </c:pt>
                <c:pt idx="5">
                  <c:v>9</c:v>
                </c:pt>
                <c:pt idx="8">
                  <c:v>7</c:v>
                </c:pt>
                <c:pt idx="11">
                  <c:v>5</c:v>
                </c:pt>
                <c:pt idx="14">
                  <c:v>3</c:v>
                </c:pt>
              </c:numCache>
            </c:numRef>
          </c:val>
          <c:extLst>
            <c:ext xmlns:c16="http://schemas.microsoft.com/office/drawing/2014/chart" uri="{C3380CC4-5D6E-409C-BE32-E72D297353CC}">
              <c16:uniqueId val="{00000001-A825-4B5B-ADA5-BFB2C058968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1706</c:v>
                </c:pt>
                <c:pt idx="5">
                  <c:v>2516</c:v>
                </c:pt>
                <c:pt idx="8">
                  <c:v>10783</c:v>
                </c:pt>
                <c:pt idx="11">
                  <c:v>5785</c:v>
                </c:pt>
                <c:pt idx="14">
                  <c:v>5440</c:v>
                </c:pt>
              </c:numCache>
            </c:numRef>
          </c:val>
          <c:extLst>
            <c:ext xmlns:c16="http://schemas.microsoft.com/office/drawing/2014/chart" uri="{C3380CC4-5D6E-409C-BE32-E72D297353CC}">
              <c16:uniqueId val="{00000002-A825-4B5B-ADA5-BFB2C058968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825-4B5B-ADA5-BFB2C058968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825-4B5B-ADA5-BFB2C058968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825-4B5B-ADA5-BFB2C058968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2792</c:v>
                </c:pt>
                <c:pt idx="3">
                  <c:v>2606</c:v>
                </c:pt>
                <c:pt idx="6">
                  <c:v>2501</c:v>
                </c:pt>
                <c:pt idx="9">
                  <c:v>2542</c:v>
                </c:pt>
                <c:pt idx="12">
                  <c:v>2526</c:v>
                </c:pt>
              </c:numCache>
            </c:numRef>
          </c:val>
          <c:extLst>
            <c:ext xmlns:c16="http://schemas.microsoft.com/office/drawing/2014/chart" uri="{C3380CC4-5D6E-409C-BE32-E72D297353CC}">
              <c16:uniqueId val="{00000006-A825-4B5B-ADA5-BFB2C058968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223</c:v>
                </c:pt>
                <c:pt idx="3">
                  <c:v>420</c:v>
                </c:pt>
                <c:pt idx="6">
                  <c:v>388</c:v>
                </c:pt>
                <c:pt idx="9">
                  <c:v>368</c:v>
                </c:pt>
                <c:pt idx="12">
                  <c:v>323</c:v>
                </c:pt>
              </c:numCache>
            </c:numRef>
          </c:val>
          <c:extLst>
            <c:ext xmlns:c16="http://schemas.microsoft.com/office/drawing/2014/chart" uri="{C3380CC4-5D6E-409C-BE32-E72D297353CC}">
              <c16:uniqueId val="{00000007-A825-4B5B-ADA5-BFB2C058968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565</c:v>
                </c:pt>
                <c:pt idx="3">
                  <c:v>632</c:v>
                </c:pt>
                <c:pt idx="6">
                  <c:v>593</c:v>
                </c:pt>
                <c:pt idx="9">
                  <c:v>152</c:v>
                </c:pt>
                <c:pt idx="12">
                  <c:v>381</c:v>
                </c:pt>
              </c:numCache>
            </c:numRef>
          </c:val>
          <c:extLst>
            <c:ext xmlns:c16="http://schemas.microsoft.com/office/drawing/2014/chart" uri="{C3380CC4-5D6E-409C-BE32-E72D297353CC}">
              <c16:uniqueId val="{00000008-A825-4B5B-ADA5-BFB2C058968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425</c:v>
                </c:pt>
                <c:pt idx="6">
                  <c:v>340</c:v>
                </c:pt>
                <c:pt idx="9">
                  <c:v>0</c:v>
                </c:pt>
                <c:pt idx="12">
                  <c:v>429</c:v>
                </c:pt>
              </c:numCache>
            </c:numRef>
          </c:val>
          <c:extLst>
            <c:ext xmlns:c16="http://schemas.microsoft.com/office/drawing/2014/chart" uri="{C3380CC4-5D6E-409C-BE32-E72D297353CC}">
              <c16:uniqueId val="{00000009-A825-4B5B-ADA5-BFB2C058968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8155</c:v>
                </c:pt>
                <c:pt idx="3">
                  <c:v>8154</c:v>
                </c:pt>
                <c:pt idx="6">
                  <c:v>8101</c:v>
                </c:pt>
                <c:pt idx="9">
                  <c:v>8432</c:v>
                </c:pt>
                <c:pt idx="12">
                  <c:v>8465</c:v>
                </c:pt>
              </c:numCache>
            </c:numRef>
          </c:val>
          <c:extLst>
            <c:ext xmlns:c16="http://schemas.microsoft.com/office/drawing/2014/chart" uri="{C3380CC4-5D6E-409C-BE32-E72D297353CC}">
              <c16:uniqueId val="{0000000A-A825-4B5B-ADA5-BFB2C058968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3657</c:v>
                </c:pt>
                <c:pt idx="2">
                  <c:v>#N/A</c:v>
                </c:pt>
                <c:pt idx="3">
                  <c:v>#N/A</c:v>
                </c:pt>
                <c:pt idx="4">
                  <c:v>3266</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825-4B5B-ADA5-BFB2C058968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752</c:v>
                </c:pt>
                <c:pt idx="1">
                  <c:v>482</c:v>
                </c:pt>
                <c:pt idx="2">
                  <c:v>712</c:v>
                </c:pt>
              </c:numCache>
            </c:numRef>
          </c:val>
          <c:extLst>
            <c:ext xmlns:c16="http://schemas.microsoft.com/office/drawing/2014/chart" uri="{C3380CC4-5D6E-409C-BE32-E72D297353CC}">
              <c16:uniqueId val="{00000000-7F06-45E0-849C-94E32ABB4FC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7F06-45E0-849C-94E32ABB4FC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9871</c:v>
                </c:pt>
                <c:pt idx="1">
                  <c:v>5146</c:v>
                </c:pt>
                <c:pt idx="2">
                  <c:v>4598</c:v>
                </c:pt>
              </c:numCache>
            </c:numRef>
          </c:val>
          <c:extLst>
            <c:ext xmlns:c16="http://schemas.microsoft.com/office/drawing/2014/chart" uri="{C3380CC4-5D6E-409C-BE32-E72D297353CC}">
              <c16:uniqueId val="{00000002-7F06-45E0-849C-94E32ABB4FC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{C07619CE-6F60-421A-91F4-DD805CF1C0E0}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A03-41D6-85C6-4CB5CB3B597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{73236EF1-C765-470B-BB37-3FC265770EB2}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A03-41D6-85C6-4CB5CB3B597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{8374E5D7-44C2-414D-BC61-DF2DCEEB19D0}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A03-41D6-85C6-4CB5CB3B597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{03DCC278-D1C0-465E-96EE-8D12F530137A}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A03-41D6-85C6-4CB5CB3B597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{4021C00D-4381-4F0E-AC3B-0EDDBC592EBC}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A03-41D6-85C6-4CB5CB3B597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{794CA1DE-71B6-4649-96DF-49E1E83A4F43}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A03-41D6-85C6-4CB5CB3B597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{60489A78-52CE-4123-9468-2C0E7F6E20EA}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A03-41D6-85C6-4CB5CB3B597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{BAC5C661-635A-4146-BB54-FC5C0059C793}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A03-41D6-85C6-4CB5CB3B597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{495AC22A-3E9D-4251-A5CF-5D0E75FD3D6B}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A03-41D6-85C6-4CB5CB3B597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52.9</c:v>
                </c:pt>
                <c:pt idx="8">
                  <c:v>43.5</c:v>
                </c:pt>
                <c:pt idx="16">
                  <c:v>54.7</c:v>
                </c:pt>
                <c:pt idx="24">
                  <c:v>53.1</c:v>
                </c:pt>
                <c:pt idx="32">
                  <c:v>52.7</c:v>
                </c:pt>
              </c:numCache>
            </c:numRef>
          </c:xVal>
          <c:yVal>
            <c:numRef>
              <c:f>公会計指標分析・財政指標組合せ分析表!$BP$51:$DC$51</c:f>
              <c:numCache>
                <c:formatCode>#,##0.0;"▲ "#,##0.0</c:formatCode>
                <c:ptCount val="40"/>
                <c:pt idx="0">
                  <c:v>77.3</c:v>
                </c:pt>
                <c:pt idx="8">
                  <c:v>68.2</c:v>
                </c:pt>
              </c:numCache>
            </c:numRef>
          </c:yVal>
          <c:smooth val="0"/>
          <c:extLst>
            <c:ext xmlns:c16="http://schemas.microsoft.com/office/drawing/2014/chart" uri="{C3380CC4-5D6E-409C-BE32-E72D297353CC}">
              <c16:uniqueId val="{00000009-EA03-41D6-85C6-4CB5CB3B597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{EE7E1170-2E8C-4C8D-A508-6938EAC92C40}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A03-41D6-85C6-4CB5CB3B597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{001BF2E1-67D7-4E28-9ED8-DFEB47115519}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A03-41D6-85C6-4CB5CB3B597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{95311C06-9E30-4D4F-849B-3024030B0B35}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A03-41D6-85C6-4CB5CB3B597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{7CB7D295-0E79-4515-8F1C-D841043F5ADE}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A03-41D6-85C6-4CB5CB3B597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{C53D4D5A-6B2D-4CF4-B759-05CD0F6FCD61}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A03-41D6-85C6-4CB5CB3B597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{B460F3AD-1B92-4E8E-8D6D-AD212515B8B9}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A03-41D6-85C6-4CB5CB3B5971}"/>
                </c:ext>
              </c:extLst>
            </c:dLbl>
            <c:dLbl>
              <c:idx val="16"/>
              <c:layout>
                <c:manualLayout>
                  <c:x val="-2.2716914358970094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{CF269E24-868B-43A2-92C6-B2BF34B8C394}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A03-41D6-85C6-4CB5CB3B5971}"/>
                </c:ext>
              </c:extLst>
            </c:dLbl>
            <c:dLbl>
              <c:idx val="24"/>
              <c:layout>
                <c:manualLayout>
                  <c:x val="-4.1444036760836432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{FEDEE171-A59D-4477-81BF-4FF947F0DCB9}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A03-41D6-85C6-4CB5CB3B597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{9402F816-3EE0-4804-834F-F96D70993863}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A03-41D6-85C6-4CB5CB3B597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59.7</c:v>
                </c:pt>
                <c:pt idx="16">
                  <c:v>60</c:v>
                </c:pt>
                <c:pt idx="24">
                  <c:v>60.3</c:v>
                </c:pt>
                <c:pt idx="32">
                  <c:v>61</c:v>
                </c:pt>
              </c:numCache>
            </c:numRef>
          </c:xVal>
          <c:yVal>
            <c:numRef>
              <c:f>公会計指標分析・財政指標組合せ分析表!$BP$55:$DC$55</c:f>
              <c:numCache>
                <c:formatCode>#,##0.0;"▲ "#,##0.0</c:formatCode>
                <c:ptCount val="40"/>
                <c:pt idx="0">
                  <c:v>32.9</c:v>
                </c:pt>
                <c:pt idx="8">
                  <c:v>28.5</c:v>
                </c:pt>
                <c:pt idx="16">
                  <c:v>20.5</c:v>
                </c:pt>
                <c:pt idx="24">
                  <c:v>21.4</c:v>
                </c:pt>
                <c:pt idx="32">
                  <c:v>12.8</c:v>
                </c:pt>
              </c:numCache>
            </c:numRef>
          </c:yVal>
          <c:smooth val="0"/>
          <c:extLst>
            <c:ext xmlns:c16="http://schemas.microsoft.com/office/drawing/2014/chart" uri="{C3380CC4-5D6E-409C-BE32-E72D297353CC}">
              <c16:uniqueId val="{00000013-EA03-41D6-85C6-4CB5CB3B5971}"/>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{1C31D11E-AAEB-4C48-9B78-7A062FE001F4}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891-4921-80BC-85B2B6E4ABF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{C33A1AA0-15B5-4555-93BD-30743C01347A}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891-4921-80BC-85B2B6E4ABF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{CF7172F2-54AA-4083-9DFA-4E8BE7EE388B}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891-4921-80BC-85B2B6E4ABF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{6B389AA1-4BED-4008-97DB-36D8B9E3532E}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891-4921-80BC-85B2B6E4ABF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{2B2FFFCA-AEE1-4413-B905-9E3C6F1DBB62}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891-4921-80BC-85B2B6E4ABFC}"/>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{0D70B3B0-1083-477A-99E3-AFE41E305306}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891-4921-80BC-85B2B6E4ABFC}"/>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{103F54D7-894B-44E7-8E4C-04226609862C}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891-4921-80BC-85B2B6E4ABFC}"/>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{D8D13DF9-A39F-4E6B-9BB4-C499CB94BF74}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891-4921-80BC-85B2B6E4ABFC}"/>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{DBBDD00A-88FD-46A6-815C-465EE9F254D1}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891-4921-80BC-85B2B6E4AB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c:v>
                </c:pt>
                <c:pt idx="8">
                  <c:v>9</c:v>
                </c:pt>
                <c:pt idx="16">
                  <c:v>8.5</c:v>
                </c:pt>
                <c:pt idx="24">
                  <c:v>8.1</c:v>
                </c:pt>
                <c:pt idx="32">
                  <c:v>8</c:v>
                </c:pt>
              </c:numCache>
            </c:numRef>
          </c:xVal>
          <c:yVal>
            <c:numRef>
              <c:f>公会計指標分析・財政指標組合せ分析表!$BP$73:$DC$73</c:f>
              <c:numCache>
                <c:formatCode>#,##0.0;"▲ "#,##0.0</c:formatCode>
                <c:ptCount val="40"/>
                <c:pt idx="0">
                  <c:v>77.3</c:v>
                </c:pt>
                <c:pt idx="8">
                  <c:v>68.2</c:v>
                </c:pt>
              </c:numCache>
            </c:numRef>
          </c:yVal>
          <c:smooth val="0"/>
          <c:extLst>
            <c:ext xmlns:c16="http://schemas.microsoft.com/office/drawing/2014/chart" uri="{C3380CC4-5D6E-409C-BE32-E72D297353CC}">
              <c16:uniqueId val="{00000009-C891-4921-80BC-85B2B6E4ABF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{B6CA5471-5980-429D-AA23-6DD90D4F9001}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891-4921-80BC-85B2B6E4ABF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{AE3AA4A7-E9A6-467B-9F3F-6831271A3B63}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891-4921-80BC-85B2B6E4ABF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{79274AE5-7FA0-4707-890B-A0D72C6B4BA5}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891-4921-80BC-85B2B6E4ABF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{6B382662-C67C-4A26-8108-5CBE6E9CE5DE}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891-4921-80BC-85B2B6E4ABF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{DEA4742A-A1C6-4EE7-AE30-9EE04CDBA21F}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891-4921-80BC-85B2B6E4ABFC}"/>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{7ADEEC00-5CE2-4140-951B-2B752A394C49}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891-4921-80BC-85B2B6E4ABF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{F7914EA5-A085-4759-8602-2A04D04AD9E5}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891-4921-80BC-85B2B6E4ABF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{2027DF9F-CAFA-49C7-935D-0203B05DBC5B}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891-4921-80BC-85B2B6E4ABF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{AA79208D-DD84-4358-A704-FAF5F1FEE54D}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891-4921-80BC-85B2B6E4AB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7.9</c:v>
                </c:pt>
                <c:pt idx="24">
                  <c:v>7.7</c:v>
                </c:pt>
                <c:pt idx="32">
                  <c:v>7.3</c:v>
                </c:pt>
              </c:numCache>
            </c:numRef>
          </c:xVal>
          <c:yVal>
            <c:numRef>
              <c:f>公会計指標分析・財政指標組合せ分析表!$BP$77:$DC$77</c:f>
              <c:numCache>
                <c:formatCode>#,##0.0;"▲ "#,##0.0</c:formatCode>
                <c:ptCount val="40"/>
                <c:pt idx="0">
                  <c:v>32.9</c:v>
                </c:pt>
                <c:pt idx="8">
                  <c:v>28.5</c:v>
                </c:pt>
                <c:pt idx="16">
                  <c:v>20.5</c:v>
                </c:pt>
                <c:pt idx="24">
                  <c:v>21.4</c:v>
                </c:pt>
                <c:pt idx="32">
                  <c:v>12.8</c:v>
                </c:pt>
              </c:numCache>
            </c:numRef>
          </c:yVal>
          <c:smooth val="0"/>
          <c:extLst>
            <c:ext xmlns:c16="http://schemas.microsoft.com/office/drawing/2014/chart" uri="{C3380CC4-5D6E-409C-BE32-E72D297353CC}">
              <c16:uniqueId val="{00000013-C891-4921-80BC-85B2B6E4ABFC}"/>
            </c:ext>
          </c:extLst>
        </c:ser>
        <c:dLbls>
          <c:showLegendKey val="0"/>
          <c:showVal val="1"/>
          <c:showCatName val="0"/>
          <c:showSerName val="0"/>
          <c:showPercent val="0"/>
          <c:showBubbleSize val="0"/>
        </c:dLbls>
        <c:axId val="84219776"/>
        <c:axId val="84234240"/>
      </c:scatterChart>
      <c:valAx>
        <c:axId val="84219776"/>
        <c:scaling>
          <c:orientation val="maxMin"/>
          <c:max val="10"/>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静岡県小山町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償還の終了と新規起債の抑制により起債の元利償還金は減少していたが、道路整備事業の増加による償還額の増により元利償還金が増加した。また</a:t>
          </a:r>
          <a:r>
            <a:rPr kumimoji="1" lang="en-US" altLang="ja-JP" sz="1400">
              <a:latin typeface="ＭＳ ゴシック" pitchFamily="49" charset="-128"/>
              <a:ea typeface="ＭＳ ゴシック" pitchFamily="49" charset="-128"/>
            </a:rPr>
            <a:t>PFI</a:t>
          </a:r>
          <a:r>
            <a:rPr kumimoji="1" lang="ja-JP" altLang="en-US" sz="1400">
              <a:latin typeface="ＭＳ ゴシック" pitchFamily="49" charset="-128"/>
              <a:ea typeface="ＭＳ ゴシック" pitchFamily="49" charset="-128"/>
            </a:rPr>
            <a:t>方式による地域優良賃貸住宅債務負担行為に基づく支出額が新たに増加したため、実質公債費比率の分子は増加した。</a:t>
          </a:r>
        </a:p>
        <a:p>
          <a:r>
            <a:rPr kumimoji="1" lang="ja-JP" altLang="en-US" sz="1400">
              <a:latin typeface="ＭＳ ゴシック" pitchFamily="49" charset="-128"/>
              <a:ea typeface="ＭＳ ゴシック" pitchFamily="49" charset="-128"/>
            </a:rPr>
            <a:t> 実質公債費比率の上昇抑制のため、計画的な財政運営に努める。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静岡県小山町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一般会計等に係る地方債の現在高は、都市計画道路及び町道整備等の地方債発行により増加した。また</a:t>
          </a:r>
          <a:r>
            <a:rPr kumimoji="1" lang="en-US" altLang="ja-JP" sz="1400">
              <a:latin typeface="ＭＳ ゴシック" pitchFamily="49" charset="-128"/>
              <a:ea typeface="ＭＳ ゴシック" pitchFamily="49" charset="-128"/>
            </a:rPr>
            <a:t>PFI</a:t>
          </a:r>
          <a:r>
            <a:rPr kumimoji="1" lang="ja-JP" altLang="en-US" sz="1400">
              <a:latin typeface="ＭＳ ゴシック" pitchFamily="49" charset="-128"/>
              <a:ea typeface="ＭＳ ゴシック" pitchFamily="49" charset="-128"/>
            </a:rPr>
            <a:t>による地域優良賃貸住宅債務負担行為に基づく支出予定額の増などにより将来負担額が増加した。</a:t>
          </a:r>
        </a:p>
        <a:p>
          <a:r>
            <a:rPr kumimoji="1" lang="ja-JP" altLang="en-US" sz="1400">
              <a:latin typeface="ＭＳ ゴシック" pitchFamily="49" charset="-128"/>
              <a:ea typeface="ＭＳ ゴシック" pitchFamily="49" charset="-128"/>
            </a:rPr>
            <a:t>　また、平成３０年度にふるさと寄附の一部を総合計画推進基金等に積立てたことから、充当可能基金が大幅に増加し、取崩しをしたものの、充当可能財源等が将来負担額を上回った。</a:t>
          </a:r>
        </a:p>
        <a:p>
          <a:r>
            <a:rPr kumimoji="1" lang="ja-JP" altLang="en-US" sz="1400">
              <a:latin typeface="ＭＳ ゴシック" pitchFamily="49" charset="-128"/>
              <a:ea typeface="ＭＳ ゴシック" pitchFamily="49" charset="-128"/>
            </a:rPr>
            <a:t>　ふるさと寄附による積立金は、造成した工業団地等への企業立地に対する補助金や重点事業に充てることとしているため、今後は財政調整基金の計画的な積立てや起債発行額の抑制により、持続可能な財政運営に努めていく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静岡県小山町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千万円となり、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・これは、財政調整基金で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千万円、庁舎建設基金で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千万円、須走地域振興事業基金で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千万円増加した一方で、総合計画推進基金で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千万円、教育振興基金で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千万円の取崩しによる減少などが主な要因である。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たに造成した工業団地等への企業立地に対する地域産業立地事業費補助金の支出に適切に対応していけるよう見込額を確保し、町税の減収などの不測の事態への対応のため、財政調整基金は一定額を確保する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・総合計画推進基金：総合計画に定める重点事業の推進を図るため必要な財源を確保し、堅実な総合計画の実現に資する。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・教育振興基金：心豊かな教育の振興、子育て及び教育環境の整備等を行う経費に充てる。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・文化財保護基金：町内に所在する文化財の保存及び活用に要する経費に充てる。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・庁舎建設基金：小山町役場庁舎の建設又は改築等の実施に要する経費に充てる。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・須走地域振興事業基金：須走地域における地域振興事業、基盤整備事業等を行う経費に充てる。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・総合計画推進基金：町道整備事業などの総合計画重点事業に充てるため取崩しなどにより約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千万円の減額となっている。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・教育振興基金：こども園整備事業、給食費無償化事業などに充てるため取崩しなどにより約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千万円の減額となっている。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・庁舎建設基金：決算剰余金の一部から積立てたことにより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・文化財保護基金：登録文化財改等文化財の復原事業に充てるための取崩しにより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千万円の減額となっている。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・総合計画推進基金：工業団地等への企業立地に対する地域産業立地事業費補助金などの支出に備えるため一定額を確保していく。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・庁舎建設基金：老朽化に伴う庁舎の建設又は改築等の負担を平準化するため、毎年度計画的に積み立てを行う。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・その他の特定目的基金については、それぞれの使途のため一定額を確保していく。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千万円となり、前年度から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年台風災害における財源不足のためほぼ枯渇し、それ以降決算剰余金などにより着実に積み立てを行ってきたが、令和元年度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には再び台風災害により財源不足が生じることとなり、基金の取り崩しにより対応したため、基金残高が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・令和２年度において基金残高が増加したのは、決算剰余金により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千万円の積み立てを行うことができたことが要因である。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・景気後退など不測の事態による町税の減収や、災害などの事態に備えるため、行財政改革の取り組みを進め、「第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次小山町総合計画前期基本計画」（令和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月）に基づく財政運営上の数値目標としている財政調整基金残高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％）の確保に取り組む。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増減なし（利息の積み立てのみ）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今後の起債の内容により、必要に応じて積み立てを行う。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4D5FF86-7287-4279-8EF4-951C2345E3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4E757EA-EC50-47FC-9D36-7A0D6C82C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A77B839-8D7C-40DD-9763-2F2FA8D97E2A}"/>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8B138395-FAB4-4CEB-9782-4D1CFFC12635}"/>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AB76EA25-457E-46EC-8707-1040BF634F06}"/>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C4A3E4CD-8316-4E99-9DDC-DB0B27A76546}"/>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53B67092-51FD-4F32-B24C-CB6B0A0626DF}"/>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D6FA4453-4C3A-4037-8D88-4AB56DC408B9}"/>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163D8367-73C2-475A-A639-353A033D6E5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7C9D857A-567C-4978-A598-5672EDC114F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A5A16CC4-B91D-4808-9F24-E76FE486D47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E4E6DD81-CFD6-4CA4-A665-1F4AB5C4D8D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静岡県小山町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C9325421-FD68-4C8D-9004-306360DB697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F18F426-15DB-4E2D-B386-82BA0BAA04E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F38F2EFE-1373-45CB-AD49-9718233C966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7111FB55-A536-4A37-B372-DEE3535AD32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AAC58BB0-800F-4B12-BD6C-C4085073442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2ADF478B-F7F7-47D4-A377-83F123A3888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18,083
17,846
135.74
16,405,227
15,605,294
262,319
5,673,591
8,465,183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7CB17AF-DE16-415A-9686-95F41E67B8F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8A9D5858-97A3-41CA-AD97-65C0235BAE7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E365A9A7-C8E0-4141-9B94-7E815FA7A9F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E18C5126-7298-4AB3-B56F-CBCA9EE540C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83550FA2-6F33-4AB6-B931-B44B3815E12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78FE9A7B-4631-47AF-B0D2-AD82EBCCFB3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5A72B560-F309-4039-9EF2-2057C5E1EDF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4594966-CCEF-49B1-A872-A0E54AB6EFA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003D30C9-27CD-4366-B9BE-81AA2044520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3EB0CD44-7622-4916-A4BA-5C29F3468E1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C14326D3-907B-49A1-A705-5FE2C434697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A13DE635-101D-43A6-A1C4-E9ED69494F5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23318F89-667F-4955-A913-76ABD473EE9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A810C3A9-2D32-4D85-BC99-4CD5DBFC535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FD894064-CB6E-4CAC-8374-B139598C6B3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313B8142-E91B-4398-8537-DDA804FFCCF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C2981213-B706-434D-A799-7B6F0406D5B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C760DBC0-0BA4-417E-91B5-95C9DDF2695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3F2EE64E-B97C-4145-BEE9-00911E7954F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7640F7A0-F8BD-4E9E-97D5-AE2739980EFF}"/>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8AE74673-0253-4114-AA1C-66312622CAA9}"/>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C9401069-676D-4DAC-B779-FE96D4C66E1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9C0C8FE2-4D00-4A03-84C5-3E577B86FB1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687C0F49-69E5-49A9-B79F-9995829A249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EDBC5C62-B790-4FEA-BFE0-66021475B13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7E362A56-7774-4A0A-BF61-37828187D55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6A0D11FA-4622-4A82-86EB-FFEB6CC591F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20C3ED62-BC62-4C04-AEE5-87512A6AD3E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2A1E304D-35C5-4E11-B6E0-93A7E465EFE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C053F02E-CA80-4297-A3ED-6AE0F321784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5F457BB3-2B40-4F75-9DCC-4E765A41A6C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9223E5F0-48CC-455D-A66D-128196C0661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65B56692-BC7A-4D41-A0EA-C89BCFFD9E8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DBFB58E7-742C-407C-AD08-1E7DBB87E86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553C0DEC-5D4F-4E4A-B1CF-AFEC092502F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減価償却額は増加しているが、地域優良賃貸住宅グランファミリア落合や足柄駅交流センターの完成、道路の新設等により、有形固定資産原価償却率の上昇は抑えられ、前年度と同程度となっている。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また、上記の建物等の整備に加え、近年、新東名高速道路関連事業や工業団地造成事業に伴う道路整備を集中的に実施したことから、有形固定資産減価償却率が類似団体内平均値に比べて大きく下回っている。</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043F9881-C5D4-47F0-B104-16D0821A431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6C2B7CF6-F221-4D00-8AC1-F1AA5CCD5EF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B265CCBA-25DE-44B7-A855-BF3CF109516B}"/>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38CCD892-3CED-4B3D-8460-0AD9CAAB4815}"/>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id="{7447BFFE-A0D4-4151-A5D1-A1CA1684C923}"/>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963A7EB3-A229-4821-86AC-FAE8251A3EE1}"/>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BAE629ED-7FCD-4B65-809C-94EFC6C2A40E}"/>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8FF99D48-994B-4473-8DB5-51FD36FB9098}"/>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F2671064-289B-4C9D-B298-57D01C73E0C9}"/>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4BB1D38A-B110-40DD-9A5A-22B99601BE2B}"/>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8EF678C5-527B-4EC3-93AF-71BFF2E7FCE2}"/>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60CE2812-E3A8-447F-8AD1-73D810C3EE13}"/>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7DC702DB-2036-483C-8FEF-45449A2B229C}"/>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E1C2A547-B23D-479E-B710-330C5F2C7CD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2A0CACFA-4642-4785-BC8E-6C476CAD8294}"/>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5FE2A957-68FE-4369-B870-4DBC51DCD41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45297</xdr:rowOff>
    </xdr:from>
    <xdr:to>
      <xdr:col>23</xdr:col>
      <xdr:colOff>85090</xdr:colOff>
      <xdr:row>34</xdr:row>
      <xdr:rowOff>46990</xdr:rowOff>
    </xdr:to>
    <xdr:cxnSp macro="">
      <xdr:nvCxnSpPr>
        <xdr:cNvPr id="71" name="直線コネクタ 70">
          <a:extLst>
            <a:ext uri="{FF2B5EF4-FFF2-40B4-BE49-F238E27FC236}">
              <a16:creationId xmlns:a16="http://schemas.microsoft.com/office/drawing/2014/main" id="{E50ECEE0-5826-499C-9C51-38949E4D4C7F}"/>
            </a:ext>
          </a:extLst>
        </xdr:cNvPr>
        <xdr:cNvCxnSpPr/>
      </xdr:nvCxnSpPr>
      <xdr:spPr>
        <a:xfrm flipV="1">
          <a:off x="4760595" y="5445972"/>
          <a:ext cx="1270" cy="12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50817</xdr:rowOff>
    </xdr:from>
    <xdr:ext cx="405111" cy="259045"/>
    <xdr:sp macro="" textlink="">
      <xdr:nvSpPr>
        <xdr:cNvPr id="72" name="有形固定資産減価償却率最小値テキスト">
          <a:extLst>
            <a:ext uri="{FF2B5EF4-FFF2-40B4-BE49-F238E27FC236}">
              <a16:creationId xmlns:a16="http://schemas.microsoft.com/office/drawing/2014/main" id="{FE17C813-7305-42F1-9AE2-BEDBF513C0D0}"/>
            </a:ext>
          </a:extLst>
        </xdr:cNvPr>
        <xdr:cNvSpPr txBox="1"/>
      </xdr:nvSpPr>
      <xdr:spPr>
        <a:xfrm>
          <a:off x="4813300" y="665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46990</xdr:rowOff>
    </xdr:from>
    <xdr:to>
      <xdr:col>23</xdr:col>
      <xdr:colOff>174625</xdr:colOff>
      <xdr:row>34</xdr:row>
      <xdr:rowOff>46990</xdr:rowOff>
    </xdr:to>
    <xdr:cxnSp macro="">
      <xdr:nvCxnSpPr>
        <xdr:cNvPr id="73" name="直線コネクタ 72">
          <a:extLst>
            <a:ext uri="{FF2B5EF4-FFF2-40B4-BE49-F238E27FC236}">
              <a16:creationId xmlns:a16="http://schemas.microsoft.com/office/drawing/2014/main" id="{0D41CB5E-23A2-4904-91AF-84A9C54B11B1}"/>
            </a:ext>
          </a:extLst>
        </xdr:cNvPr>
        <xdr:cNvCxnSpPr/>
      </xdr:nvCxnSpPr>
      <xdr:spPr>
        <a:xfrm>
          <a:off x="4673600" y="6647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163424</xdr:rowOff>
    </xdr:from>
    <xdr:ext cx="405111" cy="259045"/>
    <xdr:sp macro="" textlink="">
      <xdr:nvSpPr>
        <xdr:cNvPr id="74" name="有形固定資産減価償却率最大値テキスト">
          <a:extLst>
            <a:ext uri="{FF2B5EF4-FFF2-40B4-BE49-F238E27FC236}">
              <a16:creationId xmlns:a16="http://schemas.microsoft.com/office/drawing/2014/main" id="{B1A4EAA3-9B5C-4112-BE91-A66A1AAAC573}"/>
            </a:ext>
          </a:extLst>
        </xdr:cNvPr>
        <xdr:cNvSpPr txBox="1"/>
      </xdr:nvSpPr>
      <xdr:spPr>
        <a:xfrm>
          <a:off x="4813300" y="522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45297</xdr:rowOff>
    </xdr:from>
    <xdr:to>
      <xdr:col>23</xdr:col>
      <xdr:colOff>174625</xdr:colOff>
      <xdr:row>27</xdr:row>
      <xdr:rowOff>45297</xdr:rowOff>
    </xdr:to>
    <xdr:cxnSp macro="">
      <xdr:nvCxnSpPr>
        <xdr:cNvPr id="75" name="直線コネクタ 74">
          <a:extLst>
            <a:ext uri="{FF2B5EF4-FFF2-40B4-BE49-F238E27FC236}">
              <a16:creationId xmlns:a16="http://schemas.microsoft.com/office/drawing/2014/main" id="{E663A3AD-FF53-4802-8B95-46F4F58141E1}"/>
            </a:ext>
          </a:extLst>
        </xdr:cNvPr>
        <xdr:cNvCxnSpPr/>
      </xdr:nvCxnSpPr>
      <xdr:spPr>
        <a:xfrm>
          <a:off x="4673600" y="54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76" name="有形固定資産減価償却率平均値テキスト">
          <a:extLst>
            <a:ext uri="{FF2B5EF4-FFF2-40B4-BE49-F238E27FC236}">
              <a16:creationId xmlns:a16="http://schemas.microsoft.com/office/drawing/2014/main" id="{17563DBE-CFFF-43DF-9051-467F388BEA47}"/>
            </a:ext>
          </a:extLst>
        </xdr:cNvPr>
        <xdr:cNvSpPr txBox="1"/>
      </xdr:nvSpPr>
      <xdr:spPr>
        <a:xfrm>
          <a:off x="4813300" y="5996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7" name="フローチャート: 判断 76">
          <a:extLst>
            <a:ext uri="{FF2B5EF4-FFF2-40B4-BE49-F238E27FC236}">
              <a16:creationId xmlns:a16="http://schemas.microsoft.com/office/drawing/2014/main" id="{40DC59B1-9F7A-44FF-B63E-E23C74743F14}"/>
            </a:ext>
          </a:extLst>
        </xdr:cNvPr>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77470</xdr:rowOff>
    </xdr:from>
    <xdr:to>
      <xdr:col>19</xdr:col>
      <xdr:colOff>187325</xdr:colOff>
      <xdr:row>31</xdr:row>
      <xdr:rowOff>7620</xdr:rowOff>
    </xdr:to>
    <xdr:sp macro="" textlink="">
      <xdr:nvSpPr>
        <xdr:cNvPr id="78" name="フローチャート: 判断 77">
          <a:extLst>
            <a:ext uri="{FF2B5EF4-FFF2-40B4-BE49-F238E27FC236}">
              <a16:creationId xmlns:a16="http://schemas.microsoft.com/office/drawing/2014/main" id="{17107274-876E-4602-8537-CCF0DDB30AA8}"/>
            </a:ext>
          </a:extLst>
        </xdr:cNvPr>
        <xdr:cNvSpPr/>
      </xdr:nvSpPr>
      <xdr:spPr>
        <a:xfrm>
          <a:off x="4000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9" name="フローチャート: 判断 78">
          <a:extLst>
            <a:ext uri="{FF2B5EF4-FFF2-40B4-BE49-F238E27FC236}">
              <a16:creationId xmlns:a16="http://schemas.microsoft.com/office/drawing/2014/main" id="{1B382C14-25E5-4C82-AE55-C6D6CEBFAF16}"/>
            </a:ext>
          </a:extLst>
        </xdr:cNvPr>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80" name="フローチャート: 判断 79">
          <a:extLst>
            <a:ext uri="{FF2B5EF4-FFF2-40B4-BE49-F238E27FC236}">
              <a16:creationId xmlns:a16="http://schemas.microsoft.com/office/drawing/2014/main" id="{CA900C2C-E579-4D1E-9E0A-C222DC4EE700}"/>
            </a:ext>
          </a:extLst>
        </xdr:cNvPr>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130175</xdr:rowOff>
    </xdr:from>
    <xdr:to>
      <xdr:col>7</xdr:col>
      <xdr:colOff>187325</xdr:colOff>
      <xdr:row>30</xdr:row>
      <xdr:rowOff>60325</xdr:rowOff>
    </xdr:to>
    <xdr:sp macro="" textlink="">
      <xdr:nvSpPr>
        <xdr:cNvPr id="81" name="フローチャート: 判断 80">
          <a:extLst>
            <a:ext uri="{FF2B5EF4-FFF2-40B4-BE49-F238E27FC236}">
              <a16:creationId xmlns:a16="http://schemas.microsoft.com/office/drawing/2014/main" id="{B37446C3-8C43-4C99-B24F-172F6A73584E}"/>
            </a:ext>
          </a:extLst>
        </xdr:cNvPr>
        <xdr:cNvSpPr/>
      </xdr:nvSpPr>
      <xdr:spPr>
        <a:xfrm>
          <a:off x="1714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5AC81524-4040-4288-B311-1C55D659183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CBB2590D-E53C-418E-BC3E-CA079929DE1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A4A35990-F2FC-47B0-AEC6-4FF57F6B046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A5C51BC4-C4A7-4472-B3E7-799C8E408C6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E38561F6-2FE9-4877-B9C0-89C8EF9F622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146897</xdr:rowOff>
    </xdr:from>
    <xdr:to>
      <xdr:col>23</xdr:col>
      <xdr:colOff>136525</xdr:colOff>
      <xdr:row>29</xdr:row>
      <xdr:rowOff>77047</xdr:rowOff>
    </xdr:to>
    <xdr:sp macro="" textlink="">
      <xdr:nvSpPr>
        <xdr:cNvPr id="87" name="楕円 86">
          <a:extLst>
            <a:ext uri="{FF2B5EF4-FFF2-40B4-BE49-F238E27FC236}">
              <a16:creationId xmlns:a16="http://schemas.microsoft.com/office/drawing/2014/main" id="{E4BA9E36-B091-4E31-9DE9-77DBF3655388}"/>
            </a:ext>
          </a:extLst>
        </xdr:cNvPr>
        <xdr:cNvSpPr/>
      </xdr:nvSpPr>
      <xdr:spPr>
        <a:xfrm>
          <a:off x="4711700" y="571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169774</xdr:rowOff>
    </xdr:from>
    <xdr:ext cx="405111" cy="259045"/>
    <xdr:sp macro="" textlink="">
      <xdr:nvSpPr>
        <xdr:cNvPr id="88" name="有形固定資産減価償却率該当値テキスト">
          <a:extLst>
            <a:ext uri="{FF2B5EF4-FFF2-40B4-BE49-F238E27FC236}">
              <a16:creationId xmlns:a16="http://schemas.microsoft.com/office/drawing/2014/main" id="{765AA2F4-880C-4CB0-844C-F075AF6B2F9A}"/>
            </a:ext>
          </a:extLst>
        </xdr:cNvPr>
        <xdr:cNvSpPr txBox="1"/>
      </xdr:nvSpPr>
      <xdr:spPr>
        <a:xfrm>
          <a:off x="4813300" y="5570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161290</xdr:rowOff>
    </xdr:from>
    <xdr:to>
      <xdr:col>19</xdr:col>
      <xdr:colOff>187325</xdr:colOff>
      <xdr:row>29</xdr:row>
      <xdr:rowOff>91440</xdr:rowOff>
    </xdr:to>
    <xdr:sp macro="" textlink="">
      <xdr:nvSpPr>
        <xdr:cNvPr id="89" name="楕円 88">
          <a:extLst>
            <a:ext uri="{FF2B5EF4-FFF2-40B4-BE49-F238E27FC236}">
              <a16:creationId xmlns:a16="http://schemas.microsoft.com/office/drawing/2014/main" id="{D9909ABC-408E-47CC-8360-361FC28AEBCA}"/>
            </a:ext>
          </a:extLst>
        </xdr:cNvPr>
        <xdr:cNvSpPr/>
      </xdr:nvSpPr>
      <xdr:spPr>
        <a:xfrm>
          <a:off x="4000500" y="57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26247</xdr:rowOff>
    </xdr:from>
    <xdr:to>
      <xdr:col>23</xdr:col>
      <xdr:colOff>85725</xdr:colOff>
      <xdr:row>29</xdr:row>
      <xdr:rowOff>40640</xdr:rowOff>
    </xdr:to>
    <xdr:cxnSp macro="">
      <xdr:nvCxnSpPr>
        <xdr:cNvPr id="90" name="直線コネクタ 89">
          <a:extLst>
            <a:ext uri="{FF2B5EF4-FFF2-40B4-BE49-F238E27FC236}">
              <a16:creationId xmlns:a16="http://schemas.microsoft.com/office/drawing/2014/main" id="{D914AADF-8955-4457-ACAC-904B08F600C7}"/>
            </a:ext>
          </a:extLst>
        </xdr:cNvPr>
        <xdr:cNvCxnSpPr/>
      </xdr:nvCxnSpPr>
      <xdr:spPr>
        <a:xfrm flipV="1">
          <a:off x="4051300" y="5769822"/>
          <a:ext cx="7112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47413</xdr:rowOff>
    </xdr:from>
    <xdr:to>
      <xdr:col>15</xdr:col>
      <xdr:colOff>187325</xdr:colOff>
      <xdr:row>29</xdr:row>
      <xdr:rowOff>149013</xdr:rowOff>
    </xdr:to>
    <xdr:sp macro="" textlink="">
      <xdr:nvSpPr>
        <xdr:cNvPr id="91" name="楕円 90">
          <a:extLst>
            <a:ext uri="{FF2B5EF4-FFF2-40B4-BE49-F238E27FC236}">
              <a16:creationId xmlns:a16="http://schemas.microsoft.com/office/drawing/2014/main" id="{6181BA2E-A314-41B9-8405-13052B4D46FB}"/>
            </a:ext>
          </a:extLst>
        </xdr:cNvPr>
        <xdr:cNvSpPr/>
      </xdr:nvSpPr>
      <xdr:spPr>
        <a:xfrm>
          <a:off x="3238500" y="57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40640</xdr:rowOff>
    </xdr:from>
    <xdr:to>
      <xdr:col>19</xdr:col>
      <xdr:colOff>136525</xdr:colOff>
      <xdr:row>29</xdr:row>
      <xdr:rowOff>98213</xdr:rowOff>
    </xdr:to>
    <xdr:cxnSp macro="">
      <xdr:nvCxnSpPr>
        <xdr:cNvPr id="92" name="直線コネクタ 91">
          <a:extLst>
            <a:ext uri="{FF2B5EF4-FFF2-40B4-BE49-F238E27FC236}">
              <a16:creationId xmlns:a16="http://schemas.microsoft.com/office/drawing/2014/main" id="{2C6A50E9-AB38-4F47-B3E4-2D9B4FD2ABB8}"/>
            </a:ext>
          </a:extLst>
        </xdr:cNvPr>
        <xdr:cNvCxnSpPr/>
      </xdr:nvCxnSpPr>
      <xdr:spPr>
        <a:xfrm flipV="1">
          <a:off x="3289300" y="5784215"/>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158750</xdr:rowOff>
    </xdr:from>
    <xdr:to>
      <xdr:col>11</xdr:col>
      <xdr:colOff>187325</xdr:colOff>
      <xdr:row>27</xdr:row>
      <xdr:rowOff>88900</xdr:rowOff>
    </xdr:to>
    <xdr:sp macro="" textlink="">
      <xdr:nvSpPr>
        <xdr:cNvPr id="93" name="楕円 92">
          <a:extLst>
            <a:ext uri="{FF2B5EF4-FFF2-40B4-BE49-F238E27FC236}">
              <a16:creationId xmlns:a16="http://schemas.microsoft.com/office/drawing/2014/main" id="{45C324DF-BF48-433C-8E7A-B5DA7A43DA37}"/>
            </a:ext>
          </a:extLst>
        </xdr:cNvPr>
        <xdr:cNvSpPr/>
      </xdr:nvSpPr>
      <xdr:spPr>
        <a:xfrm>
          <a:off x="2476500" y="538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38100</xdr:rowOff>
    </xdr:from>
    <xdr:to>
      <xdr:col>15</xdr:col>
      <xdr:colOff>136525</xdr:colOff>
      <xdr:row>29</xdr:row>
      <xdr:rowOff>98213</xdr:rowOff>
    </xdr:to>
    <xdr:cxnSp macro="">
      <xdr:nvCxnSpPr>
        <xdr:cNvPr id="94" name="直線コネクタ 93">
          <a:extLst>
            <a:ext uri="{FF2B5EF4-FFF2-40B4-BE49-F238E27FC236}">
              <a16:creationId xmlns:a16="http://schemas.microsoft.com/office/drawing/2014/main" id="{0B47CE71-6D21-4C21-94EC-B1A4669983FC}"/>
            </a:ext>
          </a:extLst>
        </xdr:cNvPr>
        <xdr:cNvCxnSpPr/>
      </xdr:nvCxnSpPr>
      <xdr:spPr>
        <a:xfrm>
          <a:off x="2527300" y="5438775"/>
          <a:ext cx="762000" cy="40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154093</xdr:rowOff>
    </xdr:from>
    <xdr:to>
      <xdr:col>7</xdr:col>
      <xdr:colOff>187325</xdr:colOff>
      <xdr:row>29</xdr:row>
      <xdr:rowOff>84243</xdr:rowOff>
    </xdr:to>
    <xdr:sp macro="" textlink="">
      <xdr:nvSpPr>
        <xdr:cNvPr id="95" name="楕円 94">
          <a:extLst>
            <a:ext uri="{FF2B5EF4-FFF2-40B4-BE49-F238E27FC236}">
              <a16:creationId xmlns:a16="http://schemas.microsoft.com/office/drawing/2014/main" id="{06FA469B-DF15-4B90-8691-FC91BD23396F}"/>
            </a:ext>
          </a:extLst>
        </xdr:cNvPr>
        <xdr:cNvSpPr/>
      </xdr:nvSpPr>
      <xdr:spPr>
        <a:xfrm>
          <a:off x="1714500" y="572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38100</xdr:rowOff>
    </xdr:from>
    <xdr:to>
      <xdr:col>11</xdr:col>
      <xdr:colOff>136525</xdr:colOff>
      <xdr:row>29</xdr:row>
      <xdr:rowOff>33443</xdr:rowOff>
    </xdr:to>
    <xdr:cxnSp macro="">
      <xdr:nvCxnSpPr>
        <xdr:cNvPr id="96" name="直線コネクタ 95">
          <a:extLst>
            <a:ext uri="{FF2B5EF4-FFF2-40B4-BE49-F238E27FC236}">
              <a16:creationId xmlns:a16="http://schemas.microsoft.com/office/drawing/2014/main" id="{161350C7-A78F-4F35-AAEE-4FCE8820E4FA}"/>
            </a:ext>
          </a:extLst>
        </xdr:cNvPr>
        <xdr:cNvCxnSpPr/>
      </xdr:nvCxnSpPr>
      <xdr:spPr>
        <a:xfrm flipV="1">
          <a:off x="1765300" y="5438775"/>
          <a:ext cx="762000" cy="33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170197</xdr:rowOff>
    </xdr:from>
    <xdr:ext cx="405111" cy="259045"/>
    <xdr:sp macro="" textlink="">
      <xdr:nvSpPr>
        <xdr:cNvPr id="97" name="n_1aveValue有形固定資産減価償却率">
          <a:extLst>
            <a:ext uri="{FF2B5EF4-FFF2-40B4-BE49-F238E27FC236}">
              <a16:creationId xmlns:a16="http://schemas.microsoft.com/office/drawing/2014/main" id="{7EA384D5-80C9-4874-B46B-BD187F899175}"/>
            </a:ext>
          </a:extLst>
        </xdr:cNvPr>
        <xdr:cNvSpPr txBox="1"/>
      </xdr:nvSpPr>
      <xdr:spPr>
        <a:xfrm>
          <a:off x="383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98" name="n_2aveValue有形固定資産減価償却率">
          <a:extLst>
            <a:ext uri="{FF2B5EF4-FFF2-40B4-BE49-F238E27FC236}">
              <a16:creationId xmlns:a16="http://schemas.microsoft.com/office/drawing/2014/main" id="{068A507C-AEF1-45A7-9C9D-E12B65C207C9}"/>
            </a:ext>
          </a:extLst>
        </xdr:cNvPr>
        <xdr:cNvSpPr txBox="1"/>
      </xdr:nvSpPr>
      <xdr:spPr>
        <a:xfrm>
          <a:off x="3086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148607</xdr:rowOff>
    </xdr:from>
    <xdr:ext cx="405111" cy="259045"/>
    <xdr:sp macro="" textlink="">
      <xdr:nvSpPr>
        <xdr:cNvPr id="99" name="n_3aveValue有形固定資産減価償却率">
          <a:extLst>
            <a:ext uri="{FF2B5EF4-FFF2-40B4-BE49-F238E27FC236}">
              <a16:creationId xmlns:a16="http://schemas.microsoft.com/office/drawing/2014/main" id="{9BA64783-C632-43FD-A500-1B4A76AA2002}"/>
            </a:ext>
          </a:extLst>
        </xdr:cNvPr>
        <xdr:cNvSpPr txBox="1"/>
      </xdr:nvSpPr>
      <xdr:spPr>
        <a:xfrm>
          <a:off x="2324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51452</xdr:rowOff>
    </xdr:from>
    <xdr:ext cx="405111" cy="259045"/>
    <xdr:sp macro="" textlink="">
      <xdr:nvSpPr>
        <xdr:cNvPr id="100" name="n_4aveValue有形固定資産減価償却率">
          <a:extLst>
            <a:ext uri="{FF2B5EF4-FFF2-40B4-BE49-F238E27FC236}">
              <a16:creationId xmlns:a16="http://schemas.microsoft.com/office/drawing/2014/main" id="{B2B53D31-09A3-4A1E-A403-E7A9BFBCF1E3}"/>
            </a:ext>
          </a:extLst>
        </xdr:cNvPr>
        <xdr:cNvSpPr txBox="1"/>
      </xdr:nvSpPr>
      <xdr:spPr>
        <a:xfrm>
          <a:off x="1562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107967</xdr:rowOff>
    </xdr:from>
    <xdr:ext cx="405111" cy="259045"/>
    <xdr:sp macro="" textlink="">
      <xdr:nvSpPr>
        <xdr:cNvPr id="101" name="n_1mainValue有形固定資産減価償却率">
          <a:extLst>
            <a:ext uri="{FF2B5EF4-FFF2-40B4-BE49-F238E27FC236}">
              <a16:creationId xmlns:a16="http://schemas.microsoft.com/office/drawing/2014/main" id="{02C15C44-02E8-452E-A466-78DD77BFBA69}"/>
            </a:ext>
          </a:extLst>
        </xdr:cNvPr>
        <xdr:cNvSpPr txBox="1"/>
      </xdr:nvSpPr>
      <xdr:spPr>
        <a:xfrm>
          <a:off x="3836044" y="5508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165540</xdr:rowOff>
    </xdr:from>
    <xdr:ext cx="405111" cy="259045"/>
    <xdr:sp macro="" textlink="">
      <xdr:nvSpPr>
        <xdr:cNvPr id="102" name="n_2mainValue有形固定資産減価償却率">
          <a:extLst>
            <a:ext uri="{FF2B5EF4-FFF2-40B4-BE49-F238E27FC236}">
              <a16:creationId xmlns:a16="http://schemas.microsoft.com/office/drawing/2014/main" id="{7F91FB9F-6162-4B5D-A6AE-0C3F9950FA03}"/>
            </a:ext>
          </a:extLst>
        </xdr:cNvPr>
        <xdr:cNvSpPr txBox="1"/>
      </xdr:nvSpPr>
      <xdr:spPr>
        <a:xfrm>
          <a:off x="3086744" y="5566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105427</xdr:rowOff>
    </xdr:from>
    <xdr:ext cx="405111" cy="259045"/>
    <xdr:sp macro="" textlink="">
      <xdr:nvSpPr>
        <xdr:cNvPr id="103" name="n_3mainValue有形固定資産減価償却率">
          <a:extLst>
            <a:ext uri="{FF2B5EF4-FFF2-40B4-BE49-F238E27FC236}">
              <a16:creationId xmlns:a16="http://schemas.microsoft.com/office/drawing/2014/main" id="{71B18A86-172E-4B98-92E9-ABD080E1C907}"/>
            </a:ext>
          </a:extLst>
        </xdr:cNvPr>
        <xdr:cNvSpPr txBox="1"/>
      </xdr:nvSpPr>
      <xdr:spPr>
        <a:xfrm>
          <a:off x="2324744" y="51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100770</xdr:rowOff>
    </xdr:from>
    <xdr:ext cx="405111" cy="259045"/>
    <xdr:sp macro="" textlink="">
      <xdr:nvSpPr>
        <xdr:cNvPr id="104" name="n_4mainValue有形固定資産減価償却率">
          <a:extLst>
            <a:ext uri="{FF2B5EF4-FFF2-40B4-BE49-F238E27FC236}">
              <a16:creationId xmlns:a16="http://schemas.microsoft.com/office/drawing/2014/main" id="{B8BABA7A-0BB8-49B8-8A29-29D719807032}"/>
            </a:ext>
          </a:extLst>
        </xdr:cNvPr>
        <xdr:cNvSpPr txBox="1"/>
      </xdr:nvSpPr>
      <xdr:spPr>
        <a:xfrm>
          <a:off x="1562744" y="5501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A92801B7-F0DB-4526-AB69-826581A3196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DBD88EB1-D732-4E7F-A874-C897B832729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135F218B-6BEA-4EA4-8215-DA8C0A19731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44AB52EF-3374-472B-A25E-8EA02C4481DC}"/>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FB6B76DC-8260-4554-B109-23B4DFE6FFF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0EF21D7D-903F-4B74-895A-C660141317C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5965DC38-C186-43AB-AD6D-F68DCE4DA18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255E528F-5CFC-447A-A81F-BEAE3D5E064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B4566613-B3FA-4C79-831C-8A7FDDE0AAB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2B9654A1-2C39-4DD4-9711-1E8B6E71B19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490BA656-F6CD-470F-A5C6-B8F1762324C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80E5ACE9-90E1-4ECB-ABB8-62105587043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64E295F1-64D7-44B6-91F3-4CFF6369A71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年度にふるさと寄附金の急増に伴う基金の積み立てにより、充当可能基金残高が急増し、債務償還比率の低下が起こり、類似団体内平均値からの大幅な乖離が見られた。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令和２年度においては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基金を各種事業に充当したことにより、充当可能基金残高が減少したため、昨年度に比べ債務償還比率が上昇し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た。このため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の乖離は小さくなっている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E0339A2F-2739-47A2-BABC-862A9E33A0B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6BB2B5F9-D1B5-44D5-810E-545C2A86BA2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36DC7FC6-5C1C-441B-B8B1-F33A7EE79E79}"/>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43D86351-918D-46EA-930A-8C9578ACBD39}"/>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a:extLst>
            <a:ext uri="{FF2B5EF4-FFF2-40B4-BE49-F238E27FC236}">
              <a16:creationId xmlns:a16="http://schemas.microsoft.com/office/drawing/2014/main" id="{1059E2DB-178B-4FA8-9E1B-828AD42B90F2}"/>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88067376-6E0C-412A-8749-20DAFCEDBA53}"/>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id="{72232F12-BA8B-43F2-9E47-F12A6413925A}"/>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A56CF5F6-1BAE-4F15-90C7-EB6A36550D6C}"/>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34895CE4-35CC-469D-A38E-B50CA2114044}"/>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23A645CC-484D-4C98-B9D7-B14A0793B4B8}"/>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B8184F6A-070E-40B8-B4D5-2FD0C8F20DA2}"/>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18BCA625-218F-4333-BE0E-86F942BBE158}"/>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id="{3E9C58D5-5AAA-438A-98E7-BFA0464D9E09}"/>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C25EDA1F-24AD-49F9-90A8-A7940B6F420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5368A81B-7E10-44B0-9297-EF5F17C1ACA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35426</xdr:rowOff>
    </xdr:to>
    <xdr:cxnSp macro="">
      <xdr:nvCxnSpPr>
        <xdr:cNvPr id="133" name="直線コネクタ 132">
          <a:extLst>
            <a:ext uri="{FF2B5EF4-FFF2-40B4-BE49-F238E27FC236}">
              <a16:creationId xmlns:a16="http://schemas.microsoft.com/office/drawing/2014/main" id="{B6C3E470-B7DF-4874-8CAA-B876725D7863}"/>
            </a:ext>
          </a:extLst>
        </xdr:cNvPr>
        <xdr:cNvCxnSpPr/>
      </xdr:nvCxnSpPr>
      <xdr:spPr>
        <a:xfrm flipV="1">
          <a:off x="14793595" y="5312833"/>
          <a:ext cx="1269" cy="149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39253</xdr:rowOff>
    </xdr:from>
    <xdr:ext cx="560923" cy="259045"/>
    <xdr:sp macro="" textlink="">
      <xdr:nvSpPr>
        <xdr:cNvPr id="134" name="債務償還比率最小値テキスト">
          <a:extLst>
            <a:ext uri="{FF2B5EF4-FFF2-40B4-BE49-F238E27FC236}">
              <a16:creationId xmlns:a16="http://schemas.microsoft.com/office/drawing/2014/main" id="{52EA9469-680F-4DB6-8906-4A012136181C}"/>
            </a:ext>
          </a:extLst>
        </xdr:cNvPr>
        <xdr:cNvSpPr txBox="1"/>
      </xdr:nvSpPr>
      <xdr:spPr>
        <a:xfrm>
          <a:off x="14846300" y="68115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35426</xdr:rowOff>
    </xdr:from>
    <xdr:to>
      <xdr:col>76</xdr:col>
      <xdr:colOff>111125</xdr:colOff>
      <xdr:row>35</xdr:row>
      <xdr:rowOff>35426</xdr:rowOff>
    </xdr:to>
    <xdr:cxnSp macro="">
      <xdr:nvCxnSpPr>
        <xdr:cNvPr id="135" name="直線コネクタ 134">
          <a:extLst>
            <a:ext uri="{FF2B5EF4-FFF2-40B4-BE49-F238E27FC236}">
              <a16:creationId xmlns:a16="http://schemas.microsoft.com/office/drawing/2014/main" id="{4B536A71-1E16-486C-A34C-0BD64833C2C3}"/>
            </a:ext>
          </a:extLst>
        </xdr:cNvPr>
        <xdr:cNvCxnSpPr/>
      </xdr:nvCxnSpPr>
      <xdr:spPr>
        <a:xfrm>
          <a:off x="14706600" y="68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a:extLst>
            <a:ext uri="{FF2B5EF4-FFF2-40B4-BE49-F238E27FC236}">
              <a16:creationId xmlns:a16="http://schemas.microsoft.com/office/drawing/2014/main" id="{89008FC8-05B2-46F5-AB6B-EAC92097FD15}"/>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a:extLst>
            <a:ext uri="{FF2B5EF4-FFF2-40B4-BE49-F238E27FC236}">
              <a16:creationId xmlns:a16="http://schemas.microsoft.com/office/drawing/2014/main" id="{F64D46B6-3504-47CF-88C1-3E7D79C996F5}"/>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165816</xdr:rowOff>
    </xdr:from>
    <xdr:ext cx="469744" cy="259045"/>
    <xdr:sp macro="" textlink="">
      <xdr:nvSpPr>
        <xdr:cNvPr id="138" name="債務償還比率平均値テキスト">
          <a:extLst>
            <a:ext uri="{FF2B5EF4-FFF2-40B4-BE49-F238E27FC236}">
              <a16:creationId xmlns:a16="http://schemas.microsoft.com/office/drawing/2014/main" id="{36BC3033-0DD0-4B91-9510-19E5B6CE511D}"/>
            </a:ext>
          </a:extLst>
        </xdr:cNvPr>
        <xdr:cNvSpPr txBox="1"/>
      </xdr:nvSpPr>
      <xdr:spPr>
        <a:xfrm>
          <a:off x="14846300" y="5909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15939</xdr:rowOff>
    </xdr:from>
    <xdr:to>
      <xdr:col>76</xdr:col>
      <xdr:colOff>73025</xdr:colOff>
      <xdr:row>30</xdr:row>
      <xdr:rowOff>117539</xdr:rowOff>
    </xdr:to>
    <xdr:sp macro="" textlink="">
      <xdr:nvSpPr>
        <xdr:cNvPr id="139" name="フローチャート: 判断 138">
          <a:extLst>
            <a:ext uri="{FF2B5EF4-FFF2-40B4-BE49-F238E27FC236}">
              <a16:creationId xmlns:a16="http://schemas.microsoft.com/office/drawing/2014/main" id="{4C52AFEA-FF7A-4349-9868-D1C6C9F5F19F}"/>
            </a:ext>
          </a:extLst>
        </xdr:cNvPr>
        <xdr:cNvSpPr/>
      </xdr:nvSpPr>
      <xdr:spPr>
        <a:xfrm>
          <a:off x="14744700" y="593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53841</xdr:rowOff>
    </xdr:from>
    <xdr:to>
      <xdr:col>72</xdr:col>
      <xdr:colOff>123825</xdr:colOff>
      <xdr:row>30</xdr:row>
      <xdr:rowOff>155441</xdr:rowOff>
    </xdr:to>
    <xdr:sp macro="" textlink="">
      <xdr:nvSpPr>
        <xdr:cNvPr id="140" name="フローチャート: 判断 139">
          <a:extLst>
            <a:ext uri="{FF2B5EF4-FFF2-40B4-BE49-F238E27FC236}">
              <a16:creationId xmlns:a16="http://schemas.microsoft.com/office/drawing/2014/main" id="{C9496E0F-F389-4B2C-9454-684838828F46}"/>
            </a:ext>
          </a:extLst>
        </xdr:cNvPr>
        <xdr:cNvSpPr/>
      </xdr:nvSpPr>
      <xdr:spPr>
        <a:xfrm>
          <a:off x="14033500" y="59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26134</xdr:rowOff>
    </xdr:from>
    <xdr:to>
      <xdr:col>68</xdr:col>
      <xdr:colOff>123825</xdr:colOff>
      <xdr:row>30</xdr:row>
      <xdr:rowOff>127734</xdr:rowOff>
    </xdr:to>
    <xdr:sp macro="" textlink="">
      <xdr:nvSpPr>
        <xdr:cNvPr id="141" name="フローチャート: 判断 140">
          <a:extLst>
            <a:ext uri="{FF2B5EF4-FFF2-40B4-BE49-F238E27FC236}">
              <a16:creationId xmlns:a16="http://schemas.microsoft.com/office/drawing/2014/main" id="{433144BD-F9EF-4B6C-8ECE-65A9DC6FD746}"/>
            </a:ext>
          </a:extLst>
        </xdr:cNvPr>
        <xdr:cNvSpPr/>
      </xdr:nvSpPr>
      <xdr:spPr>
        <a:xfrm>
          <a:off x="13271500" y="59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38368</xdr:rowOff>
    </xdr:from>
    <xdr:to>
      <xdr:col>64</xdr:col>
      <xdr:colOff>123825</xdr:colOff>
      <xdr:row>30</xdr:row>
      <xdr:rowOff>139968</xdr:rowOff>
    </xdr:to>
    <xdr:sp macro="" textlink="">
      <xdr:nvSpPr>
        <xdr:cNvPr id="142" name="フローチャート: 判断 141">
          <a:extLst>
            <a:ext uri="{FF2B5EF4-FFF2-40B4-BE49-F238E27FC236}">
              <a16:creationId xmlns:a16="http://schemas.microsoft.com/office/drawing/2014/main" id="{D9117AC8-412E-47F7-9A27-0AB8C8CC18CF}"/>
            </a:ext>
          </a:extLst>
        </xdr:cNvPr>
        <xdr:cNvSpPr/>
      </xdr:nvSpPr>
      <xdr:spPr>
        <a:xfrm>
          <a:off x="12509500" y="59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59478</xdr:rowOff>
    </xdr:from>
    <xdr:to>
      <xdr:col>60</xdr:col>
      <xdr:colOff>123825</xdr:colOff>
      <xdr:row>30</xdr:row>
      <xdr:rowOff>161078</xdr:rowOff>
    </xdr:to>
    <xdr:sp macro="" textlink="">
      <xdr:nvSpPr>
        <xdr:cNvPr id="143" name="フローチャート: 判断 142">
          <a:extLst>
            <a:ext uri="{FF2B5EF4-FFF2-40B4-BE49-F238E27FC236}">
              <a16:creationId xmlns:a16="http://schemas.microsoft.com/office/drawing/2014/main" id="{86AD16A8-9DB9-4260-9A7C-3727A937EA8E}"/>
            </a:ext>
          </a:extLst>
        </xdr:cNvPr>
        <xdr:cNvSpPr/>
      </xdr:nvSpPr>
      <xdr:spPr>
        <a:xfrm>
          <a:off x="11747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23A8D008-66BE-4CC3-BB38-784D2A946E2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87F349D5-658A-48C7-9BCD-CB8FF1DCCAB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3DC526E3-D7C2-4B65-839E-08473F59324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3E7D477D-8312-4881-95F6-B0AA1D6B5CF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A0CB7AF8-5939-4DDF-9C95-929B995FB40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35299</xdr:rowOff>
    </xdr:from>
    <xdr:to>
      <xdr:col>76</xdr:col>
      <xdr:colOff>73025</xdr:colOff>
      <xdr:row>29</xdr:row>
      <xdr:rowOff>136899</xdr:rowOff>
    </xdr:to>
    <xdr:sp macro="" textlink="">
      <xdr:nvSpPr>
        <xdr:cNvPr id="149" name="楕円 148">
          <a:extLst>
            <a:ext uri="{FF2B5EF4-FFF2-40B4-BE49-F238E27FC236}">
              <a16:creationId xmlns:a16="http://schemas.microsoft.com/office/drawing/2014/main" id="{C2148EEB-74EB-46C5-8F52-5DDF67B3A208}"/>
            </a:ext>
          </a:extLst>
        </xdr:cNvPr>
        <xdr:cNvSpPr/>
      </xdr:nvSpPr>
      <xdr:spPr>
        <a:xfrm>
          <a:off x="14744700" y="577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58176</xdr:rowOff>
    </xdr:from>
    <xdr:ext cx="469744" cy="259045"/>
    <xdr:sp macro="" textlink="">
      <xdr:nvSpPr>
        <xdr:cNvPr id="150" name="債務償還比率該当値テキスト">
          <a:extLst>
            <a:ext uri="{FF2B5EF4-FFF2-40B4-BE49-F238E27FC236}">
              <a16:creationId xmlns:a16="http://schemas.microsoft.com/office/drawing/2014/main" id="{755DE536-F082-4C14-AB02-EFCBD8A5B824}"/>
            </a:ext>
          </a:extLst>
        </xdr:cNvPr>
        <xdr:cNvSpPr txBox="1"/>
      </xdr:nvSpPr>
      <xdr:spPr>
        <a:xfrm>
          <a:off x="14846300" y="563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69652</xdr:rowOff>
    </xdr:from>
    <xdr:to>
      <xdr:col>72</xdr:col>
      <xdr:colOff>123825</xdr:colOff>
      <xdr:row>28</xdr:row>
      <xdr:rowOff>171252</xdr:rowOff>
    </xdr:to>
    <xdr:sp macro="" textlink="">
      <xdr:nvSpPr>
        <xdr:cNvPr id="151" name="楕円 150">
          <a:extLst>
            <a:ext uri="{FF2B5EF4-FFF2-40B4-BE49-F238E27FC236}">
              <a16:creationId xmlns:a16="http://schemas.microsoft.com/office/drawing/2014/main" id="{CB79B186-8A7A-4A49-A9B7-B55C357C5F50}"/>
            </a:ext>
          </a:extLst>
        </xdr:cNvPr>
        <xdr:cNvSpPr/>
      </xdr:nvSpPr>
      <xdr:spPr>
        <a:xfrm>
          <a:off x="14033500" y="564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120452</xdr:rowOff>
    </xdr:from>
    <xdr:to>
      <xdr:col>76</xdr:col>
      <xdr:colOff>22225</xdr:colOff>
      <xdr:row>29</xdr:row>
      <xdr:rowOff>86099</xdr:rowOff>
    </xdr:to>
    <xdr:cxnSp macro="">
      <xdr:nvCxnSpPr>
        <xdr:cNvPr id="152" name="直線コネクタ 151">
          <a:extLst>
            <a:ext uri="{FF2B5EF4-FFF2-40B4-BE49-F238E27FC236}">
              <a16:creationId xmlns:a16="http://schemas.microsoft.com/office/drawing/2014/main" id="{253B7A31-2D80-4554-823D-A83F53C8B16A}"/>
            </a:ext>
          </a:extLst>
        </xdr:cNvPr>
        <xdr:cNvCxnSpPr/>
      </xdr:nvCxnSpPr>
      <xdr:spPr>
        <a:xfrm>
          <a:off x="14084300" y="5692577"/>
          <a:ext cx="711200" cy="13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104055</xdr:rowOff>
    </xdr:from>
    <xdr:to>
      <xdr:col>68</xdr:col>
      <xdr:colOff>123825</xdr:colOff>
      <xdr:row>27</xdr:row>
      <xdr:rowOff>34205</xdr:rowOff>
    </xdr:to>
    <xdr:sp macro="" textlink="">
      <xdr:nvSpPr>
        <xdr:cNvPr id="153" name="楕円 152">
          <a:extLst>
            <a:ext uri="{FF2B5EF4-FFF2-40B4-BE49-F238E27FC236}">
              <a16:creationId xmlns:a16="http://schemas.microsoft.com/office/drawing/2014/main" id="{01DDB693-311D-490B-9EFA-84C223E5ED7B}"/>
            </a:ext>
          </a:extLst>
        </xdr:cNvPr>
        <xdr:cNvSpPr/>
      </xdr:nvSpPr>
      <xdr:spPr>
        <a:xfrm>
          <a:off x="13271500" y="53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154855</xdr:rowOff>
    </xdr:from>
    <xdr:to>
      <xdr:col>72</xdr:col>
      <xdr:colOff>73025</xdr:colOff>
      <xdr:row>28</xdr:row>
      <xdr:rowOff>120452</xdr:rowOff>
    </xdr:to>
    <xdr:cxnSp macro="">
      <xdr:nvCxnSpPr>
        <xdr:cNvPr id="154" name="直線コネクタ 153">
          <a:extLst>
            <a:ext uri="{FF2B5EF4-FFF2-40B4-BE49-F238E27FC236}">
              <a16:creationId xmlns:a16="http://schemas.microsoft.com/office/drawing/2014/main" id="{21F78FE8-5072-45D7-A119-E9DFE740AC96}"/>
            </a:ext>
          </a:extLst>
        </xdr:cNvPr>
        <xdr:cNvCxnSpPr/>
      </xdr:nvCxnSpPr>
      <xdr:spPr>
        <a:xfrm>
          <a:off x="13322300" y="5384080"/>
          <a:ext cx="762000" cy="30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69843</xdr:rowOff>
    </xdr:from>
    <xdr:to>
      <xdr:col>64</xdr:col>
      <xdr:colOff>123825</xdr:colOff>
      <xdr:row>29</xdr:row>
      <xdr:rowOff>171443</xdr:rowOff>
    </xdr:to>
    <xdr:sp macro="" textlink="">
      <xdr:nvSpPr>
        <xdr:cNvPr id="155" name="楕円 154">
          <a:extLst>
            <a:ext uri="{FF2B5EF4-FFF2-40B4-BE49-F238E27FC236}">
              <a16:creationId xmlns:a16="http://schemas.microsoft.com/office/drawing/2014/main" id="{9B721E1F-4B94-4BFC-8078-33110E7A327B}"/>
            </a:ext>
          </a:extLst>
        </xdr:cNvPr>
        <xdr:cNvSpPr/>
      </xdr:nvSpPr>
      <xdr:spPr>
        <a:xfrm>
          <a:off x="12509500" y="581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154855</xdr:rowOff>
    </xdr:from>
    <xdr:to>
      <xdr:col>68</xdr:col>
      <xdr:colOff>73025</xdr:colOff>
      <xdr:row>29</xdr:row>
      <xdr:rowOff>120643</xdr:rowOff>
    </xdr:to>
    <xdr:cxnSp macro="">
      <xdr:nvCxnSpPr>
        <xdr:cNvPr id="156" name="直線コネクタ 155">
          <a:extLst>
            <a:ext uri="{FF2B5EF4-FFF2-40B4-BE49-F238E27FC236}">
              <a16:creationId xmlns:a16="http://schemas.microsoft.com/office/drawing/2014/main" id="{E3CDB612-1F0D-48EB-9E5D-818C952C664E}"/>
            </a:ext>
          </a:extLst>
        </xdr:cNvPr>
        <xdr:cNvCxnSpPr/>
      </xdr:nvCxnSpPr>
      <xdr:spPr>
        <a:xfrm flipV="1">
          <a:off x="12560300" y="5384080"/>
          <a:ext cx="762000" cy="48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141570</xdr:rowOff>
    </xdr:from>
    <xdr:to>
      <xdr:col>60</xdr:col>
      <xdr:colOff>123825</xdr:colOff>
      <xdr:row>30</xdr:row>
      <xdr:rowOff>71720</xdr:rowOff>
    </xdr:to>
    <xdr:sp macro="" textlink="">
      <xdr:nvSpPr>
        <xdr:cNvPr id="157" name="楕円 156">
          <a:extLst>
            <a:ext uri="{FF2B5EF4-FFF2-40B4-BE49-F238E27FC236}">
              <a16:creationId xmlns:a16="http://schemas.microsoft.com/office/drawing/2014/main" id="{0742BA85-AB45-446B-8D35-E6910A695468}"/>
            </a:ext>
          </a:extLst>
        </xdr:cNvPr>
        <xdr:cNvSpPr/>
      </xdr:nvSpPr>
      <xdr:spPr>
        <a:xfrm>
          <a:off x="11747500" y="58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120643</xdr:rowOff>
    </xdr:from>
    <xdr:to>
      <xdr:col>64</xdr:col>
      <xdr:colOff>73025</xdr:colOff>
      <xdr:row>30</xdr:row>
      <xdr:rowOff>20920</xdr:rowOff>
    </xdr:to>
    <xdr:cxnSp macro="">
      <xdr:nvCxnSpPr>
        <xdr:cNvPr id="158" name="直線コネクタ 157">
          <a:extLst>
            <a:ext uri="{FF2B5EF4-FFF2-40B4-BE49-F238E27FC236}">
              <a16:creationId xmlns:a16="http://schemas.microsoft.com/office/drawing/2014/main" id="{CC4FB7B4-9038-4384-9E04-98F00E96CC3E}"/>
            </a:ext>
          </a:extLst>
        </xdr:cNvPr>
        <xdr:cNvCxnSpPr/>
      </xdr:nvCxnSpPr>
      <xdr:spPr>
        <a:xfrm flipV="1">
          <a:off x="11798300" y="5864218"/>
          <a:ext cx="762000" cy="7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146568</xdr:rowOff>
    </xdr:from>
    <xdr:ext cx="469744" cy="259045"/>
    <xdr:sp macro="" textlink="">
      <xdr:nvSpPr>
        <xdr:cNvPr id="159" name="n_1aveValue債務償還比率">
          <a:extLst>
            <a:ext uri="{FF2B5EF4-FFF2-40B4-BE49-F238E27FC236}">
              <a16:creationId xmlns:a16="http://schemas.microsoft.com/office/drawing/2014/main" id="{2C1F9E54-7D4A-4D9F-BD65-A39237FC58EC}"/>
            </a:ext>
          </a:extLst>
        </xdr:cNvPr>
        <xdr:cNvSpPr txBox="1"/>
      </xdr:nvSpPr>
      <xdr:spPr>
        <a:xfrm>
          <a:off x="13836727" y="606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118861</xdr:rowOff>
    </xdr:from>
    <xdr:ext cx="469744" cy="259045"/>
    <xdr:sp macro="" textlink="">
      <xdr:nvSpPr>
        <xdr:cNvPr id="160" name="n_2aveValue債務償還比率">
          <a:extLst>
            <a:ext uri="{FF2B5EF4-FFF2-40B4-BE49-F238E27FC236}">
              <a16:creationId xmlns:a16="http://schemas.microsoft.com/office/drawing/2014/main" id="{50B17C14-A796-4949-A5EE-38010FA28562}"/>
            </a:ext>
          </a:extLst>
        </xdr:cNvPr>
        <xdr:cNvSpPr txBox="1"/>
      </xdr:nvSpPr>
      <xdr:spPr>
        <a:xfrm>
          <a:off x="13087427" y="603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131095</xdr:rowOff>
    </xdr:from>
    <xdr:ext cx="469744" cy="259045"/>
    <xdr:sp macro="" textlink="">
      <xdr:nvSpPr>
        <xdr:cNvPr id="161" name="n_3aveValue債務償還比率">
          <a:extLst>
            <a:ext uri="{FF2B5EF4-FFF2-40B4-BE49-F238E27FC236}">
              <a16:creationId xmlns:a16="http://schemas.microsoft.com/office/drawing/2014/main" id="{22690EA9-4CF6-4243-B696-469DD09F85D7}"/>
            </a:ext>
          </a:extLst>
        </xdr:cNvPr>
        <xdr:cNvSpPr txBox="1"/>
      </xdr:nvSpPr>
      <xdr:spPr>
        <a:xfrm>
          <a:off x="12325427" y="604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152205</xdr:rowOff>
    </xdr:from>
    <xdr:ext cx="469744" cy="259045"/>
    <xdr:sp macro="" textlink="">
      <xdr:nvSpPr>
        <xdr:cNvPr id="162" name="n_4aveValue債務償還比率">
          <a:extLst>
            <a:ext uri="{FF2B5EF4-FFF2-40B4-BE49-F238E27FC236}">
              <a16:creationId xmlns:a16="http://schemas.microsoft.com/office/drawing/2014/main" id="{3732C1EB-A926-4D21-A314-20258D682618}"/>
            </a:ext>
          </a:extLst>
        </xdr:cNvPr>
        <xdr:cNvSpPr txBox="1"/>
      </xdr:nvSpPr>
      <xdr:spPr>
        <a:xfrm>
          <a:off x="11563427" y="606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16329</xdr:rowOff>
    </xdr:from>
    <xdr:ext cx="469744" cy="259045"/>
    <xdr:sp macro="" textlink="">
      <xdr:nvSpPr>
        <xdr:cNvPr id="163" name="n_1mainValue債務償還比率">
          <a:extLst>
            <a:ext uri="{FF2B5EF4-FFF2-40B4-BE49-F238E27FC236}">
              <a16:creationId xmlns:a16="http://schemas.microsoft.com/office/drawing/2014/main" id="{66DD73FA-6F74-48D3-AC15-7EA44E8524ED}"/>
            </a:ext>
          </a:extLst>
        </xdr:cNvPr>
        <xdr:cNvSpPr txBox="1"/>
      </xdr:nvSpPr>
      <xdr:spPr>
        <a:xfrm>
          <a:off x="13836727" y="541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50732</xdr:rowOff>
    </xdr:from>
    <xdr:ext cx="405111" cy="259045"/>
    <xdr:sp macro="" textlink="">
      <xdr:nvSpPr>
        <xdr:cNvPr id="164" name="n_2mainValue債務償還比率">
          <a:extLst>
            <a:ext uri="{FF2B5EF4-FFF2-40B4-BE49-F238E27FC236}">
              <a16:creationId xmlns:a16="http://schemas.microsoft.com/office/drawing/2014/main" id="{CB34F01A-2364-495A-A31C-56451A9F47D5}"/>
            </a:ext>
          </a:extLst>
        </xdr:cNvPr>
        <xdr:cNvSpPr txBox="1"/>
      </xdr:nvSpPr>
      <xdr:spPr>
        <a:xfrm>
          <a:off x="13119744" y="51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16520</xdr:rowOff>
    </xdr:from>
    <xdr:ext cx="469744" cy="259045"/>
    <xdr:sp macro="" textlink="">
      <xdr:nvSpPr>
        <xdr:cNvPr id="165" name="n_3mainValue債務償還比率">
          <a:extLst>
            <a:ext uri="{FF2B5EF4-FFF2-40B4-BE49-F238E27FC236}">
              <a16:creationId xmlns:a16="http://schemas.microsoft.com/office/drawing/2014/main" id="{B72731DB-D631-4E59-BF18-C5C80F974E17}"/>
            </a:ext>
          </a:extLst>
        </xdr:cNvPr>
        <xdr:cNvSpPr txBox="1"/>
      </xdr:nvSpPr>
      <xdr:spPr>
        <a:xfrm>
          <a:off x="12325427" y="558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88247</xdr:rowOff>
    </xdr:from>
    <xdr:ext cx="469744" cy="259045"/>
    <xdr:sp macro="" textlink="">
      <xdr:nvSpPr>
        <xdr:cNvPr id="166" name="n_4mainValue債務償還比率">
          <a:extLst>
            <a:ext uri="{FF2B5EF4-FFF2-40B4-BE49-F238E27FC236}">
              <a16:creationId xmlns:a16="http://schemas.microsoft.com/office/drawing/2014/main" id="{6B4C4D02-163F-4AA8-8FAA-AB76511C4007}"/>
            </a:ext>
          </a:extLst>
        </xdr:cNvPr>
        <xdr:cNvSpPr txBox="1"/>
      </xdr:nvSpPr>
      <xdr:spPr>
        <a:xfrm>
          <a:off x="11563427" y="566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65EDE9C0-708F-4E92-B1BE-B809E2CBA9A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E21CC937-23D1-4DAD-AFFD-91BD31ECA58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8320FA74-DEBB-4E1A-9621-3CCB80906A9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D49FC996-ED9C-4010-9727-4534BEB60B4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1B23D112-0047-477C-84F1-879BD7AFDDD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BDCC41F5-3D52-4916-9053-10D0A1132FA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0A99540-06DD-4FB8-AFC5-12BDBB0C228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011888E-22C8-4924-BB4F-A23A9458446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62F7D7B-CAA3-4676-A206-2F2B000378A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AEB5078-974A-4765-AF24-D3E1D950AFD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静岡県小山町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77146B-93C9-40B3-ABC2-AC6BDC924C0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0389359-B844-476A-A9C6-51BBF1F45CB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7AAE918-A5C4-4486-A84D-307FD369B71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F21826A-F619-4C43-B157-86F9275CDAB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58622EC-2D9A-4DAD-AD8F-6F491FD86ED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946C428-44B9-48A5-A748-C3C0993255E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18,083
17,846
135.74
16,405,227
15,605,294
262,319
5,673,591
8,465,183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71EB728-1AB1-44CC-A908-AB0F6F02293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9D42BDF-E8AD-4353-A5BB-4625137519F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C7E70EE-E7E2-4B51-8F44-CA45CDBD7B3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6460E12-77F0-4E5E-AC52-FB781B8F8C4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7D0B6C-C4DE-43F9-8A7B-A68B6D2F6DE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0FA7953-CE01-44B0-B490-404BDA11D0F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83AE50B-9E39-4895-9F87-0BB92955768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BB403E7-8ACF-448C-85CB-AF9B9B79E8E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A221EAF-F1DA-4D34-AEE0-A67097E0FA0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F1E7DC0-8AE3-44A8-A2E1-F0743F332E0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9778657-D666-4D9E-9F6A-D796CCF99D9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68F2087-FEDC-4188-ADF3-6297F57D014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F55EB95-EBBA-4B1C-A907-9EA6321E15B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59D23AE-735E-4D48-AA85-22BC23698D3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90601FF-433F-48CD-BC1C-CFC3ED96A16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A266D4B-6F07-486A-8999-603F193073D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3F4765C-5ADC-40C2-9177-9DA2C73E7F5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FFDFF08-1BB4-4561-813C-261BB07128A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1A2F8AF-5F37-44A3-9580-46922D373FF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925C7D6-7211-4B27-BAEA-8FC29822B77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3D06E16-3009-4897-AC47-5BDCD230E2D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353E300-2E99-4A87-8C19-2271427C3B6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4C29793-AB8A-4268-A4FC-43B18B8131A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2F3C000-3C6E-4175-941C-0699733D8B2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49D8F12-2D5B-4909-B08F-141616E03A5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21F10A3-5CB8-417A-86B5-13320FF9435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38A84E2-4FCD-4283-B671-42625658E9E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2FC275B-AD5E-49AB-82E8-2F17C0B2505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37D46BF-3A93-41A5-8A47-AE53BC981FC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49FCB63-F086-4257-9287-E0D39BE7F5D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598C68D-B5CD-4ECA-B673-898270D005C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B26D817-B492-42AC-B135-2C47C06B62B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878CF789-B859-4FAE-B0C2-6D5B2C740BAA}"/>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47BADBEB-280E-4714-8B78-F25D95A0A599}"/>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3A5B0A60-A440-4B31-AABF-573AE64D1EA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C3C137BD-1836-4EB6-92A1-96B394F326A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2A8D89CD-6C02-49B9-B8F8-205E519B649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2CA76154-51A3-4C48-8933-D91D090AA72E}"/>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B93C4FC-C2A1-4C9B-AC06-B033F7638E5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9CE1BD9B-2953-4FD7-8353-3A4B7370F1CF}"/>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C111077E-0AE0-4279-BD08-7E84B34174A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826DEF66-B90F-4158-80C3-5722389DD5FE}"/>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9452962-2D82-4BCD-AEBA-F14EC6053DC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1AA84931-447A-4F3A-96CB-6E2BAD084C12}"/>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C7062BFB-1BB3-4655-94B3-A33801FC8A4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24765</xdr:rowOff>
    </xdr:from>
    <xdr:to>
      <xdr:col>24</xdr:col>
      <xdr:colOff>62865</xdr:colOff>
      <xdr:row>41</xdr:row>
      <xdr:rowOff>76200</xdr:rowOff>
    </xdr:to>
    <xdr:cxnSp macro="">
      <xdr:nvCxnSpPr>
        <xdr:cNvPr id="57" name="直線コネクタ 56">
          <a:extLst>
            <a:ext uri="{FF2B5EF4-FFF2-40B4-BE49-F238E27FC236}">
              <a16:creationId xmlns:a16="http://schemas.microsoft.com/office/drawing/2014/main" id="{4B86C4A9-2CA4-45AE-B3D6-20999EE87AC0}"/>
            </a:ext>
          </a:extLst>
        </xdr:cNvPr>
        <xdr:cNvCxnSpPr/>
      </xdr:nvCxnSpPr>
      <xdr:spPr>
        <a:xfrm flipV="1">
          <a:off x="4634865" y="568261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8" name="【道路】&#10;有形固定資産減価償却率最小値テキスト">
          <a:extLst>
            <a:ext uri="{FF2B5EF4-FFF2-40B4-BE49-F238E27FC236}">
              <a16:creationId xmlns:a16="http://schemas.microsoft.com/office/drawing/2014/main" id="{7829474B-81CA-4F7D-B6BB-6317F5890671}"/>
            </a:ext>
          </a:extLst>
        </xdr:cNvPr>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9" name="直線コネクタ 58">
          <a:extLst>
            <a:ext uri="{FF2B5EF4-FFF2-40B4-BE49-F238E27FC236}">
              <a16:creationId xmlns:a16="http://schemas.microsoft.com/office/drawing/2014/main" id="{1E679479-7C28-4CE1-8AC6-EF9C217C0BFE}"/>
            </a:ext>
          </a:extLst>
        </xdr:cNvPr>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142892</xdr:rowOff>
    </xdr:from>
    <xdr:ext cx="405111" cy="259045"/>
    <xdr:sp macro="" textlink="">
      <xdr:nvSpPr>
        <xdr:cNvPr id="60" name="【道路】&#10;有形固定資産減価償却率最大値テキスト">
          <a:extLst>
            <a:ext uri="{FF2B5EF4-FFF2-40B4-BE49-F238E27FC236}">
              <a16:creationId xmlns:a16="http://schemas.microsoft.com/office/drawing/2014/main" id="{DA622A1F-F8E8-41F8-BF22-D36EB5DC0E85}"/>
            </a:ext>
          </a:extLst>
        </xdr:cNvPr>
        <xdr:cNvSpPr txBox="1"/>
      </xdr:nvSpPr>
      <xdr:spPr>
        <a:xfrm>
          <a:off x="4673600" y="5457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24765</xdr:rowOff>
    </xdr:from>
    <xdr:to>
      <xdr:col>24</xdr:col>
      <xdr:colOff>152400</xdr:colOff>
      <xdr:row>33</xdr:row>
      <xdr:rowOff>24765</xdr:rowOff>
    </xdr:to>
    <xdr:cxnSp macro="">
      <xdr:nvCxnSpPr>
        <xdr:cNvPr id="61" name="直線コネクタ 60">
          <a:extLst>
            <a:ext uri="{FF2B5EF4-FFF2-40B4-BE49-F238E27FC236}">
              <a16:creationId xmlns:a16="http://schemas.microsoft.com/office/drawing/2014/main" id="{D4E30ED5-F09E-47C1-AF8C-2A1BB3EE1605}"/>
            </a:ext>
          </a:extLst>
        </xdr:cNvPr>
        <xdr:cNvCxnSpPr/>
      </xdr:nvCxnSpPr>
      <xdr:spPr>
        <a:xfrm>
          <a:off x="4546600" y="568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118127</xdr:rowOff>
    </xdr:from>
    <xdr:ext cx="405111" cy="259045"/>
    <xdr:sp macro="" textlink="">
      <xdr:nvSpPr>
        <xdr:cNvPr id="62" name="【道路】&#10;有形固定資産減価償却率平均値テキスト">
          <a:extLst>
            <a:ext uri="{FF2B5EF4-FFF2-40B4-BE49-F238E27FC236}">
              <a16:creationId xmlns:a16="http://schemas.microsoft.com/office/drawing/2014/main" id="{0F953A01-1087-4AC2-A95C-FC26DACDE797}"/>
            </a:ext>
          </a:extLst>
        </xdr:cNvPr>
        <xdr:cNvSpPr txBox="1"/>
      </xdr:nvSpPr>
      <xdr:spPr>
        <a:xfrm>
          <a:off x="4673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a:extLst>
            <a:ext uri="{FF2B5EF4-FFF2-40B4-BE49-F238E27FC236}">
              <a16:creationId xmlns:a16="http://schemas.microsoft.com/office/drawing/2014/main" id="{F526E3D6-ABD8-402F-AFD8-6059B1DACDCF}"/>
            </a:ext>
          </a:extLst>
        </xdr:cNvPr>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4" name="フローチャート: 判断 63">
          <a:extLst>
            <a:ext uri="{FF2B5EF4-FFF2-40B4-BE49-F238E27FC236}">
              <a16:creationId xmlns:a16="http://schemas.microsoft.com/office/drawing/2014/main" id="{8F3BAA99-E0E9-4D8D-A961-B63CEC9358ED}"/>
            </a:ext>
          </a:extLst>
        </xdr:cNvPr>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a:extLst>
            <a:ext uri="{FF2B5EF4-FFF2-40B4-BE49-F238E27FC236}">
              <a16:creationId xmlns:a16="http://schemas.microsoft.com/office/drawing/2014/main" id="{726DCAE7-42F1-4963-ACBB-0DFD62D96A7D}"/>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90170</xdr:rowOff>
    </xdr:from>
    <xdr:to>
      <xdr:col>10</xdr:col>
      <xdr:colOff>165100</xdr:colOff>
      <xdr:row>38</xdr:row>
      <xdr:rowOff>20320</xdr:rowOff>
    </xdr:to>
    <xdr:sp macro="" textlink="">
      <xdr:nvSpPr>
        <xdr:cNvPr id="66" name="フローチャート: 判断 65">
          <a:extLst>
            <a:ext uri="{FF2B5EF4-FFF2-40B4-BE49-F238E27FC236}">
              <a16:creationId xmlns:a16="http://schemas.microsoft.com/office/drawing/2014/main" id="{B9F299EA-C31F-493B-9F65-D6AB05407B0C}"/>
            </a:ext>
          </a:extLst>
        </xdr:cNvPr>
        <xdr:cNvSpPr/>
      </xdr:nvSpPr>
      <xdr:spPr>
        <a:xfrm>
          <a:off x="1968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67310</xdr:rowOff>
    </xdr:from>
    <xdr:to>
      <xdr:col>6</xdr:col>
      <xdr:colOff>38100</xdr:colOff>
      <xdr:row>37</xdr:row>
      <xdr:rowOff>168910</xdr:rowOff>
    </xdr:to>
    <xdr:sp macro="" textlink="">
      <xdr:nvSpPr>
        <xdr:cNvPr id="67" name="フローチャート: 判断 66">
          <a:extLst>
            <a:ext uri="{FF2B5EF4-FFF2-40B4-BE49-F238E27FC236}">
              <a16:creationId xmlns:a16="http://schemas.microsoft.com/office/drawing/2014/main" id="{5D5B9BB9-296E-4C27-A031-890800DC6142}"/>
            </a:ext>
          </a:extLst>
        </xdr:cNvPr>
        <xdr:cNvSpPr/>
      </xdr:nvSpPr>
      <xdr:spPr>
        <a:xfrm>
          <a:off x="1079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435E23F-6AFF-4D16-AD03-8CFEFE269CC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A6B66CC-2F92-4C31-A666-A5191CCA0EF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76AAA04-FAA7-439F-B555-55D502F99A3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7F17FEE-20AB-42B7-B183-35B1CAF13E9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91CA7CC-8F87-4449-AC0E-AC9DA652691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xdr:rowOff>
    </xdr:from>
    <xdr:to>
      <xdr:col>24</xdr:col>
      <xdr:colOff>114300</xdr:colOff>
      <xdr:row>37</xdr:row>
      <xdr:rowOff>111760</xdr:rowOff>
    </xdr:to>
    <xdr:sp macro="" textlink="">
      <xdr:nvSpPr>
        <xdr:cNvPr id="73" name="楕円 72">
          <a:extLst>
            <a:ext uri="{FF2B5EF4-FFF2-40B4-BE49-F238E27FC236}">
              <a16:creationId xmlns:a16="http://schemas.microsoft.com/office/drawing/2014/main" id="{AF0431E5-17D9-4760-AE18-529B44F69D89}"/>
            </a:ext>
          </a:extLst>
        </xdr:cNvPr>
        <xdr:cNvSpPr/>
      </xdr:nvSpPr>
      <xdr:spPr>
        <a:xfrm>
          <a:off x="45847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33037</xdr:rowOff>
    </xdr:from>
    <xdr:ext cx="405111" cy="259045"/>
    <xdr:sp macro="" textlink="">
      <xdr:nvSpPr>
        <xdr:cNvPr id="74" name="【道路】&#10;有形固定資産減価償却率該当値テキスト">
          <a:extLst>
            <a:ext uri="{FF2B5EF4-FFF2-40B4-BE49-F238E27FC236}">
              <a16:creationId xmlns:a16="http://schemas.microsoft.com/office/drawing/2014/main" id="{D1197157-39F6-4740-B3B6-D812E8BAB9E5}"/>
            </a:ext>
          </a:extLst>
        </xdr:cNvPr>
        <xdr:cNvSpPr txBox="1"/>
      </xdr:nvSpPr>
      <xdr:spPr>
        <a:xfrm>
          <a:off x="4673600"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25400</xdr:rowOff>
    </xdr:from>
    <xdr:to>
      <xdr:col>20</xdr:col>
      <xdr:colOff>38100</xdr:colOff>
      <xdr:row>37</xdr:row>
      <xdr:rowOff>127000</xdr:rowOff>
    </xdr:to>
    <xdr:sp macro="" textlink="">
      <xdr:nvSpPr>
        <xdr:cNvPr id="75" name="楕円 74">
          <a:extLst>
            <a:ext uri="{FF2B5EF4-FFF2-40B4-BE49-F238E27FC236}">
              <a16:creationId xmlns:a16="http://schemas.microsoft.com/office/drawing/2014/main" id="{D91E450A-2D10-4190-9BB8-801D72B2939D}"/>
            </a:ext>
          </a:extLst>
        </xdr:cNvPr>
        <xdr:cNvSpPr/>
      </xdr:nvSpPr>
      <xdr:spPr>
        <a:xfrm>
          <a:off x="3746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60960</xdr:rowOff>
    </xdr:from>
    <xdr:to>
      <xdr:col>24</xdr:col>
      <xdr:colOff>63500</xdr:colOff>
      <xdr:row>37</xdr:row>
      <xdr:rowOff>76200</xdr:rowOff>
    </xdr:to>
    <xdr:cxnSp macro="">
      <xdr:nvCxnSpPr>
        <xdr:cNvPr id="76" name="直線コネクタ 75">
          <a:extLst>
            <a:ext uri="{FF2B5EF4-FFF2-40B4-BE49-F238E27FC236}">
              <a16:creationId xmlns:a16="http://schemas.microsoft.com/office/drawing/2014/main" id="{85935809-D585-4956-86A5-F3ED7BD22465}"/>
            </a:ext>
          </a:extLst>
        </xdr:cNvPr>
        <xdr:cNvCxnSpPr/>
      </xdr:nvCxnSpPr>
      <xdr:spPr>
        <a:xfrm flipV="1">
          <a:off x="3797300" y="640461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12065</xdr:rowOff>
    </xdr:from>
    <xdr:to>
      <xdr:col>15</xdr:col>
      <xdr:colOff>101600</xdr:colOff>
      <xdr:row>37</xdr:row>
      <xdr:rowOff>113665</xdr:rowOff>
    </xdr:to>
    <xdr:sp macro="" textlink="">
      <xdr:nvSpPr>
        <xdr:cNvPr id="77" name="楕円 76">
          <a:extLst>
            <a:ext uri="{FF2B5EF4-FFF2-40B4-BE49-F238E27FC236}">
              <a16:creationId xmlns:a16="http://schemas.microsoft.com/office/drawing/2014/main" id="{92FA5CE5-A718-470F-8CA2-6A6A08371C84}"/>
            </a:ext>
          </a:extLst>
        </xdr:cNvPr>
        <xdr:cNvSpPr/>
      </xdr:nvSpPr>
      <xdr:spPr>
        <a:xfrm>
          <a:off x="2857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62865</xdr:rowOff>
    </xdr:from>
    <xdr:to>
      <xdr:col>19</xdr:col>
      <xdr:colOff>177800</xdr:colOff>
      <xdr:row>37</xdr:row>
      <xdr:rowOff>76200</xdr:rowOff>
    </xdr:to>
    <xdr:cxnSp macro="">
      <xdr:nvCxnSpPr>
        <xdr:cNvPr id="78" name="直線コネクタ 77">
          <a:extLst>
            <a:ext uri="{FF2B5EF4-FFF2-40B4-BE49-F238E27FC236}">
              <a16:creationId xmlns:a16="http://schemas.microsoft.com/office/drawing/2014/main" id="{BBB75AD5-D11A-459C-B435-94D7BEECEE2B}"/>
            </a:ext>
          </a:extLst>
        </xdr:cNvPr>
        <xdr:cNvCxnSpPr/>
      </xdr:nvCxnSpPr>
      <xdr:spPr>
        <a:xfrm>
          <a:off x="2908300" y="640651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162560</xdr:rowOff>
    </xdr:from>
    <xdr:to>
      <xdr:col>10</xdr:col>
      <xdr:colOff>165100</xdr:colOff>
      <xdr:row>37</xdr:row>
      <xdr:rowOff>92710</xdr:rowOff>
    </xdr:to>
    <xdr:sp macro="" textlink="">
      <xdr:nvSpPr>
        <xdr:cNvPr id="79" name="楕円 78">
          <a:extLst>
            <a:ext uri="{FF2B5EF4-FFF2-40B4-BE49-F238E27FC236}">
              <a16:creationId xmlns:a16="http://schemas.microsoft.com/office/drawing/2014/main" id="{63235798-42DF-4676-AF1F-6AEA1700393C}"/>
            </a:ext>
          </a:extLst>
        </xdr:cNvPr>
        <xdr:cNvSpPr/>
      </xdr:nvSpPr>
      <xdr:spPr>
        <a:xfrm>
          <a:off x="1968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41910</xdr:rowOff>
    </xdr:from>
    <xdr:to>
      <xdr:col>15</xdr:col>
      <xdr:colOff>50800</xdr:colOff>
      <xdr:row>37</xdr:row>
      <xdr:rowOff>62865</xdr:rowOff>
    </xdr:to>
    <xdr:cxnSp macro="">
      <xdr:nvCxnSpPr>
        <xdr:cNvPr id="80" name="直線コネクタ 79">
          <a:extLst>
            <a:ext uri="{FF2B5EF4-FFF2-40B4-BE49-F238E27FC236}">
              <a16:creationId xmlns:a16="http://schemas.microsoft.com/office/drawing/2014/main" id="{30A56E53-A9C0-450E-82FA-30A7F9F7F085}"/>
            </a:ext>
          </a:extLst>
        </xdr:cNvPr>
        <xdr:cNvCxnSpPr/>
      </xdr:nvCxnSpPr>
      <xdr:spPr>
        <a:xfrm>
          <a:off x="2019300" y="638556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145415</xdr:rowOff>
    </xdr:from>
    <xdr:to>
      <xdr:col>6</xdr:col>
      <xdr:colOff>38100</xdr:colOff>
      <xdr:row>37</xdr:row>
      <xdr:rowOff>75565</xdr:rowOff>
    </xdr:to>
    <xdr:sp macro="" textlink="">
      <xdr:nvSpPr>
        <xdr:cNvPr id="81" name="楕円 80">
          <a:extLst>
            <a:ext uri="{FF2B5EF4-FFF2-40B4-BE49-F238E27FC236}">
              <a16:creationId xmlns:a16="http://schemas.microsoft.com/office/drawing/2014/main" id="{34F875EE-B742-4FF1-A262-2D7179BBB710}"/>
            </a:ext>
          </a:extLst>
        </xdr:cNvPr>
        <xdr:cNvSpPr/>
      </xdr:nvSpPr>
      <xdr:spPr>
        <a:xfrm>
          <a:off x="1079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24765</xdr:rowOff>
    </xdr:from>
    <xdr:to>
      <xdr:col>10</xdr:col>
      <xdr:colOff>114300</xdr:colOff>
      <xdr:row>37</xdr:row>
      <xdr:rowOff>41910</xdr:rowOff>
    </xdr:to>
    <xdr:cxnSp macro="">
      <xdr:nvCxnSpPr>
        <xdr:cNvPr id="82" name="直線コネクタ 81">
          <a:extLst>
            <a:ext uri="{FF2B5EF4-FFF2-40B4-BE49-F238E27FC236}">
              <a16:creationId xmlns:a16="http://schemas.microsoft.com/office/drawing/2014/main" id="{3E0ACE67-E9BB-4B8F-99FD-FAAE8BEDEFAB}"/>
            </a:ext>
          </a:extLst>
        </xdr:cNvPr>
        <xdr:cNvCxnSpPr/>
      </xdr:nvCxnSpPr>
      <xdr:spPr>
        <a:xfrm>
          <a:off x="1130300" y="63684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43832</xdr:rowOff>
    </xdr:from>
    <xdr:ext cx="405111" cy="259045"/>
    <xdr:sp macro="" textlink="">
      <xdr:nvSpPr>
        <xdr:cNvPr id="83" name="n_1aveValue【道路】&#10;有形固定資産減価償却率">
          <a:extLst>
            <a:ext uri="{FF2B5EF4-FFF2-40B4-BE49-F238E27FC236}">
              <a16:creationId xmlns:a16="http://schemas.microsoft.com/office/drawing/2014/main" id="{36F49BAD-9A66-4F5C-A1BD-7FAB18B2218E}"/>
            </a:ext>
          </a:extLst>
        </xdr:cNvPr>
        <xdr:cNvSpPr txBox="1"/>
      </xdr:nvSpPr>
      <xdr:spPr>
        <a:xfrm>
          <a:off x="3582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84" name="n_2aveValue【道路】&#10;有形固定資産減価償却率">
          <a:extLst>
            <a:ext uri="{FF2B5EF4-FFF2-40B4-BE49-F238E27FC236}">
              <a16:creationId xmlns:a16="http://schemas.microsoft.com/office/drawing/2014/main" id="{CCF16E00-D32B-42E6-BA12-59BE587C9221}"/>
            </a:ext>
          </a:extLst>
        </xdr:cNvPr>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11447</xdr:rowOff>
    </xdr:from>
    <xdr:ext cx="405111" cy="259045"/>
    <xdr:sp macro="" textlink="">
      <xdr:nvSpPr>
        <xdr:cNvPr id="85" name="n_3aveValue【道路】&#10;有形固定資産減価償却率">
          <a:extLst>
            <a:ext uri="{FF2B5EF4-FFF2-40B4-BE49-F238E27FC236}">
              <a16:creationId xmlns:a16="http://schemas.microsoft.com/office/drawing/2014/main" id="{4820A18C-0E41-4D37-A38C-AA5156601962}"/>
            </a:ext>
          </a:extLst>
        </xdr:cNvPr>
        <xdr:cNvSpPr txBox="1"/>
      </xdr:nvSpPr>
      <xdr:spPr>
        <a:xfrm>
          <a:off x="1816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160037</xdr:rowOff>
    </xdr:from>
    <xdr:ext cx="405111" cy="259045"/>
    <xdr:sp macro="" textlink="">
      <xdr:nvSpPr>
        <xdr:cNvPr id="86" name="n_4aveValue【道路】&#10;有形固定資産減価償却率">
          <a:extLst>
            <a:ext uri="{FF2B5EF4-FFF2-40B4-BE49-F238E27FC236}">
              <a16:creationId xmlns:a16="http://schemas.microsoft.com/office/drawing/2014/main" id="{1AC47243-4085-480F-BD38-32BD38B17D9B}"/>
            </a:ext>
          </a:extLst>
        </xdr:cNvPr>
        <xdr:cNvSpPr txBox="1"/>
      </xdr:nvSpPr>
      <xdr:spPr>
        <a:xfrm>
          <a:off x="927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143527</xdr:rowOff>
    </xdr:from>
    <xdr:ext cx="405111" cy="259045"/>
    <xdr:sp macro="" textlink="">
      <xdr:nvSpPr>
        <xdr:cNvPr id="87" name="n_1mainValue【道路】&#10;有形固定資産減価償却率">
          <a:extLst>
            <a:ext uri="{FF2B5EF4-FFF2-40B4-BE49-F238E27FC236}">
              <a16:creationId xmlns:a16="http://schemas.microsoft.com/office/drawing/2014/main" id="{75D173CF-9EC0-42FA-BC47-C703C2392F99}"/>
            </a:ext>
          </a:extLst>
        </xdr:cNvPr>
        <xdr:cNvSpPr txBox="1"/>
      </xdr:nvSpPr>
      <xdr:spPr>
        <a:xfrm>
          <a:off x="35820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130192</xdr:rowOff>
    </xdr:from>
    <xdr:ext cx="405111" cy="259045"/>
    <xdr:sp macro="" textlink="">
      <xdr:nvSpPr>
        <xdr:cNvPr id="88" name="n_2mainValue【道路】&#10;有形固定資産減価償却率">
          <a:extLst>
            <a:ext uri="{FF2B5EF4-FFF2-40B4-BE49-F238E27FC236}">
              <a16:creationId xmlns:a16="http://schemas.microsoft.com/office/drawing/2014/main" id="{5C9F9F7C-6D23-4EF7-AFCF-734FC28789FB}"/>
            </a:ext>
          </a:extLst>
        </xdr:cNvPr>
        <xdr:cNvSpPr txBox="1"/>
      </xdr:nvSpPr>
      <xdr:spPr>
        <a:xfrm>
          <a:off x="27057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9" name="n_3mainValue【道路】&#10;有形固定資産減価償却率">
          <a:extLst>
            <a:ext uri="{FF2B5EF4-FFF2-40B4-BE49-F238E27FC236}">
              <a16:creationId xmlns:a16="http://schemas.microsoft.com/office/drawing/2014/main" id="{8527A69D-DAD3-411A-A855-1CB3B28B5CC6}"/>
            </a:ext>
          </a:extLst>
        </xdr:cNvPr>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92092</xdr:rowOff>
    </xdr:from>
    <xdr:ext cx="405111" cy="259045"/>
    <xdr:sp macro="" textlink="">
      <xdr:nvSpPr>
        <xdr:cNvPr id="90" name="n_4mainValue【道路】&#10;有形固定資産減価償却率">
          <a:extLst>
            <a:ext uri="{FF2B5EF4-FFF2-40B4-BE49-F238E27FC236}">
              <a16:creationId xmlns:a16="http://schemas.microsoft.com/office/drawing/2014/main" id="{F247E13B-400C-4F18-9B81-1DB134DA067E}"/>
            </a:ext>
          </a:extLst>
        </xdr:cNvPr>
        <xdr:cNvSpPr txBox="1"/>
      </xdr:nvSpPr>
      <xdr:spPr>
        <a:xfrm>
          <a:off x="927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4DE4E51C-5B49-4D3A-9584-0EC0B11363F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A645A95F-16EA-4CFD-938F-2CA54415232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341E18CF-9FBF-446F-B968-8AB3307169C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3F5BCD0-CFCF-4004-8FDA-6A7E73F71F2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328294C2-EBB1-49AF-9C54-BD44845F2D4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F8BF95A4-E39C-4ED8-A42A-528B48AF388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7C73E305-C438-455C-92B7-8F561150AD9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11FBB9A9-6F62-414D-92B1-F0C06D8C1CE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4C879B57-4B71-4918-8698-5E58978EE9C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43F68AF1-DF27-4593-8482-6273433CE7B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4B27EA8D-0F78-4FE3-B16A-F0C3626484AC}"/>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418DC9AE-AEDE-4D75-BFCA-67499789F0D4}"/>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AFF4C905-8487-4832-AEA4-A4E769968E83}"/>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E3E25EE5-4871-45FB-A098-2F56CA427F61}"/>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5E0582FE-5398-49CA-93D3-3249EBB5DC96}"/>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a:extLst>
            <a:ext uri="{FF2B5EF4-FFF2-40B4-BE49-F238E27FC236}">
              <a16:creationId xmlns:a16="http://schemas.microsoft.com/office/drawing/2014/main" id="{98B713C0-FA77-4EFC-BB63-2B577586DF81}"/>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FCA49CD3-ADFB-4426-B64E-34F4EFCD9C0D}"/>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a:extLst>
            <a:ext uri="{FF2B5EF4-FFF2-40B4-BE49-F238E27FC236}">
              <a16:creationId xmlns:a16="http://schemas.microsoft.com/office/drawing/2014/main" id="{4B903055-D5B1-4E04-AACF-4B0502372A58}"/>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17748295-20FC-4E68-BB96-7C3EEEC1B18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1E2CC216-BBC0-4155-AAC4-B03F9A6B6F5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9C82DEB2-EC20-44BC-8DA9-766B098CD46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85285</xdr:rowOff>
    </xdr:from>
    <xdr:to>
      <xdr:col>54</xdr:col>
      <xdr:colOff>189865</xdr:colOff>
      <xdr:row>41</xdr:row>
      <xdr:rowOff>130673</xdr:rowOff>
    </xdr:to>
    <xdr:cxnSp macro="">
      <xdr:nvCxnSpPr>
        <xdr:cNvPr id="112" name="直線コネクタ 111">
          <a:extLst>
            <a:ext uri="{FF2B5EF4-FFF2-40B4-BE49-F238E27FC236}">
              <a16:creationId xmlns:a16="http://schemas.microsoft.com/office/drawing/2014/main" id="{619301FD-ACF9-4F3A-983C-C03520651825}"/>
            </a:ext>
          </a:extLst>
        </xdr:cNvPr>
        <xdr:cNvCxnSpPr/>
      </xdr:nvCxnSpPr>
      <xdr:spPr>
        <a:xfrm flipV="1">
          <a:off x="10476865" y="5743135"/>
          <a:ext cx="0" cy="141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140980</xdr:rowOff>
    </xdr:from>
    <xdr:ext cx="469744" cy="259045"/>
    <xdr:sp macro="" textlink="">
      <xdr:nvSpPr>
        <xdr:cNvPr id="113" name="【道路】&#10;一人当たり延長最小値テキスト">
          <a:extLst>
            <a:ext uri="{FF2B5EF4-FFF2-40B4-BE49-F238E27FC236}">
              <a16:creationId xmlns:a16="http://schemas.microsoft.com/office/drawing/2014/main" id="{9A508920-DA47-409C-A222-AD0F470EE84E}"/>
            </a:ext>
          </a:extLst>
        </xdr:cNvPr>
        <xdr:cNvSpPr txBox="1"/>
      </xdr:nvSpPr>
      <xdr:spPr>
        <a:xfrm>
          <a:off x="10515600" y="717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130673</xdr:rowOff>
    </xdr:from>
    <xdr:to>
      <xdr:col>55</xdr:col>
      <xdr:colOff>88900</xdr:colOff>
      <xdr:row>41</xdr:row>
      <xdr:rowOff>130673</xdr:rowOff>
    </xdr:to>
    <xdr:cxnSp macro="">
      <xdr:nvCxnSpPr>
        <xdr:cNvPr id="114" name="直線コネクタ 113">
          <a:extLst>
            <a:ext uri="{FF2B5EF4-FFF2-40B4-BE49-F238E27FC236}">
              <a16:creationId xmlns:a16="http://schemas.microsoft.com/office/drawing/2014/main" id="{EFF203E4-4B8F-4904-975F-50903FBB5197}"/>
            </a:ext>
          </a:extLst>
        </xdr:cNvPr>
        <xdr:cNvCxnSpPr/>
      </xdr:nvCxnSpPr>
      <xdr:spPr>
        <a:xfrm>
          <a:off x="10388600" y="7160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31962</xdr:rowOff>
    </xdr:from>
    <xdr:ext cx="690189" cy="259045"/>
    <xdr:sp macro="" textlink="">
      <xdr:nvSpPr>
        <xdr:cNvPr id="115" name="【道路】&#10;一人当たり延長最大値テキスト">
          <a:extLst>
            <a:ext uri="{FF2B5EF4-FFF2-40B4-BE49-F238E27FC236}">
              <a16:creationId xmlns:a16="http://schemas.microsoft.com/office/drawing/2014/main" id="{2CD2DAD3-4010-46A1-8B93-BEDDFAD7080B}"/>
            </a:ext>
          </a:extLst>
        </xdr:cNvPr>
        <xdr:cNvSpPr txBox="1"/>
      </xdr:nvSpPr>
      <xdr:spPr>
        <a:xfrm>
          <a:off x="10515600" y="5518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85285</xdr:rowOff>
    </xdr:from>
    <xdr:to>
      <xdr:col>55</xdr:col>
      <xdr:colOff>88900</xdr:colOff>
      <xdr:row>33</xdr:row>
      <xdr:rowOff>85285</xdr:rowOff>
    </xdr:to>
    <xdr:cxnSp macro="">
      <xdr:nvCxnSpPr>
        <xdr:cNvPr id="116" name="直線コネクタ 115">
          <a:extLst>
            <a:ext uri="{FF2B5EF4-FFF2-40B4-BE49-F238E27FC236}">
              <a16:creationId xmlns:a16="http://schemas.microsoft.com/office/drawing/2014/main" id="{B8180443-3E98-4AE7-ABD4-DAE70349CC3F}"/>
            </a:ext>
          </a:extLst>
        </xdr:cNvPr>
        <xdr:cNvCxnSpPr/>
      </xdr:nvCxnSpPr>
      <xdr:spPr>
        <a:xfrm>
          <a:off x="10388600" y="574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58431</xdr:rowOff>
    </xdr:from>
    <xdr:ext cx="534377" cy="259045"/>
    <xdr:sp macro="" textlink="">
      <xdr:nvSpPr>
        <xdr:cNvPr id="117" name="【道路】&#10;一人当たり延長平均値テキスト">
          <a:extLst>
            <a:ext uri="{FF2B5EF4-FFF2-40B4-BE49-F238E27FC236}">
              <a16:creationId xmlns:a16="http://schemas.microsoft.com/office/drawing/2014/main" id="{C0D09C6F-4B9E-4564-9FF0-9811519A7954}"/>
            </a:ext>
          </a:extLst>
        </xdr:cNvPr>
        <xdr:cNvSpPr txBox="1"/>
      </xdr:nvSpPr>
      <xdr:spPr>
        <a:xfrm>
          <a:off x="10515600" y="6916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35554</xdr:rowOff>
    </xdr:from>
    <xdr:to>
      <xdr:col>55</xdr:col>
      <xdr:colOff>50800</xdr:colOff>
      <xdr:row>41</xdr:row>
      <xdr:rowOff>137154</xdr:rowOff>
    </xdr:to>
    <xdr:sp macro="" textlink="">
      <xdr:nvSpPr>
        <xdr:cNvPr id="118" name="フローチャート: 判断 117">
          <a:extLst>
            <a:ext uri="{FF2B5EF4-FFF2-40B4-BE49-F238E27FC236}">
              <a16:creationId xmlns:a16="http://schemas.microsoft.com/office/drawing/2014/main" id="{E67826AA-295E-4E24-9BB3-448E6CF57F33}"/>
            </a:ext>
          </a:extLst>
        </xdr:cNvPr>
        <xdr:cNvSpPr/>
      </xdr:nvSpPr>
      <xdr:spPr>
        <a:xfrm>
          <a:off x="10426700" y="7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41189</xdr:rowOff>
    </xdr:from>
    <xdr:to>
      <xdr:col>50</xdr:col>
      <xdr:colOff>165100</xdr:colOff>
      <xdr:row>41</xdr:row>
      <xdr:rowOff>142789</xdr:rowOff>
    </xdr:to>
    <xdr:sp macro="" textlink="">
      <xdr:nvSpPr>
        <xdr:cNvPr id="119" name="フローチャート: 判断 118">
          <a:extLst>
            <a:ext uri="{FF2B5EF4-FFF2-40B4-BE49-F238E27FC236}">
              <a16:creationId xmlns:a16="http://schemas.microsoft.com/office/drawing/2014/main" id="{2B42BCE3-52F1-4AF9-AEEC-D265FE79D9B1}"/>
            </a:ext>
          </a:extLst>
        </xdr:cNvPr>
        <xdr:cNvSpPr/>
      </xdr:nvSpPr>
      <xdr:spPr>
        <a:xfrm>
          <a:off x="9588500" y="707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39665</xdr:rowOff>
    </xdr:from>
    <xdr:to>
      <xdr:col>46</xdr:col>
      <xdr:colOff>38100</xdr:colOff>
      <xdr:row>41</xdr:row>
      <xdr:rowOff>141265</xdr:rowOff>
    </xdr:to>
    <xdr:sp macro="" textlink="">
      <xdr:nvSpPr>
        <xdr:cNvPr id="120" name="フローチャート: 判断 119">
          <a:extLst>
            <a:ext uri="{FF2B5EF4-FFF2-40B4-BE49-F238E27FC236}">
              <a16:creationId xmlns:a16="http://schemas.microsoft.com/office/drawing/2014/main" id="{1B5F11AC-115A-41B5-B99A-33E00348440A}"/>
            </a:ext>
          </a:extLst>
        </xdr:cNvPr>
        <xdr:cNvSpPr/>
      </xdr:nvSpPr>
      <xdr:spPr>
        <a:xfrm>
          <a:off x="8699500" y="706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42219</xdr:rowOff>
    </xdr:from>
    <xdr:to>
      <xdr:col>41</xdr:col>
      <xdr:colOff>101600</xdr:colOff>
      <xdr:row>41</xdr:row>
      <xdr:rowOff>143819</xdr:rowOff>
    </xdr:to>
    <xdr:sp macro="" textlink="">
      <xdr:nvSpPr>
        <xdr:cNvPr id="121" name="フローチャート: 判断 120">
          <a:extLst>
            <a:ext uri="{FF2B5EF4-FFF2-40B4-BE49-F238E27FC236}">
              <a16:creationId xmlns:a16="http://schemas.microsoft.com/office/drawing/2014/main" id="{80554DCA-5847-4B8C-9DB5-22750739A4CA}"/>
            </a:ext>
          </a:extLst>
        </xdr:cNvPr>
        <xdr:cNvSpPr/>
      </xdr:nvSpPr>
      <xdr:spPr>
        <a:xfrm>
          <a:off x="7810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66004</xdr:rowOff>
    </xdr:from>
    <xdr:to>
      <xdr:col>36</xdr:col>
      <xdr:colOff>165100</xdr:colOff>
      <xdr:row>41</xdr:row>
      <xdr:rowOff>167604</xdr:rowOff>
    </xdr:to>
    <xdr:sp macro="" textlink="">
      <xdr:nvSpPr>
        <xdr:cNvPr id="122" name="フローチャート: 判断 121">
          <a:extLst>
            <a:ext uri="{FF2B5EF4-FFF2-40B4-BE49-F238E27FC236}">
              <a16:creationId xmlns:a16="http://schemas.microsoft.com/office/drawing/2014/main" id="{DDA11952-4BDB-4C59-ADD4-F17A816B3D15}"/>
            </a:ext>
          </a:extLst>
        </xdr:cNvPr>
        <xdr:cNvSpPr/>
      </xdr:nvSpPr>
      <xdr:spPr>
        <a:xfrm>
          <a:off x="6921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5B2F7EC-8DAC-42F8-9B1F-83ECE1695A9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96D0F284-EC4E-4CC2-B19E-D450203C94E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09904D2-F149-4BA4-A48E-313DE81E1EA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859FE60-3F4A-4789-A92D-EA793795402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AE174E6-1693-49B2-85B9-C4E75EB71AE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59551</xdr:rowOff>
    </xdr:from>
    <xdr:to>
      <xdr:col>55</xdr:col>
      <xdr:colOff>50800</xdr:colOff>
      <xdr:row>41</xdr:row>
      <xdr:rowOff>161151</xdr:rowOff>
    </xdr:to>
    <xdr:sp macro="" textlink="">
      <xdr:nvSpPr>
        <xdr:cNvPr id="128" name="楕円 127">
          <a:extLst>
            <a:ext uri="{FF2B5EF4-FFF2-40B4-BE49-F238E27FC236}">
              <a16:creationId xmlns:a16="http://schemas.microsoft.com/office/drawing/2014/main" id="{A1AC78BE-A839-459B-8114-AE973DB388F3}"/>
            </a:ext>
          </a:extLst>
        </xdr:cNvPr>
        <xdr:cNvSpPr/>
      </xdr:nvSpPr>
      <xdr:spPr>
        <a:xfrm>
          <a:off x="10426700" y="708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13980</xdr:rowOff>
    </xdr:from>
    <xdr:ext cx="534377" cy="259045"/>
    <xdr:sp macro="" textlink="">
      <xdr:nvSpPr>
        <xdr:cNvPr id="129" name="【道路】&#10;一人当たり延長該当値テキスト">
          <a:extLst>
            <a:ext uri="{FF2B5EF4-FFF2-40B4-BE49-F238E27FC236}">
              <a16:creationId xmlns:a16="http://schemas.microsoft.com/office/drawing/2014/main" id="{96B1578E-E11A-4D8D-8A0C-64F1560216F9}"/>
            </a:ext>
          </a:extLst>
        </xdr:cNvPr>
        <xdr:cNvSpPr txBox="1"/>
      </xdr:nvSpPr>
      <xdr:spPr>
        <a:xfrm>
          <a:off x="10515600" y="704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59875</xdr:rowOff>
    </xdr:from>
    <xdr:to>
      <xdr:col>50</xdr:col>
      <xdr:colOff>165100</xdr:colOff>
      <xdr:row>41</xdr:row>
      <xdr:rowOff>161475</xdr:rowOff>
    </xdr:to>
    <xdr:sp macro="" textlink="">
      <xdr:nvSpPr>
        <xdr:cNvPr id="130" name="楕円 129">
          <a:extLst>
            <a:ext uri="{FF2B5EF4-FFF2-40B4-BE49-F238E27FC236}">
              <a16:creationId xmlns:a16="http://schemas.microsoft.com/office/drawing/2014/main" id="{2D6AD477-A098-42FC-A15C-2538F816CBDF}"/>
            </a:ext>
          </a:extLst>
        </xdr:cNvPr>
        <xdr:cNvSpPr/>
      </xdr:nvSpPr>
      <xdr:spPr>
        <a:xfrm>
          <a:off x="9588500" y="708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110351</xdr:rowOff>
    </xdr:from>
    <xdr:to>
      <xdr:col>55</xdr:col>
      <xdr:colOff>0</xdr:colOff>
      <xdr:row>41</xdr:row>
      <xdr:rowOff>110675</xdr:rowOff>
    </xdr:to>
    <xdr:cxnSp macro="">
      <xdr:nvCxnSpPr>
        <xdr:cNvPr id="131" name="直線コネクタ 130">
          <a:extLst>
            <a:ext uri="{FF2B5EF4-FFF2-40B4-BE49-F238E27FC236}">
              <a16:creationId xmlns:a16="http://schemas.microsoft.com/office/drawing/2014/main" id="{7D01DC0D-2F88-4712-9C98-DBCB3B0F5C5D}"/>
            </a:ext>
          </a:extLst>
        </xdr:cNvPr>
        <xdr:cNvCxnSpPr/>
      </xdr:nvCxnSpPr>
      <xdr:spPr>
        <a:xfrm flipV="1">
          <a:off x="9639300" y="7139801"/>
          <a:ext cx="8382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60369</xdr:rowOff>
    </xdr:from>
    <xdr:to>
      <xdr:col>46</xdr:col>
      <xdr:colOff>38100</xdr:colOff>
      <xdr:row>41</xdr:row>
      <xdr:rowOff>161969</xdr:rowOff>
    </xdr:to>
    <xdr:sp macro="" textlink="">
      <xdr:nvSpPr>
        <xdr:cNvPr id="132" name="楕円 131">
          <a:extLst>
            <a:ext uri="{FF2B5EF4-FFF2-40B4-BE49-F238E27FC236}">
              <a16:creationId xmlns:a16="http://schemas.microsoft.com/office/drawing/2014/main" id="{1D2F48F0-97C8-42CF-9449-CC79125AD4B1}"/>
            </a:ext>
          </a:extLst>
        </xdr:cNvPr>
        <xdr:cNvSpPr/>
      </xdr:nvSpPr>
      <xdr:spPr>
        <a:xfrm>
          <a:off x="8699500" y="708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110675</xdr:rowOff>
    </xdr:from>
    <xdr:to>
      <xdr:col>50</xdr:col>
      <xdr:colOff>114300</xdr:colOff>
      <xdr:row>41</xdr:row>
      <xdr:rowOff>111169</xdr:rowOff>
    </xdr:to>
    <xdr:cxnSp macro="">
      <xdr:nvCxnSpPr>
        <xdr:cNvPr id="133" name="直線コネクタ 132">
          <a:extLst>
            <a:ext uri="{FF2B5EF4-FFF2-40B4-BE49-F238E27FC236}">
              <a16:creationId xmlns:a16="http://schemas.microsoft.com/office/drawing/2014/main" id="{B0F98B17-B405-494B-ADDD-3094828387AD}"/>
            </a:ext>
          </a:extLst>
        </xdr:cNvPr>
        <xdr:cNvCxnSpPr/>
      </xdr:nvCxnSpPr>
      <xdr:spPr>
        <a:xfrm flipV="1">
          <a:off x="8750300" y="7140125"/>
          <a:ext cx="889000" cy="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60642</xdr:rowOff>
    </xdr:from>
    <xdr:to>
      <xdr:col>41</xdr:col>
      <xdr:colOff>101600</xdr:colOff>
      <xdr:row>41</xdr:row>
      <xdr:rowOff>162242</xdr:rowOff>
    </xdr:to>
    <xdr:sp macro="" textlink="">
      <xdr:nvSpPr>
        <xdr:cNvPr id="134" name="楕円 133">
          <a:extLst>
            <a:ext uri="{FF2B5EF4-FFF2-40B4-BE49-F238E27FC236}">
              <a16:creationId xmlns:a16="http://schemas.microsoft.com/office/drawing/2014/main" id="{97DC08EC-286D-41FB-9774-C899FB83E608}"/>
            </a:ext>
          </a:extLst>
        </xdr:cNvPr>
        <xdr:cNvSpPr/>
      </xdr:nvSpPr>
      <xdr:spPr>
        <a:xfrm>
          <a:off x="7810500" y="709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111169</xdr:rowOff>
    </xdr:from>
    <xdr:to>
      <xdr:col>45</xdr:col>
      <xdr:colOff>177800</xdr:colOff>
      <xdr:row>41</xdr:row>
      <xdr:rowOff>111442</xdr:rowOff>
    </xdr:to>
    <xdr:cxnSp macro="">
      <xdr:nvCxnSpPr>
        <xdr:cNvPr id="135" name="直線コネクタ 134">
          <a:extLst>
            <a:ext uri="{FF2B5EF4-FFF2-40B4-BE49-F238E27FC236}">
              <a16:creationId xmlns:a16="http://schemas.microsoft.com/office/drawing/2014/main" id="{13C2FC43-04F3-4002-9C98-2DC528D26D7A}"/>
            </a:ext>
          </a:extLst>
        </xdr:cNvPr>
        <xdr:cNvCxnSpPr/>
      </xdr:nvCxnSpPr>
      <xdr:spPr>
        <a:xfrm flipV="1">
          <a:off x="7861300" y="7140619"/>
          <a:ext cx="889000" cy="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60894</xdr:rowOff>
    </xdr:from>
    <xdr:to>
      <xdr:col>36</xdr:col>
      <xdr:colOff>165100</xdr:colOff>
      <xdr:row>41</xdr:row>
      <xdr:rowOff>162494</xdr:rowOff>
    </xdr:to>
    <xdr:sp macro="" textlink="">
      <xdr:nvSpPr>
        <xdr:cNvPr id="136" name="楕円 135">
          <a:extLst>
            <a:ext uri="{FF2B5EF4-FFF2-40B4-BE49-F238E27FC236}">
              <a16:creationId xmlns:a16="http://schemas.microsoft.com/office/drawing/2014/main" id="{B8F57861-0493-43FC-A3C3-270AA6E0E577}"/>
            </a:ext>
          </a:extLst>
        </xdr:cNvPr>
        <xdr:cNvSpPr/>
      </xdr:nvSpPr>
      <xdr:spPr>
        <a:xfrm>
          <a:off x="6921500" y="709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111442</xdr:rowOff>
    </xdr:from>
    <xdr:to>
      <xdr:col>41</xdr:col>
      <xdr:colOff>50800</xdr:colOff>
      <xdr:row>41</xdr:row>
      <xdr:rowOff>111694</xdr:rowOff>
    </xdr:to>
    <xdr:cxnSp macro="">
      <xdr:nvCxnSpPr>
        <xdr:cNvPr id="137" name="直線コネクタ 136">
          <a:extLst>
            <a:ext uri="{FF2B5EF4-FFF2-40B4-BE49-F238E27FC236}">
              <a16:creationId xmlns:a16="http://schemas.microsoft.com/office/drawing/2014/main" id="{6D2B6A51-D85D-45E0-A86E-E2F5418784A8}"/>
            </a:ext>
          </a:extLst>
        </xdr:cNvPr>
        <xdr:cNvCxnSpPr/>
      </xdr:nvCxnSpPr>
      <xdr:spPr>
        <a:xfrm flipV="1">
          <a:off x="6972300" y="7140892"/>
          <a:ext cx="8890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159316</xdr:rowOff>
    </xdr:from>
    <xdr:ext cx="534377" cy="259045"/>
    <xdr:sp macro="" textlink="">
      <xdr:nvSpPr>
        <xdr:cNvPr id="138" name="n_1aveValue【道路】&#10;一人当たり延長">
          <a:extLst>
            <a:ext uri="{FF2B5EF4-FFF2-40B4-BE49-F238E27FC236}">
              <a16:creationId xmlns:a16="http://schemas.microsoft.com/office/drawing/2014/main" id="{64DC0BEC-F6D5-4DAE-83C5-EB635A4D7CD4}"/>
            </a:ext>
          </a:extLst>
        </xdr:cNvPr>
        <xdr:cNvSpPr txBox="1"/>
      </xdr:nvSpPr>
      <xdr:spPr>
        <a:xfrm>
          <a:off x="9359411" y="684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157792</xdr:rowOff>
    </xdr:from>
    <xdr:ext cx="534377" cy="259045"/>
    <xdr:sp macro="" textlink="">
      <xdr:nvSpPr>
        <xdr:cNvPr id="139" name="n_2aveValue【道路】&#10;一人当たり延長">
          <a:extLst>
            <a:ext uri="{FF2B5EF4-FFF2-40B4-BE49-F238E27FC236}">
              <a16:creationId xmlns:a16="http://schemas.microsoft.com/office/drawing/2014/main" id="{49512DB1-22EB-450F-9168-6BD602FA426F}"/>
            </a:ext>
          </a:extLst>
        </xdr:cNvPr>
        <xdr:cNvSpPr txBox="1"/>
      </xdr:nvSpPr>
      <xdr:spPr>
        <a:xfrm>
          <a:off x="8483111" y="684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160346</xdr:rowOff>
    </xdr:from>
    <xdr:ext cx="534377" cy="259045"/>
    <xdr:sp macro="" textlink="">
      <xdr:nvSpPr>
        <xdr:cNvPr id="140" name="n_3aveValue【道路】&#10;一人当たり延長">
          <a:extLst>
            <a:ext uri="{FF2B5EF4-FFF2-40B4-BE49-F238E27FC236}">
              <a16:creationId xmlns:a16="http://schemas.microsoft.com/office/drawing/2014/main" id="{8AF1CFA0-50B7-4198-9A4A-9B34ECBDE3A4}"/>
            </a:ext>
          </a:extLst>
        </xdr:cNvPr>
        <xdr:cNvSpPr txBox="1"/>
      </xdr:nvSpPr>
      <xdr:spPr>
        <a:xfrm>
          <a:off x="7594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158731</xdr:rowOff>
    </xdr:from>
    <xdr:ext cx="534377" cy="259045"/>
    <xdr:sp macro="" textlink="">
      <xdr:nvSpPr>
        <xdr:cNvPr id="141" name="n_4aveValue【道路】&#10;一人当たり延長">
          <a:extLst>
            <a:ext uri="{FF2B5EF4-FFF2-40B4-BE49-F238E27FC236}">
              <a16:creationId xmlns:a16="http://schemas.microsoft.com/office/drawing/2014/main" id="{11229676-EF1B-438B-9DB8-054904E8E157}"/>
            </a:ext>
          </a:extLst>
        </xdr:cNvPr>
        <xdr:cNvSpPr txBox="1"/>
      </xdr:nvSpPr>
      <xdr:spPr>
        <a:xfrm>
          <a:off x="6705111" y="718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152602</xdr:rowOff>
    </xdr:from>
    <xdr:ext cx="534377" cy="259045"/>
    <xdr:sp macro="" textlink="">
      <xdr:nvSpPr>
        <xdr:cNvPr id="142" name="n_1mainValue【道路】&#10;一人当たり延長">
          <a:extLst>
            <a:ext uri="{FF2B5EF4-FFF2-40B4-BE49-F238E27FC236}">
              <a16:creationId xmlns:a16="http://schemas.microsoft.com/office/drawing/2014/main" id="{A1D2B502-7816-44DC-9071-B33969672711}"/>
            </a:ext>
          </a:extLst>
        </xdr:cNvPr>
        <xdr:cNvSpPr txBox="1"/>
      </xdr:nvSpPr>
      <xdr:spPr>
        <a:xfrm>
          <a:off x="9359411" y="718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153096</xdr:rowOff>
    </xdr:from>
    <xdr:ext cx="534377" cy="259045"/>
    <xdr:sp macro="" textlink="">
      <xdr:nvSpPr>
        <xdr:cNvPr id="143" name="n_2mainValue【道路】&#10;一人当たり延長">
          <a:extLst>
            <a:ext uri="{FF2B5EF4-FFF2-40B4-BE49-F238E27FC236}">
              <a16:creationId xmlns:a16="http://schemas.microsoft.com/office/drawing/2014/main" id="{E496C785-64C3-41E5-81F4-6846E3BCAD63}"/>
            </a:ext>
          </a:extLst>
        </xdr:cNvPr>
        <xdr:cNvSpPr txBox="1"/>
      </xdr:nvSpPr>
      <xdr:spPr>
        <a:xfrm>
          <a:off x="8483111" y="718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153369</xdr:rowOff>
    </xdr:from>
    <xdr:ext cx="534377" cy="259045"/>
    <xdr:sp macro="" textlink="">
      <xdr:nvSpPr>
        <xdr:cNvPr id="144" name="n_3mainValue【道路】&#10;一人当たり延長">
          <a:extLst>
            <a:ext uri="{FF2B5EF4-FFF2-40B4-BE49-F238E27FC236}">
              <a16:creationId xmlns:a16="http://schemas.microsoft.com/office/drawing/2014/main" id="{0E79E614-8575-4EF6-ADB1-1466F386FC42}"/>
            </a:ext>
          </a:extLst>
        </xdr:cNvPr>
        <xdr:cNvSpPr txBox="1"/>
      </xdr:nvSpPr>
      <xdr:spPr>
        <a:xfrm>
          <a:off x="7594111" y="718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7571</xdr:rowOff>
    </xdr:from>
    <xdr:ext cx="534377" cy="259045"/>
    <xdr:sp macro="" textlink="">
      <xdr:nvSpPr>
        <xdr:cNvPr id="145" name="n_4mainValue【道路】&#10;一人当たり延長">
          <a:extLst>
            <a:ext uri="{FF2B5EF4-FFF2-40B4-BE49-F238E27FC236}">
              <a16:creationId xmlns:a16="http://schemas.microsoft.com/office/drawing/2014/main" id="{FA4C217B-7C0D-4F5F-8E10-01B297B30CC3}"/>
            </a:ext>
          </a:extLst>
        </xdr:cNvPr>
        <xdr:cNvSpPr txBox="1"/>
      </xdr:nvSpPr>
      <xdr:spPr>
        <a:xfrm>
          <a:off x="6705111" y="686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DCF26567-4C13-4B0C-A7C9-70175943593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FD99FD6C-814E-4ABA-8B9B-7DF87964126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4984FFE0-4C15-4338-82FF-58FEA7B630E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DA69C4C8-20D5-4A91-A25C-DF1B65C1498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8FDA8546-1CBD-42C3-A30C-4C6886B3A81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B476BC61-2366-459E-B544-3BF31519E81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EA95556B-9930-4C9B-AA44-EB1E2F61793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33119947-15F5-4F9C-8C9E-8DEB2CF0BDB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2478BA9E-6ED6-49D6-9B4C-CD26B4BD75C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D235C645-E42D-4DE0-8271-23DB0C7F896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58E80E94-6DCE-4E29-BF3D-D9D8F762C81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E4CCFCBC-A0A7-40B8-94B6-366D1B82584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567A8E18-7533-4928-B122-D0B6255A5BDF}"/>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8827C5C6-9C92-4672-A420-28732636B08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F7547CD8-8D05-4548-9628-5C09E1BF7A4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7445FD3B-96A9-4FD7-BE14-F84F23FDD95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6A01C9AA-FC07-4822-9EB4-08414766E98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4C13B710-6E05-481E-8C09-A3A5D03E0C4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27B878BB-B211-4073-B8D1-BE2129884A9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F2B43678-66C5-407B-9469-15768B5D06D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5607A78D-05EF-4938-B842-685B0E50E116}"/>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957F640E-852B-425E-891D-BA6C9CB48B3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182F264E-8339-4046-B3C5-BE2CA4A7A869}"/>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6C6E637A-D589-4817-A81E-7A32F19EC6F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49530</xdr:rowOff>
    </xdr:to>
    <xdr:cxnSp macro="">
      <xdr:nvCxnSpPr>
        <xdr:cNvPr id="170" name="直線コネクタ 169">
          <a:extLst>
            <a:ext uri="{FF2B5EF4-FFF2-40B4-BE49-F238E27FC236}">
              <a16:creationId xmlns:a16="http://schemas.microsoft.com/office/drawing/2014/main" id="{756F961D-F6D7-4354-8F0C-3B95DDCED1CF}"/>
            </a:ext>
          </a:extLst>
        </xdr:cNvPr>
        <xdr:cNvCxnSpPr/>
      </xdr:nvCxnSpPr>
      <xdr:spPr>
        <a:xfrm flipV="1">
          <a:off x="4634865" y="952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53357</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4D9B7EB5-35B7-417F-A660-DA70545AFED8}"/>
            </a:ext>
          </a:extLst>
        </xdr:cNvPr>
        <xdr:cNvSpPr txBox="1"/>
      </xdr:nvSpPr>
      <xdr:spPr>
        <a:xfrm>
          <a:off x="4673600"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49530</xdr:rowOff>
    </xdr:from>
    <xdr:to>
      <xdr:col>24</xdr:col>
      <xdr:colOff>152400</xdr:colOff>
      <xdr:row>64</xdr:row>
      <xdr:rowOff>49530</xdr:rowOff>
    </xdr:to>
    <xdr:cxnSp macro="">
      <xdr:nvCxnSpPr>
        <xdr:cNvPr id="172" name="直線コネクタ 171">
          <a:extLst>
            <a:ext uri="{FF2B5EF4-FFF2-40B4-BE49-F238E27FC236}">
              <a16:creationId xmlns:a16="http://schemas.microsoft.com/office/drawing/2014/main" id="{6357E37A-F497-4B16-87B6-15D32F2BFA42}"/>
            </a:ext>
          </a:extLst>
        </xdr:cNvPr>
        <xdr:cNvCxnSpPr/>
      </xdr:nvCxnSpPr>
      <xdr:spPr>
        <a:xfrm>
          <a:off x="4546600" y="1102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FD8F4E9A-1A29-4758-A9E3-DF2755E202B2}"/>
            </a:ext>
          </a:extLst>
        </xdr:cNvPr>
        <xdr:cNvSpPr txBox="1"/>
      </xdr:nvSpPr>
      <xdr:spPr>
        <a:xfrm>
          <a:off x="4673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4" name="直線コネクタ 173">
          <a:extLst>
            <a:ext uri="{FF2B5EF4-FFF2-40B4-BE49-F238E27FC236}">
              <a16:creationId xmlns:a16="http://schemas.microsoft.com/office/drawing/2014/main" id="{6C3AC65A-38B6-4BFE-9A08-B4E107DBBD4B}"/>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66692</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8CD42E4B-F4A5-4522-899A-5E6A54A7D34D}"/>
            </a:ext>
          </a:extLst>
        </xdr:cNvPr>
        <xdr:cNvSpPr txBox="1"/>
      </xdr:nvSpPr>
      <xdr:spPr>
        <a:xfrm>
          <a:off x="4673600" y="1018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88265</xdr:rowOff>
    </xdr:from>
    <xdr:to>
      <xdr:col>24</xdr:col>
      <xdr:colOff>114300</xdr:colOff>
      <xdr:row>60</xdr:row>
      <xdr:rowOff>18415</xdr:rowOff>
    </xdr:to>
    <xdr:sp macro="" textlink="">
      <xdr:nvSpPr>
        <xdr:cNvPr id="176" name="フローチャート: 判断 175">
          <a:extLst>
            <a:ext uri="{FF2B5EF4-FFF2-40B4-BE49-F238E27FC236}">
              <a16:creationId xmlns:a16="http://schemas.microsoft.com/office/drawing/2014/main" id="{745E3AF7-A01B-4954-AD2A-D1CFE36CB208}"/>
            </a:ext>
          </a:extLst>
        </xdr:cNvPr>
        <xdr:cNvSpPr/>
      </xdr:nvSpPr>
      <xdr:spPr>
        <a:xfrm>
          <a:off x="45847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69215</xdr:rowOff>
    </xdr:from>
    <xdr:to>
      <xdr:col>20</xdr:col>
      <xdr:colOff>38100</xdr:colOff>
      <xdr:row>59</xdr:row>
      <xdr:rowOff>170815</xdr:rowOff>
    </xdr:to>
    <xdr:sp macro="" textlink="">
      <xdr:nvSpPr>
        <xdr:cNvPr id="177" name="フローチャート: 判断 176">
          <a:extLst>
            <a:ext uri="{FF2B5EF4-FFF2-40B4-BE49-F238E27FC236}">
              <a16:creationId xmlns:a16="http://schemas.microsoft.com/office/drawing/2014/main" id="{E8CC19B0-B0AD-4120-8548-63437C5DEF64}"/>
            </a:ext>
          </a:extLst>
        </xdr:cNvPr>
        <xdr:cNvSpPr/>
      </xdr:nvSpPr>
      <xdr:spPr>
        <a:xfrm>
          <a:off x="3746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63500</xdr:rowOff>
    </xdr:from>
    <xdr:to>
      <xdr:col>15</xdr:col>
      <xdr:colOff>101600</xdr:colOff>
      <xdr:row>59</xdr:row>
      <xdr:rowOff>165100</xdr:rowOff>
    </xdr:to>
    <xdr:sp macro="" textlink="">
      <xdr:nvSpPr>
        <xdr:cNvPr id="178" name="フローチャート: 判断 177">
          <a:extLst>
            <a:ext uri="{FF2B5EF4-FFF2-40B4-BE49-F238E27FC236}">
              <a16:creationId xmlns:a16="http://schemas.microsoft.com/office/drawing/2014/main" id="{7F61E988-4333-4B37-88A4-32CBFBA61129}"/>
            </a:ext>
          </a:extLst>
        </xdr:cNvPr>
        <xdr:cNvSpPr/>
      </xdr:nvSpPr>
      <xdr:spPr>
        <a:xfrm>
          <a:off x="2857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46355</xdr:rowOff>
    </xdr:from>
    <xdr:to>
      <xdr:col>10</xdr:col>
      <xdr:colOff>165100</xdr:colOff>
      <xdr:row>59</xdr:row>
      <xdr:rowOff>147955</xdr:rowOff>
    </xdr:to>
    <xdr:sp macro="" textlink="">
      <xdr:nvSpPr>
        <xdr:cNvPr id="179" name="フローチャート: 判断 178">
          <a:extLst>
            <a:ext uri="{FF2B5EF4-FFF2-40B4-BE49-F238E27FC236}">
              <a16:creationId xmlns:a16="http://schemas.microsoft.com/office/drawing/2014/main" id="{13E1C38B-9449-4BDB-AD36-9E19A4BF8ADC}"/>
            </a:ext>
          </a:extLst>
        </xdr:cNvPr>
        <xdr:cNvSpPr/>
      </xdr:nvSpPr>
      <xdr:spPr>
        <a:xfrm>
          <a:off x="1968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180" name="フローチャート: 判断 179">
          <a:extLst>
            <a:ext uri="{FF2B5EF4-FFF2-40B4-BE49-F238E27FC236}">
              <a16:creationId xmlns:a16="http://schemas.microsoft.com/office/drawing/2014/main" id="{84A03ED4-EF02-4EE6-973E-C8EE4215DE1F}"/>
            </a:ext>
          </a:extLst>
        </xdr:cNvPr>
        <xdr:cNvSpPr/>
      </xdr:nvSpPr>
      <xdr:spPr>
        <a:xfrm>
          <a:off x="1079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D75EBE2-0CCC-4CDF-A0D6-41709424F7A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85727802-6BB6-4423-9223-BC005DEB458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384E828-BA49-415D-B6C5-DDAEF4D62E0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AE7CA69-2EAB-4540-9E5E-38195A74AE4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5F5F4B0-91C0-4E56-A349-876F849A844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86" name="楕円 185">
          <a:extLst>
            <a:ext uri="{FF2B5EF4-FFF2-40B4-BE49-F238E27FC236}">
              <a16:creationId xmlns:a16="http://schemas.microsoft.com/office/drawing/2014/main" id="{DFC71FC9-B698-4AAD-9DE0-FCA5DF380218}"/>
            </a:ext>
          </a:extLst>
        </xdr:cNvPr>
        <xdr:cNvSpPr/>
      </xdr:nvSpPr>
      <xdr:spPr>
        <a:xfrm>
          <a:off x="45847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61612</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6198A8A6-C841-43B2-B870-9036FA8C73CA}"/>
            </a:ext>
          </a:extLst>
        </xdr:cNvPr>
        <xdr:cNvSpPr txBox="1"/>
      </xdr:nvSpPr>
      <xdr:spPr>
        <a:xfrm>
          <a:off x="4673600"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8255</xdr:rowOff>
    </xdr:from>
    <xdr:to>
      <xdr:col>20</xdr:col>
      <xdr:colOff>38100</xdr:colOff>
      <xdr:row>59</xdr:row>
      <xdr:rowOff>109855</xdr:rowOff>
    </xdr:to>
    <xdr:sp macro="" textlink="">
      <xdr:nvSpPr>
        <xdr:cNvPr id="188" name="楕円 187">
          <a:extLst>
            <a:ext uri="{FF2B5EF4-FFF2-40B4-BE49-F238E27FC236}">
              <a16:creationId xmlns:a16="http://schemas.microsoft.com/office/drawing/2014/main" id="{49122CC5-5EC4-4DE3-AE9D-AF3242CFC669}"/>
            </a:ext>
          </a:extLst>
        </xdr:cNvPr>
        <xdr:cNvSpPr/>
      </xdr:nvSpPr>
      <xdr:spPr>
        <a:xfrm>
          <a:off x="3746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59055</xdr:rowOff>
    </xdr:from>
    <xdr:to>
      <xdr:col>24</xdr:col>
      <xdr:colOff>63500</xdr:colOff>
      <xdr:row>59</xdr:row>
      <xdr:rowOff>89535</xdr:rowOff>
    </xdr:to>
    <xdr:cxnSp macro="">
      <xdr:nvCxnSpPr>
        <xdr:cNvPr id="189" name="直線コネクタ 188">
          <a:extLst>
            <a:ext uri="{FF2B5EF4-FFF2-40B4-BE49-F238E27FC236}">
              <a16:creationId xmlns:a16="http://schemas.microsoft.com/office/drawing/2014/main" id="{F0557DC2-8773-4AEB-9847-9E89011EFF20}"/>
            </a:ext>
          </a:extLst>
        </xdr:cNvPr>
        <xdr:cNvCxnSpPr/>
      </xdr:nvCxnSpPr>
      <xdr:spPr>
        <a:xfrm>
          <a:off x="3797300" y="1017460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40640</xdr:rowOff>
    </xdr:from>
    <xdr:to>
      <xdr:col>15</xdr:col>
      <xdr:colOff>101600</xdr:colOff>
      <xdr:row>59</xdr:row>
      <xdr:rowOff>142240</xdr:rowOff>
    </xdr:to>
    <xdr:sp macro="" textlink="">
      <xdr:nvSpPr>
        <xdr:cNvPr id="190" name="楕円 189">
          <a:extLst>
            <a:ext uri="{FF2B5EF4-FFF2-40B4-BE49-F238E27FC236}">
              <a16:creationId xmlns:a16="http://schemas.microsoft.com/office/drawing/2014/main" id="{3E5918BE-BCBE-418B-B0FF-325F06E938F5}"/>
            </a:ext>
          </a:extLst>
        </xdr:cNvPr>
        <xdr:cNvSpPr/>
      </xdr:nvSpPr>
      <xdr:spPr>
        <a:xfrm>
          <a:off x="2857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59055</xdr:rowOff>
    </xdr:from>
    <xdr:to>
      <xdr:col>19</xdr:col>
      <xdr:colOff>177800</xdr:colOff>
      <xdr:row>59</xdr:row>
      <xdr:rowOff>91440</xdr:rowOff>
    </xdr:to>
    <xdr:cxnSp macro="">
      <xdr:nvCxnSpPr>
        <xdr:cNvPr id="191" name="直線コネクタ 190">
          <a:extLst>
            <a:ext uri="{FF2B5EF4-FFF2-40B4-BE49-F238E27FC236}">
              <a16:creationId xmlns:a16="http://schemas.microsoft.com/office/drawing/2014/main" id="{A14DDD3F-FDD5-4DC6-8779-42FB9DCF40F7}"/>
            </a:ext>
          </a:extLst>
        </xdr:cNvPr>
        <xdr:cNvCxnSpPr/>
      </xdr:nvCxnSpPr>
      <xdr:spPr>
        <a:xfrm flipV="1">
          <a:off x="2908300" y="101746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23495</xdr:rowOff>
    </xdr:from>
    <xdr:to>
      <xdr:col>10</xdr:col>
      <xdr:colOff>165100</xdr:colOff>
      <xdr:row>59</xdr:row>
      <xdr:rowOff>125095</xdr:rowOff>
    </xdr:to>
    <xdr:sp macro="" textlink="">
      <xdr:nvSpPr>
        <xdr:cNvPr id="192" name="楕円 191">
          <a:extLst>
            <a:ext uri="{FF2B5EF4-FFF2-40B4-BE49-F238E27FC236}">
              <a16:creationId xmlns:a16="http://schemas.microsoft.com/office/drawing/2014/main" id="{6940592B-FD67-47BE-B816-98B4C65425A1}"/>
            </a:ext>
          </a:extLst>
        </xdr:cNvPr>
        <xdr:cNvSpPr/>
      </xdr:nvSpPr>
      <xdr:spPr>
        <a:xfrm>
          <a:off x="1968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74295</xdr:rowOff>
    </xdr:from>
    <xdr:to>
      <xdr:col>15</xdr:col>
      <xdr:colOff>50800</xdr:colOff>
      <xdr:row>59</xdr:row>
      <xdr:rowOff>91440</xdr:rowOff>
    </xdr:to>
    <xdr:cxnSp macro="">
      <xdr:nvCxnSpPr>
        <xdr:cNvPr id="193" name="直線コネクタ 192">
          <a:extLst>
            <a:ext uri="{FF2B5EF4-FFF2-40B4-BE49-F238E27FC236}">
              <a16:creationId xmlns:a16="http://schemas.microsoft.com/office/drawing/2014/main" id="{D671ED83-C1F0-46B3-B415-79A6547587E9}"/>
            </a:ext>
          </a:extLst>
        </xdr:cNvPr>
        <xdr:cNvCxnSpPr/>
      </xdr:nvCxnSpPr>
      <xdr:spPr>
        <a:xfrm>
          <a:off x="2019300" y="101898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164465</xdr:rowOff>
    </xdr:from>
    <xdr:to>
      <xdr:col>6</xdr:col>
      <xdr:colOff>38100</xdr:colOff>
      <xdr:row>59</xdr:row>
      <xdr:rowOff>94615</xdr:rowOff>
    </xdr:to>
    <xdr:sp macro="" textlink="">
      <xdr:nvSpPr>
        <xdr:cNvPr id="194" name="楕円 193">
          <a:extLst>
            <a:ext uri="{FF2B5EF4-FFF2-40B4-BE49-F238E27FC236}">
              <a16:creationId xmlns:a16="http://schemas.microsoft.com/office/drawing/2014/main" id="{2371597C-E0CF-4B9E-A22A-036EC80E2872}"/>
            </a:ext>
          </a:extLst>
        </xdr:cNvPr>
        <xdr:cNvSpPr/>
      </xdr:nvSpPr>
      <xdr:spPr>
        <a:xfrm>
          <a:off x="1079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43815</xdr:rowOff>
    </xdr:from>
    <xdr:to>
      <xdr:col>10</xdr:col>
      <xdr:colOff>114300</xdr:colOff>
      <xdr:row>59</xdr:row>
      <xdr:rowOff>74295</xdr:rowOff>
    </xdr:to>
    <xdr:cxnSp macro="">
      <xdr:nvCxnSpPr>
        <xdr:cNvPr id="195" name="直線コネクタ 194">
          <a:extLst>
            <a:ext uri="{FF2B5EF4-FFF2-40B4-BE49-F238E27FC236}">
              <a16:creationId xmlns:a16="http://schemas.microsoft.com/office/drawing/2014/main" id="{7286D83B-096D-4BAE-A365-CF4D480D68FA}"/>
            </a:ext>
          </a:extLst>
        </xdr:cNvPr>
        <xdr:cNvCxnSpPr/>
      </xdr:nvCxnSpPr>
      <xdr:spPr>
        <a:xfrm>
          <a:off x="1130300" y="101593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161942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DCFD4481-8730-4776-BD19-42FE257A925E}"/>
            </a:ext>
          </a:extLst>
        </xdr:cNvPr>
        <xdr:cNvSpPr txBox="1"/>
      </xdr:nvSpPr>
      <xdr:spPr>
        <a:xfrm>
          <a:off x="35820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156227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A1FDE3EB-B570-49C2-AAC4-FF5900FF2992}"/>
            </a:ext>
          </a:extLst>
        </xdr:cNvPr>
        <xdr:cNvSpPr txBox="1"/>
      </xdr:nvSpPr>
      <xdr:spPr>
        <a:xfrm>
          <a:off x="2705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139082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A704C712-BEA8-44D7-9FB9-D502DEBB6E90}"/>
            </a:ext>
          </a:extLst>
        </xdr:cNvPr>
        <xdr:cNvSpPr txBox="1"/>
      </xdr:nvSpPr>
      <xdr:spPr>
        <a:xfrm>
          <a:off x="1816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100982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1F4EC6EB-5DB9-4A04-A9FE-C62B2C9D3C49}"/>
            </a:ext>
          </a:extLst>
        </xdr:cNvPr>
        <xdr:cNvSpPr txBox="1"/>
      </xdr:nvSpPr>
      <xdr:spPr>
        <a:xfrm>
          <a:off x="9277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126382</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F3AF0D25-A0FE-43FF-B1FC-D8E7E53C73A3}"/>
            </a:ext>
          </a:extLst>
        </xdr:cNvPr>
        <xdr:cNvSpPr txBox="1"/>
      </xdr:nvSpPr>
      <xdr:spPr>
        <a:xfrm>
          <a:off x="35820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158767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0CE35884-018A-4777-80F8-270C06A90A80}"/>
            </a:ext>
          </a:extLst>
        </xdr:cNvPr>
        <xdr:cNvSpPr txBox="1"/>
      </xdr:nvSpPr>
      <xdr:spPr>
        <a:xfrm>
          <a:off x="2705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141622</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835E0DCD-F01C-46E2-B472-23014D320198}"/>
            </a:ext>
          </a:extLst>
        </xdr:cNvPr>
        <xdr:cNvSpPr txBox="1"/>
      </xdr:nvSpPr>
      <xdr:spPr>
        <a:xfrm>
          <a:off x="18167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111142</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8FAB0B81-1CAC-4A05-A65E-CA2BD128BB51}"/>
            </a:ext>
          </a:extLst>
        </xdr:cNvPr>
        <xdr:cNvSpPr txBox="1"/>
      </xdr:nvSpPr>
      <xdr:spPr>
        <a:xfrm>
          <a:off x="9277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E3C96FE7-AAD5-4BD6-9FA8-B4B00D43BA7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E3F41082-2E8D-4355-A09D-247435476B8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4C8F3C48-16E2-4AA1-80C3-9BC9B7AEDE4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9A6767DA-4673-41C3-BB33-F1E5F4400D8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507A7AFA-E7B6-402F-AEF1-294F732A7EF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D2A6E63B-3E87-43B2-B8F3-3C721344112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85D866B6-FA27-4726-B57E-BC4D3BBF7FB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3A1D9ACF-3B93-4E42-AFA6-E1D59B99F17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B9AA28F6-C7FB-4FB4-BD8E-CEDB229228F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7BFE2D77-5654-4B9D-AA0A-700FBA92C0E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4" name="直線コネクタ 213">
          <a:extLst>
            <a:ext uri="{FF2B5EF4-FFF2-40B4-BE49-F238E27FC236}">
              <a16:creationId xmlns:a16="http://schemas.microsoft.com/office/drawing/2014/main" id="{9F77ECFB-4484-4857-9F70-E1068A99F785}"/>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5" name="テキスト ボックス 214">
          <a:extLst>
            <a:ext uri="{FF2B5EF4-FFF2-40B4-BE49-F238E27FC236}">
              <a16:creationId xmlns:a16="http://schemas.microsoft.com/office/drawing/2014/main" id="{85523184-F430-4682-A93B-41B7CA15ADF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6" name="直線コネクタ 215">
          <a:extLst>
            <a:ext uri="{FF2B5EF4-FFF2-40B4-BE49-F238E27FC236}">
              <a16:creationId xmlns:a16="http://schemas.microsoft.com/office/drawing/2014/main" id="{03881EDD-1342-443F-A9A0-6A96FE3AC515}"/>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7" name="テキスト ボックス 216">
          <a:extLst>
            <a:ext uri="{FF2B5EF4-FFF2-40B4-BE49-F238E27FC236}">
              <a16:creationId xmlns:a16="http://schemas.microsoft.com/office/drawing/2014/main" id="{1F1C2D14-17A3-46FC-AB9F-98B64B51D4F8}"/>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8" name="直線コネクタ 217">
          <a:extLst>
            <a:ext uri="{FF2B5EF4-FFF2-40B4-BE49-F238E27FC236}">
              <a16:creationId xmlns:a16="http://schemas.microsoft.com/office/drawing/2014/main" id="{0A1296A2-B607-4802-A9CB-7345EF060889}"/>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9" name="テキスト ボックス 218">
          <a:extLst>
            <a:ext uri="{FF2B5EF4-FFF2-40B4-BE49-F238E27FC236}">
              <a16:creationId xmlns:a16="http://schemas.microsoft.com/office/drawing/2014/main" id="{9D79516C-4620-4C9E-A812-DD72553BFB98}"/>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0" name="直線コネクタ 219">
          <a:extLst>
            <a:ext uri="{FF2B5EF4-FFF2-40B4-BE49-F238E27FC236}">
              <a16:creationId xmlns:a16="http://schemas.microsoft.com/office/drawing/2014/main" id="{2769DCF9-0F10-4E7F-A096-38E32139E684}"/>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1" name="テキスト ボックス 220">
          <a:extLst>
            <a:ext uri="{FF2B5EF4-FFF2-40B4-BE49-F238E27FC236}">
              <a16:creationId xmlns:a16="http://schemas.microsoft.com/office/drawing/2014/main" id="{1D35F0D5-43B9-496E-98D3-A70487432B75}"/>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2" name="直線コネクタ 221">
          <a:extLst>
            <a:ext uri="{FF2B5EF4-FFF2-40B4-BE49-F238E27FC236}">
              <a16:creationId xmlns:a16="http://schemas.microsoft.com/office/drawing/2014/main" id="{750CC97F-8E46-432C-841E-F9CFF59B56AD}"/>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3" name="テキスト ボックス 222">
          <a:extLst>
            <a:ext uri="{FF2B5EF4-FFF2-40B4-BE49-F238E27FC236}">
              <a16:creationId xmlns:a16="http://schemas.microsoft.com/office/drawing/2014/main" id="{504D749F-4279-4C02-939D-0FD5F343F811}"/>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4" name="直線コネクタ 223">
          <a:extLst>
            <a:ext uri="{FF2B5EF4-FFF2-40B4-BE49-F238E27FC236}">
              <a16:creationId xmlns:a16="http://schemas.microsoft.com/office/drawing/2014/main" id="{784D5145-5E98-4529-A03B-04F8BDEB351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5" name="テキスト ボックス 224">
          <a:extLst>
            <a:ext uri="{FF2B5EF4-FFF2-40B4-BE49-F238E27FC236}">
              <a16:creationId xmlns:a16="http://schemas.microsoft.com/office/drawing/2014/main" id="{6ADF05A8-C5FC-43A1-A471-587F8934C51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394B4A41-6922-4FB1-A629-382CC4A4504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8FA0EBB4-3DBC-4DDC-8840-51104712F86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4FE78B59-4926-4EDD-A538-3978C389295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55914</xdr:rowOff>
    </xdr:from>
    <xdr:to>
      <xdr:col>54</xdr:col>
      <xdr:colOff>189865</xdr:colOff>
      <xdr:row>64</xdr:row>
      <xdr:rowOff>127743</xdr:rowOff>
    </xdr:to>
    <xdr:cxnSp macro="">
      <xdr:nvCxnSpPr>
        <xdr:cNvPr id="229" name="直線コネクタ 228">
          <a:extLst>
            <a:ext uri="{FF2B5EF4-FFF2-40B4-BE49-F238E27FC236}">
              <a16:creationId xmlns:a16="http://schemas.microsoft.com/office/drawing/2014/main" id="{354740B7-F1FB-41DC-8BAD-0181922F744C}"/>
            </a:ext>
          </a:extLst>
        </xdr:cNvPr>
        <xdr:cNvCxnSpPr/>
      </xdr:nvCxnSpPr>
      <xdr:spPr>
        <a:xfrm flipV="1">
          <a:off x="10476865" y="9485664"/>
          <a:ext cx="0" cy="1614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372B625A-AD72-46AC-8CFF-5E4C964C787B}"/>
            </a:ext>
          </a:extLst>
        </xdr:cNvPr>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31" name="直線コネクタ 230">
          <a:extLst>
            <a:ext uri="{FF2B5EF4-FFF2-40B4-BE49-F238E27FC236}">
              <a16:creationId xmlns:a16="http://schemas.microsoft.com/office/drawing/2014/main" id="{019027A6-F8F9-4E57-BF42-A28B1AD75060}"/>
            </a:ext>
          </a:extLst>
        </xdr:cNvPr>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2591</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78FDFC25-4ABA-4354-8D3C-D909945FC543}"/>
            </a:ext>
          </a:extLst>
        </xdr:cNvPr>
        <xdr:cNvSpPr txBox="1"/>
      </xdr:nvSpPr>
      <xdr:spPr>
        <a:xfrm>
          <a:off x="10515600" y="92608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55914</xdr:rowOff>
    </xdr:from>
    <xdr:to>
      <xdr:col>55</xdr:col>
      <xdr:colOff>88900</xdr:colOff>
      <xdr:row>55</xdr:row>
      <xdr:rowOff>55914</xdr:rowOff>
    </xdr:to>
    <xdr:cxnSp macro="">
      <xdr:nvCxnSpPr>
        <xdr:cNvPr id="233" name="直線コネクタ 232">
          <a:extLst>
            <a:ext uri="{FF2B5EF4-FFF2-40B4-BE49-F238E27FC236}">
              <a16:creationId xmlns:a16="http://schemas.microsoft.com/office/drawing/2014/main" id="{9F04039B-557D-4E5F-A416-229E83FCADE3}"/>
            </a:ext>
          </a:extLst>
        </xdr:cNvPr>
        <xdr:cNvCxnSpPr/>
      </xdr:nvCxnSpPr>
      <xdr:spPr>
        <a:xfrm>
          <a:off x="10388600" y="948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95290</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FAAE0639-414E-4121-9090-7F2891D950DF}"/>
            </a:ext>
          </a:extLst>
        </xdr:cNvPr>
        <xdr:cNvSpPr txBox="1"/>
      </xdr:nvSpPr>
      <xdr:spPr>
        <a:xfrm>
          <a:off x="10515600" y="1072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72413</xdr:rowOff>
    </xdr:from>
    <xdr:to>
      <xdr:col>55</xdr:col>
      <xdr:colOff>50800</xdr:colOff>
      <xdr:row>64</xdr:row>
      <xdr:rowOff>2563</xdr:rowOff>
    </xdr:to>
    <xdr:sp macro="" textlink="">
      <xdr:nvSpPr>
        <xdr:cNvPr id="235" name="フローチャート: 判断 234">
          <a:extLst>
            <a:ext uri="{FF2B5EF4-FFF2-40B4-BE49-F238E27FC236}">
              <a16:creationId xmlns:a16="http://schemas.microsoft.com/office/drawing/2014/main" id="{17798835-0A8F-4480-BCB3-D9C10764467C}"/>
            </a:ext>
          </a:extLst>
        </xdr:cNvPr>
        <xdr:cNvSpPr/>
      </xdr:nvSpPr>
      <xdr:spPr>
        <a:xfrm>
          <a:off x="10426700" y="1087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113952</xdr:rowOff>
    </xdr:from>
    <xdr:to>
      <xdr:col>50</xdr:col>
      <xdr:colOff>165100</xdr:colOff>
      <xdr:row>64</xdr:row>
      <xdr:rowOff>44102</xdr:rowOff>
    </xdr:to>
    <xdr:sp macro="" textlink="">
      <xdr:nvSpPr>
        <xdr:cNvPr id="236" name="フローチャート: 判断 235">
          <a:extLst>
            <a:ext uri="{FF2B5EF4-FFF2-40B4-BE49-F238E27FC236}">
              <a16:creationId xmlns:a16="http://schemas.microsoft.com/office/drawing/2014/main" id="{32F102C7-EE97-4F4F-8823-94E1FE65AFB6}"/>
            </a:ext>
          </a:extLst>
        </xdr:cNvPr>
        <xdr:cNvSpPr/>
      </xdr:nvSpPr>
      <xdr:spPr>
        <a:xfrm>
          <a:off x="9588500" y="1091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118660</xdr:rowOff>
    </xdr:from>
    <xdr:to>
      <xdr:col>46</xdr:col>
      <xdr:colOff>38100</xdr:colOff>
      <xdr:row>64</xdr:row>
      <xdr:rowOff>48810</xdr:rowOff>
    </xdr:to>
    <xdr:sp macro="" textlink="">
      <xdr:nvSpPr>
        <xdr:cNvPr id="237" name="フローチャート: 判断 236">
          <a:extLst>
            <a:ext uri="{FF2B5EF4-FFF2-40B4-BE49-F238E27FC236}">
              <a16:creationId xmlns:a16="http://schemas.microsoft.com/office/drawing/2014/main" id="{72BDFC81-1A7E-44EA-A54D-BBEB4A758460}"/>
            </a:ext>
          </a:extLst>
        </xdr:cNvPr>
        <xdr:cNvSpPr/>
      </xdr:nvSpPr>
      <xdr:spPr>
        <a:xfrm>
          <a:off x="8699500" y="1092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114437</xdr:rowOff>
    </xdr:from>
    <xdr:to>
      <xdr:col>41</xdr:col>
      <xdr:colOff>101600</xdr:colOff>
      <xdr:row>64</xdr:row>
      <xdr:rowOff>44587</xdr:rowOff>
    </xdr:to>
    <xdr:sp macro="" textlink="">
      <xdr:nvSpPr>
        <xdr:cNvPr id="238" name="フローチャート: 判断 237">
          <a:extLst>
            <a:ext uri="{FF2B5EF4-FFF2-40B4-BE49-F238E27FC236}">
              <a16:creationId xmlns:a16="http://schemas.microsoft.com/office/drawing/2014/main" id="{5750122F-A45F-4004-95BA-9DD131EB3FA6}"/>
            </a:ext>
          </a:extLst>
        </xdr:cNvPr>
        <xdr:cNvSpPr/>
      </xdr:nvSpPr>
      <xdr:spPr>
        <a:xfrm>
          <a:off x="7810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125120</xdr:rowOff>
    </xdr:from>
    <xdr:to>
      <xdr:col>36</xdr:col>
      <xdr:colOff>165100</xdr:colOff>
      <xdr:row>64</xdr:row>
      <xdr:rowOff>55270</xdr:rowOff>
    </xdr:to>
    <xdr:sp macro="" textlink="">
      <xdr:nvSpPr>
        <xdr:cNvPr id="239" name="フローチャート: 判断 238">
          <a:extLst>
            <a:ext uri="{FF2B5EF4-FFF2-40B4-BE49-F238E27FC236}">
              <a16:creationId xmlns:a16="http://schemas.microsoft.com/office/drawing/2014/main" id="{F5E80A55-9DAB-4C0D-A676-065C4589DD27}"/>
            </a:ext>
          </a:extLst>
        </xdr:cNvPr>
        <xdr:cNvSpPr/>
      </xdr:nvSpPr>
      <xdr:spPr>
        <a:xfrm>
          <a:off x="6921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EF6E55BD-69FC-4E0B-A89D-0A8CAD04EB4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B370FD8A-BDC2-42C9-BA6D-47D5F32FC0D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2AFE0AF-32ED-46A3-BC36-7A50FE47A91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B2880C8-8E3D-4296-BF59-5631EE5FAFE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4CB10E7-B1AD-403A-9BC3-B852FFD4628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120593</xdr:rowOff>
    </xdr:from>
    <xdr:to>
      <xdr:col>55</xdr:col>
      <xdr:colOff>50800</xdr:colOff>
      <xdr:row>64</xdr:row>
      <xdr:rowOff>50743</xdr:rowOff>
    </xdr:to>
    <xdr:sp macro="" textlink="">
      <xdr:nvSpPr>
        <xdr:cNvPr id="245" name="楕円 244">
          <a:extLst>
            <a:ext uri="{FF2B5EF4-FFF2-40B4-BE49-F238E27FC236}">
              <a16:creationId xmlns:a16="http://schemas.microsoft.com/office/drawing/2014/main" id="{8F92BDCF-2CE1-4273-BEDA-19B76FEDC876}"/>
            </a:ext>
          </a:extLst>
        </xdr:cNvPr>
        <xdr:cNvSpPr/>
      </xdr:nvSpPr>
      <xdr:spPr>
        <a:xfrm>
          <a:off x="10426700" y="1092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99020</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7184C8BC-304C-44A0-9D59-7A9FCB2181E2}"/>
            </a:ext>
          </a:extLst>
        </xdr:cNvPr>
        <xdr:cNvSpPr txBox="1"/>
      </xdr:nvSpPr>
      <xdr:spPr>
        <a:xfrm>
          <a:off x="10515600" y="1090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122312</xdr:rowOff>
    </xdr:from>
    <xdr:to>
      <xdr:col>50</xdr:col>
      <xdr:colOff>165100</xdr:colOff>
      <xdr:row>64</xdr:row>
      <xdr:rowOff>52462</xdr:rowOff>
    </xdr:to>
    <xdr:sp macro="" textlink="">
      <xdr:nvSpPr>
        <xdr:cNvPr id="247" name="楕円 246">
          <a:extLst>
            <a:ext uri="{FF2B5EF4-FFF2-40B4-BE49-F238E27FC236}">
              <a16:creationId xmlns:a16="http://schemas.microsoft.com/office/drawing/2014/main" id="{048DD714-14E2-4784-B0F6-C0A58E80D6A9}"/>
            </a:ext>
          </a:extLst>
        </xdr:cNvPr>
        <xdr:cNvSpPr/>
      </xdr:nvSpPr>
      <xdr:spPr>
        <a:xfrm>
          <a:off x="9588500" y="1092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171393</xdr:rowOff>
    </xdr:from>
    <xdr:to>
      <xdr:col>55</xdr:col>
      <xdr:colOff>0</xdr:colOff>
      <xdr:row>64</xdr:row>
      <xdr:rowOff>1662</xdr:rowOff>
    </xdr:to>
    <xdr:cxnSp macro="">
      <xdr:nvCxnSpPr>
        <xdr:cNvPr id="248" name="直線コネクタ 247">
          <a:extLst>
            <a:ext uri="{FF2B5EF4-FFF2-40B4-BE49-F238E27FC236}">
              <a16:creationId xmlns:a16="http://schemas.microsoft.com/office/drawing/2014/main" id="{C9E654F4-C422-43C6-9C11-F5612E4BE299}"/>
            </a:ext>
          </a:extLst>
        </xdr:cNvPr>
        <xdr:cNvCxnSpPr/>
      </xdr:nvCxnSpPr>
      <xdr:spPr>
        <a:xfrm flipV="1">
          <a:off x="9639300" y="10972743"/>
          <a:ext cx="838200" cy="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133010</xdr:rowOff>
    </xdr:from>
    <xdr:to>
      <xdr:col>46</xdr:col>
      <xdr:colOff>38100</xdr:colOff>
      <xdr:row>64</xdr:row>
      <xdr:rowOff>63160</xdr:rowOff>
    </xdr:to>
    <xdr:sp macro="" textlink="">
      <xdr:nvSpPr>
        <xdr:cNvPr id="249" name="楕円 248">
          <a:extLst>
            <a:ext uri="{FF2B5EF4-FFF2-40B4-BE49-F238E27FC236}">
              <a16:creationId xmlns:a16="http://schemas.microsoft.com/office/drawing/2014/main" id="{164AF9A9-ED66-4043-9AD3-A5FB458E7C23}"/>
            </a:ext>
          </a:extLst>
        </xdr:cNvPr>
        <xdr:cNvSpPr/>
      </xdr:nvSpPr>
      <xdr:spPr>
        <a:xfrm>
          <a:off x="8699500" y="1093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1662</xdr:rowOff>
    </xdr:from>
    <xdr:to>
      <xdr:col>50</xdr:col>
      <xdr:colOff>114300</xdr:colOff>
      <xdr:row>64</xdr:row>
      <xdr:rowOff>12360</xdr:rowOff>
    </xdr:to>
    <xdr:cxnSp macro="">
      <xdr:nvCxnSpPr>
        <xdr:cNvPr id="250" name="直線コネクタ 249">
          <a:extLst>
            <a:ext uri="{FF2B5EF4-FFF2-40B4-BE49-F238E27FC236}">
              <a16:creationId xmlns:a16="http://schemas.microsoft.com/office/drawing/2014/main" id="{BB8709FC-8098-4DC3-B843-FA8F12356E9B}"/>
            </a:ext>
          </a:extLst>
        </xdr:cNvPr>
        <xdr:cNvCxnSpPr/>
      </xdr:nvCxnSpPr>
      <xdr:spPr>
        <a:xfrm flipV="1">
          <a:off x="8750300" y="10974462"/>
          <a:ext cx="889000" cy="1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135391</xdr:rowOff>
    </xdr:from>
    <xdr:to>
      <xdr:col>41</xdr:col>
      <xdr:colOff>101600</xdr:colOff>
      <xdr:row>64</xdr:row>
      <xdr:rowOff>65541</xdr:rowOff>
    </xdr:to>
    <xdr:sp macro="" textlink="">
      <xdr:nvSpPr>
        <xdr:cNvPr id="251" name="楕円 250">
          <a:extLst>
            <a:ext uri="{FF2B5EF4-FFF2-40B4-BE49-F238E27FC236}">
              <a16:creationId xmlns:a16="http://schemas.microsoft.com/office/drawing/2014/main" id="{347BA5B7-4CB1-478D-B2BB-1B5F9FEB14E7}"/>
            </a:ext>
          </a:extLst>
        </xdr:cNvPr>
        <xdr:cNvSpPr/>
      </xdr:nvSpPr>
      <xdr:spPr>
        <a:xfrm>
          <a:off x="7810500" y="1093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12360</xdr:rowOff>
    </xdr:from>
    <xdr:to>
      <xdr:col>45</xdr:col>
      <xdr:colOff>177800</xdr:colOff>
      <xdr:row>64</xdr:row>
      <xdr:rowOff>14741</xdr:rowOff>
    </xdr:to>
    <xdr:cxnSp macro="">
      <xdr:nvCxnSpPr>
        <xdr:cNvPr id="252" name="直線コネクタ 251">
          <a:extLst>
            <a:ext uri="{FF2B5EF4-FFF2-40B4-BE49-F238E27FC236}">
              <a16:creationId xmlns:a16="http://schemas.microsoft.com/office/drawing/2014/main" id="{F88E3565-FDBC-4C86-9E54-0F633B5C59E2}"/>
            </a:ext>
          </a:extLst>
        </xdr:cNvPr>
        <xdr:cNvCxnSpPr/>
      </xdr:nvCxnSpPr>
      <xdr:spPr>
        <a:xfrm flipV="1">
          <a:off x="7861300" y="10985160"/>
          <a:ext cx="889000" cy="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136675</xdr:rowOff>
    </xdr:from>
    <xdr:to>
      <xdr:col>36</xdr:col>
      <xdr:colOff>165100</xdr:colOff>
      <xdr:row>64</xdr:row>
      <xdr:rowOff>66825</xdr:rowOff>
    </xdr:to>
    <xdr:sp macro="" textlink="">
      <xdr:nvSpPr>
        <xdr:cNvPr id="253" name="楕円 252">
          <a:extLst>
            <a:ext uri="{FF2B5EF4-FFF2-40B4-BE49-F238E27FC236}">
              <a16:creationId xmlns:a16="http://schemas.microsoft.com/office/drawing/2014/main" id="{52516AE3-A87B-43E9-B0C9-1E049591626B}"/>
            </a:ext>
          </a:extLst>
        </xdr:cNvPr>
        <xdr:cNvSpPr/>
      </xdr:nvSpPr>
      <xdr:spPr>
        <a:xfrm>
          <a:off x="6921500" y="1093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14741</xdr:rowOff>
    </xdr:from>
    <xdr:to>
      <xdr:col>41</xdr:col>
      <xdr:colOff>50800</xdr:colOff>
      <xdr:row>64</xdr:row>
      <xdr:rowOff>16025</xdr:rowOff>
    </xdr:to>
    <xdr:cxnSp macro="">
      <xdr:nvCxnSpPr>
        <xdr:cNvPr id="254" name="直線コネクタ 253">
          <a:extLst>
            <a:ext uri="{FF2B5EF4-FFF2-40B4-BE49-F238E27FC236}">
              <a16:creationId xmlns:a16="http://schemas.microsoft.com/office/drawing/2014/main" id="{70A1818D-A77C-486D-888C-6CC4AC08376E}"/>
            </a:ext>
          </a:extLst>
        </xdr:cNvPr>
        <xdr:cNvCxnSpPr/>
      </xdr:nvCxnSpPr>
      <xdr:spPr>
        <a:xfrm flipV="1">
          <a:off x="6972300" y="10987541"/>
          <a:ext cx="889000" cy="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60629</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D1177D73-CE67-4D3F-A9DA-68F3BE996A99}"/>
            </a:ext>
          </a:extLst>
        </xdr:cNvPr>
        <xdr:cNvSpPr txBox="1"/>
      </xdr:nvSpPr>
      <xdr:spPr>
        <a:xfrm>
          <a:off x="9327095" y="1069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65337</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5447ACD9-7772-4CB5-B563-CA1DD7ACF87A}"/>
            </a:ext>
          </a:extLst>
        </xdr:cNvPr>
        <xdr:cNvSpPr txBox="1"/>
      </xdr:nvSpPr>
      <xdr:spPr>
        <a:xfrm>
          <a:off x="8450795" y="106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61114</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A3C9C53C-9D19-4520-BB9B-B4927642C5A1}"/>
            </a:ext>
          </a:extLst>
        </xdr:cNvPr>
        <xdr:cNvSpPr txBox="1"/>
      </xdr:nvSpPr>
      <xdr:spPr>
        <a:xfrm>
          <a:off x="75617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71797</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11284769-01C6-420E-8509-35977DE5D015}"/>
            </a:ext>
          </a:extLst>
        </xdr:cNvPr>
        <xdr:cNvSpPr txBox="1"/>
      </xdr:nvSpPr>
      <xdr:spPr>
        <a:xfrm>
          <a:off x="6672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43589</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ABA18804-8EDA-4A14-9F7F-A8C34880A7AA}"/>
            </a:ext>
          </a:extLst>
        </xdr:cNvPr>
        <xdr:cNvSpPr txBox="1"/>
      </xdr:nvSpPr>
      <xdr:spPr>
        <a:xfrm>
          <a:off x="9327095" y="11016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54287</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530D9B39-1937-4398-9E4D-C2E5E171D9B0}"/>
            </a:ext>
          </a:extLst>
        </xdr:cNvPr>
        <xdr:cNvSpPr txBox="1"/>
      </xdr:nvSpPr>
      <xdr:spPr>
        <a:xfrm>
          <a:off x="8450795" y="1102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56668</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1B6FA0D0-42DD-429B-8724-24C3D9EAE6DD}"/>
            </a:ext>
          </a:extLst>
        </xdr:cNvPr>
        <xdr:cNvSpPr txBox="1"/>
      </xdr:nvSpPr>
      <xdr:spPr>
        <a:xfrm>
          <a:off x="7561795" y="1102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57952</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8514A889-3E8B-424C-A8F1-1F99CEB37C4B}"/>
            </a:ext>
          </a:extLst>
        </xdr:cNvPr>
        <xdr:cNvSpPr txBox="1"/>
      </xdr:nvSpPr>
      <xdr:spPr>
        <a:xfrm>
          <a:off x="6672795" y="11030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9B878F02-FC90-4687-B2B1-6A21C3FCA9F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2BD05F5E-2AE3-4E87-8D52-D348156E87F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E0C2F1F5-22ED-4E75-B0C1-D61DF5CBF6F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FE70D866-F46B-4BBC-A83E-59A424A99F0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348E02E4-B2B2-46FF-9052-2F4B94A74F4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F9ABA034-2325-405E-AE12-67B165EF110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D4516ECC-26DF-42A1-997F-4078659C573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AA6944D4-4ECB-4466-8063-5BE243C7814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3F0BE44D-77F5-445F-9492-1F7A96D90F8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2B919981-EAE1-4DC6-8610-920D9723F8A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65D6085B-6505-4479-B8E3-8D4237CE4F8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83B99B54-A0A4-4D17-9B0D-0116EB5CA968}"/>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225B850F-E002-4721-A885-00AD40FBCD78}"/>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AE0BAF87-3CD1-463A-BC10-BE73DD40E0FE}"/>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6CE1631-A708-4A78-9085-CEC993960D2F}"/>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465B4DF9-F863-49AD-9777-68E7E75E1618}"/>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40BCE9AA-34B9-4D38-A9B9-21DF9D1802C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AF14C28F-34EC-40E7-95EA-12252A47C2CD}"/>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78D8496C-58E0-4B0C-9650-8900106C410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F71F68E6-0168-474D-B4F7-6FA265741CB1}"/>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D172C1AB-0258-4447-9A2E-CEB941F739E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47A3FF3B-9DFC-486C-83B9-F436ED3D7B78}"/>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FA9AAA50-714C-4C70-80BB-03D0A4458918}"/>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624A2D4B-D8FF-4BEC-A68A-7F0F227EDAC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F29ABF4D-4A15-44EA-8B1C-DE3D8C2E1E2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124FCDB8-59BC-460F-B11F-F7C855E1E3B1}"/>
            </a:ext>
          </a:extLst>
        </xdr:cNvPr>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80F7DD4B-0B7C-40B2-89D6-99365109C34B}"/>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78A3CAED-467D-4113-86B1-43DFA056D394}"/>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74923AA4-8C82-4C7E-91EF-7EA3DE5DD016}"/>
            </a:ext>
          </a:extLst>
        </xdr:cNvPr>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92" name="直線コネクタ 291">
          <a:extLst>
            <a:ext uri="{FF2B5EF4-FFF2-40B4-BE49-F238E27FC236}">
              <a16:creationId xmlns:a16="http://schemas.microsoft.com/office/drawing/2014/main" id="{8D0AD081-ADCB-4712-ACCE-DCE833415A90}"/>
            </a:ext>
          </a:extLst>
        </xdr:cNvPr>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119578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FBA874A-BA95-4777-8D03-F41A974A2348}"/>
            </a:ext>
          </a:extLst>
        </xdr:cNvPr>
        <xdr:cNvSpPr txBox="1"/>
      </xdr:nvSpPr>
      <xdr:spPr>
        <a:xfrm>
          <a:off x="4673600" y="14178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96701</xdr:rowOff>
    </xdr:from>
    <xdr:to>
      <xdr:col>24</xdr:col>
      <xdr:colOff>114300</xdr:colOff>
      <xdr:row>84</xdr:row>
      <xdr:rowOff>26851</xdr:rowOff>
    </xdr:to>
    <xdr:sp macro="" textlink="">
      <xdr:nvSpPr>
        <xdr:cNvPr id="294" name="フローチャート: 判断 293">
          <a:extLst>
            <a:ext uri="{FF2B5EF4-FFF2-40B4-BE49-F238E27FC236}">
              <a16:creationId xmlns:a16="http://schemas.microsoft.com/office/drawing/2014/main" id="{7F54DBF2-2FCA-46BB-B822-E2E951335023}"/>
            </a:ext>
          </a:extLst>
        </xdr:cNvPr>
        <xdr:cNvSpPr/>
      </xdr:nvSpPr>
      <xdr:spPr>
        <a:xfrm>
          <a:off x="4584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77107</xdr:rowOff>
    </xdr:from>
    <xdr:to>
      <xdr:col>20</xdr:col>
      <xdr:colOff>38100</xdr:colOff>
      <xdr:row>84</xdr:row>
      <xdr:rowOff>7257</xdr:rowOff>
    </xdr:to>
    <xdr:sp macro="" textlink="">
      <xdr:nvSpPr>
        <xdr:cNvPr id="295" name="フローチャート: 判断 294">
          <a:extLst>
            <a:ext uri="{FF2B5EF4-FFF2-40B4-BE49-F238E27FC236}">
              <a16:creationId xmlns:a16="http://schemas.microsoft.com/office/drawing/2014/main" id="{D47E5705-BA9E-4A16-BF69-0D2F1472E744}"/>
            </a:ext>
          </a:extLst>
        </xdr:cNvPr>
        <xdr:cNvSpPr/>
      </xdr:nvSpPr>
      <xdr:spPr>
        <a:xfrm>
          <a:off x="3746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108131</xdr:rowOff>
    </xdr:from>
    <xdr:to>
      <xdr:col>15</xdr:col>
      <xdr:colOff>101600</xdr:colOff>
      <xdr:row>84</xdr:row>
      <xdr:rowOff>38281</xdr:rowOff>
    </xdr:to>
    <xdr:sp macro="" textlink="">
      <xdr:nvSpPr>
        <xdr:cNvPr id="296" name="フローチャート: 判断 295">
          <a:extLst>
            <a:ext uri="{FF2B5EF4-FFF2-40B4-BE49-F238E27FC236}">
              <a16:creationId xmlns:a16="http://schemas.microsoft.com/office/drawing/2014/main" id="{47176798-003D-48DA-8947-E82899FD1D42}"/>
            </a:ext>
          </a:extLst>
        </xdr:cNvPr>
        <xdr:cNvSpPr/>
      </xdr:nvSpPr>
      <xdr:spPr>
        <a:xfrm>
          <a:off x="2857500" y="1433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111398</xdr:rowOff>
    </xdr:from>
    <xdr:to>
      <xdr:col>10</xdr:col>
      <xdr:colOff>165100</xdr:colOff>
      <xdr:row>84</xdr:row>
      <xdr:rowOff>41548</xdr:rowOff>
    </xdr:to>
    <xdr:sp macro="" textlink="">
      <xdr:nvSpPr>
        <xdr:cNvPr id="297" name="フローチャート: 判断 296">
          <a:extLst>
            <a:ext uri="{FF2B5EF4-FFF2-40B4-BE49-F238E27FC236}">
              <a16:creationId xmlns:a16="http://schemas.microsoft.com/office/drawing/2014/main" id="{6E1C65A3-21C5-4E77-9E59-4B45577B1E5A}"/>
            </a:ext>
          </a:extLst>
        </xdr:cNvPr>
        <xdr:cNvSpPr/>
      </xdr:nvSpPr>
      <xdr:spPr>
        <a:xfrm>
          <a:off x="1968500" y="143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98334</xdr:rowOff>
    </xdr:from>
    <xdr:to>
      <xdr:col>6</xdr:col>
      <xdr:colOff>38100</xdr:colOff>
      <xdr:row>84</xdr:row>
      <xdr:rowOff>28484</xdr:rowOff>
    </xdr:to>
    <xdr:sp macro="" textlink="">
      <xdr:nvSpPr>
        <xdr:cNvPr id="298" name="フローチャート: 判断 297">
          <a:extLst>
            <a:ext uri="{FF2B5EF4-FFF2-40B4-BE49-F238E27FC236}">
              <a16:creationId xmlns:a16="http://schemas.microsoft.com/office/drawing/2014/main" id="{F1BE7EE3-EE54-4E5C-9968-23CA6C7AED0B}"/>
            </a:ext>
          </a:extLst>
        </xdr:cNvPr>
        <xdr:cNvSpPr/>
      </xdr:nvSpPr>
      <xdr:spPr>
        <a:xfrm>
          <a:off x="1079500" y="1432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B36FEA55-735D-4DAF-932F-81F5F3C5A52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9E08D50F-AF2E-459C-9540-2AFB84C6B9F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FC95697-1F38-4F73-A3FB-15989A016DF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FF1F65A-2F6C-4AA7-8FFB-A7BD628D975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457864E9-55B0-4461-B8DB-CE700A8E53B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101600</xdr:rowOff>
    </xdr:from>
    <xdr:to>
      <xdr:col>24</xdr:col>
      <xdr:colOff>114300</xdr:colOff>
      <xdr:row>86</xdr:row>
      <xdr:rowOff>31750</xdr:rowOff>
    </xdr:to>
    <xdr:sp macro="" textlink="">
      <xdr:nvSpPr>
        <xdr:cNvPr id="304" name="楕円 303">
          <a:extLst>
            <a:ext uri="{FF2B5EF4-FFF2-40B4-BE49-F238E27FC236}">
              <a16:creationId xmlns:a16="http://schemas.microsoft.com/office/drawing/2014/main" id="{18D15863-1D0C-412F-B65D-27370956CEB6}"/>
            </a:ext>
          </a:extLst>
        </xdr:cNvPr>
        <xdr:cNvSpPr/>
      </xdr:nvSpPr>
      <xdr:spPr>
        <a:xfrm>
          <a:off x="45847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80027</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4E0DF268-6CB5-412E-9DCA-CD105AA00725}"/>
            </a:ext>
          </a:extLst>
        </xdr:cNvPr>
        <xdr:cNvSpPr txBox="1"/>
      </xdr:nvSpPr>
      <xdr:spPr>
        <a:xfrm>
          <a:off x="4673600"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91802</xdr:rowOff>
    </xdr:from>
    <xdr:to>
      <xdr:col>20</xdr:col>
      <xdr:colOff>38100</xdr:colOff>
      <xdr:row>86</xdr:row>
      <xdr:rowOff>21952</xdr:rowOff>
    </xdr:to>
    <xdr:sp macro="" textlink="">
      <xdr:nvSpPr>
        <xdr:cNvPr id="306" name="楕円 305">
          <a:extLst>
            <a:ext uri="{FF2B5EF4-FFF2-40B4-BE49-F238E27FC236}">
              <a16:creationId xmlns:a16="http://schemas.microsoft.com/office/drawing/2014/main" id="{7F3CD97B-E292-4DE2-9C1B-7BD9E7AD5D0B}"/>
            </a:ext>
          </a:extLst>
        </xdr:cNvPr>
        <xdr:cNvSpPr/>
      </xdr:nvSpPr>
      <xdr:spPr>
        <a:xfrm>
          <a:off x="3746500" y="1466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142602</xdr:rowOff>
    </xdr:from>
    <xdr:to>
      <xdr:col>24</xdr:col>
      <xdr:colOff>63500</xdr:colOff>
      <xdr:row>85</xdr:row>
      <xdr:rowOff>152400</xdr:rowOff>
    </xdr:to>
    <xdr:cxnSp macro="">
      <xdr:nvCxnSpPr>
        <xdr:cNvPr id="307" name="直線コネクタ 306">
          <a:extLst>
            <a:ext uri="{FF2B5EF4-FFF2-40B4-BE49-F238E27FC236}">
              <a16:creationId xmlns:a16="http://schemas.microsoft.com/office/drawing/2014/main" id="{6D08C227-5DA2-4A7E-BD38-8A1ED668A8E8}"/>
            </a:ext>
          </a:extLst>
        </xdr:cNvPr>
        <xdr:cNvCxnSpPr/>
      </xdr:nvCxnSpPr>
      <xdr:spPr>
        <a:xfrm>
          <a:off x="3797300" y="14715852"/>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77107</xdr:rowOff>
    </xdr:from>
    <xdr:to>
      <xdr:col>15</xdr:col>
      <xdr:colOff>101600</xdr:colOff>
      <xdr:row>86</xdr:row>
      <xdr:rowOff>7257</xdr:rowOff>
    </xdr:to>
    <xdr:sp macro="" textlink="">
      <xdr:nvSpPr>
        <xdr:cNvPr id="308" name="楕円 307">
          <a:extLst>
            <a:ext uri="{FF2B5EF4-FFF2-40B4-BE49-F238E27FC236}">
              <a16:creationId xmlns:a16="http://schemas.microsoft.com/office/drawing/2014/main" id="{DC16FC40-262E-4F7C-8692-041EEA18B36A}"/>
            </a:ext>
          </a:extLst>
        </xdr:cNvPr>
        <xdr:cNvSpPr/>
      </xdr:nvSpPr>
      <xdr:spPr>
        <a:xfrm>
          <a:off x="2857500" y="146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127907</xdr:rowOff>
    </xdr:from>
    <xdr:to>
      <xdr:col>19</xdr:col>
      <xdr:colOff>177800</xdr:colOff>
      <xdr:row>85</xdr:row>
      <xdr:rowOff>142602</xdr:rowOff>
    </xdr:to>
    <xdr:cxnSp macro="">
      <xdr:nvCxnSpPr>
        <xdr:cNvPr id="309" name="直線コネクタ 308">
          <a:extLst>
            <a:ext uri="{FF2B5EF4-FFF2-40B4-BE49-F238E27FC236}">
              <a16:creationId xmlns:a16="http://schemas.microsoft.com/office/drawing/2014/main" id="{6E647F72-3796-4F7E-86FA-876FB5A811C1}"/>
            </a:ext>
          </a:extLst>
        </xdr:cNvPr>
        <xdr:cNvCxnSpPr/>
      </xdr:nvCxnSpPr>
      <xdr:spPr>
        <a:xfrm>
          <a:off x="2908300" y="14701157"/>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158750</xdr:rowOff>
    </xdr:from>
    <xdr:to>
      <xdr:col>10</xdr:col>
      <xdr:colOff>165100</xdr:colOff>
      <xdr:row>85</xdr:row>
      <xdr:rowOff>88900</xdr:rowOff>
    </xdr:to>
    <xdr:sp macro="" textlink="">
      <xdr:nvSpPr>
        <xdr:cNvPr id="310" name="楕円 309">
          <a:extLst>
            <a:ext uri="{FF2B5EF4-FFF2-40B4-BE49-F238E27FC236}">
              <a16:creationId xmlns:a16="http://schemas.microsoft.com/office/drawing/2014/main" id="{CD26F7FC-991E-4B4C-A7AA-62BDC9E520F7}"/>
            </a:ext>
          </a:extLst>
        </xdr:cNvPr>
        <xdr:cNvSpPr/>
      </xdr:nvSpPr>
      <xdr:spPr>
        <a:xfrm>
          <a:off x="1968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38100</xdr:rowOff>
    </xdr:from>
    <xdr:to>
      <xdr:col>15</xdr:col>
      <xdr:colOff>50800</xdr:colOff>
      <xdr:row>85</xdr:row>
      <xdr:rowOff>127907</xdr:rowOff>
    </xdr:to>
    <xdr:cxnSp macro="">
      <xdr:nvCxnSpPr>
        <xdr:cNvPr id="311" name="直線コネクタ 310">
          <a:extLst>
            <a:ext uri="{FF2B5EF4-FFF2-40B4-BE49-F238E27FC236}">
              <a16:creationId xmlns:a16="http://schemas.microsoft.com/office/drawing/2014/main" id="{6C868152-0CB0-4F76-B28A-83EB26BB6296}"/>
            </a:ext>
          </a:extLst>
        </xdr:cNvPr>
        <xdr:cNvCxnSpPr/>
      </xdr:nvCxnSpPr>
      <xdr:spPr>
        <a:xfrm>
          <a:off x="2019300" y="14611350"/>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33020</xdr:rowOff>
    </xdr:from>
    <xdr:to>
      <xdr:col>6</xdr:col>
      <xdr:colOff>38100</xdr:colOff>
      <xdr:row>85</xdr:row>
      <xdr:rowOff>134620</xdr:rowOff>
    </xdr:to>
    <xdr:sp macro="" textlink="">
      <xdr:nvSpPr>
        <xdr:cNvPr id="312" name="楕円 311">
          <a:extLst>
            <a:ext uri="{FF2B5EF4-FFF2-40B4-BE49-F238E27FC236}">
              <a16:creationId xmlns:a16="http://schemas.microsoft.com/office/drawing/2014/main" id="{7FA56EEB-A471-4348-9C67-A28C10258D56}"/>
            </a:ext>
          </a:extLst>
        </xdr:cNvPr>
        <xdr:cNvSpPr/>
      </xdr:nvSpPr>
      <xdr:spPr>
        <a:xfrm>
          <a:off x="1079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38100</xdr:rowOff>
    </xdr:from>
    <xdr:to>
      <xdr:col>10</xdr:col>
      <xdr:colOff>114300</xdr:colOff>
      <xdr:row>85</xdr:row>
      <xdr:rowOff>83820</xdr:rowOff>
    </xdr:to>
    <xdr:cxnSp macro="">
      <xdr:nvCxnSpPr>
        <xdr:cNvPr id="313" name="直線コネクタ 312">
          <a:extLst>
            <a:ext uri="{FF2B5EF4-FFF2-40B4-BE49-F238E27FC236}">
              <a16:creationId xmlns:a16="http://schemas.microsoft.com/office/drawing/2014/main" id="{7B34F552-15B2-4935-A31B-9095AB440077}"/>
            </a:ext>
          </a:extLst>
        </xdr:cNvPr>
        <xdr:cNvCxnSpPr/>
      </xdr:nvCxnSpPr>
      <xdr:spPr>
        <a:xfrm flipV="1">
          <a:off x="1130300" y="146113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23784</xdr:rowOff>
    </xdr:from>
    <xdr:ext cx="405111" cy="259045"/>
    <xdr:sp macro="" textlink="">
      <xdr:nvSpPr>
        <xdr:cNvPr id="314" name="n_1aveValue【公営住宅】&#10;有形固定資産減価償却率">
          <a:extLst>
            <a:ext uri="{FF2B5EF4-FFF2-40B4-BE49-F238E27FC236}">
              <a16:creationId xmlns:a16="http://schemas.microsoft.com/office/drawing/2014/main" id="{64C9C10F-47EF-4F2D-8825-433D11F807DD}"/>
            </a:ext>
          </a:extLst>
        </xdr:cNvPr>
        <xdr:cNvSpPr txBox="1"/>
      </xdr:nvSpPr>
      <xdr:spPr>
        <a:xfrm>
          <a:off x="3582044" y="1408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54808</xdr:rowOff>
    </xdr:from>
    <xdr:ext cx="405111" cy="259045"/>
    <xdr:sp macro="" textlink="">
      <xdr:nvSpPr>
        <xdr:cNvPr id="315" name="n_2aveValue【公営住宅】&#10;有形固定資産減価償却率">
          <a:extLst>
            <a:ext uri="{FF2B5EF4-FFF2-40B4-BE49-F238E27FC236}">
              <a16:creationId xmlns:a16="http://schemas.microsoft.com/office/drawing/2014/main" id="{9C614352-157D-47F0-AFFF-5C6A0725E722}"/>
            </a:ext>
          </a:extLst>
        </xdr:cNvPr>
        <xdr:cNvSpPr txBox="1"/>
      </xdr:nvSpPr>
      <xdr:spPr>
        <a:xfrm>
          <a:off x="2705744" y="14113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58075</xdr:rowOff>
    </xdr:from>
    <xdr:ext cx="405111" cy="259045"/>
    <xdr:sp macro="" textlink="">
      <xdr:nvSpPr>
        <xdr:cNvPr id="316" name="n_3aveValue【公営住宅】&#10;有形固定資産減価償却率">
          <a:extLst>
            <a:ext uri="{FF2B5EF4-FFF2-40B4-BE49-F238E27FC236}">
              <a16:creationId xmlns:a16="http://schemas.microsoft.com/office/drawing/2014/main" id="{3263B90E-615B-4A37-977C-E142510367A7}"/>
            </a:ext>
          </a:extLst>
        </xdr:cNvPr>
        <xdr:cNvSpPr txBox="1"/>
      </xdr:nvSpPr>
      <xdr:spPr>
        <a:xfrm>
          <a:off x="1816744" y="14116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45011</xdr:rowOff>
    </xdr:from>
    <xdr:ext cx="405111" cy="259045"/>
    <xdr:sp macro="" textlink="">
      <xdr:nvSpPr>
        <xdr:cNvPr id="317" name="n_4aveValue【公営住宅】&#10;有形固定資産減価償却率">
          <a:extLst>
            <a:ext uri="{FF2B5EF4-FFF2-40B4-BE49-F238E27FC236}">
              <a16:creationId xmlns:a16="http://schemas.microsoft.com/office/drawing/2014/main" id="{9B66D2DE-1FF2-4E79-B659-137A45ADF13B}"/>
            </a:ext>
          </a:extLst>
        </xdr:cNvPr>
        <xdr:cNvSpPr txBox="1"/>
      </xdr:nvSpPr>
      <xdr:spPr>
        <a:xfrm>
          <a:off x="927744" y="1410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13079</xdr:rowOff>
    </xdr:from>
    <xdr:ext cx="405111" cy="259045"/>
    <xdr:sp macro="" textlink="">
      <xdr:nvSpPr>
        <xdr:cNvPr id="318" name="n_1mainValue【公営住宅】&#10;有形固定資産減価償却率">
          <a:extLst>
            <a:ext uri="{FF2B5EF4-FFF2-40B4-BE49-F238E27FC236}">
              <a16:creationId xmlns:a16="http://schemas.microsoft.com/office/drawing/2014/main" id="{D736340E-262D-43BE-AF84-6E162E5BB30E}"/>
            </a:ext>
          </a:extLst>
        </xdr:cNvPr>
        <xdr:cNvSpPr txBox="1"/>
      </xdr:nvSpPr>
      <xdr:spPr>
        <a:xfrm>
          <a:off x="3582044" y="1475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169834</xdr:rowOff>
    </xdr:from>
    <xdr:ext cx="405111" cy="259045"/>
    <xdr:sp macro="" textlink="">
      <xdr:nvSpPr>
        <xdr:cNvPr id="319" name="n_2mainValue【公営住宅】&#10;有形固定資産減価償却率">
          <a:extLst>
            <a:ext uri="{FF2B5EF4-FFF2-40B4-BE49-F238E27FC236}">
              <a16:creationId xmlns:a16="http://schemas.microsoft.com/office/drawing/2014/main" id="{673CEC8B-420C-4F46-95A8-609FA147D8CE}"/>
            </a:ext>
          </a:extLst>
        </xdr:cNvPr>
        <xdr:cNvSpPr txBox="1"/>
      </xdr:nvSpPr>
      <xdr:spPr>
        <a:xfrm>
          <a:off x="2705744" y="1474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80027</xdr:rowOff>
    </xdr:from>
    <xdr:ext cx="405111" cy="259045"/>
    <xdr:sp macro="" textlink="">
      <xdr:nvSpPr>
        <xdr:cNvPr id="320" name="n_3mainValue【公営住宅】&#10;有形固定資産減価償却率">
          <a:extLst>
            <a:ext uri="{FF2B5EF4-FFF2-40B4-BE49-F238E27FC236}">
              <a16:creationId xmlns:a16="http://schemas.microsoft.com/office/drawing/2014/main" id="{AA4A2D1C-9F99-4476-A554-80D5F90C1794}"/>
            </a:ext>
          </a:extLst>
        </xdr:cNvPr>
        <xdr:cNvSpPr txBox="1"/>
      </xdr:nvSpPr>
      <xdr:spPr>
        <a:xfrm>
          <a:off x="1816744"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125747</xdr:rowOff>
    </xdr:from>
    <xdr:ext cx="405111" cy="259045"/>
    <xdr:sp macro="" textlink="">
      <xdr:nvSpPr>
        <xdr:cNvPr id="321" name="n_4mainValue【公営住宅】&#10;有形固定資産減価償却率">
          <a:extLst>
            <a:ext uri="{FF2B5EF4-FFF2-40B4-BE49-F238E27FC236}">
              <a16:creationId xmlns:a16="http://schemas.microsoft.com/office/drawing/2014/main" id="{145C89C9-1268-41B9-9C1E-4CFA75294F25}"/>
            </a:ext>
          </a:extLst>
        </xdr:cNvPr>
        <xdr:cNvSpPr txBox="1"/>
      </xdr:nvSpPr>
      <xdr:spPr>
        <a:xfrm>
          <a:off x="9277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851ABC84-A0C6-467B-B9A5-D89507B4BEC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FAC8C077-D6FA-47A3-A08C-CA62866DBEB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A40B4CD7-51D2-47B2-99FD-F57F6E62C9C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EAEA292E-DD9E-482B-8C63-38D3833BBDE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B4EBD470-7C4F-4E0A-BEF8-3538DE6E915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4E8B668B-1B06-449F-8533-703B954D7DB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F7D8ED8C-63B8-440F-96E2-6850B155EA5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94DBE281-F170-4E99-AFE2-249EEDC67FA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CF2262E1-1035-4F4A-B1BA-C291EED7D66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B513A865-09AE-401A-B4FB-62FAB36F320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D3D6FB6D-6CE8-4047-8CED-D97BBDF842F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3EFE0279-6157-4767-83BA-06C2676BF45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C916CBA6-A4BB-49E6-9562-B3606324EB3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84986078-542A-4B97-8B7B-5CF4269EADB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2FA8881C-6DF9-420F-9683-565205B094B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EB14ADB6-01E8-485C-9AA5-FB05A3D7ADF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7F2F25F3-1D41-4A09-9FA4-21A7843DF94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F2C6C5ED-77E2-4CEF-954C-F3A882C33453}"/>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D9FF4CFD-EF2E-44DF-B9ED-098D754D1A8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BB1B386C-CD5E-4B2C-8AD7-10CC8D03F43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2405422A-C583-439D-828A-1619EC99CFC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F759651E-1F6C-4DAD-B337-2DB0FBBFEB5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8012B79F-BEC2-494D-81FB-32C426DF6C5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82296</xdr:rowOff>
    </xdr:from>
    <xdr:to>
      <xdr:col>54</xdr:col>
      <xdr:colOff>189865</xdr:colOff>
      <xdr:row>86</xdr:row>
      <xdr:rowOff>109347</xdr:rowOff>
    </xdr:to>
    <xdr:cxnSp macro="">
      <xdr:nvCxnSpPr>
        <xdr:cNvPr id="345" name="直線コネクタ 344">
          <a:extLst>
            <a:ext uri="{FF2B5EF4-FFF2-40B4-BE49-F238E27FC236}">
              <a16:creationId xmlns:a16="http://schemas.microsoft.com/office/drawing/2014/main" id="{EF3A898A-5244-46BB-B0CB-5DBD305C021C}"/>
            </a:ext>
          </a:extLst>
        </xdr:cNvPr>
        <xdr:cNvCxnSpPr/>
      </xdr:nvCxnSpPr>
      <xdr:spPr>
        <a:xfrm flipV="1">
          <a:off x="10476865" y="13455396"/>
          <a:ext cx="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113174</xdr:rowOff>
    </xdr:from>
    <xdr:ext cx="469744" cy="259045"/>
    <xdr:sp macro="" textlink="">
      <xdr:nvSpPr>
        <xdr:cNvPr id="346" name="【公営住宅】&#10;一人当たり面積最小値テキスト">
          <a:extLst>
            <a:ext uri="{FF2B5EF4-FFF2-40B4-BE49-F238E27FC236}">
              <a16:creationId xmlns:a16="http://schemas.microsoft.com/office/drawing/2014/main" id="{E7255D4C-51D9-4EB2-A457-55ED2FA3BFA4}"/>
            </a:ext>
          </a:extLst>
        </xdr:cNvPr>
        <xdr:cNvSpPr txBox="1"/>
      </xdr:nvSpPr>
      <xdr:spPr>
        <a:xfrm>
          <a:off x="10515600" y="1485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109347</xdr:rowOff>
    </xdr:from>
    <xdr:to>
      <xdr:col>55</xdr:col>
      <xdr:colOff>88900</xdr:colOff>
      <xdr:row>86</xdr:row>
      <xdr:rowOff>109347</xdr:rowOff>
    </xdr:to>
    <xdr:cxnSp macro="">
      <xdr:nvCxnSpPr>
        <xdr:cNvPr id="347" name="直線コネクタ 346">
          <a:extLst>
            <a:ext uri="{FF2B5EF4-FFF2-40B4-BE49-F238E27FC236}">
              <a16:creationId xmlns:a16="http://schemas.microsoft.com/office/drawing/2014/main" id="{A5DA6247-FEBA-4293-BFFD-4ED2A52E0888}"/>
            </a:ext>
          </a:extLst>
        </xdr:cNvPr>
        <xdr:cNvCxnSpPr/>
      </xdr:nvCxnSpPr>
      <xdr:spPr>
        <a:xfrm>
          <a:off x="10388600" y="148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28973</xdr:rowOff>
    </xdr:from>
    <xdr:ext cx="469744" cy="259045"/>
    <xdr:sp macro="" textlink="">
      <xdr:nvSpPr>
        <xdr:cNvPr id="348" name="【公営住宅】&#10;一人当たり面積最大値テキスト">
          <a:extLst>
            <a:ext uri="{FF2B5EF4-FFF2-40B4-BE49-F238E27FC236}">
              <a16:creationId xmlns:a16="http://schemas.microsoft.com/office/drawing/2014/main" id="{4431D007-AB10-43D9-A83D-1AE83F5B2A1D}"/>
            </a:ext>
          </a:extLst>
        </xdr:cNvPr>
        <xdr:cNvSpPr txBox="1"/>
      </xdr:nvSpPr>
      <xdr:spPr>
        <a:xfrm>
          <a:off x="10515600" y="1323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82296</xdr:rowOff>
    </xdr:from>
    <xdr:to>
      <xdr:col>55</xdr:col>
      <xdr:colOff>88900</xdr:colOff>
      <xdr:row>78</xdr:row>
      <xdr:rowOff>82296</xdr:rowOff>
    </xdr:to>
    <xdr:cxnSp macro="">
      <xdr:nvCxnSpPr>
        <xdr:cNvPr id="349" name="直線コネクタ 348">
          <a:extLst>
            <a:ext uri="{FF2B5EF4-FFF2-40B4-BE49-F238E27FC236}">
              <a16:creationId xmlns:a16="http://schemas.microsoft.com/office/drawing/2014/main" id="{476C292E-6D41-4592-8831-13EDB5550588}"/>
            </a:ext>
          </a:extLst>
        </xdr:cNvPr>
        <xdr:cNvCxnSpPr/>
      </xdr:nvCxnSpPr>
      <xdr:spPr>
        <a:xfrm>
          <a:off x="10388600" y="1345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132478</xdr:rowOff>
    </xdr:from>
    <xdr:ext cx="469744" cy="259045"/>
    <xdr:sp macro="" textlink="">
      <xdr:nvSpPr>
        <xdr:cNvPr id="350" name="【公営住宅】&#10;一人当たり面積平均値テキスト">
          <a:extLst>
            <a:ext uri="{FF2B5EF4-FFF2-40B4-BE49-F238E27FC236}">
              <a16:creationId xmlns:a16="http://schemas.microsoft.com/office/drawing/2014/main" id="{7686E6D3-D6DB-4371-B6A0-3AC4B9323A5D}"/>
            </a:ext>
          </a:extLst>
        </xdr:cNvPr>
        <xdr:cNvSpPr txBox="1"/>
      </xdr:nvSpPr>
      <xdr:spPr>
        <a:xfrm>
          <a:off x="10515600" y="1419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109601</xdr:rowOff>
    </xdr:from>
    <xdr:to>
      <xdr:col>55</xdr:col>
      <xdr:colOff>50800</xdr:colOff>
      <xdr:row>84</xdr:row>
      <xdr:rowOff>39751</xdr:rowOff>
    </xdr:to>
    <xdr:sp macro="" textlink="">
      <xdr:nvSpPr>
        <xdr:cNvPr id="351" name="フローチャート: 判断 350">
          <a:extLst>
            <a:ext uri="{FF2B5EF4-FFF2-40B4-BE49-F238E27FC236}">
              <a16:creationId xmlns:a16="http://schemas.microsoft.com/office/drawing/2014/main" id="{C7F229FC-CDEC-4216-BAE2-BB0E5A433246}"/>
            </a:ext>
          </a:extLst>
        </xdr:cNvPr>
        <xdr:cNvSpPr/>
      </xdr:nvSpPr>
      <xdr:spPr>
        <a:xfrm>
          <a:off x="10426700" y="1433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140843</xdr:rowOff>
    </xdr:from>
    <xdr:to>
      <xdr:col>50</xdr:col>
      <xdr:colOff>165100</xdr:colOff>
      <xdr:row>84</xdr:row>
      <xdr:rowOff>70993</xdr:rowOff>
    </xdr:to>
    <xdr:sp macro="" textlink="">
      <xdr:nvSpPr>
        <xdr:cNvPr id="352" name="フローチャート: 判断 351">
          <a:extLst>
            <a:ext uri="{FF2B5EF4-FFF2-40B4-BE49-F238E27FC236}">
              <a16:creationId xmlns:a16="http://schemas.microsoft.com/office/drawing/2014/main" id="{34E245B1-3AEC-46DD-89F8-194B891D86AB}"/>
            </a:ext>
          </a:extLst>
        </xdr:cNvPr>
        <xdr:cNvSpPr/>
      </xdr:nvSpPr>
      <xdr:spPr>
        <a:xfrm>
          <a:off x="9588500" y="143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84455</xdr:rowOff>
    </xdr:from>
    <xdr:to>
      <xdr:col>46</xdr:col>
      <xdr:colOff>38100</xdr:colOff>
      <xdr:row>84</xdr:row>
      <xdr:rowOff>14605</xdr:rowOff>
    </xdr:to>
    <xdr:sp macro="" textlink="">
      <xdr:nvSpPr>
        <xdr:cNvPr id="353" name="フローチャート: 判断 352">
          <a:extLst>
            <a:ext uri="{FF2B5EF4-FFF2-40B4-BE49-F238E27FC236}">
              <a16:creationId xmlns:a16="http://schemas.microsoft.com/office/drawing/2014/main" id="{7F5FEC37-1572-4D13-91A2-5A05EB2733C2}"/>
            </a:ext>
          </a:extLst>
        </xdr:cNvPr>
        <xdr:cNvSpPr/>
      </xdr:nvSpPr>
      <xdr:spPr>
        <a:xfrm>
          <a:off x="8699500" y="1431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106935</xdr:rowOff>
    </xdr:from>
    <xdr:to>
      <xdr:col>41</xdr:col>
      <xdr:colOff>101600</xdr:colOff>
      <xdr:row>84</xdr:row>
      <xdr:rowOff>37085</xdr:rowOff>
    </xdr:to>
    <xdr:sp macro="" textlink="">
      <xdr:nvSpPr>
        <xdr:cNvPr id="354" name="フローチャート: 判断 353">
          <a:extLst>
            <a:ext uri="{FF2B5EF4-FFF2-40B4-BE49-F238E27FC236}">
              <a16:creationId xmlns:a16="http://schemas.microsoft.com/office/drawing/2014/main" id="{DAD7BB48-FBC1-4D21-8A67-470208B4358C}"/>
            </a:ext>
          </a:extLst>
        </xdr:cNvPr>
        <xdr:cNvSpPr/>
      </xdr:nvSpPr>
      <xdr:spPr>
        <a:xfrm>
          <a:off x="7810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66929</xdr:rowOff>
    </xdr:from>
    <xdr:to>
      <xdr:col>36</xdr:col>
      <xdr:colOff>165100</xdr:colOff>
      <xdr:row>83</xdr:row>
      <xdr:rowOff>168529</xdr:rowOff>
    </xdr:to>
    <xdr:sp macro="" textlink="">
      <xdr:nvSpPr>
        <xdr:cNvPr id="355" name="フローチャート: 判断 354">
          <a:extLst>
            <a:ext uri="{FF2B5EF4-FFF2-40B4-BE49-F238E27FC236}">
              <a16:creationId xmlns:a16="http://schemas.microsoft.com/office/drawing/2014/main" id="{757DE170-45FD-44BF-8802-FD0A3E341FB4}"/>
            </a:ext>
          </a:extLst>
        </xdr:cNvPr>
        <xdr:cNvSpPr/>
      </xdr:nvSpPr>
      <xdr:spPr>
        <a:xfrm>
          <a:off x="6921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8F59739A-2817-4A95-B1CC-23B67BDBE44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79A12CFB-8F13-4D88-8B8B-E67565207EB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FE2FC90-9760-4B3D-B7B8-890326CEF98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5075F971-79CD-4B6C-A209-F33499AE122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9A02B320-B24C-4F76-964B-FB584287174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170562</xdr:rowOff>
    </xdr:from>
    <xdr:to>
      <xdr:col>55</xdr:col>
      <xdr:colOff>50800</xdr:colOff>
      <xdr:row>84</xdr:row>
      <xdr:rowOff>100712</xdr:rowOff>
    </xdr:to>
    <xdr:sp macro="" textlink="">
      <xdr:nvSpPr>
        <xdr:cNvPr id="361" name="楕円 360">
          <a:extLst>
            <a:ext uri="{FF2B5EF4-FFF2-40B4-BE49-F238E27FC236}">
              <a16:creationId xmlns:a16="http://schemas.microsoft.com/office/drawing/2014/main" id="{393B19C8-4B01-4845-91CF-F2BF831C210A}"/>
            </a:ext>
          </a:extLst>
        </xdr:cNvPr>
        <xdr:cNvSpPr/>
      </xdr:nvSpPr>
      <xdr:spPr>
        <a:xfrm>
          <a:off x="10426700" y="1440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148989</xdr:rowOff>
    </xdr:from>
    <xdr:ext cx="469744" cy="259045"/>
    <xdr:sp macro="" textlink="">
      <xdr:nvSpPr>
        <xdr:cNvPr id="362" name="【公営住宅】&#10;一人当たり面積該当値テキスト">
          <a:extLst>
            <a:ext uri="{FF2B5EF4-FFF2-40B4-BE49-F238E27FC236}">
              <a16:creationId xmlns:a16="http://schemas.microsoft.com/office/drawing/2014/main" id="{205A5194-C876-43A5-984A-598F4275DA4D}"/>
            </a:ext>
          </a:extLst>
        </xdr:cNvPr>
        <xdr:cNvSpPr txBox="1"/>
      </xdr:nvSpPr>
      <xdr:spPr>
        <a:xfrm>
          <a:off x="10515600" y="1437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152273</xdr:rowOff>
    </xdr:from>
    <xdr:to>
      <xdr:col>50</xdr:col>
      <xdr:colOff>165100</xdr:colOff>
      <xdr:row>84</xdr:row>
      <xdr:rowOff>82423</xdr:rowOff>
    </xdr:to>
    <xdr:sp macro="" textlink="">
      <xdr:nvSpPr>
        <xdr:cNvPr id="363" name="楕円 362">
          <a:extLst>
            <a:ext uri="{FF2B5EF4-FFF2-40B4-BE49-F238E27FC236}">
              <a16:creationId xmlns:a16="http://schemas.microsoft.com/office/drawing/2014/main" id="{8AA9602D-CDBB-4343-AB8F-FC88111D1F24}"/>
            </a:ext>
          </a:extLst>
        </xdr:cNvPr>
        <xdr:cNvSpPr/>
      </xdr:nvSpPr>
      <xdr:spPr>
        <a:xfrm>
          <a:off x="9588500" y="1438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31623</xdr:rowOff>
    </xdr:from>
    <xdr:to>
      <xdr:col>55</xdr:col>
      <xdr:colOff>0</xdr:colOff>
      <xdr:row>84</xdr:row>
      <xdr:rowOff>49912</xdr:rowOff>
    </xdr:to>
    <xdr:cxnSp macro="">
      <xdr:nvCxnSpPr>
        <xdr:cNvPr id="364" name="直線コネクタ 363">
          <a:extLst>
            <a:ext uri="{FF2B5EF4-FFF2-40B4-BE49-F238E27FC236}">
              <a16:creationId xmlns:a16="http://schemas.microsoft.com/office/drawing/2014/main" id="{79F577D0-F104-4BB7-B72B-633643BE0D0C}"/>
            </a:ext>
          </a:extLst>
        </xdr:cNvPr>
        <xdr:cNvCxnSpPr/>
      </xdr:nvCxnSpPr>
      <xdr:spPr>
        <a:xfrm>
          <a:off x="9639300" y="14433423"/>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146558</xdr:rowOff>
    </xdr:from>
    <xdr:to>
      <xdr:col>46</xdr:col>
      <xdr:colOff>38100</xdr:colOff>
      <xdr:row>84</xdr:row>
      <xdr:rowOff>76708</xdr:rowOff>
    </xdr:to>
    <xdr:sp macro="" textlink="">
      <xdr:nvSpPr>
        <xdr:cNvPr id="365" name="楕円 364">
          <a:extLst>
            <a:ext uri="{FF2B5EF4-FFF2-40B4-BE49-F238E27FC236}">
              <a16:creationId xmlns:a16="http://schemas.microsoft.com/office/drawing/2014/main" id="{68EE0B63-97D1-4E93-A960-7FA6C84CE03B}"/>
            </a:ext>
          </a:extLst>
        </xdr:cNvPr>
        <xdr:cNvSpPr/>
      </xdr:nvSpPr>
      <xdr:spPr>
        <a:xfrm>
          <a:off x="8699500" y="1437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25908</xdr:rowOff>
    </xdr:from>
    <xdr:to>
      <xdr:col>50</xdr:col>
      <xdr:colOff>114300</xdr:colOff>
      <xdr:row>84</xdr:row>
      <xdr:rowOff>31623</xdr:rowOff>
    </xdr:to>
    <xdr:cxnSp macro="">
      <xdr:nvCxnSpPr>
        <xdr:cNvPr id="366" name="直線コネクタ 365">
          <a:extLst>
            <a:ext uri="{FF2B5EF4-FFF2-40B4-BE49-F238E27FC236}">
              <a16:creationId xmlns:a16="http://schemas.microsoft.com/office/drawing/2014/main" id="{47EADBCD-93E6-412C-96FF-70E2435284C4}"/>
            </a:ext>
          </a:extLst>
        </xdr:cNvPr>
        <xdr:cNvCxnSpPr/>
      </xdr:nvCxnSpPr>
      <xdr:spPr>
        <a:xfrm>
          <a:off x="8750300" y="14427708"/>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128651</xdr:rowOff>
    </xdr:from>
    <xdr:to>
      <xdr:col>41</xdr:col>
      <xdr:colOff>101600</xdr:colOff>
      <xdr:row>84</xdr:row>
      <xdr:rowOff>58801</xdr:rowOff>
    </xdr:to>
    <xdr:sp macro="" textlink="">
      <xdr:nvSpPr>
        <xdr:cNvPr id="367" name="楕円 366">
          <a:extLst>
            <a:ext uri="{FF2B5EF4-FFF2-40B4-BE49-F238E27FC236}">
              <a16:creationId xmlns:a16="http://schemas.microsoft.com/office/drawing/2014/main" id="{0B36F303-E130-4C8D-AF7E-1E1FD2D97FFD}"/>
            </a:ext>
          </a:extLst>
        </xdr:cNvPr>
        <xdr:cNvSpPr/>
      </xdr:nvSpPr>
      <xdr:spPr>
        <a:xfrm>
          <a:off x="7810500" y="1435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8001</xdr:rowOff>
    </xdr:from>
    <xdr:to>
      <xdr:col>45</xdr:col>
      <xdr:colOff>177800</xdr:colOff>
      <xdr:row>84</xdr:row>
      <xdr:rowOff>25908</xdr:rowOff>
    </xdr:to>
    <xdr:cxnSp macro="">
      <xdr:nvCxnSpPr>
        <xdr:cNvPr id="368" name="直線コネクタ 367">
          <a:extLst>
            <a:ext uri="{FF2B5EF4-FFF2-40B4-BE49-F238E27FC236}">
              <a16:creationId xmlns:a16="http://schemas.microsoft.com/office/drawing/2014/main" id="{B4D0A317-FC1A-4330-84DF-F1FF32BFB7C8}"/>
            </a:ext>
          </a:extLst>
        </xdr:cNvPr>
        <xdr:cNvCxnSpPr/>
      </xdr:nvCxnSpPr>
      <xdr:spPr>
        <a:xfrm>
          <a:off x="7861300" y="14409801"/>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141605</xdr:rowOff>
    </xdr:from>
    <xdr:to>
      <xdr:col>36</xdr:col>
      <xdr:colOff>165100</xdr:colOff>
      <xdr:row>84</xdr:row>
      <xdr:rowOff>71755</xdr:rowOff>
    </xdr:to>
    <xdr:sp macro="" textlink="">
      <xdr:nvSpPr>
        <xdr:cNvPr id="369" name="楕円 368">
          <a:extLst>
            <a:ext uri="{FF2B5EF4-FFF2-40B4-BE49-F238E27FC236}">
              <a16:creationId xmlns:a16="http://schemas.microsoft.com/office/drawing/2014/main" id="{5436B269-4375-4A41-B5BC-AC7C75187D7E}"/>
            </a:ext>
          </a:extLst>
        </xdr:cNvPr>
        <xdr:cNvSpPr/>
      </xdr:nvSpPr>
      <xdr:spPr>
        <a:xfrm>
          <a:off x="6921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8001</xdr:rowOff>
    </xdr:from>
    <xdr:to>
      <xdr:col>41</xdr:col>
      <xdr:colOff>50800</xdr:colOff>
      <xdr:row>84</xdr:row>
      <xdr:rowOff>20955</xdr:rowOff>
    </xdr:to>
    <xdr:cxnSp macro="">
      <xdr:nvCxnSpPr>
        <xdr:cNvPr id="370" name="直線コネクタ 369">
          <a:extLst>
            <a:ext uri="{FF2B5EF4-FFF2-40B4-BE49-F238E27FC236}">
              <a16:creationId xmlns:a16="http://schemas.microsoft.com/office/drawing/2014/main" id="{92774D40-DFFA-46EE-B3CF-60E54C36AFFE}"/>
            </a:ext>
          </a:extLst>
        </xdr:cNvPr>
        <xdr:cNvCxnSpPr/>
      </xdr:nvCxnSpPr>
      <xdr:spPr>
        <a:xfrm flipV="1">
          <a:off x="6972300" y="14409801"/>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87520</xdr:rowOff>
    </xdr:from>
    <xdr:ext cx="469744" cy="259045"/>
    <xdr:sp macro="" textlink="">
      <xdr:nvSpPr>
        <xdr:cNvPr id="371" name="n_1aveValue【公営住宅】&#10;一人当たり面積">
          <a:extLst>
            <a:ext uri="{FF2B5EF4-FFF2-40B4-BE49-F238E27FC236}">
              <a16:creationId xmlns:a16="http://schemas.microsoft.com/office/drawing/2014/main" id="{41538C8D-5C73-404F-AE30-2BC45B2616B1}"/>
            </a:ext>
          </a:extLst>
        </xdr:cNvPr>
        <xdr:cNvSpPr txBox="1"/>
      </xdr:nvSpPr>
      <xdr:spPr>
        <a:xfrm>
          <a:off x="9391727" y="1414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31132</xdr:rowOff>
    </xdr:from>
    <xdr:ext cx="469744" cy="259045"/>
    <xdr:sp macro="" textlink="">
      <xdr:nvSpPr>
        <xdr:cNvPr id="372" name="n_2aveValue【公営住宅】&#10;一人当たり面積">
          <a:extLst>
            <a:ext uri="{FF2B5EF4-FFF2-40B4-BE49-F238E27FC236}">
              <a16:creationId xmlns:a16="http://schemas.microsoft.com/office/drawing/2014/main" id="{DF6809D4-9165-4FE5-88A6-23AC502211D4}"/>
            </a:ext>
          </a:extLst>
        </xdr:cNvPr>
        <xdr:cNvSpPr txBox="1"/>
      </xdr:nvSpPr>
      <xdr:spPr>
        <a:xfrm>
          <a:off x="8515427" y="1409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53612</xdr:rowOff>
    </xdr:from>
    <xdr:ext cx="469744" cy="259045"/>
    <xdr:sp macro="" textlink="">
      <xdr:nvSpPr>
        <xdr:cNvPr id="373" name="n_3aveValue【公営住宅】&#10;一人当たり面積">
          <a:extLst>
            <a:ext uri="{FF2B5EF4-FFF2-40B4-BE49-F238E27FC236}">
              <a16:creationId xmlns:a16="http://schemas.microsoft.com/office/drawing/2014/main" id="{3E866DF0-7192-4573-97EB-D0449AABD62D}"/>
            </a:ext>
          </a:extLst>
        </xdr:cNvPr>
        <xdr:cNvSpPr txBox="1"/>
      </xdr:nvSpPr>
      <xdr:spPr>
        <a:xfrm>
          <a:off x="7626427" y="141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13606</xdr:rowOff>
    </xdr:from>
    <xdr:ext cx="469744" cy="259045"/>
    <xdr:sp macro="" textlink="">
      <xdr:nvSpPr>
        <xdr:cNvPr id="374" name="n_4aveValue【公営住宅】&#10;一人当たり面積">
          <a:extLst>
            <a:ext uri="{FF2B5EF4-FFF2-40B4-BE49-F238E27FC236}">
              <a16:creationId xmlns:a16="http://schemas.microsoft.com/office/drawing/2014/main" id="{7EAC9E95-476F-45BB-A3A8-B9F4DE6B37A6}"/>
            </a:ext>
          </a:extLst>
        </xdr:cNvPr>
        <xdr:cNvSpPr txBox="1"/>
      </xdr:nvSpPr>
      <xdr:spPr>
        <a:xfrm>
          <a:off x="6737427" y="1407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73550</xdr:rowOff>
    </xdr:from>
    <xdr:ext cx="469744" cy="259045"/>
    <xdr:sp macro="" textlink="">
      <xdr:nvSpPr>
        <xdr:cNvPr id="375" name="n_1mainValue【公営住宅】&#10;一人当たり面積">
          <a:extLst>
            <a:ext uri="{FF2B5EF4-FFF2-40B4-BE49-F238E27FC236}">
              <a16:creationId xmlns:a16="http://schemas.microsoft.com/office/drawing/2014/main" id="{DF29BC0B-8433-4DE7-9521-B63E5C3E23FE}"/>
            </a:ext>
          </a:extLst>
        </xdr:cNvPr>
        <xdr:cNvSpPr txBox="1"/>
      </xdr:nvSpPr>
      <xdr:spPr>
        <a:xfrm>
          <a:off x="9391727" y="1447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67835</xdr:rowOff>
    </xdr:from>
    <xdr:ext cx="469744" cy="259045"/>
    <xdr:sp macro="" textlink="">
      <xdr:nvSpPr>
        <xdr:cNvPr id="376" name="n_2mainValue【公営住宅】&#10;一人当たり面積">
          <a:extLst>
            <a:ext uri="{FF2B5EF4-FFF2-40B4-BE49-F238E27FC236}">
              <a16:creationId xmlns:a16="http://schemas.microsoft.com/office/drawing/2014/main" id="{8716C89D-3768-4ECF-AB36-EC86A9550685}"/>
            </a:ext>
          </a:extLst>
        </xdr:cNvPr>
        <xdr:cNvSpPr txBox="1"/>
      </xdr:nvSpPr>
      <xdr:spPr>
        <a:xfrm>
          <a:off x="8515427" y="1446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49928</xdr:rowOff>
    </xdr:from>
    <xdr:ext cx="469744" cy="259045"/>
    <xdr:sp macro="" textlink="">
      <xdr:nvSpPr>
        <xdr:cNvPr id="377" name="n_3mainValue【公営住宅】&#10;一人当たり面積">
          <a:extLst>
            <a:ext uri="{FF2B5EF4-FFF2-40B4-BE49-F238E27FC236}">
              <a16:creationId xmlns:a16="http://schemas.microsoft.com/office/drawing/2014/main" id="{E7512D9A-6BF5-4B82-ABAC-9A5667784A99}"/>
            </a:ext>
          </a:extLst>
        </xdr:cNvPr>
        <xdr:cNvSpPr txBox="1"/>
      </xdr:nvSpPr>
      <xdr:spPr>
        <a:xfrm>
          <a:off x="7626427" y="1445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62882</xdr:rowOff>
    </xdr:from>
    <xdr:ext cx="469744" cy="259045"/>
    <xdr:sp macro="" textlink="">
      <xdr:nvSpPr>
        <xdr:cNvPr id="378" name="n_4mainValue【公営住宅】&#10;一人当たり面積">
          <a:extLst>
            <a:ext uri="{FF2B5EF4-FFF2-40B4-BE49-F238E27FC236}">
              <a16:creationId xmlns:a16="http://schemas.microsoft.com/office/drawing/2014/main" id="{CC8FE6B8-ABB2-4F63-9C97-7EA61657AEBB}"/>
            </a:ext>
          </a:extLst>
        </xdr:cNvPr>
        <xdr:cNvSpPr txBox="1"/>
      </xdr:nvSpPr>
      <xdr:spPr>
        <a:xfrm>
          <a:off x="6737427" y="1446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7E46B5D1-125F-4ECE-AF90-D78B42CD476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74E38B61-C527-4715-AC48-CF4EF17B470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8FE8C079-B5F9-4675-B026-999BC374482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94E4F2EC-6A95-4DE0-855D-9AC3E7F3C1C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C44F6C2A-AECB-48E0-983C-389477BF631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DCE86C45-B704-4C4C-8AB6-E19016FB346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E169DDB3-1EBB-4BBF-9299-631F61FF9C8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D2DEF2E1-2515-44A9-BF83-3431F71E850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1AEED5E4-8422-4C1F-8101-40783F2CBD2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C914E099-0FC7-4704-8E36-15C0C1D3B8D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DACC2702-DC80-43A9-A1EB-2258EAEA39A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428178C5-6A02-494F-8BA5-AF1DDADB1AA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E41F1A04-7812-4929-BB8C-409335442C2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36D1EBC9-1FDD-455F-801B-E47F4324686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ADC8F26F-3EEA-478B-820A-DD9BF7305BC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A3DFA776-5ACD-40D4-9D0F-025AE54B118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45EC128A-9E7A-4560-BD0C-A8CF13EF2EA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7DA074F3-3169-479B-B0C2-F2B83C4778E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7A0BBB46-7EAD-4E27-B948-049CAF4D027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CE43FE61-AD77-46D0-82B6-A842DCE888D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60645B07-3932-430B-9D09-A363D36202D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BF162214-398C-4D4D-9BD7-1E4AF359B2C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756A30EA-DFE6-4469-916A-2CB4265A2F2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A9A833C0-14E1-4E8D-8B4D-102788AB871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6BC362E4-52AD-4442-8AE7-BA37A339500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CF0493B1-7B24-421E-9BE3-6533AABF2A9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661921B2-BC2D-430A-9B2A-25528B8BECE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6581BBB9-716A-4ABC-902D-520765694E3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F505F76E-1AC9-4831-A4AD-256C36520254}"/>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A3BB8890-62C5-472A-B112-1317188D08F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D5FE1976-F822-4454-BCEF-192C61AB024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2BEADADB-2530-4284-A593-BDFF327CB11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1FA41093-B346-464D-B1F5-6AC507A649D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67F14D7F-05A9-4211-A3D8-103222CED3B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C520A58B-ED52-432F-87EB-F25025A5DF12}"/>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301358BD-48F0-4105-93C4-FE235BC2447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a:extLst>
            <a:ext uri="{FF2B5EF4-FFF2-40B4-BE49-F238E27FC236}">
              <a16:creationId xmlns:a16="http://schemas.microsoft.com/office/drawing/2014/main" id="{EB614418-DD2A-4A6D-9274-E22AC0690A98}"/>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E55B313C-9105-4971-AF1E-810CAFE2E62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a:extLst>
            <a:ext uri="{FF2B5EF4-FFF2-40B4-BE49-F238E27FC236}">
              <a16:creationId xmlns:a16="http://schemas.microsoft.com/office/drawing/2014/main" id="{D55D496E-BF34-4583-8EDA-F872649D6E9C}"/>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2CF14E0B-B30B-45AA-9777-8E1C57554A7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140970</xdr:rowOff>
    </xdr:from>
    <xdr:to>
      <xdr:col>85</xdr:col>
      <xdr:colOff>126364</xdr:colOff>
      <xdr:row>42</xdr:row>
      <xdr:rowOff>24765</xdr:rowOff>
    </xdr:to>
    <xdr:cxnSp macro="">
      <xdr:nvCxnSpPr>
        <xdr:cNvPr id="419" name="直線コネクタ 418">
          <a:extLst>
            <a:ext uri="{FF2B5EF4-FFF2-40B4-BE49-F238E27FC236}">
              <a16:creationId xmlns:a16="http://schemas.microsoft.com/office/drawing/2014/main" id="{4A98CCB1-A2F2-4E03-8589-619170A3F8F8}"/>
            </a:ext>
          </a:extLst>
        </xdr:cNvPr>
        <xdr:cNvCxnSpPr/>
      </xdr:nvCxnSpPr>
      <xdr:spPr>
        <a:xfrm flipV="1">
          <a:off x="16318864" y="562737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28592</xdr:rowOff>
    </xdr:from>
    <xdr:ext cx="405111" cy="259045"/>
    <xdr:sp macro="" textlink="">
      <xdr:nvSpPr>
        <xdr:cNvPr id="420" name="【認定こども園・幼稚園・保育所】&#10;有形固定資産減価償却率最小値テキスト">
          <a:extLst>
            <a:ext uri="{FF2B5EF4-FFF2-40B4-BE49-F238E27FC236}">
              <a16:creationId xmlns:a16="http://schemas.microsoft.com/office/drawing/2014/main" id="{5907B96C-928B-4D1C-A12B-F96A89E78F0C}"/>
            </a:ext>
          </a:extLst>
        </xdr:cNvPr>
        <xdr:cNvSpPr txBox="1"/>
      </xdr:nvSpPr>
      <xdr:spPr>
        <a:xfrm>
          <a:off x="16357600" y="722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24765</xdr:rowOff>
    </xdr:from>
    <xdr:to>
      <xdr:col>86</xdr:col>
      <xdr:colOff>25400</xdr:colOff>
      <xdr:row>42</xdr:row>
      <xdr:rowOff>24765</xdr:rowOff>
    </xdr:to>
    <xdr:cxnSp macro="">
      <xdr:nvCxnSpPr>
        <xdr:cNvPr id="421" name="直線コネクタ 420">
          <a:extLst>
            <a:ext uri="{FF2B5EF4-FFF2-40B4-BE49-F238E27FC236}">
              <a16:creationId xmlns:a16="http://schemas.microsoft.com/office/drawing/2014/main" id="{7AD8FC53-BC6B-407C-9AE1-0666BAF78C6F}"/>
            </a:ext>
          </a:extLst>
        </xdr:cNvPr>
        <xdr:cNvCxnSpPr/>
      </xdr:nvCxnSpPr>
      <xdr:spPr>
        <a:xfrm>
          <a:off x="16230600" y="722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87647</xdr:rowOff>
    </xdr:from>
    <xdr:ext cx="405111" cy="259045"/>
    <xdr:sp macro="" textlink="">
      <xdr:nvSpPr>
        <xdr:cNvPr id="422" name="【認定こども園・幼稚園・保育所】&#10;有形固定資産減価償却率最大値テキスト">
          <a:extLst>
            <a:ext uri="{FF2B5EF4-FFF2-40B4-BE49-F238E27FC236}">
              <a16:creationId xmlns:a16="http://schemas.microsoft.com/office/drawing/2014/main" id="{A98CF707-7ABA-4CAC-8589-D6ED2C9784B4}"/>
            </a:ext>
          </a:extLst>
        </xdr:cNvPr>
        <xdr:cNvSpPr txBox="1"/>
      </xdr:nvSpPr>
      <xdr:spPr>
        <a:xfrm>
          <a:off x="16357600"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140970</xdr:rowOff>
    </xdr:from>
    <xdr:to>
      <xdr:col>86</xdr:col>
      <xdr:colOff>25400</xdr:colOff>
      <xdr:row>32</xdr:row>
      <xdr:rowOff>140970</xdr:rowOff>
    </xdr:to>
    <xdr:cxnSp macro="">
      <xdr:nvCxnSpPr>
        <xdr:cNvPr id="423" name="直線コネクタ 422">
          <a:extLst>
            <a:ext uri="{FF2B5EF4-FFF2-40B4-BE49-F238E27FC236}">
              <a16:creationId xmlns:a16="http://schemas.microsoft.com/office/drawing/2014/main" id="{C951EBBB-44FE-45A1-AB34-E83EEB56E4D3}"/>
            </a:ext>
          </a:extLst>
        </xdr:cNvPr>
        <xdr:cNvCxnSpPr/>
      </xdr:nvCxnSpPr>
      <xdr:spPr>
        <a:xfrm>
          <a:off x="16230600" y="562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B9444420-3577-4E0D-80AD-37EB91686205}"/>
            </a:ext>
          </a:extLst>
        </xdr:cNvPr>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5" name="フローチャート: 判断 424">
          <a:extLst>
            <a:ext uri="{FF2B5EF4-FFF2-40B4-BE49-F238E27FC236}">
              <a16:creationId xmlns:a16="http://schemas.microsoft.com/office/drawing/2014/main" id="{CE0E1F8E-B53A-4963-BB0D-5ACEDE90114E}"/>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86360</xdr:rowOff>
    </xdr:from>
    <xdr:to>
      <xdr:col>81</xdr:col>
      <xdr:colOff>101600</xdr:colOff>
      <xdr:row>38</xdr:row>
      <xdr:rowOff>16510</xdr:rowOff>
    </xdr:to>
    <xdr:sp macro="" textlink="">
      <xdr:nvSpPr>
        <xdr:cNvPr id="426" name="フローチャート: 判断 425">
          <a:extLst>
            <a:ext uri="{FF2B5EF4-FFF2-40B4-BE49-F238E27FC236}">
              <a16:creationId xmlns:a16="http://schemas.microsoft.com/office/drawing/2014/main" id="{48AB0B8F-F910-429F-AC09-A85E7196D64C}"/>
            </a:ext>
          </a:extLst>
        </xdr:cNvPr>
        <xdr:cNvSpPr/>
      </xdr:nvSpPr>
      <xdr:spPr>
        <a:xfrm>
          <a:off x="15430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73025</xdr:rowOff>
    </xdr:from>
    <xdr:to>
      <xdr:col>76</xdr:col>
      <xdr:colOff>165100</xdr:colOff>
      <xdr:row>38</xdr:row>
      <xdr:rowOff>3175</xdr:rowOff>
    </xdr:to>
    <xdr:sp macro="" textlink="">
      <xdr:nvSpPr>
        <xdr:cNvPr id="427" name="フローチャート: 判断 426">
          <a:extLst>
            <a:ext uri="{FF2B5EF4-FFF2-40B4-BE49-F238E27FC236}">
              <a16:creationId xmlns:a16="http://schemas.microsoft.com/office/drawing/2014/main" id="{78003D12-809B-4DE6-AF3B-F0785787809E}"/>
            </a:ext>
          </a:extLst>
        </xdr:cNvPr>
        <xdr:cNvSpPr/>
      </xdr:nvSpPr>
      <xdr:spPr>
        <a:xfrm>
          <a:off x="14541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120650</xdr:rowOff>
    </xdr:from>
    <xdr:to>
      <xdr:col>72</xdr:col>
      <xdr:colOff>38100</xdr:colOff>
      <xdr:row>38</xdr:row>
      <xdr:rowOff>50800</xdr:rowOff>
    </xdr:to>
    <xdr:sp macro="" textlink="">
      <xdr:nvSpPr>
        <xdr:cNvPr id="428" name="フローチャート: 判断 427">
          <a:extLst>
            <a:ext uri="{FF2B5EF4-FFF2-40B4-BE49-F238E27FC236}">
              <a16:creationId xmlns:a16="http://schemas.microsoft.com/office/drawing/2014/main" id="{FFB70D1A-D5BC-4640-9639-98E9042977C8}"/>
            </a:ext>
          </a:extLst>
        </xdr:cNvPr>
        <xdr:cNvSpPr/>
      </xdr:nvSpPr>
      <xdr:spPr>
        <a:xfrm>
          <a:off x="13652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25400</xdr:rowOff>
    </xdr:from>
    <xdr:to>
      <xdr:col>67</xdr:col>
      <xdr:colOff>101600</xdr:colOff>
      <xdr:row>34</xdr:row>
      <xdr:rowOff>127000</xdr:rowOff>
    </xdr:to>
    <xdr:sp macro="" textlink="">
      <xdr:nvSpPr>
        <xdr:cNvPr id="429" name="フローチャート: 判断 428">
          <a:extLst>
            <a:ext uri="{FF2B5EF4-FFF2-40B4-BE49-F238E27FC236}">
              <a16:creationId xmlns:a16="http://schemas.microsoft.com/office/drawing/2014/main" id="{5CA8ED04-38D6-4FBC-9386-C28AEFFF2E55}"/>
            </a:ext>
          </a:extLst>
        </xdr:cNvPr>
        <xdr:cNvSpPr/>
      </xdr:nvSpPr>
      <xdr:spPr>
        <a:xfrm>
          <a:off x="12763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B5A97EA9-A5EB-4B25-81C2-9DD2A083788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4F4FCEB7-1E9B-4D6B-A4DE-1E0F07634AF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4B50EBFF-B203-45E0-8DB4-948499FF023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C7CA7BFD-A50A-420E-A488-EE888771E8A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D6EEDE79-9321-498E-B396-AF4DDBE39BE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65405</xdr:rowOff>
    </xdr:from>
    <xdr:to>
      <xdr:col>85</xdr:col>
      <xdr:colOff>177800</xdr:colOff>
      <xdr:row>38</xdr:row>
      <xdr:rowOff>167005</xdr:rowOff>
    </xdr:to>
    <xdr:sp macro="" textlink="">
      <xdr:nvSpPr>
        <xdr:cNvPr id="435" name="楕円 434">
          <a:extLst>
            <a:ext uri="{FF2B5EF4-FFF2-40B4-BE49-F238E27FC236}">
              <a16:creationId xmlns:a16="http://schemas.microsoft.com/office/drawing/2014/main" id="{4CAB7AAC-E77C-4D0A-BE0E-17A32C56D9C8}"/>
            </a:ext>
          </a:extLst>
        </xdr:cNvPr>
        <xdr:cNvSpPr/>
      </xdr:nvSpPr>
      <xdr:spPr>
        <a:xfrm>
          <a:off x="162687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43832</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6F689F2A-B3E1-4FC4-8BAE-42BC177FC390}"/>
            </a:ext>
          </a:extLst>
        </xdr:cNvPr>
        <xdr:cNvSpPr txBox="1"/>
      </xdr:nvSpPr>
      <xdr:spPr>
        <a:xfrm>
          <a:off x="16357600"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19685</xdr:rowOff>
    </xdr:from>
    <xdr:to>
      <xdr:col>81</xdr:col>
      <xdr:colOff>101600</xdr:colOff>
      <xdr:row>38</xdr:row>
      <xdr:rowOff>121285</xdr:rowOff>
    </xdr:to>
    <xdr:sp macro="" textlink="">
      <xdr:nvSpPr>
        <xdr:cNvPr id="437" name="楕円 436">
          <a:extLst>
            <a:ext uri="{FF2B5EF4-FFF2-40B4-BE49-F238E27FC236}">
              <a16:creationId xmlns:a16="http://schemas.microsoft.com/office/drawing/2014/main" id="{FCDAD510-0ED6-4718-A6D2-D2476AE5E644}"/>
            </a:ext>
          </a:extLst>
        </xdr:cNvPr>
        <xdr:cNvSpPr/>
      </xdr:nvSpPr>
      <xdr:spPr>
        <a:xfrm>
          <a:off x="15430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70485</xdr:rowOff>
    </xdr:from>
    <xdr:to>
      <xdr:col>85</xdr:col>
      <xdr:colOff>127000</xdr:colOff>
      <xdr:row>38</xdr:row>
      <xdr:rowOff>116205</xdr:rowOff>
    </xdr:to>
    <xdr:cxnSp macro="">
      <xdr:nvCxnSpPr>
        <xdr:cNvPr id="438" name="直線コネクタ 437">
          <a:extLst>
            <a:ext uri="{FF2B5EF4-FFF2-40B4-BE49-F238E27FC236}">
              <a16:creationId xmlns:a16="http://schemas.microsoft.com/office/drawing/2014/main" id="{A3AF0375-DBEA-41B2-94D0-0CDCFDF79173}"/>
            </a:ext>
          </a:extLst>
        </xdr:cNvPr>
        <xdr:cNvCxnSpPr/>
      </xdr:nvCxnSpPr>
      <xdr:spPr>
        <a:xfrm>
          <a:off x="15481300" y="658558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141605</xdr:rowOff>
    </xdr:from>
    <xdr:to>
      <xdr:col>76</xdr:col>
      <xdr:colOff>165100</xdr:colOff>
      <xdr:row>38</xdr:row>
      <xdr:rowOff>71755</xdr:rowOff>
    </xdr:to>
    <xdr:sp macro="" textlink="">
      <xdr:nvSpPr>
        <xdr:cNvPr id="439" name="楕円 438">
          <a:extLst>
            <a:ext uri="{FF2B5EF4-FFF2-40B4-BE49-F238E27FC236}">
              <a16:creationId xmlns:a16="http://schemas.microsoft.com/office/drawing/2014/main" id="{4C494044-3ECD-4D99-8B8C-8DA798A0A090}"/>
            </a:ext>
          </a:extLst>
        </xdr:cNvPr>
        <xdr:cNvSpPr/>
      </xdr:nvSpPr>
      <xdr:spPr>
        <a:xfrm>
          <a:off x="14541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20955</xdr:rowOff>
    </xdr:from>
    <xdr:to>
      <xdr:col>81</xdr:col>
      <xdr:colOff>50800</xdr:colOff>
      <xdr:row>38</xdr:row>
      <xdr:rowOff>70485</xdr:rowOff>
    </xdr:to>
    <xdr:cxnSp macro="">
      <xdr:nvCxnSpPr>
        <xdr:cNvPr id="440" name="直線コネクタ 439">
          <a:extLst>
            <a:ext uri="{FF2B5EF4-FFF2-40B4-BE49-F238E27FC236}">
              <a16:creationId xmlns:a16="http://schemas.microsoft.com/office/drawing/2014/main" id="{73A08743-EEEA-43EC-BC2C-CC8ACCFCC452}"/>
            </a:ext>
          </a:extLst>
        </xdr:cNvPr>
        <xdr:cNvCxnSpPr/>
      </xdr:nvCxnSpPr>
      <xdr:spPr>
        <a:xfrm>
          <a:off x="14592300" y="653605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92075</xdr:rowOff>
    </xdr:from>
    <xdr:to>
      <xdr:col>72</xdr:col>
      <xdr:colOff>38100</xdr:colOff>
      <xdr:row>38</xdr:row>
      <xdr:rowOff>22225</xdr:rowOff>
    </xdr:to>
    <xdr:sp macro="" textlink="">
      <xdr:nvSpPr>
        <xdr:cNvPr id="441" name="楕円 440">
          <a:extLst>
            <a:ext uri="{FF2B5EF4-FFF2-40B4-BE49-F238E27FC236}">
              <a16:creationId xmlns:a16="http://schemas.microsoft.com/office/drawing/2014/main" id="{F667C3BD-2B5A-4FA8-BED6-AC555FBD420C}"/>
            </a:ext>
          </a:extLst>
        </xdr:cNvPr>
        <xdr:cNvSpPr/>
      </xdr:nvSpPr>
      <xdr:spPr>
        <a:xfrm>
          <a:off x="13652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142875</xdr:rowOff>
    </xdr:from>
    <xdr:to>
      <xdr:col>76</xdr:col>
      <xdr:colOff>114300</xdr:colOff>
      <xdr:row>38</xdr:row>
      <xdr:rowOff>20955</xdr:rowOff>
    </xdr:to>
    <xdr:cxnSp macro="">
      <xdr:nvCxnSpPr>
        <xdr:cNvPr id="442" name="直線コネクタ 441">
          <a:extLst>
            <a:ext uri="{FF2B5EF4-FFF2-40B4-BE49-F238E27FC236}">
              <a16:creationId xmlns:a16="http://schemas.microsoft.com/office/drawing/2014/main" id="{4842ED14-B9EE-43FC-A0D9-C0318DDB49C9}"/>
            </a:ext>
          </a:extLst>
        </xdr:cNvPr>
        <xdr:cNvCxnSpPr/>
      </xdr:nvCxnSpPr>
      <xdr:spPr>
        <a:xfrm>
          <a:off x="13703300" y="64865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38735</xdr:rowOff>
    </xdr:from>
    <xdr:to>
      <xdr:col>67</xdr:col>
      <xdr:colOff>101600</xdr:colOff>
      <xdr:row>37</xdr:row>
      <xdr:rowOff>140335</xdr:rowOff>
    </xdr:to>
    <xdr:sp macro="" textlink="">
      <xdr:nvSpPr>
        <xdr:cNvPr id="443" name="楕円 442">
          <a:extLst>
            <a:ext uri="{FF2B5EF4-FFF2-40B4-BE49-F238E27FC236}">
              <a16:creationId xmlns:a16="http://schemas.microsoft.com/office/drawing/2014/main" id="{F34C8AC2-36CE-4CA2-87DF-E2590D7938E5}"/>
            </a:ext>
          </a:extLst>
        </xdr:cNvPr>
        <xdr:cNvSpPr/>
      </xdr:nvSpPr>
      <xdr:spPr>
        <a:xfrm>
          <a:off x="12763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89535</xdr:rowOff>
    </xdr:from>
    <xdr:to>
      <xdr:col>71</xdr:col>
      <xdr:colOff>177800</xdr:colOff>
      <xdr:row>37</xdr:row>
      <xdr:rowOff>142875</xdr:rowOff>
    </xdr:to>
    <xdr:cxnSp macro="">
      <xdr:nvCxnSpPr>
        <xdr:cNvPr id="444" name="直線コネクタ 443">
          <a:extLst>
            <a:ext uri="{FF2B5EF4-FFF2-40B4-BE49-F238E27FC236}">
              <a16:creationId xmlns:a16="http://schemas.microsoft.com/office/drawing/2014/main" id="{EC6C7CE6-7F5E-493F-8450-531C7EB5C1CB}"/>
            </a:ext>
          </a:extLst>
        </xdr:cNvPr>
        <xdr:cNvCxnSpPr/>
      </xdr:nvCxnSpPr>
      <xdr:spPr>
        <a:xfrm>
          <a:off x="12814300" y="643318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33037</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4B2C8BD2-2DCA-4627-8340-AC52399443E3}"/>
            </a:ext>
          </a:extLst>
        </xdr:cNvPr>
        <xdr:cNvSpPr txBox="1"/>
      </xdr:nvSpPr>
      <xdr:spPr>
        <a:xfrm>
          <a:off x="152660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19702</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9F8E20FB-A2FC-4D32-AA50-65216C2CCCDE}"/>
            </a:ext>
          </a:extLst>
        </xdr:cNvPr>
        <xdr:cNvSpPr txBox="1"/>
      </xdr:nvSpPr>
      <xdr:spPr>
        <a:xfrm>
          <a:off x="1438974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41927</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31598731-7B4D-473D-9353-76CEC0A4DCFE}"/>
            </a:ext>
          </a:extLst>
        </xdr:cNvPr>
        <xdr:cNvSpPr txBox="1"/>
      </xdr:nvSpPr>
      <xdr:spPr>
        <a:xfrm>
          <a:off x="13500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143527</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3406E23C-9AD3-4E7E-A4F1-C09A855DBF4C}"/>
            </a:ext>
          </a:extLst>
        </xdr:cNvPr>
        <xdr:cNvSpPr txBox="1"/>
      </xdr:nvSpPr>
      <xdr:spPr>
        <a:xfrm>
          <a:off x="12611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112412</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FE4AC254-0F89-47E9-ACE1-319BC5DB9D38}"/>
            </a:ext>
          </a:extLst>
        </xdr:cNvPr>
        <xdr:cNvSpPr txBox="1"/>
      </xdr:nvSpPr>
      <xdr:spPr>
        <a:xfrm>
          <a:off x="15266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62882</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9AE10E8B-FEA4-4792-AC98-D66F1D70797B}"/>
            </a:ext>
          </a:extLst>
        </xdr:cNvPr>
        <xdr:cNvSpPr txBox="1"/>
      </xdr:nvSpPr>
      <xdr:spPr>
        <a:xfrm>
          <a:off x="14389744"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38752</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81563B2C-7B2A-46F8-AE63-D68AD4222CAB}"/>
            </a:ext>
          </a:extLst>
        </xdr:cNvPr>
        <xdr:cNvSpPr txBox="1"/>
      </xdr:nvSpPr>
      <xdr:spPr>
        <a:xfrm>
          <a:off x="135007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131462</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7672E0E3-FE12-4A1A-B1B6-8EDAAE8C42B4}"/>
            </a:ext>
          </a:extLst>
        </xdr:cNvPr>
        <xdr:cNvSpPr txBox="1"/>
      </xdr:nvSpPr>
      <xdr:spPr>
        <a:xfrm>
          <a:off x="12611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14716621-E5E3-4F5F-9B4B-BA9904D71AE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4B9F3CBD-7488-4D6D-AFF7-529545FD52C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55C40190-030F-4F5C-BFEA-DF3B75E563A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7C2E3B09-C2FA-40AA-A75A-B22C1623E9D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9DAF67E4-1AEE-4E20-AE9C-A625E2C4C11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53272815-A5CE-4676-8677-646A776FCE3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9BFED4AE-AAA2-4A7A-AC4B-D5169214981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3A212E33-ABE8-43AF-9585-39D2FDF3A7C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ABF61E3D-F91E-4ED4-AAE1-0548E6843D5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CCDEA9B6-4E2F-4455-B62A-EB5BAB4E634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3" name="直線コネクタ 462">
          <a:extLst>
            <a:ext uri="{FF2B5EF4-FFF2-40B4-BE49-F238E27FC236}">
              <a16:creationId xmlns:a16="http://schemas.microsoft.com/office/drawing/2014/main" id="{E5E113CD-2A9E-4403-ACF6-20CA3894F7A4}"/>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4" name="テキスト ボックス 463">
          <a:extLst>
            <a:ext uri="{FF2B5EF4-FFF2-40B4-BE49-F238E27FC236}">
              <a16:creationId xmlns:a16="http://schemas.microsoft.com/office/drawing/2014/main" id="{D26B4C61-466D-44D1-B80C-110D955B0502}"/>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5" name="直線コネクタ 464">
          <a:extLst>
            <a:ext uri="{FF2B5EF4-FFF2-40B4-BE49-F238E27FC236}">
              <a16:creationId xmlns:a16="http://schemas.microsoft.com/office/drawing/2014/main" id="{64511193-A673-4BB3-918D-C62AAB5F712F}"/>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6" name="テキスト ボックス 465">
          <a:extLst>
            <a:ext uri="{FF2B5EF4-FFF2-40B4-BE49-F238E27FC236}">
              <a16:creationId xmlns:a16="http://schemas.microsoft.com/office/drawing/2014/main" id="{4E9F16A0-6F2E-4131-A2A4-52B174F645CF}"/>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7" name="直線コネクタ 466">
          <a:extLst>
            <a:ext uri="{FF2B5EF4-FFF2-40B4-BE49-F238E27FC236}">
              <a16:creationId xmlns:a16="http://schemas.microsoft.com/office/drawing/2014/main" id="{DAA578E0-2E80-48D3-965A-7647F4B0D3FC}"/>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8" name="テキスト ボックス 467">
          <a:extLst>
            <a:ext uri="{FF2B5EF4-FFF2-40B4-BE49-F238E27FC236}">
              <a16:creationId xmlns:a16="http://schemas.microsoft.com/office/drawing/2014/main" id="{5102A37F-7D67-4E0F-B25A-0C12A87C8CC8}"/>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9" name="直線コネクタ 468">
          <a:extLst>
            <a:ext uri="{FF2B5EF4-FFF2-40B4-BE49-F238E27FC236}">
              <a16:creationId xmlns:a16="http://schemas.microsoft.com/office/drawing/2014/main" id="{98A81188-2E5E-4898-9244-D98B44CD4511}"/>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0" name="テキスト ボックス 469">
          <a:extLst>
            <a:ext uri="{FF2B5EF4-FFF2-40B4-BE49-F238E27FC236}">
              <a16:creationId xmlns:a16="http://schemas.microsoft.com/office/drawing/2014/main" id="{82D696B6-1184-431F-9A53-A1B1C2C7FC1E}"/>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1" name="直線コネクタ 470">
          <a:extLst>
            <a:ext uri="{FF2B5EF4-FFF2-40B4-BE49-F238E27FC236}">
              <a16:creationId xmlns:a16="http://schemas.microsoft.com/office/drawing/2014/main" id="{2409306C-EC48-4CDA-904F-E93D6718F4FE}"/>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2" name="テキスト ボックス 471">
          <a:extLst>
            <a:ext uri="{FF2B5EF4-FFF2-40B4-BE49-F238E27FC236}">
              <a16:creationId xmlns:a16="http://schemas.microsoft.com/office/drawing/2014/main" id="{66EA7FE9-9320-4158-B121-515C2466377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5A3D0A3F-5808-4B12-A79E-B7550DBA297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EFFB378D-AD1E-44DE-ACB8-3EF3129B608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493583F4-EA13-4639-A3D6-F6D49AD20DB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156210</xdr:rowOff>
    </xdr:from>
    <xdr:to>
      <xdr:col>116</xdr:col>
      <xdr:colOff>62864</xdr:colOff>
      <xdr:row>41</xdr:row>
      <xdr:rowOff>72390</xdr:rowOff>
    </xdr:to>
    <xdr:cxnSp macro="">
      <xdr:nvCxnSpPr>
        <xdr:cNvPr id="476" name="直線コネクタ 475">
          <a:extLst>
            <a:ext uri="{FF2B5EF4-FFF2-40B4-BE49-F238E27FC236}">
              <a16:creationId xmlns:a16="http://schemas.microsoft.com/office/drawing/2014/main" id="{DD29064C-8DCF-4D37-8F9D-C2924E637607}"/>
            </a:ext>
          </a:extLst>
        </xdr:cNvPr>
        <xdr:cNvCxnSpPr/>
      </xdr:nvCxnSpPr>
      <xdr:spPr>
        <a:xfrm flipV="1">
          <a:off x="22160864" y="564261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76217</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E72E32D2-225C-4DDE-A560-2CA184939EA8}"/>
            </a:ext>
          </a:extLst>
        </xdr:cNvPr>
        <xdr:cNvSpPr txBox="1"/>
      </xdr:nvSpPr>
      <xdr:spPr>
        <a:xfrm>
          <a:off x="22199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72390</xdr:rowOff>
    </xdr:from>
    <xdr:to>
      <xdr:col>116</xdr:col>
      <xdr:colOff>152400</xdr:colOff>
      <xdr:row>41</xdr:row>
      <xdr:rowOff>72390</xdr:rowOff>
    </xdr:to>
    <xdr:cxnSp macro="">
      <xdr:nvCxnSpPr>
        <xdr:cNvPr id="478" name="直線コネクタ 477">
          <a:extLst>
            <a:ext uri="{FF2B5EF4-FFF2-40B4-BE49-F238E27FC236}">
              <a16:creationId xmlns:a16="http://schemas.microsoft.com/office/drawing/2014/main" id="{17EF2F56-2E69-4813-B94A-E213DFD3C864}"/>
            </a:ext>
          </a:extLst>
        </xdr:cNvPr>
        <xdr:cNvCxnSpPr/>
      </xdr:nvCxnSpPr>
      <xdr:spPr>
        <a:xfrm>
          <a:off x="22072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102887</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6449D406-6F5D-4BE1-9B34-E9D7C89A9339}"/>
            </a:ext>
          </a:extLst>
        </xdr:cNvPr>
        <xdr:cNvSpPr txBox="1"/>
      </xdr:nvSpPr>
      <xdr:spPr>
        <a:xfrm>
          <a:off x="22199600" y="541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156210</xdr:rowOff>
    </xdr:from>
    <xdr:to>
      <xdr:col>116</xdr:col>
      <xdr:colOff>152400</xdr:colOff>
      <xdr:row>32</xdr:row>
      <xdr:rowOff>156210</xdr:rowOff>
    </xdr:to>
    <xdr:cxnSp macro="">
      <xdr:nvCxnSpPr>
        <xdr:cNvPr id="480" name="直線コネクタ 479">
          <a:extLst>
            <a:ext uri="{FF2B5EF4-FFF2-40B4-BE49-F238E27FC236}">
              <a16:creationId xmlns:a16="http://schemas.microsoft.com/office/drawing/2014/main" id="{0BD7C5BB-20D0-4B9A-B7A3-B0A4D4F24161}"/>
            </a:ext>
          </a:extLst>
        </xdr:cNvPr>
        <xdr:cNvCxnSpPr/>
      </xdr:nvCxnSpPr>
      <xdr:spPr>
        <a:xfrm>
          <a:off x="22072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106697</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B9BABB94-D68A-493A-B7FF-C9579EE16EFF}"/>
            </a:ext>
          </a:extLst>
        </xdr:cNvPr>
        <xdr:cNvSpPr txBox="1"/>
      </xdr:nvSpPr>
      <xdr:spPr>
        <a:xfrm>
          <a:off x="221996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128270</xdr:rowOff>
    </xdr:from>
    <xdr:to>
      <xdr:col>116</xdr:col>
      <xdr:colOff>114300</xdr:colOff>
      <xdr:row>38</xdr:row>
      <xdr:rowOff>58420</xdr:rowOff>
    </xdr:to>
    <xdr:sp macro="" textlink="">
      <xdr:nvSpPr>
        <xdr:cNvPr id="482" name="フローチャート: 判断 481">
          <a:extLst>
            <a:ext uri="{FF2B5EF4-FFF2-40B4-BE49-F238E27FC236}">
              <a16:creationId xmlns:a16="http://schemas.microsoft.com/office/drawing/2014/main" id="{41B55315-1F6A-4E10-8B62-2FC6537E7626}"/>
            </a:ext>
          </a:extLst>
        </xdr:cNvPr>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124460</xdr:rowOff>
    </xdr:from>
    <xdr:to>
      <xdr:col>112</xdr:col>
      <xdr:colOff>38100</xdr:colOff>
      <xdr:row>38</xdr:row>
      <xdr:rowOff>54610</xdr:rowOff>
    </xdr:to>
    <xdr:sp macro="" textlink="">
      <xdr:nvSpPr>
        <xdr:cNvPr id="483" name="フローチャート: 判断 482">
          <a:extLst>
            <a:ext uri="{FF2B5EF4-FFF2-40B4-BE49-F238E27FC236}">
              <a16:creationId xmlns:a16="http://schemas.microsoft.com/office/drawing/2014/main" id="{9112589E-C9A4-44A1-B10F-719BCAB60466}"/>
            </a:ext>
          </a:extLst>
        </xdr:cNvPr>
        <xdr:cNvSpPr/>
      </xdr:nvSpPr>
      <xdr:spPr>
        <a:xfrm>
          <a:off x="21272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135890</xdr:rowOff>
    </xdr:from>
    <xdr:to>
      <xdr:col>107</xdr:col>
      <xdr:colOff>101600</xdr:colOff>
      <xdr:row>38</xdr:row>
      <xdr:rowOff>66040</xdr:rowOff>
    </xdr:to>
    <xdr:sp macro="" textlink="">
      <xdr:nvSpPr>
        <xdr:cNvPr id="484" name="フローチャート: 判断 483">
          <a:extLst>
            <a:ext uri="{FF2B5EF4-FFF2-40B4-BE49-F238E27FC236}">
              <a16:creationId xmlns:a16="http://schemas.microsoft.com/office/drawing/2014/main" id="{8A0E3C4C-8710-4EA8-9B8A-BA76929B5475}"/>
            </a:ext>
          </a:extLst>
        </xdr:cNvPr>
        <xdr:cNvSpPr/>
      </xdr:nvSpPr>
      <xdr:spPr>
        <a:xfrm>
          <a:off x="20383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90170</xdr:rowOff>
    </xdr:from>
    <xdr:to>
      <xdr:col>102</xdr:col>
      <xdr:colOff>165100</xdr:colOff>
      <xdr:row>38</xdr:row>
      <xdr:rowOff>20320</xdr:rowOff>
    </xdr:to>
    <xdr:sp macro="" textlink="">
      <xdr:nvSpPr>
        <xdr:cNvPr id="485" name="フローチャート: 判断 484">
          <a:extLst>
            <a:ext uri="{FF2B5EF4-FFF2-40B4-BE49-F238E27FC236}">
              <a16:creationId xmlns:a16="http://schemas.microsoft.com/office/drawing/2014/main" id="{93507491-D253-4125-9CD0-E237B64A3145}"/>
            </a:ext>
          </a:extLst>
        </xdr:cNvPr>
        <xdr:cNvSpPr/>
      </xdr:nvSpPr>
      <xdr:spPr>
        <a:xfrm>
          <a:off x="19494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74930</xdr:rowOff>
    </xdr:from>
    <xdr:to>
      <xdr:col>98</xdr:col>
      <xdr:colOff>38100</xdr:colOff>
      <xdr:row>38</xdr:row>
      <xdr:rowOff>5080</xdr:rowOff>
    </xdr:to>
    <xdr:sp macro="" textlink="">
      <xdr:nvSpPr>
        <xdr:cNvPr id="486" name="フローチャート: 判断 485">
          <a:extLst>
            <a:ext uri="{FF2B5EF4-FFF2-40B4-BE49-F238E27FC236}">
              <a16:creationId xmlns:a16="http://schemas.microsoft.com/office/drawing/2014/main" id="{1E328D1D-DE23-4572-AB2F-B7C476E78104}"/>
            </a:ext>
          </a:extLst>
        </xdr:cNvPr>
        <xdr:cNvSpPr/>
      </xdr:nvSpPr>
      <xdr:spPr>
        <a:xfrm>
          <a:off x="18605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176036F-2685-4E8D-BE30-EFE090B7099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CE681D0B-6FE1-4369-AB4E-D7AE8FB63D8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CF3F82F2-CE26-4C6B-90F0-251EA3BE840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5A393A57-7A55-49D4-A4D5-7F78F339373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17B255D4-3C59-4A29-9680-6D9DF61D37E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13970</xdr:rowOff>
    </xdr:from>
    <xdr:to>
      <xdr:col>116</xdr:col>
      <xdr:colOff>114300</xdr:colOff>
      <xdr:row>34</xdr:row>
      <xdr:rowOff>115570</xdr:rowOff>
    </xdr:to>
    <xdr:sp macro="" textlink="">
      <xdr:nvSpPr>
        <xdr:cNvPr id="492" name="楕円 491">
          <a:extLst>
            <a:ext uri="{FF2B5EF4-FFF2-40B4-BE49-F238E27FC236}">
              <a16:creationId xmlns:a16="http://schemas.microsoft.com/office/drawing/2014/main" id="{30046405-832E-45D1-9292-9473F17A9AFD}"/>
            </a:ext>
          </a:extLst>
        </xdr:cNvPr>
        <xdr:cNvSpPr/>
      </xdr:nvSpPr>
      <xdr:spPr>
        <a:xfrm>
          <a:off x="22110700" y="58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36847</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3E48E68A-9C44-4BD3-BD7A-76D33D4D6DB1}"/>
            </a:ext>
          </a:extLst>
        </xdr:cNvPr>
        <xdr:cNvSpPr txBox="1"/>
      </xdr:nvSpPr>
      <xdr:spPr>
        <a:xfrm>
          <a:off x="22199600" y="56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33020</xdr:rowOff>
    </xdr:from>
    <xdr:to>
      <xdr:col>112</xdr:col>
      <xdr:colOff>38100</xdr:colOff>
      <xdr:row>34</xdr:row>
      <xdr:rowOff>134620</xdr:rowOff>
    </xdr:to>
    <xdr:sp macro="" textlink="">
      <xdr:nvSpPr>
        <xdr:cNvPr id="494" name="楕円 493">
          <a:extLst>
            <a:ext uri="{FF2B5EF4-FFF2-40B4-BE49-F238E27FC236}">
              <a16:creationId xmlns:a16="http://schemas.microsoft.com/office/drawing/2014/main" id="{0DF199C2-A620-40D3-8A85-19CB8555508B}"/>
            </a:ext>
          </a:extLst>
        </xdr:cNvPr>
        <xdr:cNvSpPr/>
      </xdr:nvSpPr>
      <xdr:spPr>
        <a:xfrm>
          <a:off x="21272500" y="586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64770</xdr:rowOff>
    </xdr:from>
    <xdr:to>
      <xdr:col>116</xdr:col>
      <xdr:colOff>63500</xdr:colOff>
      <xdr:row>34</xdr:row>
      <xdr:rowOff>83820</xdr:rowOff>
    </xdr:to>
    <xdr:cxnSp macro="">
      <xdr:nvCxnSpPr>
        <xdr:cNvPr id="495" name="直線コネクタ 494">
          <a:extLst>
            <a:ext uri="{FF2B5EF4-FFF2-40B4-BE49-F238E27FC236}">
              <a16:creationId xmlns:a16="http://schemas.microsoft.com/office/drawing/2014/main" id="{39281CFD-E7DE-44C2-AA72-A26CE52A6CD8}"/>
            </a:ext>
          </a:extLst>
        </xdr:cNvPr>
        <xdr:cNvCxnSpPr/>
      </xdr:nvCxnSpPr>
      <xdr:spPr>
        <a:xfrm flipV="1">
          <a:off x="21323300" y="58940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63500</xdr:rowOff>
    </xdr:from>
    <xdr:to>
      <xdr:col>107</xdr:col>
      <xdr:colOff>101600</xdr:colOff>
      <xdr:row>34</xdr:row>
      <xdr:rowOff>165100</xdr:rowOff>
    </xdr:to>
    <xdr:sp macro="" textlink="">
      <xdr:nvSpPr>
        <xdr:cNvPr id="496" name="楕円 495">
          <a:extLst>
            <a:ext uri="{FF2B5EF4-FFF2-40B4-BE49-F238E27FC236}">
              <a16:creationId xmlns:a16="http://schemas.microsoft.com/office/drawing/2014/main" id="{235A8B25-59EC-4ADD-B870-1E47B8714BB5}"/>
            </a:ext>
          </a:extLst>
        </xdr:cNvPr>
        <xdr:cNvSpPr/>
      </xdr:nvSpPr>
      <xdr:spPr>
        <a:xfrm>
          <a:off x="203835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83820</xdr:rowOff>
    </xdr:from>
    <xdr:to>
      <xdr:col>111</xdr:col>
      <xdr:colOff>177800</xdr:colOff>
      <xdr:row>34</xdr:row>
      <xdr:rowOff>114300</xdr:rowOff>
    </xdr:to>
    <xdr:cxnSp macro="">
      <xdr:nvCxnSpPr>
        <xdr:cNvPr id="497" name="直線コネクタ 496">
          <a:extLst>
            <a:ext uri="{FF2B5EF4-FFF2-40B4-BE49-F238E27FC236}">
              <a16:creationId xmlns:a16="http://schemas.microsoft.com/office/drawing/2014/main" id="{5028B4C7-883E-47F0-9A36-D550B78B2278}"/>
            </a:ext>
          </a:extLst>
        </xdr:cNvPr>
        <xdr:cNvCxnSpPr/>
      </xdr:nvCxnSpPr>
      <xdr:spPr>
        <a:xfrm flipV="1">
          <a:off x="20434300" y="5913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74930</xdr:rowOff>
    </xdr:from>
    <xdr:to>
      <xdr:col>102</xdr:col>
      <xdr:colOff>165100</xdr:colOff>
      <xdr:row>35</xdr:row>
      <xdr:rowOff>5080</xdr:rowOff>
    </xdr:to>
    <xdr:sp macro="" textlink="">
      <xdr:nvSpPr>
        <xdr:cNvPr id="498" name="楕円 497">
          <a:extLst>
            <a:ext uri="{FF2B5EF4-FFF2-40B4-BE49-F238E27FC236}">
              <a16:creationId xmlns:a16="http://schemas.microsoft.com/office/drawing/2014/main" id="{5A950255-39A5-4E1F-908B-DD45B7723A89}"/>
            </a:ext>
          </a:extLst>
        </xdr:cNvPr>
        <xdr:cNvSpPr/>
      </xdr:nvSpPr>
      <xdr:spPr>
        <a:xfrm>
          <a:off x="19494500" y="59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114300</xdr:rowOff>
    </xdr:from>
    <xdr:to>
      <xdr:col>107</xdr:col>
      <xdr:colOff>50800</xdr:colOff>
      <xdr:row>34</xdr:row>
      <xdr:rowOff>125730</xdr:rowOff>
    </xdr:to>
    <xdr:cxnSp macro="">
      <xdr:nvCxnSpPr>
        <xdr:cNvPr id="499" name="直線コネクタ 498">
          <a:extLst>
            <a:ext uri="{FF2B5EF4-FFF2-40B4-BE49-F238E27FC236}">
              <a16:creationId xmlns:a16="http://schemas.microsoft.com/office/drawing/2014/main" id="{A30A03AC-E4C3-4F49-A1C0-5F89F6F2DE2E}"/>
            </a:ext>
          </a:extLst>
        </xdr:cNvPr>
        <xdr:cNvCxnSpPr/>
      </xdr:nvCxnSpPr>
      <xdr:spPr>
        <a:xfrm flipV="1">
          <a:off x="19545300" y="59436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105410</xdr:rowOff>
    </xdr:from>
    <xdr:to>
      <xdr:col>98</xdr:col>
      <xdr:colOff>38100</xdr:colOff>
      <xdr:row>35</xdr:row>
      <xdr:rowOff>35560</xdr:rowOff>
    </xdr:to>
    <xdr:sp macro="" textlink="">
      <xdr:nvSpPr>
        <xdr:cNvPr id="500" name="楕円 499">
          <a:extLst>
            <a:ext uri="{FF2B5EF4-FFF2-40B4-BE49-F238E27FC236}">
              <a16:creationId xmlns:a16="http://schemas.microsoft.com/office/drawing/2014/main" id="{9299D917-56BE-4F47-8A8B-5CAFE9716582}"/>
            </a:ext>
          </a:extLst>
        </xdr:cNvPr>
        <xdr:cNvSpPr/>
      </xdr:nvSpPr>
      <xdr:spPr>
        <a:xfrm>
          <a:off x="186055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125730</xdr:rowOff>
    </xdr:from>
    <xdr:to>
      <xdr:col>102</xdr:col>
      <xdr:colOff>114300</xdr:colOff>
      <xdr:row>34</xdr:row>
      <xdr:rowOff>156210</xdr:rowOff>
    </xdr:to>
    <xdr:cxnSp macro="">
      <xdr:nvCxnSpPr>
        <xdr:cNvPr id="501" name="直線コネクタ 500">
          <a:extLst>
            <a:ext uri="{FF2B5EF4-FFF2-40B4-BE49-F238E27FC236}">
              <a16:creationId xmlns:a16="http://schemas.microsoft.com/office/drawing/2014/main" id="{67520595-82BC-4CB7-AECD-7CC9360BB958}"/>
            </a:ext>
          </a:extLst>
        </xdr:cNvPr>
        <xdr:cNvCxnSpPr/>
      </xdr:nvCxnSpPr>
      <xdr:spPr>
        <a:xfrm flipV="1">
          <a:off x="18656300" y="59550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45737</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82D0D927-EFDD-436F-BC63-BD49E89BF2E4}"/>
            </a:ext>
          </a:extLst>
        </xdr:cNvPr>
        <xdr:cNvSpPr txBox="1"/>
      </xdr:nvSpPr>
      <xdr:spPr>
        <a:xfrm>
          <a:off x="21075727" y="656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57167</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A42E2486-6130-48AB-8DC4-6719F3A66654}"/>
            </a:ext>
          </a:extLst>
        </xdr:cNvPr>
        <xdr:cNvSpPr txBox="1"/>
      </xdr:nvSpPr>
      <xdr:spPr>
        <a:xfrm>
          <a:off x="20199427" y="657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11447</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9EFFF76A-FEA8-40DC-AB89-FC923A1B1123}"/>
            </a:ext>
          </a:extLst>
        </xdr:cNvPr>
        <xdr:cNvSpPr txBox="1"/>
      </xdr:nvSpPr>
      <xdr:spPr>
        <a:xfrm>
          <a:off x="19310427" y="652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167657</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41C73237-1ED0-4E9B-87FD-78CF84E13423}"/>
            </a:ext>
          </a:extLst>
        </xdr:cNvPr>
        <xdr:cNvSpPr txBox="1"/>
      </xdr:nvSpPr>
      <xdr:spPr>
        <a:xfrm>
          <a:off x="18421427" y="651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151147</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DDE12464-5300-4907-AA3D-CEC8909C3571}"/>
            </a:ext>
          </a:extLst>
        </xdr:cNvPr>
        <xdr:cNvSpPr txBox="1"/>
      </xdr:nvSpPr>
      <xdr:spPr>
        <a:xfrm>
          <a:off x="21075727" y="56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10177</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B1E47DB4-3CBF-4595-8F01-C40F75E64BCF}"/>
            </a:ext>
          </a:extLst>
        </xdr:cNvPr>
        <xdr:cNvSpPr txBox="1"/>
      </xdr:nvSpPr>
      <xdr:spPr>
        <a:xfrm>
          <a:off x="20199427"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21607</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9F238173-AFB5-49D5-B406-4D9F21DD71CC}"/>
            </a:ext>
          </a:extLst>
        </xdr:cNvPr>
        <xdr:cNvSpPr txBox="1"/>
      </xdr:nvSpPr>
      <xdr:spPr>
        <a:xfrm>
          <a:off x="19310427" y="56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52087</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1079DC14-59FB-4677-ACC7-0C7DE23B01BA}"/>
            </a:ext>
          </a:extLst>
        </xdr:cNvPr>
        <xdr:cNvSpPr txBox="1"/>
      </xdr:nvSpPr>
      <xdr:spPr>
        <a:xfrm>
          <a:off x="18421427" y="570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DA84E0A6-E934-45E4-9F7E-2066578B1BA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BC0CBCBF-6E08-415F-A196-8D06795E65B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E4CA549E-F3BC-4352-8263-F018C1B1433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DC55CD29-0793-4D92-B80A-051390F0209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17E86A76-D19C-4C12-81F4-60FD6211CDF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1B423D81-F7F3-4EB8-A72B-E2DD0476E6C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FEFCAC-E857-4039-B3AC-6881A22044B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EF49C4F9-FC59-446E-A86D-093A530D013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2938B9CB-6277-44AF-9037-29DF2226F3D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574DE9CC-E481-4ED0-AE4A-88F311BEC1F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76948959-1659-40E3-98E5-A8099D33CB5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D4FA6D35-A2E0-4C13-B675-63AF7D39C0B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4E3B9238-2FF9-42F4-8CD7-C6DA9096FB14}"/>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39E3ACEB-4E67-4F3C-9D10-A5FC998C249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168D452E-0E2C-40A2-8E45-D6401D32D71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7CD4DE66-8B7F-411B-8AAF-A133ECE7C95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27DB4EEE-3E34-4835-AFF9-31B6C983672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81A19014-77D8-492E-8373-94FD4074910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A13639E4-10CF-45EA-ABDC-73E4051E223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93087986-D64E-498B-81C1-6DAD6CCE65C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E7309AF1-9D4E-4600-8482-A08E3A0404E5}"/>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6285F960-F517-41D2-8BB6-E09E1386CFF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2B8FF6FF-BA5D-41D4-A256-0586A15DFECB}"/>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B51805F7-FB5E-4614-8545-A47A1F69597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142875</xdr:rowOff>
    </xdr:from>
    <xdr:to>
      <xdr:col>85</xdr:col>
      <xdr:colOff>126364</xdr:colOff>
      <xdr:row>63</xdr:row>
      <xdr:rowOff>40005</xdr:rowOff>
    </xdr:to>
    <xdr:cxnSp macro="">
      <xdr:nvCxnSpPr>
        <xdr:cNvPr id="534" name="直線コネクタ 533">
          <a:extLst>
            <a:ext uri="{FF2B5EF4-FFF2-40B4-BE49-F238E27FC236}">
              <a16:creationId xmlns:a16="http://schemas.microsoft.com/office/drawing/2014/main" id="{43D53E29-CC8B-40DB-8E42-3E6850FA9FCC}"/>
            </a:ext>
          </a:extLst>
        </xdr:cNvPr>
        <xdr:cNvCxnSpPr/>
      </xdr:nvCxnSpPr>
      <xdr:spPr>
        <a:xfrm flipV="1">
          <a:off x="16318864" y="9744075"/>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43832</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86FEEEB1-7342-47A7-AF93-BFB59A05D6A8}"/>
            </a:ext>
          </a:extLst>
        </xdr:cNvPr>
        <xdr:cNvSpPr txBox="1"/>
      </xdr:nvSpPr>
      <xdr:spPr>
        <a:xfrm>
          <a:off x="16357600"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40005</xdr:rowOff>
    </xdr:from>
    <xdr:to>
      <xdr:col>86</xdr:col>
      <xdr:colOff>25400</xdr:colOff>
      <xdr:row>63</xdr:row>
      <xdr:rowOff>40005</xdr:rowOff>
    </xdr:to>
    <xdr:cxnSp macro="">
      <xdr:nvCxnSpPr>
        <xdr:cNvPr id="536" name="直線コネクタ 535">
          <a:extLst>
            <a:ext uri="{FF2B5EF4-FFF2-40B4-BE49-F238E27FC236}">
              <a16:creationId xmlns:a16="http://schemas.microsoft.com/office/drawing/2014/main" id="{2A3D6232-B6F1-4930-8B6C-ED5D3919E5E9}"/>
            </a:ext>
          </a:extLst>
        </xdr:cNvPr>
        <xdr:cNvCxnSpPr/>
      </xdr:nvCxnSpPr>
      <xdr:spPr>
        <a:xfrm>
          <a:off x="16230600" y="1084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89552</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0D3BBD59-6143-460F-835E-145DE4A2FEA3}"/>
            </a:ext>
          </a:extLst>
        </xdr:cNvPr>
        <xdr:cNvSpPr txBox="1"/>
      </xdr:nvSpPr>
      <xdr:spPr>
        <a:xfrm>
          <a:off x="16357600" y="951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142875</xdr:rowOff>
    </xdr:from>
    <xdr:to>
      <xdr:col>86</xdr:col>
      <xdr:colOff>25400</xdr:colOff>
      <xdr:row>56</xdr:row>
      <xdr:rowOff>142875</xdr:rowOff>
    </xdr:to>
    <xdr:cxnSp macro="">
      <xdr:nvCxnSpPr>
        <xdr:cNvPr id="538" name="直線コネクタ 537">
          <a:extLst>
            <a:ext uri="{FF2B5EF4-FFF2-40B4-BE49-F238E27FC236}">
              <a16:creationId xmlns:a16="http://schemas.microsoft.com/office/drawing/2014/main" id="{EA8F5804-001F-4712-A727-23C987196F2C}"/>
            </a:ext>
          </a:extLst>
        </xdr:cNvPr>
        <xdr:cNvCxnSpPr/>
      </xdr:nvCxnSpPr>
      <xdr:spPr>
        <a:xfrm>
          <a:off x="16230600" y="974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8272</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192D287C-CBD5-4237-B7A2-0D0E1DFF0D94}"/>
            </a:ext>
          </a:extLst>
        </xdr:cNvPr>
        <xdr:cNvSpPr txBox="1"/>
      </xdr:nvSpPr>
      <xdr:spPr>
        <a:xfrm>
          <a:off x="16357600" y="1012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156845</xdr:rowOff>
    </xdr:from>
    <xdr:to>
      <xdr:col>85</xdr:col>
      <xdr:colOff>177800</xdr:colOff>
      <xdr:row>60</xdr:row>
      <xdr:rowOff>86995</xdr:rowOff>
    </xdr:to>
    <xdr:sp macro="" textlink="">
      <xdr:nvSpPr>
        <xdr:cNvPr id="540" name="フローチャート: 判断 539">
          <a:extLst>
            <a:ext uri="{FF2B5EF4-FFF2-40B4-BE49-F238E27FC236}">
              <a16:creationId xmlns:a16="http://schemas.microsoft.com/office/drawing/2014/main" id="{1646B59C-01CC-4456-8A5D-185912232C08}"/>
            </a:ext>
          </a:extLst>
        </xdr:cNvPr>
        <xdr:cNvSpPr/>
      </xdr:nvSpPr>
      <xdr:spPr>
        <a:xfrm>
          <a:off x="162687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13970</xdr:rowOff>
    </xdr:from>
    <xdr:to>
      <xdr:col>81</xdr:col>
      <xdr:colOff>101600</xdr:colOff>
      <xdr:row>60</xdr:row>
      <xdr:rowOff>115570</xdr:rowOff>
    </xdr:to>
    <xdr:sp macro="" textlink="">
      <xdr:nvSpPr>
        <xdr:cNvPr id="541" name="フローチャート: 判断 540">
          <a:extLst>
            <a:ext uri="{FF2B5EF4-FFF2-40B4-BE49-F238E27FC236}">
              <a16:creationId xmlns:a16="http://schemas.microsoft.com/office/drawing/2014/main" id="{E9CC76DB-EEE1-400E-A458-D5BC791DE525}"/>
            </a:ext>
          </a:extLst>
        </xdr:cNvPr>
        <xdr:cNvSpPr/>
      </xdr:nvSpPr>
      <xdr:spPr>
        <a:xfrm>
          <a:off x="15430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542" name="フローチャート: 判断 541">
          <a:extLst>
            <a:ext uri="{FF2B5EF4-FFF2-40B4-BE49-F238E27FC236}">
              <a16:creationId xmlns:a16="http://schemas.microsoft.com/office/drawing/2014/main" id="{BF3239F0-82AF-40E7-A13A-75199C825D9F}"/>
            </a:ext>
          </a:extLst>
        </xdr:cNvPr>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543" name="フローチャート: 判断 542">
          <a:extLst>
            <a:ext uri="{FF2B5EF4-FFF2-40B4-BE49-F238E27FC236}">
              <a16:creationId xmlns:a16="http://schemas.microsoft.com/office/drawing/2014/main" id="{1C86A91F-733C-422B-BFF4-39D6A193567E}"/>
            </a:ext>
          </a:extLst>
        </xdr:cNvPr>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4" name="フローチャート: 判断 543">
          <a:extLst>
            <a:ext uri="{FF2B5EF4-FFF2-40B4-BE49-F238E27FC236}">
              <a16:creationId xmlns:a16="http://schemas.microsoft.com/office/drawing/2014/main" id="{1A94F1DE-1596-4AD3-ACFE-DA02943BB851}"/>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CEEF690A-88B6-40CB-B250-35ED2711572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2670A1FA-FD93-4152-B759-6DDA923C62B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EA9FF718-78A9-488D-8564-09E978B62AB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A19DABD3-9B8B-4872-96C7-98216E786EB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2D297C39-A8F6-464E-9FC9-55B7601B0A4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50" name="楕円 549">
          <a:extLst>
            <a:ext uri="{FF2B5EF4-FFF2-40B4-BE49-F238E27FC236}">
              <a16:creationId xmlns:a16="http://schemas.microsoft.com/office/drawing/2014/main" id="{9A897710-D8F5-4AD9-A3CD-E10BBCA37678}"/>
            </a:ext>
          </a:extLst>
        </xdr:cNvPr>
        <xdr:cNvSpPr/>
      </xdr:nvSpPr>
      <xdr:spPr>
        <a:xfrm>
          <a:off x="162687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139082</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869BD2EC-9D5D-4ED2-B68C-46770E8069C6}"/>
            </a:ext>
          </a:extLst>
        </xdr:cNvPr>
        <xdr:cNvSpPr txBox="1"/>
      </xdr:nvSpPr>
      <xdr:spPr>
        <a:xfrm>
          <a:off x="16357600"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128270</xdr:rowOff>
    </xdr:from>
    <xdr:to>
      <xdr:col>81</xdr:col>
      <xdr:colOff>101600</xdr:colOff>
      <xdr:row>60</xdr:row>
      <xdr:rowOff>58420</xdr:rowOff>
    </xdr:to>
    <xdr:sp macro="" textlink="">
      <xdr:nvSpPr>
        <xdr:cNvPr id="552" name="楕円 551">
          <a:extLst>
            <a:ext uri="{FF2B5EF4-FFF2-40B4-BE49-F238E27FC236}">
              <a16:creationId xmlns:a16="http://schemas.microsoft.com/office/drawing/2014/main" id="{5ABCE927-3464-4A4D-ABEA-ED2D697CF751}"/>
            </a:ext>
          </a:extLst>
        </xdr:cNvPr>
        <xdr:cNvSpPr/>
      </xdr:nvSpPr>
      <xdr:spPr>
        <a:xfrm>
          <a:off x="15430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7620</xdr:rowOff>
    </xdr:from>
    <xdr:to>
      <xdr:col>85</xdr:col>
      <xdr:colOff>127000</xdr:colOff>
      <xdr:row>60</xdr:row>
      <xdr:rowOff>40005</xdr:rowOff>
    </xdr:to>
    <xdr:cxnSp macro="">
      <xdr:nvCxnSpPr>
        <xdr:cNvPr id="553" name="直線コネクタ 552">
          <a:extLst>
            <a:ext uri="{FF2B5EF4-FFF2-40B4-BE49-F238E27FC236}">
              <a16:creationId xmlns:a16="http://schemas.microsoft.com/office/drawing/2014/main" id="{8FCDAEEC-323C-4ABA-BAF1-098BA9838526}"/>
            </a:ext>
          </a:extLst>
        </xdr:cNvPr>
        <xdr:cNvCxnSpPr/>
      </xdr:nvCxnSpPr>
      <xdr:spPr>
        <a:xfrm>
          <a:off x="15481300" y="1029462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90170</xdr:rowOff>
    </xdr:from>
    <xdr:to>
      <xdr:col>76</xdr:col>
      <xdr:colOff>165100</xdr:colOff>
      <xdr:row>60</xdr:row>
      <xdr:rowOff>20320</xdr:rowOff>
    </xdr:to>
    <xdr:sp macro="" textlink="">
      <xdr:nvSpPr>
        <xdr:cNvPr id="554" name="楕円 553">
          <a:extLst>
            <a:ext uri="{FF2B5EF4-FFF2-40B4-BE49-F238E27FC236}">
              <a16:creationId xmlns:a16="http://schemas.microsoft.com/office/drawing/2014/main" id="{E7E94FC7-2EA1-40C5-B576-91211E478D75}"/>
            </a:ext>
          </a:extLst>
        </xdr:cNvPr>
        <xdr:cNvSpPr/>
      </xdr:nvSpPr>
      <xdr:spPr>
        <a:xfrm>
          <a:off x="14541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140970</xdr:rowOff>
    </xdr:from>
    <xdr:to>
      <xdr:col>81</xdr:col>
      <xdr:colOff>50800</xdr:colOff>
      <xdr:row>60</xdr:row>
      <xdr:rowOff>7620</xdr:rowOff>
    </xdr:to>
    <xdr:cxnSp macro="">
      <xdr:nvCxnSpPr>
        <xdr:cNvPr id="555" name="直線コネクタ 554">
          <a:extLst>
            <a:ext uri="{FF2B5EF4-FFF2-40B4-BE49-F238E27FC236}">
              <a16:creationId xmlns:a16="http://schemas.microsoft.com/office/drawing/2014/main" id="{4AABE1A1-D546-4C26-A569-AF84CC4179C5}"/>
            </a:ext>
          </a:extLst>
        </xdr:cNvPr>
        <xdr:cNvCxnSpPr/>
      </xdr:nvCxnSpPr>
      <xdr:spPr>
        <a:xfrm>
          <a:off x="14592300" y="10256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48260</xdr:rowOff>
    </xdr:from>
    <xdr:to>
      <xdr:col>72</xdr:col>
      <xdr:colOff>38100</xdr:colOff>
      <xdr:row>59</xdr:row>
      <xdr:rowOff>149860</xdr:rowOff>
    </xdr:to>
    <xdr:sp macro="" textlink="">
      <xdr:nvSpPr>
        <xdr:cNvPr id="556" name="楕円 555">
          <a:extLst>
            <a:ext uri="{FF2B5EF4-FFF2-40B4-BE49-F238E27FC236}">
              <a16:creationId xmlns:a16="http://schemas.microsoft.com/office/drawing/2014/main" id="{96F41728-E731-4F76-8213-6CC517634F63}"/>
            </a:ext>
          </a:extLst>
        </xdr:cNvPr>
        <xdr:cNvSpPr/>
      </xdr:nvSpPr>
      <xdr:spPr>
        <a:xfrm>
          <a:off x="13652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99060</xdr:rowOff>
    </xdr:from>
    <xdr:to>
      <xdr:col>76</xdr:col>
      <xdr:colOff>114300</xdr:colOff>
      <xdr:row>59</xdr:row>
      <xdr:rowOff>140970</xdr:rowOff>
    </xdr:to>
    <xdr:cxnSp macro="">
      <xdr:nvCxnSpPr>
        <xdr:cNvPr id="557" name="直線コネクタ 556">
          <a:extLst>
            <a:ext uri="{FF2B5EF4-FFF2-40B4-BE49-F238E27FC236}">
              <a16:creationId xmlns:a16="http://schemas.microsoft.com/office/drawing/2014/main" id="{CF6DF9F6-F651-4483-843C-7B5151EDB4E6}"/>
            </a:ext>
          </a:extLst>
        </xdr:cNvPr>
        <xdr:cNvCxnSpPr/>
      </xdr:nvCxnSpPr>
      <xdr:spPr>
        <a:xfrm>
          <a:off x="13703300" y="102146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2540</xdr:rowOff>
    </xdr:from>
    <xdr:to>
      <xdr:col>67</xdr:col>
      <xdr:colOff>101600</xdr:colOff>
      <xdr:row>59</xdr:row>
      <xdr:rowOff>104140</xdr:rowOff>
    </xdr:to>
    <xdr:sp macro="" textlink="">
      <xdr:nvSpPr>
        <xdr:cNvPr id="558" name="楕円 557">
          <a:extLst>
            <a:ext uri="{FF2B5EF4-FFF2-40B4-BE49-F238E27FC236}">
              <a16:creationId xmlns:a16="http://schemas.microsoft.com/office/drawing/2014/main" id="{964EBAD6-0BCE-4E0D-9883-B1BA9E5D98A2}"/>
            </a:ext>
          </a:extLst>
        </xdr:cNvPr>
        <xdr:cNvSpPr/>
      </xdr:nvSpPr>
      <xdr:spPr>
        <a:xfrm>
          <a:off x="12763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53340</xdr:rowOff>
    </xdr:from>
    <xdr:to>
      <xdr:col>71</xdr:col>
      <xdr:colOff>177800</xdr:colOff>
      <xdr:row>59</xdr:row>
      <xdr:rowOff>99060</xdr:rowOff>
    </xdr:to>
    <xdr:cxnSp macro="">
      <xdr:nvCxnSpPr>
        <xdr:cNvPr id="559" name="直線コネクタ 558">
          <a:extLst>
            <a:ext uri="{FF2B5EF4-FFF2-40B4-BE49-F238E27FC236}">
              <a16:creationId xmlns:a16="http://schemas.microsoft.com/office/drawing/2014/main" id="{D09B5242-60F6-4D0E-A317-BFA9985E0A9D}"/>
            </a:ext>
          </a:extLst>
        </xdr:cNvPr>
        <xdr:cNvCxnSpPr/>
      </xdr:nvCxnSpPr>
      <xdr:spPr>
        <a:xfrm>
          <a:off x="12814300" y="101688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106697</xdr:rowOff>
    </xdr:from>
    <xdr:ext cx="405111" cy="259045"/>
    <xdr:sp macro="" textlink="">
      <xdr:nvSpPr>
        <xdr:cNvPr id="560" name="n_1aveValue【学校施設】&#10;有形固定資産減価償却率">
          <a:extLst>
            <a:ext uri="{FF2B5EF4-FFF2-40B4-BE49-F238E27FC236}">
              <a16:creationId xmlns:a16="http://schemas.microsoft.com/office/drawing/2014/main" id="{4AA9ED5C-7425-43B6-B076-A740F3F026EB}"/>
            </a:ext>
          </a:extLst>
        </xdr:cNvPr>
        <xdr:cNvSpPr txBox="1"/>
      </xdr:nvSpPr>
      <xdr:spPr>
        <a:xfrm>
          <a:off x="152660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104792</xdr:rowOff>
    </xdr:from>
    <xdr:ext cx="405111" cy="259045"/>
    <xdr:sp macro="" textlink="">
      <xdr:nvSpPr>
        <xdr:cNvPr id="561" name="n_2aveValue【学校施設】&#10;有形固定資産減価償却率">
          <a:extLst>
            <a:ext uri="{FF2B5EF4-FFF2-40B4-BE49-F238E27FC236}">
              <a16:creationId xmlns:a16="http://schemas.microsoft.com/office/drawing/2014/main" id="{9B471F5F-2EA9-45EB-9264-8F9BEFC055CC}"/>
            </a:ext>
          </a:extLst>
        </xdr:cNvPr>
        <xdr:cNvSpPr txBox="1"/>
      </xdr:nvSpPr>
      <xdr:spPr>
        <a:xfrm>
          <a:off x="14389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76217</xdr:rowOff>
    </xdr:from>
    <xdr:ext cx="405111" cy="259045"/>
    <xdr:sp macro="" textlink="">
      <xdr:nvSpPr>
        <xdr:cNvPr id="562" name="n_3aveValue【学校施設】&#10;有形固定資産減価償却率">
          <a:extLst>
            <a:ext uri="{FF2B5EF4-FFF2-40B4-BE49-F238E27FC236}">
              <a16:creationId xmlns:a16="http://schemas.microsoft.com/office/drawing/2014/main" id="{4A9F8EA2-4FB5-4467-AE7B-87E97C9EBA24}"/>
            </a:ext>
          </a:extLst>
        </xdr:cNvPr>
        <xdr:cNvSpPr txBox="1"/>
      </xdr:nvSpPr>
      <xdr:spPr>
        <a:xfrm>
          <a:off x="13500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563" name="n_4aveValue【学校施設】&#10;有形固定資産減価償却率">
          <a:extLst>
            <a:ext uri="{FF2B5EF4-FFF2-40B4-BE49-F238E27FC236}">
              <a16:creationId xmlns:a16="http://schemas.microsoft.com/office/drawing/2014/main" id="{58C7D51A-C963-4EC0-9741-EC713A440328}"/>
            </a:ext>
          </a:extLst>
        </xdr:cNvPr>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74947</xdr:rowOff>
    </xdr:from>
    <xdr:ext cx="405111" cy="259045"/>
    <xdr:sp macro="" textlink="">
      <xdr:nvSpPr>
        <xdr:cNvPr id="564" name="n_1mainValue【学校施設】&#10;有形固定資産減価償却率">
          <a:extLst>
            <a:ext uri="{FF2B5EF4-FFF2-40B4-BE49-F238E27FC236}">
              <a16:creationId xmlns:a16="http://schemas.microsoft.com/office/drawing/2014/main" id="{9D7EAF86-D78F-4CF0-843F-C8966C8E1F53}"/>
            </a:ext>
          </a:extLst>
        </xdr:cNvPr>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36847</xdr:rowOff>
    </xdr:from>
    <xdr:ext cx="405111" cy="259045"/>
    <xdr:sp macro="" textlink="">
      <xdr:nvSpPr>
        <xdr:cNvPr id="565" name="n_2mainValue【学校施設】&#10;有形固定資産減価償却率">
          <a:extLst>
            <a:ext uri="{FF2B5EF4-FFF2-40B4-BE49-F238E27FC236}">
              <a16:creationId xmlns:a16="http://schemas.microsoft.com/office/drawing/2014/main" id="{064F2835-F638-46C2-8B4C-435C5594DD59}"/>
            </a:ext>
          </a:extLst>
        </xdr:cNvPr>
        <xdr:cNvSpPr txBox="1"/>
      </xdr:nvSpPr>
      <xdr:spPr>
        <a:xfrm>
          <a:off x="14389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166387</xdr:rowOff>
    </xdr:from>
    <xdr:ext cx="405111" cy="259045"/>
    <xdr:sp macro="" textlink="">
      <xdr:nvSpPr>
        <xdr:cNvPr id="566" name="n_3mainValue【学校施設】&#10;有形固定資産減価償却率">
          <a:extLst>
            <a:ext uri="{FF2B5EF4-FFF2-40B4-BE49-F238E27FC236}">
              <a16:creationId xmlns:a16="http://schemas.microsoft.com/office/drawing/2014/main" id="{39B02018-9843-4DFD-BE7A-CB2933D42181}"/>
            </a:ext>
          </a:extLst>
        </xdr:cNvPr>
        <xdr:cNvSpPr txBox="1"/>
      </xdr:nvSpPr>
      <xdr:spPr>
        <a:xfrm>
          <a:off x="13500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120667</xdr:rowOff>
    </xdr:from>
    <xdr:ext cx="405111" cy="259045"/>
    <xdr:sp macro="" textlink="">
      <xdr:nvSpPr>
        <xdr:cNvPr id="567" name="n_4mainValue【学校施設】&#10;有形固定資産減価償却率">
          <a:extLst>
            <a:ext uri="{FF2B5EF4-FFF2-40B4-BE49-F238E27FC236}">
              <a16:creationId xmlns:a16="http://schemas.microsoft.com/office/drawing/2014/main" id="{226D1DC7-9F56-4D22-8680-4C96981A5481}"/>
            </a:ext>
          </a:extLst>
        </xdr:cNvPr>
        <xdr:cNvSpPr txBox="1"/>
      </xdr:nvSpPr>
      <xdr:spPr>
        <a:xfrm>
          <a:off x="126117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CB7DFAE0-0CF4-4147-9A33-CCB618DF089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1F187C21-822E-4BCF-8CA5-F80E3A2278E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837DA975-AEC7-4B13-9359-8253C458027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3683A7E3-8D8D-4BB2-BBD1-3F95CCC18F3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F7818175-ACE6-4CD1-A674-1463DD2F4E2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79FAD049-974F-40E6-97D7-09E2D768BBC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49D38832-7FEC-49DF-B80B-41C467B8382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466882A8-5E2F-4257-897B-588CEC022D3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07AC92EE-196F-4151-838A-287F5E78451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10332010-E84E-4950-9BC2-EE4D6C419E2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a:extLst>
            <a:ext uri="{FF2B5EF4-FFF2-40B4-BE49-F238E27FC236}">
              <a16:creationId xmlns:a16="http://schemas.microsoft.com/office/drawing/2014/main" id="{A7ADBD41-D38D-4DDA-ADBD-FF8A4E8236F1}"/>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80972030-78DB-45BD-BAB9-5508067FA33E}"/>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FB4329CF-3EF3-42A5-8D36-1C52C40873BD}"/>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64CFA390-43B0-4E8B-9695-B98DFB36B65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a:extLst>
            <a:ext uri="{FF2B5EF4-FFF2-40B4-BE49-F238E27FC236}">
              <a16:creationId xmlns:a16="http://schemas.microsoft.com/office/drawing/2014/main" id="{2B442D77-C875-4DDB-B2F7-CD66058B293A}"/>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F72A4E5C-98F3-4855-9DCA-C9618A2E8C1A}"/>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a:extLst>
            <a:ext uri="{FF2B5EF4-FFF2-40B4-BE49-F238E27FC236}">
              <a16:creationId xmlns:a16="http://schemas.microsoft.com/office/drawing/2014/main" id="{7F852807-F10F-4637-9EB5-018A2B1D6BF4}"/>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B815E6C7-C92D-4DA6-A9BE-EF657FD9C762}"/>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a:extLst>
            <a:ext uri="{FF2B5EF4-FFF2-40B4-BE49-F238E27FC236}">
              <a16:creationId xmlns:a16="http://schemas.microsoft.com/office/drawing/2014/main" id="{BFD8C1C9-D03B-4360-9180-88452677775A}"/>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011A4DBF-5FC9-4C0F-A044-F9037FE3922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04DC0E2D-BB1E-4F26-9178-BC805C2882E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1FCFC1DF-CF02-40FF-9A02-0781DE5807C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167336</xdr:rowOff>
    </xdr:from>
    <xdr:to>
      <xdr:col>116</xdr:col>
      <xdr:colOff>62864</xdr:colOff>
      <xdr:row>63</xdr:row>
      <xdr:rowOff>110642</xdr:rowOff>
    </xdr:to>
    <xdr:cxnSp macro="">
      <xdr:nvCxnSpPr>
        <xdr:cNvPr id="590" name="直線コネクタ 589">
          <a:extLst>
            <a:ext uri="{FF2B5EF4-FFF2-40B4-BE49-F238E27FC236}">
              <a16:creationId xmlns:a16="http://schemas.microsoft.com/office/drawing/2014/main" id="{19933F1D-6B0C-4F9B-B859-567A7C546FBD}"/>
            </a:ext>
          </a:extLst>
        </xdr:cNvPr>
        <xdr:cNvCxnSpPr/>
      </xdr:nvCxnSpPr>
      <xdr:spPr>
        <a:xfrm flipV="1">
          <a:off x="22160864" y="9597086"/>
          <a:ext cx="0" cy="1314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114469</xdr:rowOff>
    </xdr:from>
    <xdr:ext cx="469744" cy="259045"/>
    <xdr:sp macro="" textlink="">
      <xdr:nvSpPr>
        <xdr:cNvPr id="591" name="【学校施設】&#10;一人当たり面積最小値テキスト">
          <a:extLst>
            <a:ext uri="{FF2B5EF4-FFF2-40B4-BE49-F238E27FC236}">
              <a16:creationId xmlns:a16="http://schemas.microsoft.com/office/drawing/2014/main" id="{F27C99D8-DA35-4279-A742-ACDA16F5602B}"/>
            </a:ext>
          </a:extLst>
        </xdr:cNvPr>
        <xdr:cNvSpPr txBox="1"/>
      </xdr:nvSpPr>
      <xdr:spPr>
        <a:xfrm>
          <a:off x="22199600" y="1091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110642</xdr:rowOff>
    </xdr:from>
    <xdr:to>
      <xdr:col>116</xdr:col>
      <xdr:colOff>152400</xdr:colOff>
      <xdr:row>63</xdr:row>
      <xdr:rowOff>110642</xdr:rowOff>
    </xdr:to>
    <xdr:cxnSp macro="">
      <xdr:nvCxnSpPr>
        <xdr:cNvPr id="592" name="直線コネクタ 591">
          <a:extLst>
            <a:ext uri="{FF2B5EF4-FFF2-40B4-BE49-F238E27FC236}">
              <a16:creationId xmlns:a16="http://schemas.microsoft.com/office/drawing/2014/main" id="{DDCE45F6-70E6-418E-A27E-633E1B665C32}"/>
            </a:ext>
          </a:extLst>
        </xdr:cNvPr>
        <xdr:cNvCxnSpPr/>
      </xdr:nvCxnSpPr>
      <xdr:spPr>
        <a:xfrm>
          <a:off x="22072600" y="1091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114013</xdr:rowOff>
    </xdr:from>
    <xdr:ext cx="469744" cy="259045"/>
    <xdr:sp macro="" textlink="">
      <xdr:nvSpPr>
        <xdr:cNvPr id="593" name="【学校施設】&#10;一人当たり面積最大値テキスト">
          <a:extLst>
            <a:ext uri="{FF2B5EF4-FFF2-40B4-BE49-F238E27FC236}">
              <a16:creationId xmlns:a16="http://schemas.microsoft.com/office/drawing/2014/main" id="{00AE8BA1-543A-4A03-AF32-280BFCA1414E}"/>
            </a:ext>
          </a:extLst>
        </xdr:cNvPr>
        <xdr:cNvSpPr txBox="1"/>
      </xdr:nvSpPr>
      <xdr:spPr>
        <a:xfrm>
          <a:off x="22199600" y="937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167336</xdr:rowOff>
    </xdr:from>
    <xdr:to>
      <xdr:col>116</xdr:col>
      <xdr:colOff>152400</xdr:colOff>
      <xdr:row>55</xdr:row>
      <xdr:rowOff>167336</xdr:rowOff>
    </xdr:to>
    <xdr:cxnSp macro="">
      <xdr:nvCxnSpPr>
        <xdr:cNvPr id="594" name="直線コネクタ 593">
          <a:extLst>
            <a:ext uri="{FF2B5EF4-FFF2-40B4-BE49-F238E27FC236}">
              <a16:creationId xmlns:a16="http://schemas.microsoft.com/office/drawing/2014/main" id="{061C0F0C-36A4-4470-9B1F-582F6B7F810E}"/>
            </a:ext>
          </a:extLst>
        </xdr:cNvPr>
        <xdr:cNvCxnSpPr/>
      </xdr:nvCxnSpPr>
      <xdr:spPr>
        <a:xfrm>
          <a:off x="22072600" y="959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13123</xdr:rowOff>
    </xdr:from>
    <xdr:ext cx="469744" cy="259045"/>
    <xdr:sp macro="" textlink="">
      <xdr:nvSpPr>
        <xdr:cNvPr id="595" name="【学校施設】&#10;一人当たり面積平均値テキスト">
          <a:extLst>
            <a:ext uri="{FF2B5EF4-FFF2-40B4-BE49-F238E27FC236}">
              <a16:creationId xmlns:a16="http://schemas.microsoft.com/office/drawing/2014/main" id="{9991CD26-7EE6-4F59-9CFA-0481ACF4CB5E}"/>
            </a:ext>
          </a:extLst>
        </xdr:cNvPr>
        <xdr:cNvSpPr txBox="1"/>
      </xdr:nvSpPr>
      <xdr:spPr>
        <a:xfrm>
          <a:off x="22199600" y="104715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34696</xdr:rowOff>
    </xdr:from>
    <xdr:to>
      <xdr:col>116</xdr:col>
      <xdr:colOff>114300</xdr:colOff>
      <xdr:row>61</xdr:row>
      <xdr:rowOff>136296</xdr:rowOff>
    </xdr:to>
    <xdr:sp macro="" textlink="">
      <xdr:nvSpPr>
        <xdr:cNvPr id="596" name="フローチャート: 判断 595">
          <a:extLst>
            <a:ext uri="{FF2B5EF4-FFF2-40B4-BE49-F238E27FC236}">
              <a16:creationId xmlns:a16="http://schemas.microsoft.com/office/drawing/2014/main" id="{EEEB2441-7DE7-413E-9569-18658E870140}"/>
            </a:ext>
          </a:extLst>
        </xdr:cNvPr>
        <xdr:cNvSpPr/>
      </xdr:nvSpPr>
      <xdr:spPr>
        <a:xfrm>
          <a:off x="221107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33325</xdr:rowOff>
    </xdr:from>
    <xdr:to>
      <xdr:col>112</xdr:col>
      <xdr:colOff>38100</xdr:colOff>
      <xdr:row>61</xdr:row>
      <xdr:rowOff>134925</xdr:rowOff>
    </xdr:to>
    <xdr:sp macro="" textlink="">
      <xdr:nvSpPr>
        <xdr:cNvPr id="597" name="フローチャート: 判断 596">
          <a:extLst>
            <a:ext uri="{FF2B5EF4-FFF2-40B4-BE49-F238E27FC236}">
              <a16:creationId xmlns:a16="http://schemas.microsoft.com/office/drawing/2014/main" id="{27A643DF-35D0-4BB2-A10A-58CD65942557}"/>
            </a:ext>
          </a:extLst>
        </xdr:cNvPr>
        <xdr:cNvSpPr/>
      </xdr:nvSpPr>
      <xdr:spPr>
        <a:xfrm>
          <a:off x="21272500" y="1049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30125</xdr:rowOff>
    </xdr:from>
    <xdr:to>
      <xdr:col>107</xdr:col>
      <xdr:colOff>101600</xdr:colOff>
      <xdr:row>61</xdr:row>
      <xdr:rowOff>131725</xdr:rowOff>
    </xdr:to>
    <xdr:sp macro="" textlink="">
      <xdr:nvSpPr>
        <xdr:cNvPr id="598" name="フローチャート: 判断 597">
          <a:extLst>
            <a:ext uri="{FF2B5EF4-FFF2-40B4-BE49-F238E27FC236}">
              <a16:creationId xmlns:a16="http://schemas.microsoft.com/office/drawing/2014/main" id="{B017E3B4-BE1D-404A-B902-61D98E13835A}"/>
            </a:ext>
          </a:extLst>
        </xdr:cNvPr>
        <xdr:cNvSpPr/>
      </xdr:nvSpPr>
      <xdr:spPr>
        <a:xfrm>
          <a:off x="20383500" y="104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27381</xdr:rowOff>
    </xdr:from>
    <xdr:to>
      <xdr:col>102</xdr:col>
      <xdr:colOff>165100</xdr:colOff>
      <xdr:row>61</xdr:row>
      <xdr:rowOff>128981</xdr:rowOff>
    </xdr:to>
    <xdr:sp macro="" textlink="">
      <xdr:nvSpPr>
        <xdr:cNvPr id="599" name="フローチャート: 判断 598">
          <a:extLst>
            <a:ext uri="{FF2B5EF4-FFF2-40B4-BE49-F238E27FC236}">
              <a16:creationId xmlns:a16="http://schemas.microsoft.com/office/drawing/2014/main" id="{466DB215-DFD0-4B1D-BA22-F2FF9BEA98EA}"/>
            </a:ext>
          </a:extLst>
        </xdr:cNvPr>
        <xdr:cNvSpPr/>
      </xdr:nvSpPr>
      <xdr:spPr>
        <a:xfrm>
          <a:off x="19494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47498</xdr:rowOff>
    </xdr:from>
    <xdr:to>
      <xdr:col>98</xdr:col>
      <xdr:colOff>38100</xdr:colOff>
      <xdr:row>61</xdr:row>
      <xdr:rowOff>149098</xdr:rowOff>
    </xdr:to>
    <xdr:sp macro="" textlink="">
      <xdr:nvSpPr>
        <xdr:cNvPr id="600" name="フローチャート: 判断 599">
          <a:extLst>
            <a:ext uri="{FF2B5EF4-FFF2-40B4-BE49-F238E27FC236}">
              <a16:creationId xmlns:a16="http://schemas.microsoft.com/office/drawing/2014/main" id="{50336593-0516-4ACE-9155-33DCEF9E6EDA}"/>
            </a:ext>
          </a:extLst>
        </xdr:cNvPr>
        <xdr:cNvSpPr/>
      </xdr:nvSpPr>
      <xdr:spPr>
        <a:xfrm>
          <a:off x="18605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11B8A8A3-BB26-4014-A5D5-932D9443ADB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B9CA9FA7-6B05-4832-B836-6F40AF0C769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42CC1783-D3E4-40CB-8744-4A020BD1DF8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DA9C9B9C-B5C7-44A0-9DDA-7A2534177FF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CB4AB2D5-1265-445B-975E-90FB9D4B387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128422</xdr:rowOff>
    </xdr:from>
    <xdr:to>
      <xdr:col>116</xdr:col>
      <xdr:colOff>114300</xdr:colOff>
      <xdr:row>60</xdr:row>
      <xdr:rowOff>58572</xdr:rowOff>
    </xdr:to>
    <xdr:sp macro="" textlink="">
      <xdr:nvSpPr>
        <xdr:cNvPr id="606" name="楕円 605">
          <a:extLst>
            <a:ext uri="{FF2B5EF4-FFF2-40B4-BE49-F238E27FC236}">
              <a16:creationId xmlns:a16="http://schemas.microsoft.com/office/drawing/2014/main" id="{8EE2BAEC-141E-4EA1-AFD0-F221D2710757}"/>
            </a:ext>
          </a:extLst>
        </xdr:cNvPr>
        <xdr:cNvSpPr/>
      </xdr:nvSpPr>
      <xdr:spPr>
        <a:xfrm>
          <a:off x="22110700" y="1024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151299</xdr:rowOff>
    </xdr:from>
    <xdr:ext cx="469744" cy="259045"/>
    <xdr:sp macro="" textlink="">
      <xdr:nvSpPr>
        <xdr:cNvPr id="607" name="【学校施設】&#10;一人当たり面積該当値テキスト">
          <a:extLst>
            <a:ext uri="{FF2B5EF4-FFF2-40B4-BE49-F238E27FC236}">
              <a16:creationId xmlns:a16="http://schemas.microsoft.com/office/drawing/2014/main" id="{951D0833-A05C-4274-844C-8DC1E27FBC2A}"/>
            </a:ext>
          </a:extLst>
        </xdr:cNvPr>
        <xdr:cNvSpPr txBox="1"/>
      </xdr:nvSpPr>
      <xdr:spPr>
        <a:xfrm>
          <a:off x="22199600" y="100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142139</xdr:rowOff>
    </xdr:from>
    <xdr:to>
      <xdr:col>112</xdr:col>
      <xdr:colOff>38100</xdr:colOff>
      <xdr:row>60</xdr:row>
      <xdr:rowOff>72289</xdr:rowOff>
    </xdr:to>
    <xdr:sp macro="" textlink="">
      <xdr:nvSpPr>
        <xdr:cNvPr id="608" name="楕円 607">
          <a:extLst>
            <a:ext uri="{FF2B5EF4-FFF2-40B4-BE49-F238E27FC236}">
              <a16:creationId xmlns:a16="http://schemas.microsoft.com/office/drawing/2014/main" id="{639BED46-529F-4F6A-B942-C19225612D11}"/>
            </a:ext>
          </a:extLst>
        </xdr:cNvPr>
        <xdr:cNvSpPr/>
      </xdr:nvSpPr>
      <xdr:spPr>
        <a:xfrm>
          <a:off x="21272500" y="1025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7772</xdr:rowOff>
    </xdr:from>
    <xdr:to>
      <xdr:col>116</xdr:col>
      <xdr:colOff>63500</xdr:colOff>
      <xdr:row>60</xdr:row>
      <xdr:rowOff>21489</xdr:rowOff>
    </xdr:to>
    <xdr:cxnSp macro="">
      <xdr:nvCxnSpPr>
        <xdr:cNvPr id="609" name="直線コネクタ 608">
          <a:extLst>
            <a:ext uri="{FF2B5EF4-FFF2-40B4-BE49-F238E27FC236}">
              <a16:creationId xmlns:a16="http://schemas.microsoft.com/office/drawing/2014/main" id="{A5153A7C-C637-4673-B1A7-7FA47378F419}"/>
            </a:ext>
          </a:extLst>
        </xdr:cNvPr>
        <xdr:cNvCxnSpPr/>
      </xdr:nvCxnSpPr>
      <xdr:spPr>
        <a:xfrm flipV="1">
          <a:off x="21323300" y="10294772"/>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170485</xdr:rowOff>
    </xdr:from>
    <xdr:to>
      <xdr:col>107</xdr:col>
      <xdr:colOff>101600</xdr:colOff>
      <xdr:row>60</xdr:row>
      <xdr:rowOff>100635</xdr:rowOff>
    </xdr:to>
    <xdr:sp macro="" textlink="">
      <xdr:nvSpPr>
        <xdr:cNvPr id="610" name="楕円 609">
          <a:extLst>
            <a:ext uri="{FF2B5EF4-FFF2-40B4-BE49-F238E27FC236}">
              <a16:creationId xmlns:a16="http://schemas.microsoft.com/office/drawing/2014/main" id="{3ABBC4CC-FFA9-4231-8C2E-E3691D6DFC7E}"/>
            </a:ext>
          </a:extLst>
        </xdr:cNvPr>
        <xdr:cNvSpPr/>
      </xdr:nvSpPr>
      <xdr:spPr>
        <a:xfrm>
          <a:off x="20383500" y="1028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21489</xdr:rowOff>
    </xdr:from>
    <xdr:to>
      <xdr:col>111</xdr:col>
      <xdr:colOff>177800</xdr:colOff>
      <xdr:row>60</xdr:row>
      <xdr:rowOff>49835</xdr:rowOff>
    </xdr:to>
    <xdr:cxnSp macro="">
      <xdr:nvCxnSpPr>
        <xdr:cNvPr id="611" name="直線コネクタ 610">
          <a:extLst>
            <a:ext uri="{FF2B5EF4-FFF2-40B4-BE49-F238E27FC236}">
              <a16:creationId xmlns:a16="http://schemas.microsoft.com/office/drawing/2014/main" id="{AA36C944-14D3-43E8-9641-86A7EBED1CF7}"/>
            </a:ext>
          </a:extLst>
        </xdr:cNvPr>
        <xdr:cNvCxnSpPr/>
      </xdr:nvCxnSpPr>
      <xdr:spPr>
        <a:xfrm flipV="1">
          <a:off x="20434300" y="10308489"/>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3607</xdr:rowOff>
    </xdr:from>
    <xdr:to>
      <xdr:col>102</xdr:col>
      <xdr:colOff>165100</xdr:colOff>
      <xdr:row>60</xdr:row>
      <xdr:rowOff>105207</xdr:rowOff>
    </xdr:to>
    <xdr:sp macro="" textlink="">
      <xdr:nvSpPr>
        <xdr:cNvPr id="612" name="楕円 611">
          <a:extLst>
            <a:ext uri="{FF2B5EF4-FFF2-40B4-BE49-F238E27FC236}">
              <a16:creationId xmlns:a16="http://schemas.microsoft.com/office/drawing/2014/main" id="{FDDE5048-189F-4D99-9D61-83C4CF1556B4}"/>
            </a:ext>
          </a:extLst>
        </xdr:cNvPr>
        <xdr:cNvSpPr/>
      </xdr:nvSpPr>
      <xdr:spPr>
        <a:xfrm>
          <a:off x="19494500" y="1029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49835</xdr:rowOff>
    </xdr:from>
    <xdr:to>
      <xdr:col>107</xdr:col>
      <xdr:colOff>50800</xdr:colOff>
      <xdr:row>60</xdr:row>
      <xdr:rowOff>54407</xdr:rowOff>
    </xdr:to>
    <xdr:cxnSp macro="">
      <xdr:nvCxnSpPr>
        <xdr:cNvPr id="613" name="直線コネクタ 612">
          <a:extLst>
            <a:ext uri="{FF2B5EF4-FFF2-40B4-BE49-F238E27FC236}">
              <a16:creationId xmlns:a16="http://schemas.microsoft.com/office/drawing/2014/main" id="{E0AB8DEA-CF7C-4D88-ACD5-728AC1001955}"/>
            </a:ext>
          </a:extLst>
        </xdr:cNvPr>
        <xdr:cNvCxnSpPr/>
      </xdr:nvCxnSpPr>
      <xdr:spPr>
        <a:xfrm flipV="1">
          <a:off x="19545300" y="1033683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15951</xdr:rowOff>
    </xdr:from>
    <xdr:to>
      <xdr:col>98</xdr:col>
      <xdr:colOff>38100</xdr:colOff>
      <xdr:row>60</xdr:row>
      <xdr:rowOff>117551</xdr:rowOff>
    </xdr:to>
    <xdr:sp macro="" textlink="">
      <xdr:nvSpPr>
        <xdr:cNvPr id="614" name="楕円 613">
          <a:extLst>
            <a:ext uri="{FF2B5EF4-FFF2-40B4-BE49-F238E27FC236}">
              <a16:creationId xmlns:a16="http://schemas.microsoft.com/office/drawing/2014/main" id="{9966ACE5-477D-4319-8CE7-F10C26CD3ADA}"/>
            </a:ext>
          </a:extLst>
        </xdr:cNvPr>
        <xdr:cNvSpPr/>
      </xdr:nvSpPr>
      <xdr:spPr>
        <a:xfrm>
          <a:off x="18605500" y="1030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54407</xdr:rowOff>
    </xdr:from>
    <xdr:to>
      <xdr:col>102</xdr:col>
      <xdr:colOff>114300</xdr:colOff>
      <xdr:row>60</xdr:row>
      <xdr:rowOff>66751</xdr:rowOff>
    </xdr:to>
    <xdr:cxnSp macro="">
      <xdr:nvCxnSpPr>
        <xdr:cNvPr id="615" name="直線コネクタ 614">
          <a:extLst>
            <a:ext uri="{FF2B5EF4-FFF2-40B4-BE49-F238E27FC236}">
              <a16:creationId xmlns:a16="http://schemas.microsoft.com/office/drawing/2014/main" id="{C4F8D3F6-C86E-49BD-BD55-8095E164C99E}"/>
            </a:ext>
          </a:extLst>
        </xdr:cNvPr>
        <xdr:cNvCxnSpPr/>
      </xdr:nvCxnSpPr>
      <xdr:spPr>
        <a:xfrm flipV="1">
          <a:off x="18656300" y="10341407"/>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126052</xdr:rowOff>
    </xdr:from>
    <xdr:ext cx="469744" cy="259045"/>
    <xdr:sp macro="" textlink="">
      <xdr:nvSpPr>
        <xdr:cNvPr id="616" name="n_1aveValue【学校施設】&#10;一人当たり面積">
          <a:extLst>
            <a:ext uri="{FF2B5EF4-FFF2-40B4-BE49-F238E27FC236}">
              <a16:creationId xmlns:a16="http://schemas.microsoft.com/office/drawing/2014/main" id="{02EE038C-E469-4216-9807-DDABA22655E9}"/>
            </a:ext>
          </a:extLst>
        </xdr:cNvPr>
        <xdr:cNvSpPr txBox="1"/>
      </xdr:nvSpPr>
      <xdr:spPr>
        <a:xfrm>
          <a:off x="21075727" y="1058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122852</xdr:rowOff>
    </xdr:from>
    <xdr:ext cx="469744" cy="259045"/>
    <xdr:sp macro="" textlink="">
      <xdr:nvSpPr>
        <xdr:cNvPr id="617" name="n_2aveValue【学校施設】&#10;一人当たり面積">
          <a:extLst>
            <a:ext uri="{FF2B5EF4-FFF2-40B4-BE49-F238E27FC236}">
              <a16:creationId xmlns:a16="http://schemas.microsoft.com/office/drawing/2014/main" id="{2FA50958-E574-40AC-BBB9-8C85C128A5A0}"/>
            </a:ext>
          </a:extLst>
        </xdr:cNvPr>
        <xdr:cNvSpPr txBox="1"/>
      </xdr:nvSpPr>
      <xdr:spPr>
        <a:xfrm>
          <a:off x="20199427" y="10581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120108</xdr:rowOff>
    </xdr:from>
    <xdr:ext cx="469744" cy="259045"/>
    <xdr:sp macro="" textlink="">
      <xdr:nvSpPr>
        <xdr:cNvPr id="618" name="n_3aveValue【学校施設】&#10;一人当たり面積">
          <a:extLst>
            <a:ext uri="{FF2B5EF4-FFF2-40B4-BE49-F238E27FC236}">
              <a16:creationId xmlns:a16="http://schemas.microsoft.com/office/drawing/2014/main" id="{CC71B737-2F9F-4B61-8D95-4D138B7735AF}"/>
            </a:ext>
          </a:extLst>
        </xdr:cNvPr>
        <xdr:cNvSpPr txBox="1"/>
      </xdr:nvSpPr>
      <xdr:spPr>
        <a:xfrm>
          <a:off x="19310427" y="1057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140225</xdr:rowOff>
    </xdr:from>
    <xdr:ext cx="469744" cy="259045"/>
    <xdr:sp macro="" textlink="">
      <xdr:nvSpPr>
        <xdr:cNvPr id="619" name="n_4aveValue【学校施設】&#10;一人当たり面積">
          <a:extLst>
            <a:ext uri="{FF2B5EF4-FFF2-40B4-BE49-F238E27FC236}">
              <a16:creationId xmlns:a16="http://schemas.microsoft.com/office/drawing/2014/main" id="{4D5C2CE7-1D04-4A58-A363-CF121E9914C8}"/>
            </a:ext>
          </a:extLst>
        </xdr:cNvPr>
        <xdr:cNvSpPr txBox="1"/>
      </xdr:nvSpPr>
      <xdr:spPr>
        <a:xfrm>
          <a:off x="18421427" y="1059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88816</xdr:rowOff>
    </xdr:from>
    <xdr:ext cx="469744" cy="259045"/>
    <xdr:sp macro="" textlink="">
      <xdr:nvSpPr>
        <xdr:cNvPr id="620" name="n_1mainValue【学校施設】&#10;一人当たり面積">
          <a:extLst>
            <a:ext uri="{FF2B5EF4-FFF2-40B4-BE49-F238E27FC236}">
              <a16:creationId xmlns:a16="http://schemas.microsoft.com/office/drawing/2014/main" id="{2DE615D2-5211-4A00-B85C-3BF396973887}"/>
            </a:ext>
          </a:extLst>
        </xdr:cNvPr>
        <xdr:cNvSpPr txBox="1"/>
      </xdr:nvSpPr>
      <xdr:spPr>
        <a:xfrm>
          <a:off x="21075727" y="1003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117162</xdr:rowOff>
    </xdr:from>
    <xdr:ext cx="469744" cy="259045"/>
    <xdr:sp macro="" textlink="">
      <xdr:nvSpPr>
        <xdr:cNvPr id="621" name="n_2mainValue【学校施設】&#10;一人当たり面積">
          <a:extLst>
            <a:ext uri="{FF2B5EF4-FFF2-40B4-BE49-F238E27FC236}">
              <a16:creationId xmlns:a16="http://schemas.microsoft.com/office/drawing/2014/main" id="{9AEB350F-C953-4F74-BA30-5184646AD060}"/>
            </a:ext>
          </a:extLst>
        </xdr:cNvPr>
        <xdr:cNvSpPr txBox="1"/>
      </xdr:nvSpPr>
      <xdr:spPr>
        <a:xfrm>
          <a:off x="20199427" y="1006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121734</xdr:rowOff>
    </xdr:from>
    <xdr:ext cx="469744" cy="259045"/>
    <xdr:sp macro="" textlink="">
      <xdr:nvSpPr>
        <xdr:cNvPr id="622" name="n_3mainValue【学校施設】&#10;一人当たり面積">
          <a:extLst>
            <a:ext uri="{FF2B5EF4-FFF2-40B4-BE49-F238E27FC236}">
              <a16:creationId xmlns:a16="http://schemas.microsoft.com/office/drawing/2014/main" id="{FAF428A6-E7FE-4750-A249-2BE9AE10DDA9}"/>
            </a:ext>
          </a:extLst>
        </xdr:cNvPr>
        <xdr:cNvSpPr txBox="1"/>
      </xdr:nvSpPr>
      <xdr:spPr>
        <a:xfrm>
          <a:off x="19310427" y="1006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134078</xdr:rowOff>
    </xdr:from>
    <xdr:ext cx="469744" cy="259045"/>
    <xdr:sp macro="" textlink="">
      <xdr:nvSpPr>
        <xdr:cNvPr id="623" name="n_4mainValue【学校施設】&#10;一人当たり面積">
          <a:extLst>
            <a:ext uri="{FF2B5EF4-FFF2-40B4-BE49-F238E27FC236}">
              <a16:creationId xmlns:a16="http://schemas.microsoft.com/office/drawing/2014/main" id="{054B17BE-20D4-4208-B656-59984425B476}"/>
            </a:ext>
          </a:extLst>
        </xdr:cNvPr>
        <xdr:cNvSpPr txBox="1"/>
      </xdr:nvSpPr>
      <xdr:spPr>
        <a:xfrm>
          <a:off x="18421427" y="1007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6BFE2F23-C344-40B6-A209-67A26C23319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0A8EFF5F-BE6B-4089-8435-F65E7C3FA09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76CF1AE8-F7FB-42F5-BFFC-C0E52D6F0C8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B8280D59-5FF5-499F-8BC9-1BAABEB96E8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EE96F73B-2F7E-4FEB-9244-48D70B4C310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C0C1D534-0AAE-412A-A3B0-4F9585054AF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434C7780-907D-4116-83BC-11F78A09BC7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45A636AB-66E9-476F-8C0F-54D70751011C}"/>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E169D2E0-5FB1-4695-8546-AA278928D92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74BE7DE1-7649-428B-A37D-1E84162746F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78F1D32D-1C28-45BD-9F11-2169D27C562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4724AC1E-B89C-427E-A083-CA188CAF291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1C4704D5-E197-49AC-9DAC-98EE651E000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2D1DDD40-6940-420F-A6CD-617E2CD15F8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4C8011A7-C85F-4D1A-8FA4-86776189120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78F808DA-BD6D-43A5-ADC6-AC52CA443CDE}"/>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E0DB8303-CD06-4709-AD85-86B53FB62BF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65CD4C55-5C03-4776-AA7C-790F2170BD6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FD0BAF9C-5B2F-4F17-A222-55F14AFF2A1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3D1968BA-CC52-4DF7-9133-AF6533DBE29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73967902-6073-422D-A8E6-47D46359475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4A78B39F-8F42-418E-B1AB-D7DBD76AFDE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F75F93E5-2CB4-423F-B26C-6E8E07F4489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73A58C93-028C-4062-AE40-34BF247C62C5}"/>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8" name="正方形/長方形 647">
          <a:extLst>
            <a:ext uri="{FF2B5EF4-FFF2-40B4-BE49-F238E27FC236}">
              <a16:creationId xmlns:a16="http://schemas.microsoft.com/office/drawing/2014/main" id="{FEE4A4CE-95A8-453E-ABDD-2D9DCB2E3CB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9" name="正方形/長方形 648">
          <a:extLst>
            <a:ext uri="{FF2B5EF4-FFF2-40B4-BE49-F238E27FC236}">
              <a16:creationId xmlns:a16="http://schemas.microsoft.com/office/drawing/2014/main" id="{6FF1BEA3-C11C-41DB-AC4B-7D6EE48C5D7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0" name="正方形/長方形 649">
          <a:extLst>
            <a:ext uri="{FF2B5EF4-FFF2-40B4-BE49-F238E27FC236}">
              <a16:creationId xmlns:a16="http://schemas.microsoft.com/office/drawing/2014/main" id="{193E3351-60FF-456E-9D90-307878F523F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1" name="正方形/長方形 650">
          <a:extLst>
            <a:ext uri="{FF2B5EF4-FFF2-40B4-BE49-F238E27FC236}">
              <a16:creationId xmlns:a16="http://schemas.microsoft.com/office/drawing/2014/main" id="{53D023F1-299C-4FDC-A916-756A5114B2A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2" name="正方形/長方形 651">
          <a:extLst>
            <a:ext uri="{FF2B5EF4-FFF2-40B4-BE49-F238E27FC236}">
              <a16:creationId xmlns:a16="http://schemas.microsoft.com/office/drawing/2014/main" id="{46C4B114-ABC1-44B2-86B8-7DD81316918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3" name="正方形/長方形 652">
          <a:extLst>
            <a:ext uri="{FF2B5EF4-FFF2-40B4-BE49-F238E27FC236}">
              <a16:creationId xmlns:a16="http://schemas.microsoft.com/office/drawing/2014/main" id="{4C1F2D79-3F85-4559-8290-49B8723F694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4" name="正方形/長方形 653">
          <a:extLst>
            <a:ext uri="{FF2B5EF4-FFF2-40B4-BE49-F238E27FC236}">
              <a16:creationId xmlns:a16="http://schemas.microsoft.com/office/drawing/2014/main" id="{03CACF4D-B993-412F-A102-E21665E7BE9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5" name="正方形/長方形 654">
          <a:extLst>
            <a:ext uri="{FF2B5EF4-FFF2-40B4-BE49-F238E27FC236}">
              <a16:creationId xmlns:a16="http://schemas.microsoft.com/office/drawing/2014/main" id="{DA085260-F616-44B3-94D9-CBA7C4D8B981}"/>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a:extLst>
            <a:ext uri="{FF2B5EF4-FFF2-40B4-BE49-F238E27FC236}">
              <a16:creationId xmlns:a16="http://schemas.microsoft.com/office/drawing/2014/main" id="{F6C1559C-19DB-4B28-8841-094540080B0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a:extLst>
            <a:ext uri="{FF2B5EF4-FFF2-40B4-BE49-F238E27FC236}">
              <a16:creationId xmlns:a16="http://schemas.microsoft.com/office/drawing/2014/main" id="{7699656A-1A92-435D-9835-E99A7255511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a:extLst>
            <a:ext uri="{FF2B5EF4-FFF2-40B4-BE49-F238E27FC236}">
              <a16:creationId xmlns:a16="http://schemas.microsoft.com/office/drawing/2014/main" id="{459D127E-5F11-4AB6-B1F6-2BC69307639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道路施設の有形固定資産減価償却率は新東名高速道路関連や工業団地アクセス道路等の新たな道路整備が完了したことから、上昇が抑えら、類似団体内平均値と比べても低い数値となっている。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橋梁・トンネル施設の有形固定資産減価償却率は類似団体内平均値とほぼ同程度となっているが、一人当たり有形固定資産（償却資産）額が全国や静岡県平均を上回り、類似団体内平均値を大きく下回っていることから、比較団体との人口規模の差による乖離であると考えら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認定こども園・幼稚園・保育所及び学校施設の一人当たり面積が類似団体内平均値を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これは年々進む少子化と、旧町村地域ごとに各施設があり、施設数が多くなっていることが要因と考えられる。またこれらの施設は減価償却の進んでいるものも多数あるため、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公共施設等総合管理計画や個別管理計画に基づき、各施設の在り方について検討していく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公営住宅の有形固定資産減価償却率も依然として高い数値で推移しているため、長寿命化計画に基づき、整備、廃止、建て替え等を推進していく。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EC49C53-4EB3-41F2-A76B-023D714B9C3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F23B7F4-CC0E-4605-923D-57126C66C02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8A310F8-A2A6-47C6-9AD1-DB5CC1FF12A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4ADAF78-6673-4C4A-81EE-1BBADD6B66B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静岡県小山町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E564E82-E6BE-4691-9C0F-F43FB31EBFD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117E239-522D-41E1-80CE-F0B758CEC23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DFA16EF-0CD4-48D4-8FD9-BB4F1745185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C022AF1-EBFA-47E0-AD71-BB90ABF8B0C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4D41096-0F5B-466C-B185-2127D1413FA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508A930-6BB8-472D-BD6A-7D807078CEC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18,083
17,846
135.74
16,405,227
15,605,294
262,319
5,673,591
8,465,183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613BADF-29E7-4617-BA6C-6E10750D500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0A39750-F3BB-40EB-A8B4-526CB538AE5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D68268E-0503-4715-B7C3-A015936A93E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00C035D-D041-4537-A3EC-2042609101A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18CE922-9C2F-4093-B443-26FBAA617F9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2BF41B2-5639-46B9-B212-01029B0B317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DDE88A8-BE9B-476F-8736-A9E1A2AC0FD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A5134DA-E0A1-4E96-B8E4-C75A1B1E9FA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F8BB390-8A48-4A8E-8183-BAC63EF0D73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E3571DE-FD0D-4BCF-B744-86A4DDDC20B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10180CC-060F-4F3A-935C-3CFF12A08C8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C4BEE9D-7246-4107-ACBF-B02E005173C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4A6FD58-F50B-4108-9228-22207280B99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DA26067-026C-430B-8CBB-C78B778693F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157D17B-A2BB-4DA7-B2AA-1DCA1977EF6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C2A180B-E43C-4A64-B6D7-75F90C2E808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02A0273-D6BC-491B-A9B4-79A247C2F89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3B8E9C3-1091-46C8-AE31-CB88DE45043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9D3112E-2C50-4EC6-86B3-F1C37430669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17F260C-DB98-46D3-91B2-DBB5382EFAB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625C772-3FCE-408B-8432-FF23C84C617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7798923-513B-46FE-BDF1-538BC96EEAA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4118677-0877-49DD-BF65-6ACB18385EE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5F95CBE-EF8C-45F3-A3B1-8BF0856F328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BEAFD44-BCE3-45C2-B307-6727799CC4C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FED3065-2E32-40EC-B968-3448120C5E2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6A35041-9F61-4E2E-89C2-FDFE200C8A6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E4326D7-0176-42B9-84B8-0C4D777FEC9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58E57FE-ACDC-4399-A09C-3A828BA79C3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9F22D1D-DE88-46CF-9872-4C54DD107C6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C31CEC5-2816-4BB3-AA70-6A501F1C6B5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8339FD0-78B7-44D1-B0C7-FB89F1E232D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09D2033-70EB-4104-80B4-39C185572D6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D809BA94-628E-46F6-A9F4-6737047E1A09}"/>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E7CA5FD4-B2D8-4C1D-83D1-E7A6A50BCBA7}"/>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7CE0017A-6F09-45D9-8B1A-413C12CCA288}"/>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57B38734-6A92-4BA5-844C-0FA4D493965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149C070B-F6E3-480F-B9CD-9AAC644C99F4}"/>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D0CD88C4-577C-427F-847F-779334B530D5}"/>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2167AD1A-60FE-468B-9460-5F2D343D2E3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26372990-F839-4BDE-A65F-1F0CBA2E847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B294B91F-DC24-47EC-BF39-E64B9266E015}"/>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6536B7A-F9A5-4081-9C1A-BD7987D6963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B90A292F-86E5-466A-8472-D32A96AA560A}"/>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430B1204-FA5E-4920-9DDE-E6C7EF670C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156210</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27F4C6C1-E79B-43B9-AC5A-951167D2C44E}"/>
            </a:ext>
          </a:extLst>
        </xdr:cNvPr>
        <xdr:cNvCxnSpPr/>
      </xdr:nvCxnSpPr>
      <xdr:spPr>
        <a:xfrm flipV="1">
          <a:off x="4634865" y="564261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a:extLst>
            <a:ext uri="{FF2B5EF4-FFF2-40B4-BE49-F238E27FC236}">
              <a16:creationId xmlns:a16="http://schemas.microsoft.com/office/drawing/2014/main" id="{F5A36FA2-A7D3-4262-A8B2-874F5D5D70C1}"/>
            </a:ext>
          </a:extLst>
        </xdr:cNvPr>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CCEC671E-6231-42BB-A3C0-DABD420A6306}"/>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102887</xdr:rowOff>
    </xdr:from>
    <xdr:ext cx="405111" cy="259045"/>
    <xdr:sp macro="" textlink="">
      <xdr:nvSpPr>
        <xdr:cNvPr id="60" name="【図書館】&#10;有形固定資産減価償却率最大値テキスト">
          <a:extLst>
            <a:ext uri="{FF2B5EF4-FFF2-40B4-BE49-F238E27FC236}">
              <a16:creationId xmlns:a16="http://schemas.microsoft.com/office/drawing/2014/main" id="{D1DFFF6E-CACF-4246-AA32-7E87DD8B5704}"/>
            </a:ext>
          </a:extLst>
        </xdr:cNvPr>
        <xdr:cNvSpPr txBox="1"/>
      </xdr:nvSpPr>
      <xdr:spPr>
        <a:xfrm>
          <a:off x="4673600" y="541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156210</xdr:rowOff>
    </xdr:from>
    <xdr:to>
      <xdr:col>24</xdr:col>
      <xdr:colOff>152400</xdr:colOff>
      <xdr:row>32</xdr:row>
      <xdr:rowOff>156210</xdr:rowOff>
    </xdr:to>
    <xdr:cxnSp macro="">
      <xdr:nvCxnSpPr>
        <xdr:cNvPr id="61" name="直線コネクタ 60">
          <a:extLst>
            <a:ext uri="{FF2B5EF4-FFF2-40B4-BE49-F238E27FC236}">
              <a16:creationId xmlns:a16="http://schemas.microsoft.com/office/drawing/2014/main" id="{C2723660-CC60-4917-BF31-8485F1B288B2}"/>
            </a:ext>
          </a:extLst>
        </xdr:cNvPr>
        <xdr:cNvCxnSpPr/>
      </xdr:nvCxnSpPr>
      <xdr:spPr>
        <a:xfrm>
          <a:off x="4546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118762</xdr:rowOff>
    </xdr:from>
    <xdr:ext cx="405111" cy="259045"/>
    <xdr:sp macro="" textlink="">
      <xdr:nvSpPr>
        <xdr:cNvPr id="62" name="【図書館】&#10;有形固定資産減価償却率平均値テキスト">
          <a:extLst>
            <a:ext uri="{FF2B5EF4-FFF2-40B4-BE49-F238E27FC236}">
              <a16:creationId xmlns:a16="http://schemas.microsoft.com/office/drawing/2014/main" id="{BC24484F-DDAB-43A5-878F-5314FBDE69D9}"/>
            </a:ext>
          </a:extLst>
        </xdr:cNvPr>
        <xdr:cNvSpPr txBox="1"/>
      </xdr:nvSpPr>
      <xdr:spPr>
        <a:xfrm>
          <a:off x="4673600" y="611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95885</xdr:rowOff>
    </xdr:from>
    <xdr:to>
      <xdr:col>24</xdr:col>
      <xdr:colOff>114300</xdr:colOff>
      <xdr:row>37</xdr:row>
      <xdr:rowOff>26035</xdr:rowOff>
    </xdr:to>
    <xdr:sp macro="" textlink="">
      <xdr:nvSpPr>
        <xdr:cNvPr id="63" name="フローチャート: 判断 62">
          <a:extLst>
            <a:ext uri="{FF2B5EF4-FFF2-40B4-BE49-F238E27FC236}">
              <a16:creationId xmlns:a16="http://schemas.microsoft.com/office/drawing/2014/main" id="{B647BE50-06C1-45BB-AEFA-712B13C8ECD3}"/>
            </a:ext>
          </a:extLst>
        </xdr:cNvPr>
        <xdr:cNvSpPr/>
      </xdr:nvSpPr>
      <xdr:spPr>
        <a:xfrm>
          <a:off x="45847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a:extLst>
            <a:ext uri="{FF2B5EF4-FFF2-40B4-BE49-F238E27FC236}">
              <a16:creationId xmlns:a16="http://schemas.microsoft.com/office/drawing/2014/main" id="{57C32A84-E620-4D67-A949-A86E32F54FC9}"/>
            </a:ext>
          </a:extLst>
        </xdr:cNvPr>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149225</xdr:rowOff>
    </xdr:from>
    <xdr:to>
      <xdr:col>15</xdr:col>
      <xdr:colOff>101600</xdr:colOff>
      <xdr:row>36</xdr:row>
      <xdr:rowOff>79375</xdr:rowOff>
    </xdr:to>
    <xdr:sp macro="" textlink="">
      <xdr:nvSpPr>
        <xdr:cNvPr id="65" name="フローチャート: 判断 64">
          <a:extLst>
            <a:ext uri="{FF2B5EF4-FFF2-40B4-BE49-F238E27FC236}">
              <a16:creationId xmlns:a16="http://schemas.microsoft.com/office/drawing/2014/main" id="{AE7513A0-FEB7-4519-9AE6-21B74EF6A5D4}"/>
            </a:ext>
          </a:extLst>
        </xdr:cNvPr>
        <xdr:cNvSpPr/>
      </xdr:nvSpPr>
      <xdr:spPr>
        <a:xfrm>
          <a:off x="2857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118745</xdr:rowOff>
    </xdr:from>
    <xdr:to>
      <xdr:col>10</xdr:col>
      <xdr:colOff>165100</xdr:colOff>
      <xdr:row>36</xdr:row>
      <xdr:rowOff>48895</xdr:rowOff>
    </xdr:to>
    <xdr:sp macro="" textlink="">
      <xdr:nvSpPr>
        <xdr:cNvPr id="66" name="フローチャート: 判断 65">
          <a:extLst>
            <a:ext uri="{FF2B5EF4-FFF2-40B4-BE49-F238E27FC236}">
              <a16:creationId xmlns:a16="http://schemas.microsoft.com/office/drawing/2014/main" id="{7BA75555-2859-42E9-9B4A-5640259842C3}"/>
            </a:ext>
          </a:extLst>
        </xdr:cNvPr>
        <xdr:cNvSpPr/>
      </xdr:nvSpPr>
      <xdr:spPr>
        <a:xfrm>
          <a:off x="1968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113030</xdr:rowOff>
    </xdr:from>
    <xdr:to>
      <xdr:col>6</xdr:col>
      <xdr:colOff>38100</xdr:colOff>
      <xdr:row>36</xdr:row>
      <xdr:rowOff>43180</xdr:rowOff>
    </xdr:to>
    <xdr:sp macro="" textlink="">
      <xdr:nvSpPr>
        <xdr:cNvPr id="67" name="フローチャート: 判断 66">
          <a:extLst>
            <a:ext uri="{FF2B5EF4-FFF2-40B4-BE49-F238E27FC236}">
              <a16:creationId xmlns:a16="http://schemas.microsoft.com/office/drawing/2014/main" id="{4741F709-61B1-4386-8D71-EAA6A5B6E20B}"/>
            </a:ext>
          </a:extLst>
        </xdr:cNvPr>
        <xdr:cNvSpPr/>
      </xdr:nvSpPr>
      <xdr:spPr>
        <a:xfrm>
          <a:off x="10795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6CC4742-78D3-4C1D-B5A8-9BD6A2CB789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D4A0A7D-A83D-4816-A708-84B25B33DA9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3B0BAE-48CD-4D03-A165-8BA0E1281F3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20CF24F-134C-450D-B86C-EC0994B6348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7D14D2E-8D3E-41BC-9499-A776E74E2B4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44450</xdr:rowOff>
    </xdr:from>
    <xdr:to>
      <xdr:col>24</xdr:col>
      <xdr:colOff>114300</xdr:colOff>
      <xdr:row>37</xdr:row>
      <xdr:rowOff>146050</xdr:rowOff>
    </xdr:to>
    <xdr:sp macro="" textlink="">
      <xdr:nvSpPr>
        <xdr:cNvPr id="73" name="楕円 72">
          <a:extLst>
            <a:ext uri="{FF2B5EF4-FFF2-40B4-BE49-F238E27FC236}">
              <a16:creationId xmlns:a16="http://schemas.microsoft.com/office/drawing/2014/main" id="{68B3D412-8DF7-489E-9BE4-0E9FF59B771A}"/>
            </a:ext>
          </a:extLst>
        </xdr:cNvPr>
        <xdr:cNvSpPr/>
      </xdr:nvSpPr>
      <xdr:spPr>
        <a:xfrm>
          <a:off x="45847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22877</xdr:rowOff>
    </xdr:from>
    <xdr:ext cx="405111" cy="259045"/>
    <xdr:sp macro="" textlink="">
      <xdr:nvSpPr>
        <xdr:cNvPr id="74" name="【図書館】&#10;有形固定資産減価償却率該当値テキスト">
          <a:extLst>
            <a:ext uri="{FF2B5EF4-FFF2-40B4-BE49-F238E27FC236}">
              <a16:creationId xmlns:a16="http://schemas.microsoft.com/office/drawing/2014/main" id="{CEF519F2-CB18-48D1-9F4A-524287C39B3B}"/>
            </a:ext>
          </a:extLst>
        </xdr:cNvPr>
        <xdr:cNvSpPr txBox="1"/>
      </xdr:nvSpPr>
      <xdr:spPr>
        <a:xfrm>
          <a:off x="4673600" y="636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6350</xdr:rowOff>
    </xdr:from>
    <xdr:to>
      <xdr:col>20</xdr:col>
      <xdr:colOff>38100</xdr:colOff>
      <xdr:row>37</xdr:row>
      <xdr:rowOff>107950</xdr:rowOff>
    </xdr:to>
    <xdr:sp macro="" textlink="">
      <xdr:nvSpPr>
        <xdr:cNvPr id="75" name="楕円 74">
          <a:extLst>
            <a:ext uri="{FF2B5EF4-FFF2-40B4-BE49-F238E27FC236}">
              <a16:creationId xmlns:a16="http://schemas.microsoft.com/office/drawing/2014/main" id="{4240DBB9-1B53-41EA-A842-FC77DEBA942B}"/>
            </a:ext>
          </a:extLst>
        </xdr:cNvPr>
        <xdr:cNvSpPr/>
      </xdr:nvSpPr>
      <xdr:spPr>
        <a:xfrm>
          <a:off x="3746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57150</xdr:rowOff>
    </xdr:from>
    <xdr:to>
      <xdr:col>24</xdr:col>
      <xdr:colOff>63500</xdr:colOff>
      <xdr:row>37</xdr:row>
      <xdr:rowOff>95250</xdr:rowOff>
    </xdr:to>
    <xdr:cxnSp macro="">
      <xdr:nvCxnSpPr>
        <xdr:cNvPr id="76" name="直線コネクタ 75">
          <a:extLst>
            <a:ext uri="{FF2B5EF4-FFF2-40B4-BE49-F238E27FC236}">
              <a16:creationId xmlns:a16="http://schemas.microsoft.com/office/drawing/2014/main" id="{E64E9F06-7691-4CEB-BFE5-D027F2A0E053}"/>
            </a:ext>
          </a:extLst>
        </xdr:cNvPr>
        <xdr:cNvCxnSpPr/>
      </xdr:nvCxnSpPr>
      <xdr:spPr>
        <a:xfrm>
          <a:off x="3797300" y="6400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139700</xdr:rowOff>
    </xdr:from>
    <xdr:to>
      <xdr:col>15</xdr:col>
      <xdr:colOff>101600</xdr:colOff>
      <xdr:row>37</xdr:row>
      <xdr:rowOff>69850</xdr:rowOff>
    </xdr:to>
    <xdr:sp macro="" textlink="">
      <xdr:nvSpPr>
        <xdr:cNvPr id="77" name="楕円 76">
          <a:extLst>
            <a:ext uri="{FF2B5EF4-FFF2-40B4-BE49-F238E27FC236}">
              <a16:creationId xmlns:a16="http://schemas.microsoft.com/office/drawing/2014/main" id="{0BDDA388-42CA-425B-B831-618D363C2B48}"/>
            </a:ext>
          </a:extLst>
        </xdr:cNvPr>
        <xdr:cNvSpPr/>
      </xdr:nvSpPr>
      <xdr:spPr>
        <a:xfrm>
          <a:off x="2857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19050</xdr:rowOff>
    </xdr:from>
    <xdr:to>
      <xdr:col>19</xdr:col>
      <xdr:colOff>177800</xdr:colOff>
      <xdr:row>37</xdr:row>
      <xdr:rowOff>57150</xdr:rowOff>
    </xdr:to>
    <xdr:cxnSp macro="">
      <xdr:nvCxnSpPr>
        <xdr:cNvPr id="78" name="直線コネクタ 77">
          <a:extLst>
            <a:ext uri="{FF2B5EF4-FFF2-40B4-BE49-F238E27FC236}">
              <a16:creationId xmlns:a16="http://schemas.microsoft.com/office/drawing/2014/main" id="{6F5BD73A-1973-44B0-9A6C-695B1B44F9ED}"/>
            </a:ext>
          </a:extLst>
        </xdr:cNvPr>
        <xdr:cNvCxnSpPr/>
      </xdr:nvCxnSpPr>
      <xdr:spPr>
        <a:xfrm>
          <a:off x="2908300" y="636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101600</xdr:rowOff>
    </xdr:from>
    <xdr:to>
      <xdr:col>10</xdr:col>
      <xdr:colOff>165100</xdr:colOff>
      <xdr:row>37</xdr:row>
      <xdr:rowOff>31750</xdr:rowOff>
    </xdr:to>
    <xdr:sp macro="" textlink="">
      <xdr:nvSpPr>
        <xdr:cNvPr id="79" name="楕円 78">
          <a:extLst>
            <a:ext uri="{FF2B5EF4-FFF2-40B4-BE49-F238E27FC236}">
              <a16:creationId xmlns:a16="http://schemas.microsoft.com/office/drawing/2014/main" id="{C170017A-2285-4E23-9F78-77F8F694A9D2}"/>
            </a:ext>
          </a:extLst>
        </xdr:cNvPr>
        <xdr:cNvSpPr/>
      </xdr:nvSpPr>
      <xdr:spPr>
        <a:xfrm>
          <a:off x="1968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152400</xdr:rowOff>
    </xdr:from>
    <xdr:to>
      <xdr:col>15</xdr:col>
      <xdr:colOff>50800</xdr:colOff>
      <xdr:row>37</xdr:row>
      <xdr:rowOff>19050</xdr:rowOff>
    </xdr:to>
    <xdr:cxnSp macro="">
      <xdr:nvCxnSpPr>
        <xdr:cNvPr id="80" name="直線コネクタ 79">
          <a:extLst>
            <a:ext uri="{FF2B5EF4-FFF2-40B4-BE49-F238E27FC236}">
              <a16:creationId xmlns:a16="http://schemas.microsoft.com/office/drawing/2014/main" id="{EAB1C798-60AC-4499-8EB4-31F5F916C99A}"/>
            </a:ext>
          </a:extLst>
        </xdr:cNvPr>
        <xdr:cNvCxnSpPr/>
      </xdr:nvCxnSpPr>
      <xdr:spPr>
        <a:xfrm>
          <a:off x="2019300" y="6324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63500</xdr:rowOff>
    </xdr:from>
    <xdr:to>
      <xdr:col>6</xdr:col>
      <xdr:colOff>38100</xdr:colOff>
      <xdr:row>36</xdr:row>
      <xdr:rowOff>165100</xdr:rowOff>
    </xdr:to>
    <xdr:sp macro="" textlink="">
      <xdr:nvSpPr>
        <xdr:cNvPr id="81" name="楕円 80">
          <a:extLst>
            <a:ext uri="{FF2B5EF4-FFF2-40B4-BE49-F238E27FC236}">
              <a16:creationId xmlns:a16="http://schemas.microsoft.com/office/drawing/2014/main" id="{4AC79DE0-6F0A-49A9-9E36-43955827DDAE}"/>
            </a:ext>
          </a:extLst>
        </xdr:cNvPr>
        <xdr:cNvSpPr/>
      </xdr:nvSpPr>
      <xdr:spPr>
        <a:xfrm>
          <a:off x="1079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114300</xdr:rowOff>
    </xdr:from>
    <xdr:to>
      <xdr:col>10</xdr:col>
      <xdr:colOff>114300</xdr:colOff>
      <xdr:row>36</xdr:row>
      <xdr:rowOff>152400</xdr:rowOff>
    </xdr:to>
    <xdr:cxnSp macro="">
      <xdr:nvCxnSpPr>
        <xdr:cNvPr id="82" name="直線コネクタ 81">
          <a:extLst>
            <a:ext uri="{FF2B5EF4-FFF2-40B4-BE49-F238E27FC236}">
              <a16:creationId xmlns:a16="http://schemas.microsoft.com/office/drawing/2014/main" id="{7F42ED51-0398-4A05-97CB-980B774D7A9C}"/>
            </a:ext>
          </a:extLst>
        </xdr:cNvPr>
        <xdr:cNvCxnSpPr/>
      </xdr:nvCxnSpPr>
      <xdr:spPr>
        <a:xfrm>
          <a:off x="1130300" y="6286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84472</xdr:rowOff>
    </xdr:from>
    <xdr:ext cx="405111" cy="259045"/>
    <xdr:sp macro="" textlink="">
      <xdr:nvSpPr>
        <xdr:cNvPr id="83" name="n_1aveValue【図書館】&#10;有形固定資産減価償却率">
          <a:extLst>
            <a:ext uri="{FF2B5EF4-FFF2-40B4-BE49-F238E27FC236}">
              <a16:creationId xmlns:a16="http://schemas.microsoft.com/office/drawing/2014/main" id="{5DDB68F1-A3AC-4EBE-A3CE-5CBDD7EE5091}"/>
            </a:ext>
          </a:extLst>
        </xdr:cNvPr>
        <xdr:cNvSpPr txBox="1"/>
      </xdr:nvSpPr>
      <xdr:spPr>
        <a:xfrm>
          <a:off x="35820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95902</xdr:rowOff>
    </xdr:from>
    <xdr:ext cx="405111" cy="259045"/>
    <xdr:sp macro="" textlink="">
      <xdr:nvSpPr>
        <xdr:cNvPr id="84" name="n_2aveValue【図書館】&#10;有形固定資産減価償却率">
          <a:extLst>
            <a:ext uri="{FF2B5EF4-FFF2-40B4-BE49-F238E27FC236}">
              <a16:creationId xmlns:a16="http://schemas.microsoft.com/office/drawing/2014/main" id="{8EA521FD-8BA8-4CA7-8F98-231640C4E64E}"/>
            </a:ext>
          </a:extLst>
        </xdr:cNvPr>
        <xdr:cNvSpPr txBox="1"/>
      </xdr:nvSpPr>
      <xdr:spPr>
        <a:xfrm>
          <a:off x="270574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65422</xdr:rowOff>
    </xdr:from>
    <xdr:ext cx="405111" cy="259045"/>
    <xdr:sp macro="" textlink="">
      <xdr:nvSpPr>
        <xdr:cNvPr id="85" name="n_3aveValue【図書館】&#10;有形固定資産減価償却率">
          <a:extLst>
            <a:ext uri="{FF2B5EF4-FFF2-40B4-BE49-F238E27FC236}">
              <a16:creationId xmlns:a16="http://schemas.microsoft.com/office/drawing/2014/main" id="{64A79DF8-031F-4EB5-A5ED-3D5529E753E6}"/>
            </a:ext>
          </a:extLst>
        </xdr:cNvPr>
        <xdr:cNvSpPr txBox="1"/>
      </xdr:nvSpPr>
      <xdr:spPr>
        <a:xfrm>
          <a:off x="18167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59707</xdr:rowOff>
    </xdr:from>
    <xdr:ext cx="405111" cy="259045"/>
    <xdr:sp macro="" textlink="">
      <xdr:nvSpPr>
        <xdr:cNvPr id="86" name="n_4aveValue【図書館】&#10;有形固定資産減価償却率">
          <a:extLst>
            <a:ext uri="{FF2B5EF4-FFF2-40B4-BE49-F238E27FC236}">
              <a16:creationId xmlns:a16="http://schemas.microsoft.com/office/drawing/2014/main" id="{AB9F6119-CBA8-41B4-B645-8339E12E613E}"/>
            </a:ext>
          </a:extLst>
        </xdr:cNvPr>
        <xdr:cNvSpPr txBox="1"/>
      </xdr:nvSpPr>
      <xdr:spPr>
        <a:xfrm>
          <a:off x="927744"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99077</xdr:rowOff>
    </xdr:from>
    <xdr:ext cx="405111" cy="259045"/>
    <xdr:sp macro="" textlink="">
      <xdr:nvSpPr>
        <xdr:cNvPr id="87" name="n_1mainValue【図書館】&#10;有形固定資産減価償却率">
          <a:extLst>
            <a:ext uri="{FF2B5EF4-FFF2-40B4-BE49-F238E27FC236}">
              <a16:creationId xmlns:a16="http://schemas.microsoft.com/office/drawing/2014/main" id="{9D0C2D94-1235-4B1C-93EF-018D0D84BEDA}"/>
            </a:ext>
          </a:extLst>
        </xdr:cNvPr>
        <xdr:cNvSpPr txBox="1"/>
      </xdr:nvSpPr>
      <xdr:spPr>
        <a:xfrm>
          <a:off x="35820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60977</xdr:rowOff>
    </xdr:from>
    <xdr:ext cx="405111" cy="259045"/>
    <xdr:sp macro="" textlink="">
      <xdr:nvSpPr>
        <xdr:cNvPr id="88" name="n_2mainValue【図書館】&#10;有形固定資産減価償却率">
          <a:extLst>
            <a:ext uri="{FF2B5EF4-FFF2-40B4-BE49-F238E27FC236}">
              <a16:creationId xmlns:a16="http://schemas.microsoft.com/office/drawing/2014/main" id="{7D24D98C-743E-4A3C-B852-972B44B34E20}"/>
            </a:ext>
          </a:extLst>
        </xdr:cNvPr>
        <xdr:cNvSpPr txBox="1"/>
      </xdr:nvSpPr>
      <xdr:spPr>
        <a:xfrm>
          <a:off x="27057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22877</xdr:rowOff>
    </xdr:from>
    <xdr:ext cx="405111" cy="259045"/>
    <xdr:sp macro="" textlink="">
      <xdr:nvSpPr>
        <xdr:cNvPr id="89" name="n_3mainValue【図書館】&#10;有形固定資産減価償却率">
          <a:extLst>
            <a:ext uri="{FF2B5EF4-FFF2-40B4-BE49-F238E27FC236}">
              <a16:creationId xmlns:a16="http://schemas.microsoft.com/office/drawing/2014/main" id="{29FC9A91-FD3A-444C-81FA-5178CFAB7CF3}"/>
            </a:ext>
          </a:extLst>
        </xdr:cNvPr>
        <xdr:cNvSpPr txBox="1"/>
      </xdr:nvSpPr>
      <xdr:spPr>
        <a:xfrm>
          <a:off x="1816744" y="636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156227</xdr:rowOff>
    </xdr:from>
    <xdr:ext cx="405111" cy="259045"/>
    <xdr:sp macro="" textlink="">
      <xdr:nvSpPr>
        <xdr:cNvPr id="90" name="n_4mainValue【図書館】&#10;有形固定資産減価償却率">
          <a:extLst>
            <a:ext uri="{FF2B5EF4-FFF2-40B4-BE49-F238E27FC236}">
              <a16:creationId xmlns:a16="http://schemas.microsoft.com/office/drawing/2014/main" id="{D011EE39-75C1-4B1F-AF20-CFE861DC84AB}"/>
            </a:ext>
          </a:extLst>
        </xdr:cNvPr>
        <xdr:cNvSpPr txBox="1"/>
      </xdr:nvSpPr>
      <xdr:spPr>
        <a:xfrm>
          <a:off x="927744" y="632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2CC3D817-8BFE-4F54-BCC2-BAB5F1552D7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37B6A7-53B3-4B71-A5D0-7EE8ECBAB43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BABF92A0-E954-48AE-B382-74E8D4249A4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4AC4A9EF-2148-496E-A7D0-7762C7F0ED2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DD72B6AF-3742-461A-9E57-8B78C7704A3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48C3BF8D-4346-411B-9805-FB85F7CD703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ED90F070-89E9-4413-87AF-DFF498837B6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A8286A22-B599-4815-8EEE-25C7852EA8D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4707AD5B-0E21-447E-88D4-588EE9EE4412}"/>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3421215D-C78D-46BB-BB25-68EAAA4380B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2006A679-9036-435B-84AC-29CFDA11678F}"/>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7C17D6D0-9D4F-420E-B839-096DF9428B97}"/>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C4CDDEA-613C-4811-9042-4924F33EE3C8}"/>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a:extLst>
            <a:ext uri="{FF2B5EF4-FFF2-40B4-BE49-F238E27FC236}">
              <a16:creationId xmlns:a16="http://schemas.microsoft.com/office/drawing/2014/main" id="{1DBAF105-810F-4486-95B5-DED92E2C12E4}"/>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7DE6375-850A-46C2-A1BF-2EC1D9CA3246}"/>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a:extLst>
            <a:ext uri="{FF2B5EF4-FFF2-40B4-BE49-F238E27FC236}">
              <a16:creationId xmlns:a16="http://schemas.microsoft.com/office/drawing/2014/main" id="{FF637A62-711C-4D3B-AFFF-75DFE1C677C7}"/>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7C7EA8D2-AF7A-436E-989C-5F411E63955B}"/>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a:extLst>
            <a:ext uri="{FF2B5EF4-FFF2-40B4-BE49-F238E27FC236}">
              <a16:creationId xmlns:a16="http://schemas.microsoft.com/office/drawing/2014/main" id="{D9767A12-C380-4A06-887B-4DDB0A408406}"/>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BA2CF1DB-8075-476D-9E96-E3A5585ED18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9628DDE1-C7EE-4602-9C6B-3B5B467DEB14}"/>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7301B9F-47CB-4666-8DF4-29EA6AB3A60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41910</xdr:rowOff>
    </xdr:from>
    <xdr:to>
      <xdr:col>54</xdr:col>
      <xdr:colOff>189865</xdr:colOff>
      <xdr:row>41</xdr:row>
      <xdr:rowOff>73914</xdr:rowOff>
    </xdr:to>
    <xdr:cxnSp macro="">
      <xdr:nvCxnSpPr>
        <xdr:cNvPr id="112" name="直線コネクタ 111">
          <a:extLst>
            <a:ext uri="{FF2B5EF4-FFF2-40B4-BE49-F238E27FC236}">
              <a16:creationId xmlns:a16="http://schemas.microsoft.com/office/drawing/2014/main" id="{4A578795-EE76-4EE1-8BAB-F5FB7A170610}"/>
            </a:ext>
          </a:extLst>
        </xdr:cNvPr>
        <xdr:cNvCxnSpPr/>
      </xdr:nvCxnSpPr>
      <xdr:spPr>
        <a:xfrm flipV="1">
          <a:off x="10476865" y="604266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77741</xdr:rowOff>
    </xdr:from>
    <xdr:ext cx="469744" cy="259045"/>
    <xdr:sp macro="" textlink="">
      <xdr:nvSpPr>
        <xdr:cNvPr id="113" name="【図書館】&#10;一人当たり面積最小値テキスト">
          <a:extLst>
            <a:ext uri="{FF2B5EF4-FFF2-40B4-BE49-F238E27FC236}">
              <a16:creationId xmlns:a16="http://schemas.microsoft.com/office/drawing/2014/main" id="{34EB37FC-B437-4FC6-B258-057DE3111E61}"/>
            </a:ext>
          </a:extLst>
        </xdr:cNvPr>
        <xdr:cNvSpPr txBox="1"/>
      </xdr:nvSpPr>
      <xdr:spPr>
        <a:xfrm>
          <a:off x="10515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73914</xdr:rowOff>
    </xdr:from>
    <xdr:to>
      <xdr:col>55</xdr:col>
      <xdr:colOff>88900</xdr:colOff>
      <xdr:row>41</xdr:row>
      <xdr:rowOff>73914</xdr:rowOff>
    </xdr:to>
    <xdr:cxnSp macro="">
      <xdr:nvCxnSpPr>
        <xdr:cNvPr id="114" name="直線コネクタ 113">
          <a:extLst>
            <a:ext uri="{FF2B5EF4-FFF2-40B4-BE49-F238E27FC236}">
              <a16:creationId xmlns:a16="http://schemas.microsoft.com/office/drawing/2014/main" id="{5CCAEEA5-8834-492B-93C2-2DCB43F55A52}"/>
            </a:ext>
          </a:extLst>
        </xdr:cNvPr>
        <xdr:cNvCxnSpPr/>
      </xdr:nvCxnSpPr>
      <xdr:spPr>
        <a:xfrm>
          <a:off x="10388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160037</xdr:rowOff>
    </xdr:from>
    <xdr:ext cx="469744" cy="259045"/>
    <xdr:sp macro="" textlink="">
      <xdr:nvSpPr>
        <xdr:cNvPr id="115" name="【図書館】&#10;一人当たり面積最大値テキスト">
          <a:extLst>
            <a:ext uri="{FF2B5EF4-FFF2-40B4-BE49-F238E27FC236}">
              <a16:creationId xmlns:a16="http://schemas.microsoft.com/office/drawing/2014/main" id="{7393C8A6-5AD7-4EAF-87EF-425239594DA1}"/>
            </a:ext>
          </a:extLst>
        </xdr:cNvPr>
        <xdr:cNvSpPr txBox="1"/>
      </xdr:nvSpPr>
      <xdr:spPr>
        <a:xfrm>
          <a:off x="10515600" y="58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41910</xdr:rowOff>
    </xdr:from>
    <xdr:to>
      <xdr:col>55</xdr:col>
      <xdr:colOff>88900</xdr:colOff>
      <xdr:row>35</xdr:row>
      <xdr:rowOff>41910</xdr:rowOff>
    </xdr:to>
    <xdr:cxnSp macro="">
      <xdr:nvCxnSpPr>
        <xdr:cNvPr id="116" name="直線コネクタ 115">
          <a:extLst>
            <a:ext uri="{FF2B5EF4-FFF2-40B4-BE49-F238E27FC236}">
              <a16:creationId xmlns:a16="http://schemas.microsoft.com/office/drawing/2014/main" id="{EA1941BC-0846-4F51-B63A-FD57DF98D492}"/>
            </a:ext>
          </a:extLst>
        </xdr:cNvPr>
        <xdr:cNvCxnSpPr/>
      </xdr:nvCxnSpPr>
      <xdr:spPr>
        <a:xfrm>
          <a:off x="10388600" y="604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109999</xdr:rowOff>
    </xdr:from>
    <xdr:ext cx="469744" cy="259045"/>
    <xdr:sp macro="" textlink="">
      <xdr:nvSpPr>
        <xdr:cNvPr id="117" name="【図書館】&#10;一人当たり面積平均値テキスト">
          <a:extLst>
            <a:ext uri="{FF2B5EF4-FFF2-40B4-BE49-F238E27FC236}">
              <a16:creationId xmlns:a16="http://schemas.microsoft.com/office/drawing/2014/main" id="{D4A4568A-6B8D-4B60-95B7-B6786D09A26C}"/>
            </a:ext>
          </a:extLst>
        </xdr:cNvPr>
        <xdr:cNvSpPr txBox="1"/>
      </xdr:nvSpPr>
      <xdr:spPr>
        <a:xfrm>
          <a:off x="105156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87122</xdr:rowOff>
    </xdr:from>
    <xdr:to>
      <xdr:col>55</xdr:col>
      <xdr:colOff>50800</xdr:colOff>
      <xdr:row>40</xdr:row>
      <xdr:rowOff>17272</xdr:rowOff>
    </xdr:to>
    <xdr:sp macro="" textlink="">
      <xdr:nvSpPr>
        <xdr:cNvPr id="118" name="フローチャート: 判断 117">
          <a:extLst>
            <a:ext uri="{FF2B5EF4-FFF2-40B4-BE49-F238E27FC236}">
              <a16:creationId xmlns:a16="http://schemas.microsoft.com/office/drawing/2014/main" id="{7D5C8228-5F1B-45E4-A694-6AC0088084A5}"/>
            </a:ext>
          </a:extLst>
        </xdr:cNvPr>
        <xdr:cNvSpPr/>
      </xdr:nvSpPr>
      <xdr:spPr>
        <a:xfrm>
          <a:off x="10426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36830</xdr:rowOff>
    </xdr:from>
    <xdr:to>
      <xdr:col>50</xdr:col>
      <xdr:colOff>165100</xdr:colOff>
      <xdr:row>39</xdr:row>
      <xdr:rowOff>138430</xdr:rowOff>
    </xdr:to>
    <xdr:sp macro="" textlink="">
      <xdr:nvSpPr>
        <xdr:cNvPr id="119" name="フローチャート: 判断 118">
          <a:extLst>
            <a:ext uri="{FF2B5EF4-FFF2-40B4-BE49-F238E27FC236}">
              <a16:creationId xmlns:a16="http://schemas.microsoft.com/office/drawing/2014/main" id="{E096A63D-647D-42DC-B03D-CBB9BD148042}"/>
            </a:ext>
          </a:extLst>
        </xdr:cNvPr>
        <xdr:cNvSpPr/>
      </xdr:nvSpPr>
      <xdr:spPr>
        <a:xfrm>
          <a:off x="958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50546</xdr:rowOff>
    </xdr:from>
    <xdr:to>
      <xdr:col>46</xdr:col>
      <xdr:colOff>38100</xdr:colOff>
      <xdr:row>39</xdr:row>
      <xdr:rowOff>152146</xdr:rowOff>
    </xdr:to>
    <xdr:sp macro="" textlink="">
      <xdr:nvSpPr>
        <xdr:cNvPr id="120" name="フローチャート: 判断 119">
          <a:extLst>
            <a:ext uri="{FF2B5EF4-FFF2-40B4-BE49-F238E27FC236}">
              <a16:creationId xmlns:a16="http://schemas.microsoft.com/office/drawing/2014/main" id="{F7698196-CBEC-43C9-A8B9-D106AAF88F9F}"/>
            </a:ext>
          </a:extLst>
        </xdr:cNvPr>
        <xdr:cNvSpPr/>
      </xdr:nvSpPr>
      <xdr:spPr>
        <a:xfrm>
          <a:off x="8699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73406</xdr:rowOff>
    </xdr:from>
    <xdr:to>
      <xdr:col>41</xdr:col>
      <xdr:colOff>101600</xdr:colOff>
      <xdr:row>40</xdr:row>
      <xdr:rowOff>3556</xdr:rowOff>
    </xdr:to>
    <xdr:sp macro="" textlink="">
      <xdr:nvSpPr>
        <xdr:cNvPr id="121" name="フローチャート: 判断 120">
          <a:extLst>
            <a:ext uri="{FF2B5EF4-FFF2-40B4-BE49-F238E27FC236}">
              <a16:creationId xmlns:a16="http://schemas.microsoft.com/office/drawing/2014/main" id="{E1007D5F-0C46-408B-BE90-C02AAF2124CD}"/>
            </a:ext>
          </a:extLst>
        </xdr:cNvPr>
        <xdr:cNvSpPr/>
      </xdr:nvSpPr>
      <xdr:spPr>
        <a:xfrm>
          <a:off x="7810500" y="675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82550</xdr:rowOff>
    </xdr:from>
    <xdr:to>
      <xdr:col>36</xdr:col>
      <xdr:colOff>165100</xdr:colOff>
      <xdr:row>40</xdr:row>
      <xdr:rowOff>12700</xdr:rowOff>
    </xdr:to>
    <xdr:sp macro="" textlink="">
      <xdr:nvSpPr>
        <xdr:cNvPr id="122" name="フローチャート: 判断 121">
          <a:extLst>
            <a:ext uri="{FF2B5EF4-FFF2-40B4-BE49-F238E27FC236}">
              <a16:creationId xmlns:a16="http://schemas.microsoft.com/office/drawing/2014/main" id="{03908273-F877-4728-904D-AAA53EEF9CA7}"/>
            </a:ext>
          </a:extLst>
        </xdr:cNvPr>
        <xdr:cNvSpPr/>
      </xdr:nvSpPr>
      <xdr:spPr>
        <a:xfrm>
          <a:off x="6921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C8DB42B-3127-4EFF-92F3-6911FB853E1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95693E3-FB39-42AC-A64B-4B1B40E06AD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E03CD3F-D990-473C-8163-88CF0D29CB6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45290CD-CC83-4DAE-8219-51888BB1116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AED3DD1-D6B9-4A00-B296-FDC4AAACFA5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11684</xdr:rowOff>
    </xdr:from>
    <xdr:to>
      <xdr:col>55</xdr:col>
      <xdr:colOff>50800</xdr:colOff>
      <xdr:row>40</xdr:row>
      <xdr:rowOff>113284</xdr:rowOff>
    </xdr:to>
    <xdr:sp macro="" textlink="">
      <xdr:nvSpPr>
        <xdr:cNvPr id="128" name="楕円 127">
          <a:extLst>
            <a:ext uri="{FF2B5EF4-FFF2-40B4-BE49-F238E27FC236}">
              <a16:creationId xmlns:a16="http://schemas.microsoft.com/office/drawing/2014/main" id="{A158C9F9-E1B0-4C93-B776-6352F9D943E3}"/>
            </a:ext>
          </a:extLst>
        </xdr:cNvPr>
        <xdr:cNvSpPr/>
      </xdr:nvSpPr>
      <xdr:spPr>
        <a:xfrm>
          <a:off x="104267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161561</xdr:rowOff>
    </xdr:from>
    <xdr:ext cx="469744" cy="259045"/>
    <xdr:sp macro="" textlink="">
      <xdr:nvSpPr>
        <xdr:cNvPr id="129" name="【図書館】&#10;一人当たり面積該当値テキスト">
          <a:extLst>
            <a:ext uri="{FF2B5EF4-FFF2-40B4-BE49-F238E27FC236}">
              <a16:creationId xmlns:a16="http://schemas.microsoft.com/office/drawing/2014/main" id="{C4969FF0-D24F-4553-95B5-69C74580218C}"/>
            </a:ext>
          </a:extLst>
        </xdr:cNvPr>
        <xdr:cNvSpPr txBox="1"/>
      </xdr:nvSpPr>
      <xdr:spPr>
        <a:xfrm>
          <a:off x="10515600" y="684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16256</xdr:rowOff>
    </xdr:from>
    <xdr:to>
      <xdr:col>50</xdr:col>
      <xdr:colOff>165100</xdr:colOff>
      <xdr:row>40</xdr:row>
      <xdr:rowOff>117856</xdr:rowOff>
    </xdr:to>
    <xdr:sp macro="" textlink="">
      <xdr:nvSpPr>
        <xdr:cNvPr id="130" name="楕円 129">
          <a:extLst>
            <a:ext uri="{FF2B5EF4-FFF2-40B4-BE49-F238E27FC236}">
              <a16:creationId xmlns:a16="http://schemas.microsoft.com/office/drawing/2014/main" id="{650823A6-D022-4678-841D-388948F32460}"/>
            </a:ext>
          </a:extLst>
        </xdr:cNvPr>
        <xdr:cNvSpPr/>
      </xdr:nvSpPr>
      <xdr:spPr>
        <a:xfrm>
          <a:off x="9588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62484</xdr:rowOff>
    </xdr:from>
    <xdr:to>
      <xdr:col>55</xdr:col>
      <xdr:colOff>0</xdr:colOff>
      <xdr:row>40</xdr:row>
      <xdr:rowOff>67056</xdr:rowOff>
    </xdr:to>
    <xdr:cxnSp macro="">
      <xdr:nvCxnSpPr>
        <xdr:cNvPr id="131" name="直線コネクタ 130">
          <a:extLst>
            <a:ext uri="{FF2B5EF4-FFF2-40B4-BE49-F238E27FC236}">
              <a16:creationId xmlns:a16="http://schemas.microsoft.com/office/drawing/2014/main" id="{9BF29726-FE23-4AEA-AD53-794F03672D3A}"/>
            </a:ext>
          </a:extLst>
        </xdr:cNvPr>
        <xdr:cNvCxnSpPr/>
      </xdr:nvCxnSpPr>
      <xdr:spPr>
        <a:xfrm flipV="1">
          <a:off x="9639300" y="69204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20828</xdr:rowOff>
    </xdr:from>
    <xdr:to>
      <xdr:col>46</xdr:col>
      <xdr:colOff>38100</xdr:colOff>
      <xdr:row>40</xdr:row>
      <xdr:rowOff>122428</xdr:rowOff>
    </xdr:to>
    <xdr:sp macro="" textlink="">
      <xdr:nvSpPr>
        <xdr:cNvPr id="132" name="楕円 131">
          <a:extLst>
            <a:ext uri="{FF2B5EF4-FFF2-40B4-BE49-F238E27FC236}">
              <a16:creationId xmlns:a16="http://schemas.microsoft.com/office/drawing/2014/main" id="{98EEB6DF-FEB5-4666-9170-EEF48599CAE7}"/>
            </a:ext>
          </a:extLst>
        </xdr:cNvPr>
        <xdr:cNvSpPr/>
      </xdr:nvSpPr>
      <xdr:spPr>
        <a:xfrm>
          <a:off x="86995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67056</xdr:rowOff>
    </xdr:from>
    <xdr:to>
      <xdr:col>50</xdr:col>
      <xdr:colOff>114300</xdr:colOff>
      <xdr:row>40</xdr:row>
      <xdr:rowOff>71628</xdr:rowOff>
    </xdr:to>
    <xdr:cxnSp macro="">
      <xdr:nvCxnSpPr>
        <xdr:cNvPr id="133" name="直線コネクタ 132">
          <a:extLst>
            <a:ext uri="{FF2B5EF4-FFF2-40B4-BE49-F238E27FC236}">
              <a16:creationId xmlns:a16="http://schemas.microsoft.com/office/drawing/2014/main" id="{07A997BE-7836-4B1D-AAAE-4ED5C61C0BB3}"/>
            </a:ext>
          </a:extLst>
        </xdr:cNvPr>
        <xdr:cNvCxnSpPr/>
      </xdr:nvCxnSpPr>
      <xdr:spPr>
        <a:xfrm flipV="1">
          <a:off x="8750300" y="6925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25400</xdr:rowOff>
    </xdr:from>
    <xdr:to>
      <xdr:col>41</xdr:col>
      <xdr:colOff>101600</xdr:colOff>
      <xdr:row>40</xdr:row>
      <xdr:rowOff>127000</xdr:rowOff>
    </xdr:to>
    <xdr:sp macro="" textlink="">
      <xdr:nvSpPr>
        <xdr:cNvPr id="134" name="楕円 133">
          <a:extLst>
            <a:ext uri="{FF2B5EF4-FFF2-40B4-BE49-F238E27FC236}">
              <a16:creationId xmlns:a16="http://schemas.microsoft.com/office/drawing/2014/main" id="{77637916-18F2-4111-8DBA-6F88DA0D798D}"/>
            </a:ext>
          </a:extLst>
        </xdr:cNvPr>
        <xdr:cNvSpPr/>
      </xdr:nvSpPr>
      <xdr:spPr>
        <a:xfrm>
          <a:off x="781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71628</xdr:rowOff>
    </xdr:from>
    <xdr:to>
      <xdr:col>45</xdr:col>
      <xdr:colOff>177800</xdr:colOff>
      <xdr:row>40</xdr:row>
      <xdr:rowOff>76200</xdr:rowOff>
    </xdr:to>
    <xdr:cxnSp macro="">
      <xdr:nvCxnSpPr>
        <xdr:cNvPr id="135" name="直線コネクタ 134">
          <a:extLst>
            <a:ext uri="{FF2B5EF4-FFF2-40B4-BE49-F238E27FC236}">
              <a16:creationId xmlns:a16="http://schemas.microsoft.com/office/drawing/2014/main" id="{AF96A1D7-1184-49C2-A6F1-E40F181CB1AD}"/>
            </a:ext>
          </a:extLst>
        </xdr:cNvPr>
        <xdr:cNvCxnSpPr/>
      </xdr:nvCxnSpPr>
      <xdr:spPr>
        <a:xfrm flipV="1">
          <a:off x="7861300" y="6929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25400</xdr:rowOff>
    </xdr:from>
    <xdr:to>
      <xdr:col>36</xdr:col>
      <xdr:colOff>165100</xdr:colOff>
      <xdr:row>40</xdr:row>
      <xdr:rowOff>127000</xdr:rowOff>
    </xdr:to>
    <xdr:sp macro="" textlink="">
      <xdr:nvSpPr>
        <xdr:cNvPr id="136" name="楕円 135">
          <a:extLst>
            <a:ext uri="{FF2B5EF4-FFF2-40B4-BE49-F238E27FC236}">
              <a16:creationId xmlns:a16="http://schemas.microsoft.com/office/drawing/2014/main" id="{BD267A16-610C-4F9A-AF4E-60289A61CD0F}"/>
            </a:ext>
          </a:extLst>
        </xdr:cNvPr>
        <xdr:cNvSpPr/>
      </xdr:nvSpPr>
      <xdr:spPr>
        <a:xfrm>
          <a:off x="6921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76200</xdr:rowOff>
    </xdr:from>
    <xdr:to>
      <xdr:col>41</xdr:col>
      <xdr:colOff>50800</xdr:colOff>
      <xdr:row>40</xdr:row>
      <xdr:rowOff>76200</xdr:rowOff>
    </xdr:to>
    <xdr:cxnSp macro="">
      <xdr:nvCxnSpPr>
        <xdr:cNvPr id="137" name="直線コネクタ 136">
          <a:extLst>
            <a:ext uri="{FF2B5EF4-FFF2-40B4-BE49-F238E27FC236}">
              <a16:creationId xmlns:a16="http://schemas.microsoft.com/office/drawing/2014/main" id="{F5F954E2-44A4-457C-A2E3-3EAF7ADD6484}"/>
            </a:ext>
          </a:extLst>
        </xdr:cNvPr>
        <xdr:cNvCxnSpPr/>
      </xdr:nvCxnSpPr>
      <xdr:spPr>
        <a:xfrm>
          <a:off x="6972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154957</xdr:rowOff>
    </xdr:from>
    <xdr:ext cx="469744" cy="259045"/>
    <xdr:sp macro="" textlink="">
      <xdr:nvSpPr>
        <xdr:cNvPr id="138" name="n_1aveValue【図書館】&#10;一人当たり面積">
          <a:extLst>
            <a:ext uri="{FF2B5EF4-FFF2-40B4-BE49-F238E27FC236}">
              <a16:creationId xmlns:a16="http://schemas.microsoft.com/office/drawing/2014/main" id="{0C07D18A-1593-4784-ABF6-D7BC67A0FE46}"/>
            </a:ext>
          </a:extLst>
        </xdr:cNvPr>
        <xdr:cNvSpPr txBox="1"/>
      </xdr:nvSpPr>
      <xdr:spPr>
        <a:xfrm>
          <a:off x="9391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168673</xdr:rowOff>
    </xdr:from>
    <xdr:ext cx="469744" cy="259045"/>
    <xdr:sp macro="" textlink="">
      <xdr:nvSpPr>
        <xdr:cNvPr id="139" name="n_2aveValue【図書館】&#10;一人当たり面積">
          <a:extLst>
            <a:ext uri="{FF2B5EF4-FFF2-40B4-BE49-F238E27FC236}">
              <a16:creationId xmlns:a16="http://schemas.microsoft.com/office/drawing/2014/main" id="{B740A29D-2F0A-472F-8093-992DF2ACD3B9}"/>
            </a:ext>
          </a:extLst>
        </xdr:cNvPr>
        <xdr:cNvSpPr txBox="1"/>
      </xdr:nvSpPr>
      <xdr:spPr>
        <a:xfrm>
          <a:off x="8515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20083</xdr:rowOff>
    </xdr:from>
    <xdr:ext cx="469744" cy="259045"/>
    <xdr:sp macro="" textlink="">
      <xdr:nvSpPr>
        <xdr:cNvPr id="140" name="n_3aveValue【図書館】&#10;一人当たり面積">
          <a:extLst>
            <a:ext uri="{FF2B5EF4-FFF2-40B4-BE49-F238E27FC236}">
              <a16:creationId xmlns:a16="http://schemas.microsoft.com/office/drawing/2014/main" id="{0BFEA222-7C8A-4F05-9D23-F9826E108658}"/>
            </a:ext>
          </a:extLst>
        </xdr:cNvPr>
        <xdr:cNvSpPr txBox="1"/>
      </xdr:nvSpPr>
      <xdr:spPr>
        <a:xfrm>
          <a:off x="7626427" y="65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29227</xdr:rowOff>
    </xdr:from>
    <xdr:ext cx="469744" cy="259045"/>
    <xdr:sp macro="" textlink="">
      <xdr:nvSpPr>
        <xdr:cNvPr id="141" name="n_4aveValue【図書館】&#10;一人当たり面積">
          <a:extLst>
            <a:ext uri="{FF2B5EF4-FFF2-40B4-BE49-F238E27FC236}">
              <a16:creationId xmlns:a16="http://schemas.microsoft.com/office/drawing/2014/main" id="{8CCDC1F9-FD3B-4AFE-A771-49FF3FE60E14}"/>
            </a:ext>
          </a:extLst>
        </xdr:cNvPr>
        <xdr:cNvSpPr txBox="1"/>
      </xdr:nvSpPr>
      <xdr:spPr>
        <a:xfrm>
          <a:off x="67374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108983</xdr:rowOff>
    </xdr:from>
    <xdr:ext cx="469744" cy="259045"/>
    <xdr:sp macro="" textlink="">
      <xdr:nvSpPr>
        <xdr:cNvPr id="142" name="n_1mainValue【図書館】&#10;一人当たり面積">
          <a:extLst>
            <a:ext uri="{FF2B5EF4-FFF2-40B4-BE49-F238E27FC236}">
              <a16:creationId xmlns:a16="http://schemas.microsoft.com/office/drawing/2014/main" id="{5DFEC1C1-DFAE-4F9C-9615-1DA72EA70177}"/>
            </a:ext>
          </a:extLst>
        </xdr:cNvPr>
        <xdr:cNvSpPr txBox="1"/>
      </xdr:nvSpPr>
      <xdr:spPr>
        <a:xfrm>
          <a:off x="9391727" y="696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113555</xdr:rowOff>
    </xdr:from>
    <xdr:ext cx="469744" cy="259045"/>
    <xdr:sp macro="" textlink="">
      <xdr:nvSpPr>
        <xdr:cNvPr id="143" name="n_2mainValue【図書館】&#10;一人当たり面積">
          <a:extLst>
            <a:ext uri="{FF2B5EF4-FFF2-40B4-BE49-F238E27FC236}">
              <a16:creationId xmlns:a16="http://schemas.microsoft.com/office/drawing/2014/main" id="{93C1873F-6305-4A7F-821F-DEAA88BE8422}"/>
            </a:ext>
          </a:extLst>
        </xdr:cNvPr>
        <xdr:cNvSpPr txBox="1"/>
      </xdr:nvSpPr>
      <xdr:spPr>
        <a:xfrm>
          <a:off x="8515427" y="697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118127</xdr:rowOff>
    </xdr:from>
    <xdr:ext cx="469744" cy="259045"/>
    <xdr:sp macro="" textlink="">
      <xdr:nvSpPr>
        <xdr:cNvPr id="144" name="n_3mainValue【図書館】&#10;一人当たり面積">
          <a:extLst>
            <a:ext uri="{FF2B5EF4-FFF2-40B4-BE49-F238E27FC236}">
              <a16:creationId xmlns:a16="http://schemas.microsoft.com/office/drawing/2014/main" id="{2E73FC1C-A39A-49C1-B4FF-C8A142725BD6}"/>
            </a:ext>
          </a:extLst>
        </xdr:cNvPr>
        <xdr:cNvSpPr txBox="1"/>
      </xdr:nvSpPr>
      <xdr:spPr>
        <a:xfrm>
          <a:off x="7626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118127</xdr:rowOff>
    </xdr:from>
    <xdr:ext cx="469744" cy="259045"/>
    <xdr:sp macro="" textlink="">
      <xdr:nvSpPr>
        <xdr:cNvPr id="145" name="n_4mainValue【図書館】&#10;一人当たり面積">
          <a:extLst>
            <a:ext uri="{FF2B5EF4-FFF2-40B4-BE49-F238E27FC236}">
              <a16:creationId xmlns:a16="http://schemas.microsoft.com/office/drawing/2014/main" id="{645289D7-D7D4-4501-AA5E-9A6937E1E853}"/>
            </a:ext>
          </a:extLst>
        </xdr:cNvPr>
        <xdr:cNvSpPr txBox="1"/>
      </xdr:nvSpPr>
      <xdr:spPr>
        <a:xfrm>
          <a:off x="6737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4722C6EC-F818-44AB-B6AD-547B29909A6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B9AB23C-6689-4F66-AB29-C914C6256C8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A4C1F426-F8CC-4188-8F74-FF51A22CA47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46391447-B75B-4277-AE37-A6B918DEC11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B1904AD2-D5EA-4D10-BDA1-F288B7C96C9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E0DF9FF3-1DE3-4E6C-8AE2-8A57164FFA0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5463F53D-A234-4285-9C0C-E2ABF268448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4EB8BE6-B8E8-4F99-B84B-89EA5BD4B80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8B70CB19-6354-4B2D-9BB9-60670BBFEA5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939F0E3C-CEAF-4164-ABB3-26CF88B2517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7B5A65B4-D944-4243-B4F3-C517D6046FE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4A5B5C84-5E1E-4001-AB3D-468758CB5F0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6A3D0652-5E3D-4E17-B53A-35BF72A7A79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64154792-B688-4239-BD93-FCFE6920F5F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6C7FDC9B-B871-47C4-B701-6379D8593AF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18590C69-BFD6-41A0-B899-E751D626519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CDE4B8DF-1B97-4FD8-9422-2F6887EF679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2114107B-DA4D-41F6-B513-48D8C3F0246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67347C4E-8D23-4CCA-B5AA-2DA1863ACB9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DD3DBE6D-552D-4676-9780-62F6A3D799E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4F9C2494-A528-4AFE-B7E8-84DB98C4C37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1AC0FF3C-12E3-4F09-A2CF-76C210A753D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717B0D0D-2CEB-4688-AC15-7D44C5C9F9A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C84F7895-3501-4A9B-8CA0-2BBD90BB9CC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C8CDFD42-62AD-4413-A099-93187F1685F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84909</xdr:rowOff>
    </xdr:from>
    <xdr:to>
      <xdr:col>24</xdr:col>
      <xdr:colOff>62865</xdr:colOff>
      <xdr:row>64</xdr:row>
      <xdr:rowOff>130628</xdr:rowOff>
    </xdr:to>
    <xdr:cxnSp macro="">
      <xdr:nvCxnSpPr>
        <xdr:cNvPr id="171" name="直線コネクタ 170">
          <a:extLst>
            <a:ext uri="{FF2B5EF4-FFF2-40B4-BE49-F238E27FC236}">
              <a16:creationId xmlns:a16="http://schemas.microsoft.com/office/drawing/2014/main" id="{B9E620A6-A126-4F9B-A950-111D28C0D107}"/>
            </a:ext>
          </a:extLst>
        </xdr:cNvPr>
        <xdr:cNvCxnSpPr/>
      </xdr:nvCxnSpPr>
      <xdr:spPr>
        <a:xfrm flipV="1">
          <a:off x="4634865" y="9686109"/>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21A349E3-B9C1-4769-A83E-D49C7D77AE08}"/>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3" name="直線コネクタ 172">
          <a:extLst>
            <a:ext uri="{FF2B5EF4-FFF2-40B4-BE49-F238E27FC236}">
              <a16:creationId xmlns:a16="http://schemas.microsoft.com/office/drawing/2014/main" id="{7DCB70C0-8DA0-4D6A-B246-F1AF0AF5900A}"/>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31586</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C840C7A2-2B35-404D-870B-A998D5FBF429}"/>
            </a:ext>
          </a:extLst>
        </xdr:cNvPr>
        <xdr:cNvSpPr txBox="1"/>
      </xdr:nvSpPr>
      <xdr:spPr>
        <a:xfrm>
          <a:off x="4673600" y="9461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84909</xdr:rowOff>
    </xdr:from>
    <xdr:to>
      <xdr:col>24</xdr:col>
      <xdr:colOff>152400</xdr:colOff>
      <xdr:row>56</xdr:row>
      <xdr:rowOff>84909</xdr:rowOff>
    </xdr:to>
    <xdr:cxnSp macro="">
      <xdr:nvCxnSpPr>
        <xdr:cNvPr id="175" name="直線コネクタ 174">
          <a:extLst>
            <a:ext uri="{FF2B5EF4-FFF2-40B4-BE49-F238E27FC236}">
              <a16:creationId xmlns:a16="http://schemas.microsoft.com/office/drawing/2014/main" id="{5CD81E24-18E0-4156-BD57-8A419C6C34BE}"/>
            </a:ext>
          </a:extLst>
        </xdr:cNvPr>
        <xdr:cNvCxnSpPr/>
      </xdr:nvCxnSpPr>
      <xdr:spPr>
        <a:xfrm>
          <a:off x="4546600" y="968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24328</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201AF43C-5D68-4AE8-92F3-E26876E6E6B2}"/>
            </a:ext>
          </a:extLst>
        </xdr:cNvPr>
        <xdr:cNvSpPr txBox="1"/>
      </xdr:nvSpPr>
      <xdr:spPr>
        <a:xfrm>
          <a:off x="4673600" y="1031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1451</xdr:rowOff>
    </xdr:from>
    <xdr:to>
      <xdr:col>24</xdr:col>
      <xdr:colOff>114300</xdr:colOff>
      <xdr:row>61</xdr:row>
      <xdr:rowOff>103051</xdr:rowOff>
    </xdr:to>
    <xdr:sp macro="" textlink="">
      <xdr:nvSpPr>
        <xdr:cNvPr id="177" name="フローチャート: 判断 176">
          <a:extLst>
            <a:ext uri="{FF2B5EF4-FFF2-40B4-BE49-F238E27FC236}">
              <a16:creationId xmlns:a16="http://schemas.microsoft.com/office/drawing/2014/main" id="{18F64068-780F-4E70-801D-94D6FCEFA069}"/>
            </a:ext>
          </a:extLst>
        </xdr:cNvPr>
        <xdr:cNvSpPr/>
      </xdr:nvSpPr>
      <xdr:spPr>
        <a:xfrm>
          <a:off x="45847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8" name="フローチャート: 判断 177">
          <a:extLst>
            <a:ext uri="{FF2B5EF4-FFF2-40B4-BE49-F238E27FC236}">
              <a16:creationId xmlns:a16="http://schemas.microsoft.com/office/drawing/2014/main" id="{7792C58C-6311-4904-AE4A-22CF55DBB0AB}"/>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21046</xdr:rowOff>
    </xdr:from>
    <xdr:to>
      <xdr:col>15</xdr:col>
      <xdr:colOff>101600</xdr:colOff>
      <xdr:row>61</xdr:row>
      <xdr:rowOff>122646</xdr:rowOff>
    </xdr:to>
    <xdr:sp macro="" textlink="">
      <xdr:nvSpPr>
        <xdr:cNvPr id="179" name="フローチャート: 判断 178">
          <a:extLst>
            <a:ext uri="{FF2B5EF4-FFF2-40B4-BE49-F238E27FC236}">
              <a16:creationId xmlns:a16="http://schemas.microsoft.com/office/drawing/2014/main" id="{DD7B9598-2439-4C62-9EDB-A3E983DAE371}"/>
            </a:ext>
          </a:extLst>
        </xdr:cNvPr>
        <xdr:cNvSpPr/>
      </xdr:nvSpPr>
      <xdr:spPr>
        <a:xfrm>
          <a:off x="2857500" y="1047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164737</xdr:rowOff>
    </xdr:from>
    <xdr:to>
      <xdr:col>10</xdr:col>
      <xdr:colOff>165100</xdr:colOff>
      <xdr:row>61</xdr:row>
      <xdr:rowOff>94887</xdr:rowOff>
    </xdr:to>
    <xdr:sp macro="" textlink="">
      <xdr:nvSpPr>
        <xdr:cNvPr id="180" name="フローチャート: 判断 179">
          <a:extLst>
            <a:ext uri="{FF2B5EF4-FFF2-40B4-BE49-F238E27FC236}">
              <a16:creationId xmlns:a16="http://schemas.microsoft.com/office/drawing/2014/main" id="{A81FBA92-676E-4D11-B0AE-F0D5B05005A4}"/>
            </a:ext>
          </a:extLst>
        </xdr:cNvPr>
        <xdr:cNvSpPr/>
      </xdr:nvSpPr>
      <xdr:spPr>
        <a:xfrm>
          <a:off x="1968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1" name="フローチャート: 判断 180">
          <a:extLst>
            <a:ext uri="{FF2B5EF4-FFF2-40B4-BE49-F238E27FC236}">
              <a16:creationId xmlns:a16="http://schemas.microsoft.com/office/drawing/2014/main" id="{B9379359-129F-4239-AF82-DF5B235A8734}"/>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BF7D41AF-7AF5-4AB9-8DA4-F2957C1DA8B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EB813262-B7BA-4365-AB04-4E863460836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9394899-AAAB-490A-B768-07F8B55A997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7994A52-A7AF-4F3A-81BF-AB560CE6DEB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A10F225-13CD-4680-B69F-8315B77C063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7" name="楕円 186">
          <a:extLst>
            <a:ext uri="{FF2B5EF4-FFF2-40B4-BE49-F238E27FC236}">
              <a16:creationId xmlns:a16="http://schemas.microsoft.com/office/drawing/2014/main" id="{44E2BD3B-494F-4087-B3DD-2634B691265D}"/>
            </a:ext>
          </a:extLst>
        </xdr:cNvPr>
        <xdr:cNvSpPr/>
      </xdr:nvSpPr>
      <xdr:spPr>
        <a:xfrm>
          <a:off x="45847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159493</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43198D31-029C-4F65-A3FC-E4CDA84F0078}"/>
            </a:ext>
          </a:extLst>
        </xdr:cNvPr>
        <xdr:cNvSpPr txBox="1"/>
      </xdr:nvSpPr>
      <xdr:spPr>
        <a:xfrm>
          <a:off x="4673600"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148409</xdr:rowOff>
    </xdr:from>
    <xdr:to>
      <xdr:col>20</xdr:col>
      <xdr:colOff>38100</xdr:colOff>
      <xdr:row>61</xdr:row>
      <xdr:rowOff>78559</xdr:rowOff>
    </xdr:to>
    <xdr:sp macro="" textlink="">
      <xdr:nvSpPr>
        <xdr:cNvPr id="189" name="楕円 188">
          <a:extLst>
            <a:ext uri="{FF2B5EF4-FFF2-40B4-BE49-F238E27FC236}">
              <a16:creationId xmlns:a16="http://schemas.microsoft.com/office/drawing/2014/main" id="{21A53A97-6802-4549-8DC7-1DCB331E7B6B}"/>
            </a:ext>
          </a:extLst>
        </xdr:cNvPr>
        <xdr:cNvSpPr/>
      </xdr:nvSpPr>
      <xdr:spPr>
        <a:xfrm>
          <a:off x="3746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27759</xdr:rowOff>
    </xdr:from>
    <xdr:to>
      <xdr:col>24</xdr:col>
      <xdr:colOff>63500</xdr:colOff>
      <xdr:row>61</xdr:row>
      <xdr:rowOff>60416</xdr:rowOff>
    </xdr:to>
    <xdr:cxnSp macro="">
      <xdr:nvCxnSpPr>
        <xdr:cNvPr id="190" name="直線コネクタ 189">
          <a:extLst>
            <a:ext uri="{FF2B5EF4-FFF2-40B4-BE49-F238E27FC236}">
              <a16:creationId xmlns:a16="http://schemas.microsoft.com/office/drawing/2014/main" id="{59F33825-3720-4ECB-A3C2-43FAFF3B6022}"/>
            </a:ext>
          </a:extLst>
        </xdr:cNvPr>
        <xdr:cNvCxnSpPr/>
      </xdr:nvCxnSpPr>
      <xdr:spPr>
        <a:xfrm>
          <a:off x="3797300" y="1048620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115751</xdr:rowOff>
    </xdr:from>
    <xdr:to>
      <xdr:col>15</xdr:col>
      <xdr:colOff>101600</xdr:colOff>
      <xdr:row>61</xdr:row>
      <xdr:rowOff>45901</xdr:rowOff>
    </xdr:to>
    <xdr:sp macro="" textlink="">
      <xdr:nvSpPr>
        <xdr:cNvPr id="191" name="楕円 190">
          <a:extLst>
            <a:ext uri="{FF2B5EF4-FFF2-40B4-BE49-F238E27FC236}">
              <a16:creationId xmlns:a16="http://schemas.microsoft.com/office/drawing/2014/main" id="{E5B03C05-A968-4EA4-B969-7D0754C443C3}"/>
            </a:ext>
          </a:extLst>
        </xdr:cNvPr>
        <xdr:cNvSpPr/>
      </xdr:nvSpPr>
      <xdr:spPr>
        <a:xfrm>
          <a:off x="2857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166551</xdr:rowOff>
    </xdr:from>
    <xdr:to>
      <xdr:col>19</xdr:col>
      <xdr:colOff>177800</xdr:colOff>
      <xdr:row>61</xdr:row>
      <xdr:rowOff>27759</xdr:rowOff>
    </xdr:to>
    <xdr:cxnSp macro="">
      <xdr:nvCxnSpPr>
        <xdr:cNvPr id="192" name="直線コネクタ 191">
          <a:extLst>
            <a:ext uri="{FF2B5EF4-FFF2-40B4-BE49-F238E27FC236}">
              <a16:creationId xmlns:a16="http://schemas.microsoft.com/office/drawing/2014/main" id="{729D274C-F071-4B13-9CE3-CCF9AFAA2DDC}"/>
            </a:ext>
          </a:extLst>
        </xdr:cNvPr>
        <xdr:cNvCxnSpPr/>
      </xdr:nvCxnSpPr>
      <xdr:spPr>
        <a:xfrm>
          <a:off x="2908300" y="1045355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84727</xdr:rowOff>
    </xdr:from>
    <xdr:to>
      <xdr:col>10</xdr:col>
      <xdr:colOff>165100</xdr:colOff>
      <xdr:row>61</xdr:row>
      <xdr:rowOff>14877</xdr:rowOff>
    </xdr:to>
    <xdr:sp macro="" textlink="">
      <xdr:nvSpPr>
        <xdr:cNvPr id="193" name="楕円 192">
          <a:extLst>
            <a:ext uri="{FF2B5EF4-FFF2-40B4-BE49-F238E27FC236}">
              <a16:creationId xmlns:a16="http://schemas.microsoft.com/office/drawing/2014/main" id="{B09C8C4C-8AD8-420A-8E46-5FEED826C7C7}"/>
            </a:ext>
          </a:extLst>
        </xdr:cNvPr>
        <xdr:cNvSpPr/>
      </xdr:nvSpPr>
      <xdr:spPr>
        <a:xfrm>
          <a:off x="19685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135527</xdr:rowOff>
    </xdr:from>
    <xdr:to>
      <xdr:col>15</xdr:col>
      <xdr:colOff>50800</xdr:colOff>
      <xdr:row>60</xdr:row>
      <xdr:rowOff>166551</xdr:rowOff>
    </xdr:to>
    <xdr:cxnSp macro="">
      <xdr:nvCxnSpPr>
        <xdr:cNvPr id="194" name="直線コネクタ 193">
          <a:extLst>
            <a:ext uri="{FF2B5EF4-FFF2-40B4-BE49-F238E27FC236}">
              <a16:creationId xmlns:a16="http://schemas.microsoft.com/office/drawing/2014/main" id="{EB7306D0-DB2B-44A0-B55A-8943FEFBAE60}"/>
            </a:ext>
          </a:extLst>
        </xdr:cNvPr>
        <xdr:cNvCxnSpPr/>
      </xdr:nvCxnSpPr>
      <xdr:spPr>
        <a:xfrm>
          <a:off x="2019300" y="1042252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52070</xdr:rowOff>
    </xdr:from>
    <xdr:to>
      <xdr:col>6</xdr:col>
      <xdr:colOff>38100</xdr:colOff>
      <xdr:row>60</xdr:row>
      <xdr:rowOff>153670</xdr:rowOff>
    </xdr:to>
    <xdr:sp macro="" textlink="">
      <xdr:nvSpPr>
        <xdr:cNvPr id="195" name="楕円 194">
          <a:extLst>
            <a:ext uri="{FF2B5EF4-FFF2-40B4-BE49-F238E27FC236}">
              <a16:creationId xmlns:a16="http://schemas.microsoft.com/office/drawing/2014/main" id="{46743354-8A98-417C-B16A-0F7453F86C5B}"/>
            </a:ext>
          </a:extLst>
        </xdr:cNvPr>
        <xdr:cNvSpPr/>
      </xdr:nvSpPr>
      <xdr:spPr>
        <a:xfrm>
          <a:off x="1079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102870</xdr:rowOff>
    </xdr:from>
    <xdr:to>
      <xdr:col>10</xdr:col>
      <xdr:colOff>114300</xdr:colOff>
      <xdr:row>60</xdr:row>
      <xdr:rowOff>135527</xdr:rowOff>
    </xdr:to>
    <xdr:cxnSp macro="">
      <xdr:nvCxnSpPr>
        <xdr:cNvPr id="196" name="直線コネクタ 195">
          <a:extLst>
            <a:ext uri="{FF2B5EF4-FFF2-40B4-BE49-F238E27FC236}">
              <a16:creationId xmlns:a16="http://schemas.microsoft.com/office/drawing/2014/main" id="{A7E6C10E-7375-4A80-AD56-FDF2BA13F9B2}"/>
            </a:ext>
          </a:extLst>
        </xdr:cNvPr>
        <xdr:cNvCxnSpPr/>
      </xdr:nvCxnSpPr>
      <xdr:spPr>
        <a:xfrm>
          <a:off x="1130300" y="103898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197" name="n_1aveValue【体育館・プール】&#10;有形固定資産減価償却率">
          <a:extLst>
            <a:ext uri="{FF2B5EF4-FFF2-40B4-BE49-F238E27FC236}">
              <a16:creationId xmlns:a16="http://schemas.microsoft.com/office/drawing/2014/main" id="{7008C3FD-61BD-43B0-9288-A73F2A66C2FC}"/>
            </a:ext>
          </a:extLst>
        </xdr:cNvPr>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113773</xdr:rowOff>
    </xdr:from>
    <xdr:ext cx="405111" cy="259045"/>
    <xdr:sp macro="" textlink="">
      <xdr:nvSpPr>
        <xdr:cNvPr id="198" name="n_2aveValue【体育館・プール】&#10;有形固定資産減価償却率">
          <a:extLst>
            <a:ext uri="{FF2B5EF4-FFF2-40B4-BE49-F238E27FC236}">
              <a16:creationId xmlns:a16="http://schemas.microsoft.com/office/drawing/2014/main" id="{36D3BB2D-7DD3-4FB3-A150-A66E3B371021}"/>
            </a:ext>
          </a:extLst>
        </xdr:cNvPr>
        <xdr:cNvSpPr txBox="1"/>
      </xdr:nvSpPr>
      <xdr:spPr>
        <a:xfrm>
          <a:off x="27057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86014</xdr:rowOff>
    </xdr:from>
    <xdr:ext cx="405111" cy="259045"/>
    <xdr:sp macro="" textlink="">
      <xdr:nvSpPr>
        <xdr:cNvPr id="199" name="n_3aveValue【体育館・プール】&#10;有形固定資産減価償却率">
          <a:extLst>
            <a:ext uri="{FF2B5EF4-FFF2-40B4-BE49-F238E27FC236}">
              <a16:creationId xmlns:a16="http://schemas.microsoft.com/office/drawing/2014/main" id="{0555D2D1-EBF3-461D-8039-BDB83A8BB003}"/>
            </a:ext>
          </a:extLst>
        </xdr:cNvPr>
        <xdr:cNvSpPr txBox="1"/>
      </xdr:nvSpPr>
      <xdr:spPr>
        <a:xfrm>
          <a:off x="1816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45193</xdr:rowOff>
    </xdr:from>
    <xdr:ext cx="405111" cy="259045"/>
    <xdr:sp macro="" textlink="">
      <xdr:nvSpPr>
        <xdr:cNvPr id="200" name="n_4aveValue【体育館・プール】&#10;有形固定資産減価償却率">
          <a:extLst>
            <a:ext uri="{FF2B5EF4-FFF2-40B4-BE49-F238E27FC236}">
              <a16:creationId xmlns:a16="http://schemas.microsoft.com/office/drawing/2014/main" id="{F10F0267-15DC-42A4-99C5-170CA7DE0308}"/>
            </a:ext>
          </a:extLst>
        </xdr:cNvPr>
        <xdr:cNvSpPr txBox="1"/>
      </xdr:nvSpPr>
      <xdr:spPr>
        <a:xfrm>
          <a:off x="927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95086</xdr:rowOff>
    </xdr:from>
    <xdr:ext cx="405111" cy="259045"/>
    <xdr:sp macro="" textlink="">
      <xdr:nvSpPr>
        <xdr:cNvPr id="201" name="n_1mainValue【体育館・プール】&#10;有形固定資産減価償却率">
          <a:extLst>
            <a:ext uri="{FF2B5EF4-FFF2-40B4-BE49-F238E27FC236}">
              <a16:creationId xmlns:a16="http://schemas.microsoft.com/office/drawing/2014/main" id="{54C88A94-28E7-42D7-BF8D-28A7FEDBE5DC}"/>
            </a:ext>
          </a:extLst>
        </xdr:cNvPr>
        <xdr:cNvSpPr txBox="1"/>
      </xdr:nvSpPr>
      <xdr:spPr>
        <a:xfrm>
          <a:off x="3582044" y="10210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62428</xdr:rowOff>
    </xdr:from>
    <xdr:ext cx="405111" cy="259045"/>
    <xdr:sp macro="" textlink="">
      <xdr:nvSpPr>
        <xdr:cNvPr id="202" name="n_2mainValue【体育館・プール】&#10;有形固定資産減価償却率">
          <a:extLst>
            <a:ext uri="{FF2B5EF4-FFF2-40B4-BE49-F238E27FC236}">
              <a16:creationId xmlns:a16="http://schemas.microsoft.com/office/drawing/2014/main" id="{5787D081-3818-4330-908D-87DE620152C4}"/>
            </a:ext>
          </a:extLst>
        </xdr:cNvPr>
        <xdr:cNvSpPr txBox="1"/>
      </xdr:nvSpPr>
      <xdr:spPr>
        <a:xfrm>
          <a:off x="2705744" y="1017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31404</xdr:rowOff>
    </xdr:from>
    <xdr:ext cx="405111" cy="259045"/>
    <xdr:sp macro="" textlink="">
      <xdr:nvSpPr>
        <xdr:cNvPr id="203" name="n_3mainValue【体育館・プール】&#10;有形固定資産減価償却率">
          <a:extLst>
            <a:ext uri="{FF2B5EF4-FFF2-40B4-BE49-F238E27FC236}">
              <a16:creationId xmlns:a16="http://schemas.microsoft.com/office/drawing/2014/main" id="{CFE1A326-73A2-4E32-9454-D5E7615E473E}"/>
            </a:ext>
          </a:extLst>
        </xdr:cNvPr>
        <xdr:cNvSpPr txBox="1"/>
      </xdr:nvSpPr>
      <xdr:spPr>
        <a:xfrm>
          <a:off x="18167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170197</xdr:rowOff>
    </xdr:from>
    <xdr:ext cx="405111" cy="259045"/>
    <xdr:sp macro="" textlink="">
      <xdr:nvSpPr>
        <xdr:cNvPr id="204" name="n_4mainValue【体育館・プール】&#10;有形固定資産減価償却率">
          <a:extLst>
            <a:ext uri="{FF2B5EF4-FFF2-40B4-BE49-F238E27FC236}">
              <a16:creationId xmlns:a16="http://schemas.microsoft.com/office/drawing/2014/main" id="{F7AAF1D6-7D9A-4811-857A-827A9E504AB7}"/>
            </a:ext>
          </a:extLst>
        </xdr:cNvPr>
        <xdr:cNvSpPr txBox="1"/>
      </xdr:nvSpPr>
      <xdr:spPr>
        <a:xfrm>
          <a:off x="927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8D7B3FB8-3986-46F9-9DE4-98A2B8DF5D0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5C29343F-52A7-49B3-8236-0EF882310CE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CAF15FC8-C40E-4BF9-A89E-1EFA56B6799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E5990553-400C-4B7A-9C57-7E2DF300B1B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DBAE74BD-B2B3-4BA7-9026-F1DE6309668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74E91203-F930-4601-B75E-9D99F962A44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7ED9EBA3-1DB0-48A5-8244-D82B11089F6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5556485B-DD17-45B2-9898-5873AA87039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915713D2-80FC-45C2-BDBE-4BD3698EF55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1BF07B6E-9DE8-4DE0-9F1C-A514845A378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D2B6FDAB-0854-4C5F-930D-6D3C598BA429}"/>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6" name="テキスト ボックス 215">
          <a:extLst>
            <a:ext uri="{FF2B5EF4-FFF2-40B4-BE49-F238E27FC236}">
              <a16:creationId xmlns:a16="http://schemas.microsoft.com/office/drawing/2014/main" id="{C7953DCE-1387-4AB2-AFE4-4350AD4E0B92}"/>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DF52490D-0AFC-476E-8AF7-37C0DF56B9E7}"/>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8" name="テキスト ボックス 217">
          <a:extLst>
            <a:ext uri="{FF2B5EF4-FFF2-40B4-BE49-F238E27FC236}">
              <a16:creationId xmlns:a16="http://schemas.microsoft.com/office/drawing/2014/main" id="{B5E27912-1A5B-4D9C-96F7-734A9C1472B6}"/>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723C5F03-BA02-406A-8382-F5502E70221A}"/>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0" name="テキスト ボックス 219">
          <a:extLst>
            <a:ext uri="{FF2B5EF4-FFF2-40B4-BE49-F238E27FC236}">
              <a16:creationId xmlns:a16="http://schemas.microsoft.com/office/drawing/2014/main" id="{D2E3108D-BBF8-4A6F-A50B-E46929021578}"/>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8ACE502E-6654-4748-ABF3-685227D3578F}"/>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2" name="テキスト ボックス 221">
          <a:extLst>
            <a:ext uri="{FF2B5EF4-FFF2-40B4-BE49-F238E27FC236}">
              <a16:creationId xmlns:a16="http://schemas.microsoft.com/office/drawing/2014/main" id="{329E21D1-3EBF-4DD1-AE9C-55C62E488FC6}"/>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AB662B67-F2EB-4F8E-83B5-6C4D31C64A4F}"/>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4" name="テキスト ボックス 223">
          <a:extLst>
            <a:ext uri="{FF2B5EF4-FFF2-40B4-BE49-F238E27FC236}">
              <a16:creationId xmlns:a16="http://schemas.microsoft.com/office/drawing/2014/main" id="{BCA5B23C-2D30-4195-B9C5-D8A57E28CE79}"/>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0ED7263F-1EA8-4C23-9751-1DD502310213}"/>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6" name="テキスト ボックス 225">
          <a:extLst>
            <a:ext uri="{FF2B5EF4-FFF2-40B4-BE49-F238E27FC236}">
              <a16:creationId xmlns:a16="http://schemas.microsoft.com/office/drawing/2014/main" id="{FA1C0DB8-0D17-4BBF-A02A-4DE70D50BC9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66E03B9E-584A-44F3-8F0E-88246801983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DB7CE458-26A2-4C78-A0F0-1855A90C017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3C067B47-16F7-47F7-B991-2FA45E9DDFC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142059</xdr:rowOff>
    </xdr:from>
    <xdr:to>
      <xdr:col>54</xdr:col>
      <xdr:colOff>189865</xdr:colOff>
      <xdr:row>64</xdr:row>
      <xdr:rowOff>108857</xdr:rowOff>
    </xdr:to>
    <xdr:cxnSp macro="">
      <xdr:nvCxnSpPr>
        <xdr:cNvPr id="230" name="直線コネクタ 229">
          <a:extLst>
            <a:ext uri="{FF2B5EF4-FFF2-40B4-BE49-F238E27FC236}">
              <a16:creationId xmlns:a16="http://schemas.microsoft.com/office/drawing/2014/main" id="{E3F1DB12-072C-4025-B103-26895809A1D6}"/>
            </a:ext>
          </a:extLst>
        </xdr:cNvPr>
        <xdr:cNvCxnSpPr/>
      </xdr:nvCxnSpPr>
      <xdr:spPr>
        <a:xfrm flipV="1">
          <a:off x="10476865" y="9571809"/>
          <a:ext cx="0" cy="150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31" name="【体育館・プール】&#10;一人当たり面積最小値テキスト">
          <a:extLst>
            <a:ext uri="{FF2B5EF4-FFF2-40B4-BE49-F238E27FC236}">
              <a16:creationId xmlns:a16="http://schemas.microsoft.com/office/drawing/2014/main" id="{09AB2CB3-61AB-4C22-86E2-207D70152EAF}"/>
            </a:ext>
          </a:extLst>
        </xdr:cNvPr>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32" name="直線コネクタ 231">
          <a:extLst>
            <a:ext uri="{FF2B5EF4-FFF2-40B4-BE49-F238E27FC236}">
              <a16:creationId xmlns:a16="http://schemas.microsoft.com/office/drawing/2014/main" id="{123BCA9F-0A01-4371-BAF4-0D148AEA9FC5}"/>
            </a:ext>
          </a:extLst>
        </xdr:cNvPr>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88736</xdr:rowOff>
    </xdr:from>
    <xdr:ext cx="469744" cy="259045"/>
    <xdr:sp macro="" textlink="">
      <xdr:nvSpPr>
        <xdr:cNvPr id="233" name="【体育館・プール】&#10;一人当たり面積最大値テキスト">
          <a:extLst>
            <a:ext uri="{FF2B5EF4-FFF2-40B4-BE49-F238E27FC236}">
              <a16:creationId xmlns:a16="http://schemas.microsoft.com/office/drawing/2014/main" id="{C24F14C9-7420-40CF-AC7B-28166FC3DBA8}"/>
            </a:ext>
          </a:extLst>
        </xdr:cNvPr>
        <xdr:cNvSpPr txBox="1"/>
      </xdr:nvSpPr>
      <xdr:spPr>
        <a:xfrm>
          <a:off x="10515600" y="934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142059</xdr:rowOff>
    </xdr:from>
    <xdr:to>
      <xdr:col>55</xdr:col>
      <xdr:colOff>88900</xdr:colOff>
      <xdr:row>55</xdr:row>
      <xdr:rowOff>142059</xdr:rowOff>
    </xdr:to>
    <xdr:cxnSp macro="">
      <xdr:nvCxnSpPr>
        <xdr:cNvPr id="234" name="直線コネクタ 233">
          <a:extLst>
            <a:ext uri="{FF2B5EF4-FFF2-40B4-BE49-F238E27FC236}">
              <a16:creationId xmlns:a16="http://schemas.microsoft.com/office/drawing/2014/main" id="{5CEB84B5-FD1D-4661-99F8-B41589E7011F}"/>
            </a:ext>
          </a:extLst>
        </xdr:cNvPr>
        <xdr:cNvCxnSpPr/>
      </xdr:nvCxnSpPr>
      <xdr:spPr>
        <a:xfrm>
          <a:off x="10388600" y="9571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13443</xdr:rowOff>
    </xdr:from>
    <xdr:ext cx="469744" cy="259045"/>
    <xdr:sp macro="" textlink="">
      <xdr:nvSpPr>
        <xdr:cNvPr id="235" name="【体育館・プール】&#10;一人当たり面積平均値テキスト">
          <a:extLst>
            <a:ext uri="{FF2B5EF4-FFF2-40B4-BE49-F238E27FC236}">
              <a16:creationId xmlns:a16="http://schemas.microsoft.com/office/drawing/2014/main" id="{7BA35880-409C-4A8C-9599-6D32D2632F07}"/>
            </a:ext>
          </a:extLst>
        </xdr:cNvPr>
        <xdr:cNvSpPr txBox="1"/>
      </xdr:nvSpPr>
      <xdr:spPr>
        <a:xfrm>
          <a:off x="10515600" y="10471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162016</xdr:rowOff>
    </xdr:from>
    <xdr:to>
      <xdr:col>55</xdr:col>
      <xdr:colOff>50800</xdr:colOff>
      <xdr:row>62</xdr:row>
      <xdr:rowOff>92166</xdr:rowOff>
    </xdr:to>
    <xdr:sp macro="" textlink="">
      <xdr:nvSpPr>
        <xdr:cNvPr id="236" name="フローチャート: 判断 235">
          <a:extLst>
            <a:ext uri="{FF2B5EF4-FFF2-40B4-BE49-F238E27FC236}">
              <a16:creationId xmlns:a16="http://schemas.microsoft.com/office/drawing/2014/main" id="{383286A4-45DE-4042-9C4F-07A604531A98}"/>
            </a:ext>
          </a:extLst>
        </xdr:cNvPr>
        <xdr:cNvSpPr/>
      </xdr:nvSpPr>
      <xdr:spPr>
        <a:xfrm>
          <a:off x="10426700" y="1062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3628</xdr:rowOff>
    </xdr:from>
    <xdr:to>
      <xdr:col>50</xdr:col>
      <xdr:colOff>165100</xdr:colOff>
      <xdr:row>62</xdr:row>
      <xdr:rowOff>105228</xdr:rowOff>
    </xdr:to>
    <xdr:sp macro="" textlink="">
      <xdr:nvSpPr>
        <xdr:cNvPr id="237" name="フローチャート: 判断 236">
          <a:extLst>
            <a:ext uri="{FF2B5EF4-FFF2-40B4-BE49-F238E27FC236}">
              <a16:creationId xmlns:a16="http://schemas.microsoft.com/office/drawing/2014/main" id="{0EDD31FC-8B8E-4049-AE4D-B3892749BD43}"/>
            </a:ext>
          </a:extLst>
        </xdr:cNvPr>
        <xdr:cNvSpPr/>
      </xdr:nvSpPr>
      <xdr:spPr>
        <a:xfrm>
          <a:off x="9588500" y="10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27577</xdr:rowOff>
    </xdr:from>
    <xdr:to>
      <xdr:col>46</xdr:col>
      <xdr:colOff>38100</xdr:colOff>
      <xdr:row>62</xdr:row>
      <xdr:rowOff>129177</xdr:rowOff>
    </xdr:to>
    <xdr:sp macro="" textlink="">
      <xdr:nvSpPr>
        <xdr:cNvPr id="238" name="フローチャート: 判断 237">
          <a:extLst>
            <a:ext uri="{FF2B5EF4-FFF2-40B4-BE49-F238E27FC236}">
              <a16:creationId xmlns:a16="http://schemas.microsoft.com/office/drawing/2014/main" id="{466CB4AE-47C1-4D05-A49C-D7E7E7AE4C9E}"/>
            </a:ext>
          </a:extLst>
        </xdr:cNvPr>
        <xdr:cNvSpPr/>
      </xdr:nvSpPr>
      <xdr:spPr>
        <a:xfrm>
          <a:off x="8699500" y="1065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164193</xdr:rowOff>
    </xdr:from>
    <xdr:to>
      <xdr:col>41</xdr:col>
      <xdr:colOff>101600</xdr:colOff>
      <xdr:row>62</xdr:row>
      <xdr:rowOff>94343</xdr:rowOff>
    </xdr:to>
    <xdr:sp macro="" textlink="">
      <xdr:nvSpPr>
        <xdr:cNvPr id="239" name="フローチャート: 判断 238">
          <a:extLst>
            <a:ext uri="{FF2B5EF4-FFF2-40B4-BE49-F238E27FC236}">
              <a16:creationId xmlns:a16="http://schemas.microsoft.com/office/drawing/2014/main" id="{15405B5B-F2A5-4814-8FA1-7A7CEEE55408}"/>
            </a:ext>
          </a:extLst>
        </xdr:cNvPr>
        <xdr:cNvSpPr/>
      </xdr:nvSpPr>
      <xdr:spPr>
        <a:xfrm>
          <a:off x="7810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28666</xdr:rowOff>
    </xdr:from>
    <xdr:to>
      <xdr:col>36</xdr:col>
      <xdr:colOff>165100</xdr:colOff>
      <xdr:row>62</xdr:row>
      <xdr:rowOff>130266</xdr:rowOff>
    </xdr:to>
    <xdr:sp macro="" textlink="">
      <xdr:nvSpPr>
        <xdr:cNvPr id="240" name="フローチャート: 判断 239">
          <a:extLst>
            <a:ext uri="{FF2B5EF4-FFF2-40B4-BE49-F238E27FC236}">
              <a16:creationId xmlns:a16="http://schemas.microsoft.com/office/drawing/2014/main" id="{13D292B2-44F3-4716-946A-B13FF3E7B111}"/>
            </a:ext>
          </a:extLst>
        </xdr:cNvPr>
        <xdr:cNvSpPr/>
      </xdr:nvSpPr>
      <xdr:spPr>
        <a:xfrm>
          <a:off x="6921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2FF830B5-DECF-42F1-A732-51377FF1F10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60201E4-F7B4-4208-A057-7745542B64D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6A5FA08-0814-4055-A782-9CE1F8825D0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C4F3054-9EC4-488F-B6E1-688A903042C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309FC4F2-DE7D-4979-935F-56265DE008B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1451</xdr:rowOff>
    </xdr:from>
    <xdr:to>
      <xdr:col>55</xdr:col>
      <xdr:colOff>50800</xdr:colOff>
      <xdr:row>62</xdr:row>
      <xdr:rowOff>103051</xdr:rowOff>
    </xdr:to>
    <xdr:sp macro="" textlink="">
      <xdr:nvSpPr>
        <xdr:cNvPr id="246" name="楕円 245">
          <a:extLst>
            <a:ext uri="{FF2B5EF4-FFF2-40B4-BE49-F238E27FC236}">
              <a16:creationId xmlns:a16="http://schemas.microsoft.com/office/drawing/2014/main" id="{2BF0D3E7-BE52-4743-8FD6-BCB9C8485340}"/>
            </a:ext>
          </a:extLst>
        </xdr:cNvPr>
        <xdr:cNvSpPr/>
      </xdr:nvSpPr>
      <xdr:spPr>
        <a:xfrm>
          <a:off x="104267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151328</xdr:rowOff>
    </xdr:from>
    <xdr:ext cx="469744" cy="259045"/>
    <xdr:sp macro="" textlink="">
      <xdr:nvSpPr>
        <xdr:cNvPr id="247" name="【体育館・プール】&#10;一人当たり面積該当値テキスト">
          <a:extLst>
            <a:ext uri="{FF2B5EF4-FFF2-40B4-BE49-F238E27FC236}">
              <a16:creationId xmlns:a16="http://schemas.microsoft.com/office/drawing/2014/main" id="{45F9D45B-AAE5-47D7-A08A-8DA9739273D4}"/>
            </a:ext>
          </a:extLst>
        </xdr:cNvPr>
        <xdr:cNvSpPr txBox="1"/>
      </xdr:nvSpPr>
      <xdr:spPr>
        <a:xfrm>
          <a:off x="10515600" y="1060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6894</xdr:rowOff>
    </xdr:from>
    <xdr:to>
      <xdr:col>50</xdr:col>
      <xdr:colOff>165100</xdr:colOff>
      <xdr:row>62</xdr:row>
      <xdr:rowOff>108494</xdr:rowOff>
    </xdr:to>
    <xdr:sp macro="" textlink="">
      <xdr:nvSpPr>
        <xdr:cNvPr id="248" name="楕円 247">
          <a:extLst>
            <a:ext uri="{FF2B5EF4-FFF2-40B4-BE49-F238E27FC236}">
              <a16:creationId xmlns:a16="http://schemas.microsoft.com/office/drawing/2014/main" id="{3A62A625-B216-49AD-A45F-26966DA67DA0}"/>
            </a:ext>
          </a:extLst>
        </xdr:cNvPr>
        <xdr:cNvSpPr/>
      </xdr:nvSpPr>
      <xdr:spPr>
        <a:xfrm>
          <a:off x="9588500" y="1063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52251</xdr:rowOff>
    </xdr:from>
    <xdr:to>
      <xdr:col>55</xdr:col>
      <xdr:colOff>0</xdr:colOff>
      <xdr:row>62</xdr:row>
      <xdr:rowOff>57694</xdr:rowOff>
    </xdr:to>
    <xdr:cxnSp macro="">
      <xdr:nvCxnSpPr>
        <xdr:cNvPr id="249" name="直線コネクタ 248">
          <a:extLst>
            <a:ext uri="{FF2B5EF4-FFF2-40B4-BE49-F238E27FC236}">
              <a16:creationId xmlns:a16="http://schemas.microsoft.com/office/drawing/2014/main" id="{34C9E337-FAD1-438D-AD19-A641FF5A9448}"/>
            </a:ext>
          </a:extLst>
        </xdr:cNvPr>
        <xdr:cNvCxnSpPr/>
      </xdr:nvCxnSpPr>
      <xdr:spPr>
        <a:xfrm flipV="1">
          <a:off x="9639300" y="10682151"/>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17780</xdr:rowOff>
    </xdr:from>
    <xdr:to>
      <xdr:col>46</xdr:col>
      <xdr:colOff>38100</xdr:colOff>
      <xdr:row>62</xdr:row>
      <xdr:rowOff>119380</xdr:rowOff>
    </xdr:to>
    <xdr:sp macro="" textlink="">
      <xdr:nvSpPr>
        <xdr:cNvPr id="250" name="楕円 249">
          <a:extLst>
            <a:ext uri="{FF2B5EF4-FFF2-40B4-BE49-F238E27FC236}">
              <a16:creationId xmlns:a16="http://schemas.microsoft.com/office/drawing/2014/main" id="{C04A1A79-4981-48F6-B085-105F4519629E}"/>
            </a:ext>
          </a:extLst>
        </xdr:cNvPr>
        <xdr:cNvSpPr/>
      </xdr:nvSpPr>
      <xdr:spPr>
        <a:xfrm>
          <a:off x="8699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57694</xdr:rowOff>
    </xdr:from>
    <xdr:to>
      <xdr:col>50</xdr:col>
      <xdr:colOff>114300</xdr:colOff>
      <xdr:row>62</xdr:row>
      <xdr:rowOff>68580</xdr:rowOff>
    </xdr:to>
    <xdr:cxnSp macro="">
      <xdr:nvCxnSpPr>
        <xdr:cNvPr id="251" name="直線コネクタ 250">
          <a:extLst>
            <a:ext uri="{FF2B5EF4-FFF2-40B4-BE49-F238E27FC236}">
              <a16:creationId xmlns:a16="http://schemas.microsoft.com/office/drawing/2014/main" id="{AE8C1562-B09D-48FB-9436-0A59C16CDCFD}"/>
            </a:ext>
          </a:extLst>
        </xdr:cNvPr>
        <xdr:cNvCxnSpPr/>
      </xdr:nvCxnSpPr>
      <xdr:spPr>
        <a:xfrm flipV="1">
          <a:off x="8750300" y="1068759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21046</xdr:rowOff>
    </xdr:from>
    <xdr:to>
      <xdr:col>41</xdr:col>
      <xdr:colOff>101600</xdr:colOff>
      <xdr:row>62</xdr:row>
      <xdr:rowOff>122646</xdr:rowOff>
    </xdr:to>
    <xdr:sp macro="" textlink="">
      <xdr:nvSpPr>
        <xdr:cNvPr id="252" name="楕円 251">
          <a:extLst>
            <a:ext uri="{FF2B5EF4-FFF2-40B4-BE49-F238E27FC236}">
              <a16:creationId xmlns:a16="http://schemas.microsoft.com/office/drawing/2014/main" id="{BFCFC16B-6142-411F-81DF-554316324855}"/>
            </a:ext>
          </a:extLst>
        </xdr:cNvPr>
        <xdr:cNvSpPr/>
      </xdr:nvSpPr>
      <xdr:spPr>
        <a:xfrm>
          <a:off x="7810500" y="106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68580</xdr:rowOff>
    </xdr:from>
    <xdr:to>
      <xdr:col>45</xdr:col>
      <xdr:colOff>177800</xdr:colOff>
      <xdr:row>62</xdr:row>
      <xdr:rowOff>71846</xdr:rowOff>
    </xdr:to>
    <xdr:cxnSp macro="">
      <xdr:nvCxnSpPr>
        <xdr:cNvPr id="253" name="直線コネクタ 252">
          <a:extLst>
            <a:ext uri="{FF2B5EF4-FFF2-40B4-BE49-F238E27FC236}">
              <a16:creationId xmlns:a16="http://schemas.microsoft.com/office/drawing/2014/main" id="{3C7EBD53-69BD-4402-A3B0-2826D3191024}"/>
            </a:ext>
          </a:extLst>
        </xdr:cNvPr>
        <xdr:cNvCxnSpPr/>
      </xdr:nvCxnSpPr>
      <xdr:spPr>
        <a:xfrm flipV="1">
          <a:off x="7861300" y="1069848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25400</xdr:rowOff>
    </xdr:from>
    <xdr:to>
      <xdr:col>36</xdr:col>
      <xdr:colOff>165100</xdr:colOff>
      <xdr:row>62</xdr:row>
      <xdr:rowOff>127000</xdr:rowOff>
    </xdr:to>
    <xdr:sp macro="" textlink="">
      <xdr:nvSpPr>
        <xdr:cNvPr id="254" name="楕円 253">
          <a:extLst>
            <a:ext uri="{FF2B5EF4-FFF2-40B4-BE49-F238E27FC236}">
              <a16:creationId xmlns:a16="http://schemas.microsoft.com/office/drawing/2014/main" id="{AF56345D-5C28-4ABE-B128-46CF68168A75}"/>
            </a:ext>
          </a:extLst>
        </xdr:cNvPr>
        <xdr:cNvSpPr/>
      </xdr:nvSpPr>
      <xdr:spPr>
        <a:xfrm>
          <a:off x="6921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71846</xdr:rowOff>
    </xdr:from>
    <xdr:to>
      <xdr:col>41</xdr:col>
      <xdr:colOff>50800</xdr:colOff>
      <xdr:row>62</xdr:row>
      <xdr:rowOff>76200</xdr:rowOff>
    </xdr:to>
    <xdr:cxnSp macro="">
      <xdr:nvCxnSpPr>
        <xdr:cNvPr id="255" name="直線コネクタ 254">
          <a:extLst>
            <a:ext uri="{FF2B5EF4-FFF2-40B4-BE49-F238E27FC236}">
              <a16:creationId xmlns:a16="http://schemas.microsoft.com/office/drawing/2014/main" id="{14ED790F-0101-4D51-BC73-25AB6066A7E3}"/>
            </a:ext>
          </a:extLst>
        </xdr:cNvPr>
        <xdr:cNvCxnSpPr/>
      </xdr:nvCxnSpPr>
      <xdr:spPr>
        <a:xfrm flipV="1">
          <a:off x="6972300" y="10701746"/>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121755</xdr:rowOff>
    </xdr:from>
    <xdr:ext cx="469744" cy="259045"/>
    <xdr:sp macro="" textlink="">
      <xdr:nvSpPr>
        <xdr:cNvPr id="256" name="n_1aveValue【体育館・プール】&#10;一人当たり面積">
          <a:extLst>
            <a:ext uri="{FF2B5EF4-FFF2-40B4-BE49-F238E27FC236}">
              <a16:creationId xmlns:a16="http://schemas.microsoft.com/office/drawing/2014/main" id="{AAB8D55B-F798-4DB0-8CCD-54915E7931F2}"/>
            </a:ext>
          </a:extLst>
        </xdr:cNvPr>
        <xdr:cNvSpPr txBox="1"/>
      </xdr:nvSpPr>
      <xdr:spPr>
        <a:xfrm>
          <a:off x="9391727" y="1040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120304</xdr:rowOff>
    </xdr:from>
    <xdr:ext cx="469744" cy="259045"/>
    <xdr:sp macro="" textlink="">
      <xdr:nvSpPr>
        <xdr:cNvPr id="257" name="n_2aveValue【体育館・プール】&#10;一人当たり面積">
          <a:extLst>
            <a:ext uri="{FF2B5EF4-FFF2-40B4-BE49-F238E27FC236}">
              <a16:creationId xmlns:a16="http://schemas.microsoft.com/office/drawing/2014/main" id="{0B4B0535-5CDE-4278-AD87-2BC5768C6040}"/>
            </a:ext>
          </a:extLst>
        </xdr:cNvPr>
        <xdr:cNvSpPr txBox="1"/>
      </xdr:nvSpPr>
      <xdr:spPr>
        <a:xfrm>
          <a:off x="8515427" y="1075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110870</xdr:rowOff>
    </xdr:from>
    <xdr:ext cx="469744" cy="259045"/>
    <xdr:sp macro="" textlink="">
      <xdr:nvSpPr>
        <xdr:cNvPr id="258" name="n_3aveValue【体育館・プール】&#10;一人当たり面積">
          <a:extLst>
            <a:ext uri="{FF2B5EF4-FFF2-40B4-BE49-F238E27FC236}">
              <a16:creationId xmlns:a16="http://schemas.microsoft.com/office/drawing/2014/main" id="{11FC2E56-A642-4893-878B-6900344F6D96}"/>
            </a:ext>
          </a:extLst>
        </xdr:cNvPr>
        <xdr:cNvSpPr txBox="1"/>
      </xdr:nvSpPr>
      <xdr:spPr>
        <a:xfrm>
          <a:off x="76264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121393</xdr:rowOff>
    </xdr:from>
    <xdr:ext cx="469744" cy="259045"/>
    <xdr:sp macro="" textlink="">
      <xdr:nvSpPr>
        <xdr:cNvPr id="259" name="n_4aveValue【体育館・プール】&#10;一人当たり面積">
          <a:extLst>
            <a:ext uri="{FF2B5EF4-FFF2-40B4-BE49-F238E27FC236}">
              <a16:creationId xmlns:a16="http://schemas.microsoft.com/office/drawing/2014/main" id="{B697897E-53EA-49DC-AC18-D4F555B1FAF4}"/>
            </a:ext>
          </a:extLst>
        </xdr:cNvPr>
        <xdr:cNvSpPr txBox="1"/>
      </xdr:nvSpPr>
      <xdr:spPr>
        <a:xfrm>
          <a:off x="6737427" y="1075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99621</xdr:rowOff>
    </xdr:from>
    <xdr:ext cx="469744" cy="259045"/>
    <xdr:sp macro="" textlink="">
      <xdr:nvSpPr>
        <xdr:cNvPr id="260" name="n_1mainValue【体育館・プール】&#10;一人当たり面積">
          <a:extLst>
            <a:ext uri="{FF2B5EF4-FFF2-40B4-BE49-F238E27FC236}">
              <a16:creationId xmlns:a16="http://schemas.microsoft.com/office/drawing/2014/main" id="{E909154D-9563-447C-8CFC-7A361F21DF7F}"/>
            </a:ext>
          </a:extLst>
        </xdr:cNvPr>
        <xdr:cNvSpPr txBox="1"/>
      </xdr:nvSpPr>
      <xdr:spPr>
        <a:xfrm>
          <a:off x="9391727" y="1072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135907</xdr:rowOff>
    </xdr:from>
    <xdr:ext cx="469744" cy="259045"/>
    <xdr:sp macro="" textlink="">
      <xdr:nvSpPr>
        <xdr:cNvPr id="261" name="n_2mainValue【体育館・プール】&#10;一人当たり面積">
          <a:extLst>
            <a:ext uri="{FF2B5EF4-FFF2-40B4-BE49-F238E27FC236}">
              <a16:creationId xmlns:a16="http://schemas.microsoft.com/office/drawing/2014/main" id="{B4B828EA-BA5A-4C78-8138-AA6603ADC4F1}"/>
            </a:ext>
          </a:extLst>
        </xdr:cNvPr>
        <xdr:cNvSpPr txBox="1"/>
      </xdr:nvSpPr>
      <xdr:spPr>
        <a:xfrm>
          <a:off x="8515427" y="104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113773</xdr:rowOff>
    </xdr:from>
    <xdr:ext cx="469744" cy="259045"/>
    <xdr:sp macro="" textlink="">
      <xdr:nvSpPr>
        <xdr:cNvPr id="262" name="n_3mainValue【体育館・プール】&#10;一人当たり面積">
          <a:extLst>
            <a:ext uri="{FF2B5EF4-FFF2-40B4-BE49-F238E27FC236}">
              <a16:creationId xmlns:a16="http://schemas.microsoft.com/office/drawing/2014/main" id="{66B18A38-60D1-4EA0-9062-269F8DA3D53D}"/>
            </a:ext>
          </a:extLst>
        </xdr:cNvPr>
        <xdr:cNvSpPr txBox="1"/>
      </xdr:nvSpPr>
      <xdr:spPr>
        <a:xfrm>
          <a:off x="7626427" y="1074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143527</xdr:rowOff>
    </xdr:from>
    <xdr:ext cx="469744" cy="259045"/>
    <xdr:sp macro="" textlink="">
      <xdr:nvSpPr>
        <xdr:cNvPr id="263" name="n_4mainValue【体育館・プール】&#10;一人当たり面積">
          <a:extLst>
            <a:ext uri="{FF2B5EF4-FFF2-40B4-BE49-F238E27FC236}">
              <a16:creationId xmlns:a16="http://schemas.microsoft.com/office/drawing/2014/main" id="{647EF750-911D-4EB2-B85C-C911BB9EAE78}"/>
            </a:ext>
          </a:extLst>
        </xdr:cNvPr>
        <xdr:cNvSpPr txBox="1"/>
      </xdr:nvSpPr>
      <xdr:spPr>
        <a:xfrm>
          <a:off x="6737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F3842607-53A6-42B1-A8B9-F5338EC44EB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446A0343-ADC7-4363-8117-255F55C24F7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4D3F6A47-A546-4F0F-BD5F-8EEF5698699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A407531B-B50F-4D21-BDA1-21477DE3EA3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F3755074-823D-4896-B4C9-39FB66B18C9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1ECB99F6-34D1-4A86-A106-4B0669FA88E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C181B89B-9056-494D-94FA-A6149500BEC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C108FCE8-A903-4C77-80E3-5CA90768792B}"/>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6ED83358-ED53-48F1-92DE-843FDEE6E02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D32298DE-0F89-405E-88BE-F8171391EE7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0A3204B4-4DC6-43E1-81FA-39A8A640EEA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2DC30CB7-9348-472B-8046-314C97EE6ED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618315E1-48C9-439D-9689-10013208844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B7645CD2-4A22-4FC5-B4E8-042D9FA8FB7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BC40C3F3-2AA2-48F0-8079-4BA7FD1F432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F10049E9-AF7A-433B-9A8D-3669E4DD31C6}"/>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362A30B1-A216-43E1-B863-9008B443E18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DE7DA18A-C00C-4DF7-AE62-620FF527344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F01F66F3-D395-4F31-8EF1-B5783835D4A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97DC3EDF-56E9-4D3E-85EA-6F85D19DFB3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8348C3E8-1630-401E-8592-3508766FC49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CC16260A-DE43-4DF7-ABD2-D7E611127F9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79F0497D-C54E-442D-8886-8320A4D442B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CF6FDB4D-A666-4146-8EBB-79FF6EEC99B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a:extLst>
            <a:ext uri="{FF2B5EF4-FFF2-40B4-BE49-F238E27FC236}">
              <a16:creationId xmlns:a16="http://schemas.microsoft.com/office/drawing/2014/main" id="{F70E5098-D562-4D7C-A327-17484EF8718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a:extLst>
            <a:ext uri="{FF2B5EF4-FFF2-40B4-BE49-F238E27FC236}">
              <a16:creationId xmlns:a16="http://schemas.microsoft.com/office/drawing/2014/main" id="{D3F84EAB-BF6F-45DF-BF4F-7E3C265DE21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a:extLst>
            <a:ext uri="{FF2B5EF4-FFF2-40B4-BE49-F238E27FC236}">
              <a16:creationId xmlns:a16="http://schemas.microsoft.com/office/drawing/2014/main" id="{B32F18E8-1AF7-4146-84B3-81E01013738B}"/>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1" name="直線コネクタ 290">
          <a:extLst>
            <a:ext uri="{FF2B5EF4-FFF2-40B4-BE49-F238E27FC236}">
              <a16:creationId xmlns:a16="http://schemas.microsoft.com/office/drawing/2014/main" id="{130D7F14-E00A-4CC5-8F98-0DF58F832B5C}"/>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2" name="テキスト ボックス 291">
          <a:extLst>
            <a:ext uri="{FF2B5EF4-FFF2-40B4-BE49-F238E27FC236}">
              <a16:creationId xmlns:a16="http://schemas.microsoft.com/office/drawing/2014/main" id="{C3708AC4-A206-4FBF-9188-770E145983F1}"/>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3" name="直線コネクタ 292">
          <a:extLst>
            <a:ext uri="{FF2B5EF4-FFF2-40B4-BE49-F238E27FC236}">
              <a16:creationId xmlns:a16="http://schemas.microsoft.com/office/drawing/2014/main" id="{34950896-DB02-4135-81E3-1D43E586E21A}"/>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4" name="テキスト ボックス 293">
          <a:extLst>
            <a:ext uri="{FF2B5EF4-FFF2-40B4-BE49-F238E27FC236}">
              <a16:creationId xmlns:a16="http://schemas.microsoft.com/office/drawing/2014/main" id="{91ECD2F7-DB23-41B3-90DD-00DBAD97AFFA}"/>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5" name="直線コネクタ 294">
          <a:extLst>
            <a:ext uri="{FF2B5EF4-FFF2-40B4-BE49-F238E27FC236}">
              <a16:creationId xmlns:a16="http://schemas.microsoft.com/office/drawing/2014/main" id="{8C61F94A-1890-47D4-A140-EA1B8DD08A02}"/>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6" name="テキスト ボックス 295">
          <a:extLst>
            <a:ext uri="{FF2B5EF4-FFF2-40B4-BE49-F238E27FC236}">
              <a16:creationId xmlns:a16="http://schemas.microsoft.com/office/drawing/2014/main" id="{7ACFEE14-C018-4161-9F1D-55800B3A580E}"/>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7" name="直線コネクタ 296">
          <a:extLst>
            <a:ext uri="{FF2B5EF4-FFF2-40B4-BE49-F238E27FC236}">
              <a16:creationId xmlns:a16="http://schemas.microsoft.com/office/drawing/2014/main" id="{979B28A7-F788-49E7-AD42-3462E7E1F865}"/>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8" name="テキスト ボックス 297">
          <a:extLst>
            <a:ext uri="{FF2B5EF4-FFF2-40B4-BE49-F238E27FC236}">
              <a16:creationId xmlns:a16="http://schemas.microsoft.com/office/drawing/2014/main" id="{EEA66D9C-377E-4968-8EAE-A3ECF06E469F}"/>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9" name="直線コネクタ 298">
          <a:extLst>
            <a:ext uri="{FF2B5EF4-FFF2-40B4-BE49-F238E27FC236}">
              <a16:creationId xmlns:a16="http://schemas.microsoft.com/office/drawing/2014/main" id="{C0FD8D48-6EA0-4147-AE1E-AE5FD5513C4B}"/>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0" name="テキスト ボックス 299">
          <a:extLst>
            <a:ext uri="{FF2B5EF4-FFF2-40B4-BE49-F238E27FC236}">
              <a16:creationId xmlns:a16="http://schemas.microsoft.com/office/drawing/2014/main" id="{EBA03C93-DFA2-4861-8D36-8F9044E4E828}"/>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1" name="直線コネクタ 300">
          <a:extLst>
            <a:ext uri="{FF2B5EF4-FFF2-40B4-BE49-F238E27FC236}">
              <a16:creationId xmlns:a16="http://schemas.microsoft.com/office/drawing/2014/main" id="{86C362CA-C3E0-4C42-88D2-55210A002D11}"/>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2" name="テキスト ボックス 301">
          <a:extLst>
            <a:ext uri="{FF2B5EF4-FFF2-40B4-BE49-F238E27FC236}">
              <a16:creationId xmlns:a16="http://schemas.microsoft.com/office/drawing/2014/main" id="{69EA594C-4BC2-4EA6-B739-E940D44D592D}"/>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a:extLst>
            <a:ext uri="{FF2B5EF4-FFF2-40B4-BE49-F238E27FC236}">
              <a16:creationId xmlns:a16="http://schemas.microsoft.com/office/drawing/2014/main" id="{BAD32DE9-2F6B-46CE-9066-886EFC89983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a:extLst>
            <a:ext uri="{FF2B5EF4-FFF2-40B4-BE49-F238E27FC236}">
              <a16:creationId xmlns:a16="http://schemas.microsoft.com/office/drawing/2014/main" id="{EDAB9642-18B0-454E-88C8-225ED0FD4B3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23949</xdr:rowOff>
    </xdr:from>
    <xdr:to>
      <xdr:col>24</xdr:col>
      <xdr:colOff>62865</xdr:colOff>
      <xdr:row>108</xdr:row>
      <xdr:rowOff>112123</xdr:rowOff>
    </xdr:to>
    <xdr:cxnSp macro="">
      <xdr:nvCxnSpPr>
        <xdr:cNvPr id="305" name="直線コネクタ 304">
          <a:extLst>
            <a:ext uri="{FF2B5EF4-FFF2-40B4-BE49-F238E27FC236}">
              <a16:creationId xmlns:a16="http://schemas.microsoft.com/office/drawing/2014/main" id="{FB8DD1B2-AF28-4C3D-8B6F-8ADE4D3DDA3B}"/>
            </a:ext>
          </a:extLst>
        </xdr:cNvPr>
        <xdr:cNvCxnSpPr/>
      </xdr:nvCxnSpPr>
      <xdr:spPr>
        <a:xfrm flipV="1">
          <a:off x="4634865" y="1716894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115950</xdr:rowOff>
    </xdr:from>
    <xdr:ext cx="405111" cy="259045"/>
    <xdr:sp macro="" textlink="">
      <xdr:nvSpPr>
        <xdr:cNvPr id="306" name="【市民会館】&#10;有形固定資産減価償却率最小値テキスト">
          <a:extLst>
            <a:ext uri="{FF2B5EF4-FFF2-40B4-BE49-F238E27FC236}">
              <a16:creationId xmlns:a16="http://schemas.microsoft.com/office/drawing/2014/main" id="{A575EBB7-49E7-4B83-9B21-5FE5C6DC338D}"/>
            </a:ext>
          </a:extLst>
        </xdr:cNvPr>
        <xdr:cNvSpPr txBox="1"/>
      </xdr:nvSpPr>
      <xdr:spPr>
        <a:xfrm>
          <a:off x="4673600" y="186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112123</xdr:rowOff>
    </xdr:from>
    <xdr:to>
      <xdr:col>24</xdr:col>
      <xdr:colOff>152400</xdr:colOff>
      <xdr:row>108</xdr:row>
      <xdr:rowOff>112123</xdr:rowOff>
    </xdr:to>
    <xdr:cxnSp macro="">
      <xdr:nvCxnSpPr>
        <xdr:cNvPr id="307" name="直線コネクタ 306">
          <a:extLst>
            <a:ext uri="{FF2B5EF4-FFF2-40B4-BE49-F238E27FC236}">
              <a16:creationId xmlns:a16="http://schemas.microsoft.com/office/drawing/2014/main" id="{A4FA64C0-41EC-4E22-9A7F-60F662723ED3}"/>
            </a:ext>
          </a:extLst>
        </xdr:cNvPr>
        <xdr:cNvCxnSpPr/>
      </xdr:nvCxnSpPr>
      <xdr:spPr>
        <a:xfrm>
          <a:off x="4546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142076</xdr:rowOff>
    </xdr:from>
    <xdr:ext cx="340478" cy="259045"/>
    <xdr:sp macro="" textlink="">
      <xdr:nvSpPr>
        <xdr:cNvPr id="308" name="【市民会館】&#10;有形固定資産減価償却率最大値テキスト">
          <a:extLst>
            <a:ext uri="{FF2B5EF4-FFF2-40B4-BE49-F238E27FC236}">
              <a16:creationId xmlns:a16="http://schemas.microsoft.com/office/drawing/2014/main" id="{B706AFD3-CB85-481B-A7A6-E5E2AD073F32}"/>
            </a:ext>
          </a:extLst>
        </xdr:cNvPr>
        <xdr:cNvSpPr txBox="1"/>
      </xdr:nvSpPr>
      <xdr:spPr>
        <a:xfrm>
          <a:off x="4673600" y="1694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23949</xdr:rowOff>
    </xdr:from>
    <xdr:to>
      <xdr:col>24</xdr:col>
      <xdr:colOff>152400</xdr:colOff>
      <xdr:row>100</xdr:row>
      <xdr:rowOff>23949</xdr:rowOff>
    </xdr:to>
    <xdr:cxnSp macro="">
      <xdr:nvCxnSpPr>
        <xdr:cNvPr id="309" name="直線コネクタ 308">
          <a:extLst>
            <a:ext uri="{FF2B5EF4-FFF2-40B4-BE49-F238E27FC236}">
              <a16:creationId xmlns:a16="http://schemas.microsoft.com/office/drawing/2014/main" id="{A291E820-7E8B-487A-AB77-380AF310FA3F}"/>
            </a:ext>
          </a:extLst>
        </xdr:cNvPr>
        <xdr:cNvCxnSpPr/>
      </xdr:nvCxnSpPr>
      <xdr:spPr>
        <a:xfrm>
          <a:off x="4546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152779</xdr:rowOff>
    </xdr:from>
    <xdr:ext cx="405111" cy="259045"/>
    <xdr:sp macro="" textlink="">
      <xdr:nvSpPr>
        <xdr:cNvPr id="310" name="【市民会館】&#10;有形固定資産減価償却率平均値テキスト">
          <a:extLst>
            <a:ext uri="{FF2B5EF4-FFF2-40B4-BE49-F238E27FC236}">
              <a16:creationId xmlns:a16="http://schemas.microsoft.com/office/drawing/2014/main" id="{135B35FC-89F8-4279-BB3E-02AFB4F79B52}"/>
            </a:ext>
          </a:extLst>
        </xdr:cNvPr>
        <xdr:cNvSpPr txBox="1"/>
      </xdr:nvSpPr>
      <xdr:spPr>
        <a:xfrm>
          <a:off x="4673600" y="17812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129902</xdr:rowOff>
    </xdr:from>
    <xdr:to>
      <xdr:col>24</xdr:col>
      <xdr:colOff>114300</xdr:colOff>
      <xdr:row>105</xdr:row>
      <xdr:rowOff>60052</xdr:rowOff>
    </xdr:to>
    <xdr:sp macro="" textlink="">
      <xdr:nvSpPr>
        <xdr:cNvPr id="311" name="フローチャート: 判断 310">
          <a:extLst>
            <a:ext uri="{FF2B5EF4-FFF2-40B4-BE49-F238E27FC236}">
              <a16:creationId xmlns:a16="http://schemas.microsoft.com/office/drawing/2014/main" id="{D96718E3-616D-4A83-81A3-22F51F5EEE63}"/>
            </a:ext>
          </a:extLst>
        </xdr:cNvPr>
        <xdr:cNvSpPr/>
      </xdr:nvSpPr>
      <xdr:spPr>
        <a:xfrm>
          <a:off x="4584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115207</xdr:rowOff>
    </xdr:from>
    <xdr:to>
      <xdr:col>20</xdr:col>
      <xdr:colOff>38100</xdr:colOff>
      <xdr:row>105</xdr:row>
      <xdr:rowOff>45357</xdr:rowOff>
    </xdr:to>
    <xdr:sp macro="" textlink="">
      <xdr:nvSpPr>
        <xdr:cNvPr id="312" name="フローチャート: 判断 311">
          <a:extLst>
            <a:ext uri="{FF2B5EF4-FFF2-40B4-BE49-F238E27FC236}">
              <a16:creationId xmlns:a16="http://schemas.microsoft.com/office/drawing/2014/main" id="{FF6FD562-26AE-43B6-866F-A58F50304645}"/>
            </a:ext>
          </a:extLst>
        </xdr:cNvPr>
        <xdr:cNvSpPr/>
      </xdr:nvSpPr>
      <xdr:spPr>
        <a:xfrm>
          <a:off x="3746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113574</xdr:rowOff>
    </xdr:from>
    <xdr:to>
      <xdr:col>15</xdr:col>
      <xdr:colOff>101600</xdr:colOff>
      <xdr:row>105</xdr:row>
      <xdr:rowOff>43724</xdr:rowOff>
    </xdr:to>
    <xdr:sp macro="" textlink="">
      <xdr:nvSpPr>
        <xdr:cNvPr id="313" name="フローチャート: 判断 312">
          <a:extLst>
            <a:ext uri="{FF2B5EF4-FFF2-40B4-BE49-F238E27FC236}">
              <a16:creationId xmlns:a16="http://schemas.microsoft.com/office/drawing/2014/main" id="{7C4406EC-EC9C-474C-8743-A3C4DAFAE3B9}"/>
            </a:ext>
          </a:extLst>
        </xdr:cNvPr>
        <xdr:cNvSpPr/>
      </xdr:nvSpPr>
      <xdr:spPr>
        <a:xfrm>
          <a:off x="2857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77651</xdr:rowOff>
    </xdr:from>
    <xdr:to>
      <xdr:col>10</xdr:col>
      <xdr:colOff>165100</xdr:colOff>
      <xdr:row>105</xdr:row>
      <xdr:rowOff>7801</xdr:rowOff>
    </xdr:to>
    <xdr:sp macro="" textlink="">
      <xdr:nvSpPr>
        <xdr:cNvPr id="314" name="フローチャート: 判断 313">
          <a:extLst>
            <a:ext uri="{FF2B5EF4-FFF2-40B4-BE49-F238E27FC236}">
              <a16:creationId xmlns:a16="http://schemas.microsoft.com/office/drawing/2014/main" id="{B5296C4C-0958-44BB-9FB2-091AABCD965E}"/>
            </a:ext>
          </a:extLst>
        </xdr:cNvPr>
        <xdr:cNvSpPr/>
      </xdr:nvSpPr>
      <xdr:spPr>
        <a:xfrm>
          <a:off x="1968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54792</xdr:rowOff>
    </xdr:from>
    <xdr:to>
      <xdr:col>6</xdr:col>
      <xdr:colOff>38100</xdr:colOff>
      <xdr:row>104</xdr:row>
      <xdr:rowOff>156392</xdr:rowOff>
    </xdr:to>
    <xdr:sp macro="" textlink="">
      <xdr:nvSpPr>
        <xdr:cNvPr id="315" name="フローチャート: 判断 314">
          <a:extLst>
            <a:ext uri="{FF2B5EF4-FFF2-40B4-BE49-F238E27FC236}">
              <a16:creationId xmlns:a16="http://schemas.microsoft.com/office/drawing/2014/main" id="{2B185D59-7895-4AA2-904F-0B434959CE95}"/>
            </a:ext>
          </a:extLst>
        </xdr:cNvPr>
        <xdr:cNvSpPr/>
      </xdr:nvSpPr>
      <xdr:spPr>
        <a:xfrm>
          <a:off x="1079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55E2DF54-2258-414F-B13E-88A6C0AA71B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B60D5397-81F7-4987-855D-E641E95CBF3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E61CEB84-8ADC-4C65-B6B8-A5F0401942B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CC6E5E5C-85BE-478A-BBB4-6490381336D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461241CA-A946-44DA-A788-1F5DFCD7ED0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156029</xdr:rowOff>
    </xdr:from>
    <xdr:to>
      <xdr:col>24</xdr:col>
      <xdr:colOff>114300</xdr:colOff>
      <xdr:row>105</xdr:row>
      <xdr:rowOff>86179</xdr:rowOff>
    </xdr:to>
    <xdr:sp macro="" textlink="">
      <xdr:nvSpPr>
        <xdr:cNvPr id="321" name="楕円 320">
          <a:extLst>
            <a:ext uri="{FF2B5EF4-FFF2-40B4-BE49-F238E27FC236}">
              <a16:creationId xmlns:a16="http://schemas.microsoft.com/office/drawing/2014/main" id="{ED835AB3-FD37-4004-B2E7-23A6D21B9B07}"/>
            </a:ext>
          </a:extLst>
        </xdr:cNvPr>
        <xdr:cNvSpPr/>
      </xdr:nvSpPr>
      <xdr:spPr>
        <a:xfrm>
          <a:off x="45847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134456</xdr:rowOff>
    </xdr:from>
    <xdr:ext cx="405111" cy="259045"/>
    <xdr:sp macro="" textlink="">
      <xdr:nvSpPr>
        <xdr:cNvPr id="322" name="【市民会館】&#10;有形固定資産減価償却率該当値テキスト">
          <a:extLst>
            <a:ext uri="{FF2B5EF4-FFF2-40B4-BE49-F238E27FC236}">
              <a16:creationId xmlns:a16="http://schemas.microsoft.com/office/drawing/2014/main" id="{8665D4A6-E131-4F36-8C3D-370E10C5F06A}"/>
            </a:ext>
          </a:extLst>
        </xdr:cNvPr>
        <xdr:cNvSpPr txBox="1"/>
      </xdr:nvSpPr>
      <xdr:spPr>
        <a:xfrm>
          <a:off x="4673600"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123371</xdr:rowOff>
    </xdr:from>
    <xdr:to>
      <xdr:col>20</xdr:col>
      <xdr:colOff>38100</xdr:colOff>
      <xdr:row>105</xdr:row>
      <xdr:rowOff>53521</xdr:rowOff>
    </xdr:to>
    <xdr:sp macro="" textlink="">
      <xdr:nvSpPr>
        <xdr:cNvPr id="323" name="楕円 322">
          <a:extLst>
            <a:ext uri="{FF2B5EF4-FFF2-40B4-BE49-F238E27FC236}">
              <a16:creationId xmlns:a16="http://schemas.microsoft.com/office/drawing/2014/main" id="{9E26F660-F3B8-42D5-B3C2-708F14B2936E}"/>
            </a:ext>
          </a:extLst>
        </xdr:cNvPr>
        <xdr:cNvSpPr/>
      </xdr:nvSpPr>
      <xdr:spPr>
        <a:xfrm>
          <a:off x="3746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2721</xdr:rowOff>
    </xdr:from>
    <xdr:to>
      <xdr:col>24</xdr:col>
      <xdr:colOff>63500</xdr:colOff>
      <xdr:row>105</xdr:row>
      <xdr:rowOff>35379</xdr:rowOff>
    </xdr:to>
    <xdr:cxnSp macro="">
      <xdr:nvCxnSpPr>
        <xdr:cNvPr id="324" name="直線コネクタ 323">
          <a:extLst>
            <a:ext uri="{FF2B5EF4-FFF2-40B4-BE49-F238E27FC236}">
              <a16:creationId xmlns:a16="http://schemas.microsoft.com/office/drawing/2014/main" id="{4A81A609-4025-434D-A6DD-1C968302C75C}"/>
            </a:ext>
          </a:extLst>
        </xdr:cNvPr>
        <xdr:cNvCxnSpPr/>
      </xdr:nvCxnSpPr>
      <xdr:spPr>
        <a:xfrm>
          <a:off x="3797300" y="180049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90714</xdr:rowOff>
    </xdr:from>
    <xdr:to>
      <xdr:col>15</xdr:col>
      <xdr:colOff>101600</xdr:colOff>
      <xdr:row>105</xdr:row>
      <xdr:rowOff>20864</xdr:rowOff>
    </xdr:to>
    <xdr:sp macro="" textlink="">
      <xdr:nvSpPr>
        <xdr:cNvPr id="325" name="楕円 324">
          <a:extLst>
            <a:ext uri="{FF2B5EF4-FFF2-40B4-BE49-F238E27FC236}">
              <a16:creationId xmlns:a16="http://schemas.microsoft.com/office/drawing/2014/main" id="{0AB055C2-415F-434C-8321-1D589F5ACB69}"/>
            </a:ext>
          </a:extLst>
        </xdr:cNvPr>
        <xdr:cNvSpPr/>
      </xdr:nvSpPr>
      <xdr:spPr>
        <a:xfrm>
          <a:off x="2857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141514</xdr:rowOff>
    </xdr:from>
    <xdr:to>
      <xdr:col>19</xdr:col>
      <xdr:colOff>177800</xdr:colOff>
      <xdr:row>105</xdr:row>
      <xdr:rowOff>2721</xdr:rowOff>
    </xdr:to>
    <xdr:cxnSp macro="">
      <xdr:nvCxnSpPr>
        <xdr:cNvPr id="326" name="直線コネクタ 325">
          <a:extLst>
            <a:ext uri="{FF2B5EF4-FFF2-40B4-BE49-F238E27FC236}">
              <a16:creationId xmlns:a16="http://schemas.microsoft.com/office/drawing/2014/main" id="{EE97891F-A2B2-4502-B993-4636303AB508}"/>
            </a:ext>
          </a:extLst>
        </xdr:cNvPr>
        <xdr:cNvCxnSpPr/>
      </xdr:nvCxnSpPr>
      <xdr:spPr>
        <a:xfrm>
          <a:off x="2908300" y="179723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327" name="楕円 326">
          <a:extLst>
            <a:ext uri="{FF2B5EF4-FFF2-40B4-BE49-F238E27FC236}">
              <a16:creationId xmlns:a16="http://schemas.microsoft.com/office/drawing/2014/main" id="{2CEEAA88-A736-4E45-A197-38205A16035E}"/>
            </a:ext>
          </a:extLst>
        </xdr:cNvPr>
        <xdr:cNvSpPr/>
      </xdr:nvSpPr>
      <xdr:spPr>
        <a:xfrm>
          <a:off x="1968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108857</xdr:rowOff>
    </xdr:from>
    <xdr:to>
      <xdr:col>15</xdr:col>
      <xdr:colOff>50800</xdr:colOff>
      <xdr:row>104</xdr:row>
      <xdr:rowOff>141514</xdr:rowOff>
    </xdr:to>
    <xdr:cxnSp macro="">
      <xdr:nvCxnSpPr>
        <xdr:cNvPr id="328" name="直線コネクタ 327">
          <a:extLst>
            <a:ext uri="{FF2B5EF4-FFF2-40B4-BE49-F238E27FC236}">
              <a16:creationId xmlns:a16="http://schemas.microsoft.com/office/drawing/2014/main" id="{191D9854-D685-4684-A338-C3762EBE6AB3}"/>
            </a:ext>
          </a:extLst>
        </xdr:cNvPr>
        <xdr:cNvCxnSpPr/>
      </xdr:nvCxnSpPr>
      <xdr:spPr>
        <a:xfrm>
          <a:off x="2019300" y="179396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25400</xdr:rowOff>
    </xdr:from>
    <xdr:to>
      <xdr:col>6</xdr:col>
      <xdr:colOff>38100</xdr:colOff>
      <xdr:row>104</xdr:row>
      <xdr:rowOff>127000</xdr:rowOff>
    </xdr:to>
    <xdr:sp macro="" textlink="">
      <xdr:nvSpPr>
        <xdr:cNvPr id="329" name="楕円 328">
          <a:extLst>
            <a:ext uri="{FF2B5EF4-FFF2-40B4-BE49-F238E27FC236}">
              <a16:creationId xmlns:a16="http://schemas.microsoft.com/office/drawing/2014/main" id="{CCF18D15-829C-4F90-963F-21C7B22939DA}"/>
            </a:ext>
          </a:extLst>
        </xdr:cNvPr>
        <xdr:cNvSpPr/>
      </xdr:nvSpPr>
      <xdr:spPr>
        <a:xfrm>
          <a:off x="1079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76200</xdr:rowOff>
    </xdr:from>
    <xdr:to>
      <xdr:col>10</xdr:col>
      <xdr:colOff>114300</xdr:colOff>
      <xdr:row>104</xdr:row>
      <xdr:rowOff>108857</xdr:rowOff>
    </xdr:to>
    <xdr:cxnSp macro="">
      <xdr:nvCxnSpPr>
        <xdr:cNvPr id="330" name="直線コネクタ 329">
          <a:extLst>
            <a:ext uri="{FF2B5EF4-FFF2-40B4-BE49-F238E27FC236}">
              <a16:creationId xmlns:a16="http://schemas.microsoft.com/office/drawing/2014/main" id="{10826B27-749E-4D74-BAA3-4A28196A429B}"/>
            </a:ext>
          </a:extLst>
        </xdr:cNvPr>
        <xdr:cNvCxnSpPr/>
      </xdr:nvCxnSpPr>
      <xdr:spPr>
        <a:xfrm>
          <a:off x="1130300" y="1790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61884</xdr:rowOff>
    </xdr:from>
    <xdr:ext cx="405111" cy="259045"/>
    <xdr:sp macro="" textlink="">
      <xdr:nvSpPr>
        <xdr:cNvPr id="331" name="n_1aveValue【市民会館】&#10;有形固定資産減価償却率">
          <a:extLst>
            <a:ext uri="{FF2B5EF4-FFF2-40B4-BE49-F238E27FC236}">
              <a16:creationId xmlns:a16="http://schemas.microsoft.com/office/drawing/2014/main" id="{729F637B-9E14-4602-8164-F2B656A3DF2C}"/>
            </a:ext>
          </a:extLst>
        </xdr:cNvPr>
        <xdr:cNvSpPr txBox="1"/>
      </xdr:nvSpPr>
      <xdr:spPr>
        <a:xfrm>
          <a:off x="35820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34851</xdr:rowOff>
    </xdr:from>
    <xdr:ext cx="405111" cy="259045"/>
    <xdr:sp macro="" textlink="">
      <xdr:nvSpPr>
        <xdr:cNvPr id="332" name="n_2aveValue【市民会館】&#10;有形固定資産減価償却率">
          <a:extLst>
            <a:ext uri="{FF2B5EF4-FFF2-40B4-BE49-F238E27FC236}">
              <a16:creationId xmlns:a16="http://schemas.microsoft.com/office/drawing/2014/main" id="{67517AA8-A9D6-4D5D-BDE3-09EAB5D93C0A}"/>
            </a:ext>
          </a:extLst>
        </xdr:cNvPr>
        <xdr:cNvSpPr txBox="1"/>
      </xdr:nvSpPr>
      <xdr:spPr>
        <a:xfrm>
          <a:off x="2705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170378</xdr:rowOff>
    </xdr:from>
    <xdr:ext cx="405111" cy="259045"/>
    <xdr:sp macro="" textlink="">
      <xdr:nvSpPr>
        <xdr:cNvPr id="333" name="n_3aveValue【市民会館】&#10;有形固定資産減価償却率">
          <a:extLst>
            <a:ext uri="{FF2B5EF4-FFF2-40B4-BE49-F238E27FC236}">
              <a16:creationId xmlns:a16="http://schemas.microsoft.com/office/drawing/2014/main" id="{13E0B074-D2F0-47D8-B11A-A8C5CFF34468}"/>
            </a:ext>
          </a:extLst>
        </xdr:cNvPr>
        <xdr:cNvSpPr txBox="1"/>
      </xdr:nvSpPr>
      <xdr:spPr>
        <a:xfrm>
          <a:off x="1816744"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147519</xdr:rowOff>
    </xdr:from>
    <xdr:ext cx="405111" cy="259045"/>
    <xdr:sp macro="" textlink="">
      <xdr:nvSpPr>
        <xdr:cNvPr id="334" name="n_4aveValue【市民会館】&#10;有形固定資産減価償却率">
          <a:extLst>
            <a:ext uri="{FF2B5EF4-FFF2-40B4-BE49-F238E27FC236}">
              <a16:creationId xmlns:a16="http://schemas.microsoft.com/office/drawing/2014/main" id="{8101F0DA-491B-42DF-8B74-966B176D49D7}"/>
            </a:ext>
          </a:extLst>
        </xdr:cNvPr>
        <xdr:cNvSpPr txBox="1"/>
      </xdr:nvSpPr>
      <xdr:spPr>
        <a:xfrm>
          <a:off x="927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44648</xdr:rowOff>
    </xdr:from>
    <xdr:ext cx="405111" cy="259045"/>
    <xdr:sp macro="" textlink="">
      <xdr:nvSpPr>
        <xdr:cNvPr id="335" name="n_1mainValue【市民会館】&#10;有形固定資産減価償却率">
          <a:extLst>
            <a:ext uri="{FF2B5EF4-FFF2-40B4-BE49-F238E27FC236}">
              <a16:creationId xmlns:a16="http://schemas.microsoft.com/office/drawing/2014/main" id="{6CFF221C-3584-4CFB-94A9-FA3A847362FC}"/>
            </a:ext>
          </a:extLst>
        </xdr:cNvPr>
        <xdr:cNvSpPr txBox="1"/>
      </xdr:nvSpPr>
      <xdr:spPr>
        <a:xfrm>
          <a:off x="3582044"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37391</xdr:rowOff>
    </xdr:from>
    <xdr:ext cx="405111" cy="259045"/>
    <xdr:sp macro="" textlink="">
      <xdr:nvSpPr>
        <xdr:cNvPr id="336" name="n_2mainValue【市民会館】&#10;有形固定資産減価償却率">
          <a:extLst>
            <a:ext uri="{FF2B5EF4-FFF2-40B4-BE49-F238E27FC236}">
              <a16:creationId xmlns:a16="http://schemas.microsoft.com/office/drawing/2014/main" id="{F38699C4-9B2C-4AC5-8BF9-6C1B9310B41A}"/>
            </a:ext>
          </a:extLst>
        </xdr:cNvPr>
        <xdr:cNvSpPr txBox="1"/>
      </xdr:nvSpPr>
      <xdr:spPr>
        <a:xfrm>
          <a:off x="2705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4734</xdr:rowOff>
    </xdr:from>
    <xdr:ext cx="405111" cy="259045"/>
    <xdr:sp macro="" textlink="">
      <xdr:nvSpPr>
        <xdr:cNvPr id="337" name="n_3mainValue【市民会館】&#10;有形固定資産減価償却率">
          <a:extLst>
            <a:ext uri="{FF2B5EF4-FFF2-40B4-BE49-F238E27FC236}">
              <a16:creationId xmlns:a16="http://schemas.microsoft.com/office/drawing/2014/main" id="{AFAA61D3-C2F9-420C-AD80-584A749431B0}"/>
            </a:ext>
          </a:extLst>
        </xdr:cNvPr>
        <xdr:cNvSpPr txBox="1"/>
      </xdr:nvSpPr>
      <xdr:spPr>
        <a:xfrm>
          <a:off x="1816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143527</xdr:rowOff>
    </xdr:from>
    <xdr:ext cx="405111" cy="259045"/>
    <xdr:sp macro="" textlink="">
      <xdr:nvSpPr>
        <xdr:cNvPr id="338" name="n_4mainValue【市民会館】&#10;有形固定資産減価償却率">
          <a:extLst>
            <a:ext uri="{FF2B5EF4-FFF2-40B4-BE49-F238E27FC236}">
              <a16:creationId xmlns:a16="http://schemas.microsoft.com/office/drawing/2014/main" id="{583DA733-731E-4D60-A99F-7CEEBA676B29}"/>
            </a:ext>
          </a:extLst>
        </xdr:cNvPr>
        <xdr:cNvSpPr txBox="1"/>
      </xdr:nvSpPr>
      <xdr:spPr>
        <a:xfrm>
          <a:off x="927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id="{70F4B0DB-D822-4F00-86EA-427DBE5F650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id="{E7BF2AD7-D7DF-416E-975B-450FE57D63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id="{777991D7-1B9B-4F35-B570-1E5CBA2F167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id="{F7C0CA86-ADBE-4DB0-87CB-19215AB06CC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id="{74060E4F-E29B-46CD-8D0E-39A2E6850F6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id="{88AE4DFA-9763-492D-AD5D-22AB8BC1CB5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id="{A6D0EEFB-DBFE-4154-A8C7-03F152E981A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id="{3E20BFFF-9DF9-43DB-A1BF-F5CE45E67045}"/>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a:extLst>
            <a:ext uri="{FF2B5EF4-FFF2-40B4-BE49-F238E27FC236}">
              <a16:creationId xmlns:a16="http://schemas.microsoft.com/office/drawing/2014/main" id="{D06FFD59-3E06-4479-BDBF-7D2DB6140EF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a:extLst>
            <a:ext uri="{FF2B5EF4-FFF2-40B4-BE49-F238E27FC236}">
              <a16:creationId xmlns:a16="http://schemas.microsoft.com/office/drawing/2014/main" id="{5B727C9A-0E15-4F2A-B01E-353BC142B0A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9" name="直線コネクタ 348">
          <a:extLst>
            <a:ext uri="{FF2B5EF4-FFF2-40B4-BE49-F238E27FC236}">
              <a16:creationId xmlns:a16="http://schemas.microsoft.com/office/drawing/2014/main" id="{52D976C2-2214-401D-8683-6C2661DDA556}"/>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0" name="テキスト ボックス 349">
          <a:extLst>
            <a:ext uri="{FF2B5EF4-FFF2-40B4-BE49-F238E27FC236}">
              <a16:creationId xmlns:a16="http://schemas.microsoft.com/office/drawing/2014/main" id="{B1A55172-A505-4BCD-B1D0-0D375291F68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1" name="直線コネクタ 350">
          <a:extLst>
            <a:ext uri="{FF2B5EF4-FFF2-40B4-BE49-F238E27FC236}">
              <a16:creationId xmlns:a16="http://schemas.microsoft.com/office/drawing/2014/main" id="{646A9638-29CA-46E1-9838-32B2D6D6DFC4}"/>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2" name="テキスト ボックス 351">
          <a:extLst>
            <a:ext uri="{FF2B5EF4-FFF2-40B4-BE49-F238E27FC236}">
              <a16:creationId xmlns:a16="http://schemas.microsoft.com/office/drawing/2014/main" id="{D8DF10A1-3FDA-452D-964C-89BD3C806094}"/>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3" name="直線コネクタ 352">
          <a:extLst>
            <a:ext uri="{FF2B5EF4-FFF2-40B4-BE49-F238E27FC236}">
              <a16:creationId xmlns:a16="http://schemas.microsoft.com/office/drawing/2014/main" id="{208E1662-5182-4777-ACE4-5E13CB8FED39}"/>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4" name="テキスト ボックス 353">
          <a:extLst>
            <a:ext uri="{FF2B5EF4-FFF2-40B4-BE49-F238E27FC236}">
              <a16:creationId xmlns:a16="http://schemas.microsoft.com/office/drawing/2014/main" id="{87BA7028-845F-4EBD-9C1E-5B1BB91AA3AF}"/>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5" name="直線コネクタ 354">
          <a:extLst>
            <a:ext uri="{FF2B5EF4-FFF2-40B4-BE49-F238E27FC236}">
              <a16:creationId xmlns:a16="http://schemas.microsoft.com/office/drawing/2014/main" id="{460B5CE8-C869-428A-8BB9-73B234E61BF4}"/>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6" name="テキスト ボックス 355">
          <a:extLst>
            <a:ext uri="{FF2B5EF4-FFF2-40B4-BE49-F238E27FC236}">
              <a16:creationId xmlns:a16="http://schemas.microsoft.com/office/drawing/2014/main" id="{09403BF2-2863-4805-80B7-0F8BF8C68A1F}"/>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7" name="直線コネクタ 356">
          <a:extLst>
            <a:ext uri="{FF2B5EF4-FFF2-40B4-BE49-F238E27FC236}">
              <a16:creationId xmlns:a16="http://schemas.microsoft.com/office/drawing/2014/main" id="{781E246B-3F1E-482A-9FB0-A3A4D7D2EA4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8" name="テキスト ボックス 357">
          <a:extLst>
            <a:ext uri="{FF2B5EF4-FFF2-40B4-BE49-F238E27FC236}">
              <a16:creationId xmlns:a16="http://schemas.microsoft.com/office/drawing/2014/main" id="{31C240CB-B1C4-42B9-B680-BBF418D3492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9" name="【市民会館】&#10;一人当たり面積グラフ枠">
          <a:extLst>
            <a:ext uri="{FF2B5EF4-FFF2-40B4-BE49-F238E27FC236}">
              <a16:creationId xmlns:a16="http://schemas.microsoft.com/office/drawing/2014/main" id="{BE6F4158-C9DB-4DB7-9D92-31EFD3146A5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67056</xdr:rowOff>
    </xdr:from>
    <xdr:to>
      <xdr:col>54</xdr:col>
      <xdr:colOff>189865</xdr:colOff>
      <xdr:row>108</xdr:row>
      <xdr:rowOff>57913</xdr:rowOff>
    </xdr:to>
    <xdr:cxnSp macro="">
      <xdr:nvCxnSpPr>
        <xdr:cNvPr id="360" name="直線コネクタ 359">
          <a:extLst>
            <a:ext uri="{FF2B5EF4-FFF2-40B4-BE49-F238E27FC236}">
              <a16:creationId xmlns:a16="http://schemas.microsoft.com/office/drawing/2014/main" id="{DD2E020C-E4C9-4AFE-85CD-05FB44E5F189}"/>
            </a:ext>
          </a:extLst>
        </xdr:cNvPr>
        <xdr:cNvCxnSpPr/>
      </xdr:nvCxnSpPr>
      <xdr:spPr>
        <a:xfrm flipV="1">
          <a:off x="10476865" y="17212056"/>
          <a:ext cx="0" cy="136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61740</xdr:rowOff>
    </xdr:from>
    <xdr:ext cx="469744" cy="259045"/>
    <xdr:sp macro="" textlink="">
      <xdr:nvSpPr>
        <xdr:cNvPr id="361" name="【市民会館】&#10;一人当たり面積最小値テキスト">
          <a:extLst>
            <a:ext uri="{FF2B5EF4-FFF2-40B4-BE49-F238E27FC236}">
              <a16:creationId xmlns:a16="http://schemas.microsoft.com/office/drawing/2014/main" id="{78642482-BFEC-462A-B7D1-47E6C5EF4FD1}"/>
            </a:ext>
          </a:extLst>
        </xdr:cNvPr>
        <xdr:cNvSpPr txBox="1"/>
      </xdr:nvSpPr>
      <xdr:spPr>
        <a:xfrm>
          <a:off x="10515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57913</xdr:rowOff>
    </xdr:from>
    <xdr:to>
      <xdr:col>55</xdr:col>
      <xdr:colOff>88900</xdr:colOff>
      <xdr:row>108</xdr:row>
      <xdr:rowOff>57913</xdr:rowOff>
    </xdr:to>
    <xdr:cxnSp macro="">
      <xdr:nvCxnSpPr>
        <xdr:cNvPr id="362" name="直線コネクタ 361">
          <a:extLst>
            <a:ext uri="{FF2B5EF4-FFF2-40B4-BE49-F238E27FC236}">
              <a16:creationId xmlns:a16="http://schemas.microsoft.com/office/drawing/2014/main" id="{A338DE71-7577-447C-A97A-6B781315FCD2}"/>
            </a:ext>
          </a:extLst>
        </xdr:cNvPr>
        <xdr:cNvCxnSpPr/>
      </xdr:nvCxnSpPr>
      <xdr:spPr>
        <a:xfrm>
          <a:off x="10388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13733</xdr:rowOff>
    </xdr:from>
    <xdr:ext cx="469744" cy="259045"/>
    <xdr:sp macro="" textlink="">
      <xdr:nvSpPr>
        <xdr:cNvPr id="363" name="【市民会館】&#10;一人当たり面積最大値テキスト">
          <a:extLst>
            <a:ext uri="{FF2B5EF4-FFF2-40B4-BE49-F238E27FC236}">
              <a16:creationId xmlns:a16="http://schemas.microsoft.com/office/drawing/2014/main" id="{7F24789D-3700-41AD-A26E-7B4384D6D5A5}"/>
            </a:ext>
          </a:extLst>
        </xdr:cNvPr>
        <xdr:cNvSpPr txBox="1"/>
      </xdr:nvSpPr>
      <xdr:spPr>
        <a:xfrm>
          <a:off x="10515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67056</xdr:rowOff>
    </xdr:from>
    <xdr:to>
      <xdr:col>55</xdr:col>
      <xdr:colOff>88900</xdr:colOff>
      <xdr:row>100</xdr:row>
      <xdr:rowOff>67056</xdr:rowOff>
    </xdr:to>
    <xdr:cxnSp macro="">
      <xdr:nvCxnSpPr>
        <xdr:cNvPr id="364" name="直線コネクタ 363">
          <a:extLst>
            <a:ext uri="{FF2B5EF4-FFF2-40B4-BE49-F238E27FC236}">
              <a16:creationId xmlns:a16="http://schemas.microsoft.com/office/drawing/2014/main" id="{A9831DDB-6411-4B1B-B9CF-598B5AADDDFB}"/>
            </a:ext>
          </a:extLst>
        </xdr:cNvPr>
        <xdr:cNvCxnSpPr/>
      </xdr:nvCxnSpPr>
      <xdr:spPr>
        <a:xfrm>
          <a:off x="10388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118127</xdr:rowOff>
    </xdr:from>
    <xdr:ext cx="469744" cy="259045"/>
    <xdr:sp macro="" textlink="">
      <xdr:nvSpPr>
        <xdr:cNvPr id="365" name="【市民会館】&#10;一人当たり面積平均値テキスト">
          <a:extLst>
            <a:ext uri="{FF2B5EF4-FFF2-40B4-BE49-F238E27FC236}">
              <a16:creationId xmlns:a16="http://schemas.microsoft.com/office/drawing/2014/main" id="{E8FA6901-F8D4-4C0D-B9F9-955D09A9231D}"/>
            </a:ext>
          </a:extLst>
        </xdr:cNvPr>
        <xdr:cNvSpPr txBox="1"/>
      </xdr:nvSpPr>
      <xdr:spPr>
        <a:xfrm>
          <a:off x="105156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366" name="フローチャート: 判断 365">
          <a:extLst>
            <a:ext uri="{FF2B5EF4-FFF2-40B4-BE49-F238E27FC236}">
              <a16:creationId xmlns:a16="http://schemas.microsoft.com/office/drawing/2014/main" id="{0AAF1A36-4A48-4BC1-9FEC-83D51114E550}"/>
            </a:ext>
          </a:extLst>
        </xdr:cNvPr>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61976</xdr:rowOff>
    </xdr:from>
    <xdr:to>
      <xdr:col>50</xdr:col>
      <xdr:colOff>165100</xdr:colOff>
      <xdr:row>105</xdr:row>
      <xdr:rowOff>163576</xdr:rowOff>
    </xdr:to>
    <xdr:sp macro="" textlink="">
      <xdr:nvSpPr>
        <xdr:cNvPr id="367" name="フローチャート: 判断 366">
          <a:extLst>
            <a:ext uri="{FF2B5EF4-FFF2-40B4-BE49-F238E27FC236}">
              <a16:creationId xmlns:a16="http://schemas.microsoft.com/office/drawing/2014/main" id="{2A5D18B3-88FD-4BD2-A0C3-E800D9EF4168}"/>
            </a:ext>
          </a:extLst>
        </xdr:cNvPr>
        <xdr:cNvSpPr/>
      </xdr:nvSpPr>
      <xdr:spPr>
        <a:xfrm>
          <a:off x="9588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91694</xdr:rowOff>
    </xdr:from>
    <xdr:to>
      <xdr:col>46</xdr:col>
      <xdr:colOff>38100</xdr:colOff>
      <xdr:row>106</xdr:row>
      <xdr:rowOff>21844</xdr:rowOff>
    </xdr:to>
    <xdr:sp macro="" textlink="">
      <xdr:nvSpPr>
        <xdr:cNvPr id="368" name="フローチャート: 判断 367">
          <a:extLst>
            <a:ext uri="{FF2B5EF4-FFF2-40B4-BE49-F238E27FC236}">
              <a16:creationId xmlns:a16="http://schemas.microsoft.com/office/drawing/2014/main" id="{7479321B-E69A-4F2B-979D-7393093CB138}"/>
            </a:ext>
          </a:extLst>
        </xdr:cNvPr>
        <xdr:cNvSpPr/>
      </xdr:nvSpPr>
      <xdr:spPr>
        <a:xfrm>
          <a:off x="86995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77978</xdr:rowOff>
    </xdr:from>
    <xdr:to>
      <xdr:col>41</xdr:col>
      <xdr:colOff>101600</xdr:colOff>
      <xdr:row>106</xdr:row>
      <xdr:rowOff>8128</xdr:rowOff>
    </xdr:to>
    <xdr:sp macro="" textlink="">
      <xdr:nvSpPr>
        <xdr:cNvPr id="369" name="フローチャート: 判断 368">
          <a:extLst>
            <a:ext uri="{FF2B5EF4-FFF2-40B4-BE49-F238E27FC236}">
              <a16:creationId xmlns:a16="http://schemas.microsoft.com/office/drawing/2014/main" id="{3C9A5290-0615-4696-B12B-603E4F78F131}"/>
            </a:ext>
          </a:extLst>
        </xdr:cNvPr>
        <xdr:cNvSpPr/>
      </xdr:nvSpPr>
      <xdr:spPr>
        <a:xfrm>
          <a:off x="7810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48261</xdr:rowOff>
    </xdr:from>
    <xdr:to>
      <xdr:col>36</xdr:col>
      <xdr:colOff>165100</xdr:colOff>
      <xdr:row>105</xdr:row>
      <xdr:rowOff>149861</xdr:rowOff>
    </xdr:to>
    <xdr:sp macro="" textlink="">
      <xdr:nvSpPr>
        <xdr:cNvPr id="370" name="フローチャート: 判断 369">
          <a:extLst>
            <a:ext uri="{FF2B5EF4-FFF2-40B4-BE49-F238E27FC236}">
              <a16:creationId xmlns:a16="http://schemas.microsoft.com/office/drawing/2014/main" id="{233996F4-36D6-4C57-BD03-FE94463DE2C9}"/>
            </a:ext>
          </a:extLst>
        </xdr:cNvPr>
        <xdr:cNvSpPr/>
      </xdr:nvSpPr>
      <xdr:spPr>
        <a:xfrm>
          <a:off x="692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DAC18F11-A7D6-4F79-9B91-95569FD3ECE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2A39BCB4-AE9D-43D0-938C-DFBEF9737E8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60CD4A9B-47EC-4994-8E87-A72A406B44E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DC263F1B-AD6C-4C97-9D14-D1FF6EF3EEB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7AE52D3E-0353-421C-A1AB-AC1EDFA1B9E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11685</xdr:rowOff>
    </xdr:from>
    <xdr:to>
      <xdr:col>55</xdr:col>
      <xdr:colOff>50800</xdr:colOff>
      <xdr:row>103</xdr:row>
      <xdr:rowOff>113285</xdr:rowOff>
    </xdr:to>
    <xdr:sp macro="" textlink="">
      <xdr:nvSpPr>
        <xdr:cNvPr id="376" name="楕円 375">
          <a:extLst>
            <a:ext uri="{FF2B5EF4-FFF2-40B4-BE49-F238E27FC236}">
              <a16:creationId xmlns:a16="http://schemas.microsoft.com/office/drawing/2014/main" id="{0576153A-42F5-4D09-8EC6-EA5AA307468E}"/>
            </a:ext>
          </a:extLst>
        </xdr:cNvPr>
        <xdr:cNvSpPr/>
      </xdr:nvSpPr>
      <xdr:spPr>
        <a:xfrm>
          <a:off x="10426700" y="1767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34562</xdr:rowOff>
    </xdr:from>
    <xdr:ext cx="469744" cy="259045"/>
    <xdr:sp macro="" textlink="">
      <xdr:nvSpPr>
        <xdr:cNvPr id="377" name="【市民会館】&#10;一人当たり面積該当値テキスト">
          <a:extLst>
            <a:ext uri="{FF2B5EF4-FFF2-40B4-BE49-F238E27FC236}">
              <a16:creationId xmlns:a16="http://schemas.microsoft.com/office/drawing/2014/main" id="{31717446-7EB6-4A8E-84AA-9EC6580076B0}"/>
            </a:ext>
          </a:extLst>
        </xdr:cNvPr>
        <xdr:cNvSpPr txBox="1"/>
      </xdr:nvSpPr>
      <xdr:spPr>
        <a:xfrm>
          <a:off x="10515600" y="1752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23113</xdr:rowOff>
    </xdr:from>
    <xdr:to>
      <xdr:col>50</xdr:col>
      <xdr:colOff>165100</xdr:colOff>
      <xdr:row>103</xdr:row>
      <xdr:rowOff>124713</xdr:rowOff>
    </xdr:to>
    <xdr:sp macro="" textlink="">
      <xdr:nvSpPr>
        <xdr:cNvPr id="378" name="楕円 377">
          <a:extLst>
            <a:ext uri="{FF2B5EF4-FFF2-40B4-BE49-F238E27FC236}">
              <a16:creationId xmlns:a16="http://schemas.microsoft.com/office/drawing/2014/main" id="{AE0142E5-78DB-4176-9D23-DC896588E82A}"/>
            </a:ext>
          </a:extLst>
        </xdr:cNvPr>
        <xdr:cNvSpPr/>
      </xdr:nvSpPr>
      <xdr:spPr>
        <a:xfrm>
          <a:off x="9588500" y="1768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62485</xdr:rowOff>
    </xdr:from>
    <xdr:to>
      <xdr:col>55</xdr:col>
      <xdr:colOff>0</xdr:colOff>
      <xdr:row>103</xdr:row>
      <xdr:rowOff>73913</xdr:rowOff>
    </xdr:to>
    <xdr:cxnSp macro="">
      <xdr:nvCxnSpPr>
        <xdr:cNvPr id="379" name="直線コネクタ 378">
          <a:extLst>
            <a:ext uri="{FF2B5EF4-FFF2-40B4-BE49-F238E27FC236}">
              <a16:creationId xmlns:a16="http://schemas.microsoft.com/office/drawing/2014/main" id="{E1CBC167-DFB9-469D-AE78-AC982CA7729E}"/>
            </a:ext>
          </a:extLst>
        </xdr:cNvPr>
        <xdr:cNvCxnSpPr/>
      </xdr:nvCxnSpPr>
      <xdr:spPr>
        <a:xfrm flipV="1">
          <a:off x="9639300" y="17721835"/>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43687</xdr:rowOff>
    </xdr:from>
    <xdr:to>
      <xdr:col>46</xdr:col>
      <xdr:colOff>38100</xdr:colOff>
      <xdr:row>103</xdr:row>
      <xdr:rowOff>145287</xdr:rowOff>
    </xdr:to>
    <xdr:sp macro="" textlink="">
      <xdr:nvSpPr>
        <xdr:cNvPr id="380" name="楕円 379">
          <a:extLst>
            <a:ext uri="{FF2B5EF4-FFF2-40B4-BE49-F238E27FC236}">
              <a16:creationId xmlns:a16="http://schemas.microsoft.com/office/drawing/2014/main" id="{C77F7EE8-2A49-4671-BDC1-E63CD7E3BBEF}"/>
            </a:ext>
          </a:extLst>
        </xdr:cNvPr>
        <xdr:cNvSpPr/>
      </xdr:nvSpPr>
      <xdr:spPr>
        <a:xfrm>
          <a:off x="8699500" y="1770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73913</xdr:rowOff>
    </xdr:from>
    <xdr:to>
      <xdr:col>50</xdr:col>
      <xdr:colOff>114300</xdr:colOff>
      <xdr:row>103</xdr:row>
      <xdr:rowOff>94487</xdr:rowOff>
    </xdr:to>
    <xdr:cxnSp macro="">
      <xdr:nvCxnSpPr>
        <xdr:cNvPr id="381" name="直線コネクタ 380">
          <a:extLst>
            <a:ext uri="{FF2B5EF4-FFF2-40B4-BE49-F238E27FC236}">
              <a16:creationId xmlns:a16="http://schemas.microsoft.com/office/drawing/2014/main" id="{9FFD905C-A231-4B2A-8AF1-2F398AFDAF10}"/>
            </a:ext>
          </a:extLst>
        </xdr:cNvPr>
        <xdr:cNvCxnSpPr/>
      </xdr:nvCxnSpPr>
      <xdr:spPr>
        <a:xfrm flipV="1">
          <a:off x="8750300" y="1773326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50546</xdr:rowOff>
    </xdr:from>
    <xdr:to>
      <xdr:col>41</xdr:col>
      <xdr:colOff>101600</xdr:colOff>
      <xdr:row>103</xdr:row>
      <xdr:rowOff>152146</xdr:rowOff>
    </xdr:to>
    <xdr:sp macro="" textlink="">
      <xdr:nvSpPr>
        <xdr:cNvPr id="382" name="楕円 381">
          <a:extLst>
            <a:ext uri="{FF2B5EF4-FFF2-40B4-BE49-F238E27FC236}">
              <a16:creationId xmlns:a16="http://schemas.microsoft.com/office/drawing/2014/main" id="{2C88A052-36CB-47E6-AD97-87CB72BBBEF5}"/>
            </a:ext>
          </a:extLst>
        </xdr:cNvPr>
        <xdr:cNvSpPr/>
      </xdr:nvSpPr>
      <xdr:spPr>
        <a:xfrm>
          <a:off x="7810500" y="1770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94487</xdr:rowOff>
    </xdr:from>
    <xdr:to>
      <xdr:col>45</xdr:col>
      <xdr:colOff>177800</xdr:colOff>
      <xdr:row>103</xdr:row>
      <xdr:rowOff>101346</xdr:rowOff>
    </xdr:to>
    <xdr:cxnSp macro="">
      <xdr:nvCxnSpPr>
        <xdr:cNvPr id="383" name="直線コネクタ 382">
          <a:extLst>
            <a:ext uri="{FF2B5EF4-FFF2-40B4-BE49-F238E27FC236}">
              <a16:creationId xmlns:a16="http://schemas.microsoft.com/office/drawing/2014/main" id="{1E1C3A4D-F6A5-408C-A006-85972C6D30B2}"/>
            </a:ext>
          </a:extLst>
        </xdr:cNvPr>
        <xdr:cNvCxnSpPr/>
      </xdr:nvCxnSpPr>
      <xdr:spPr>
        <a:xfrm flipV="1">
          <a:off x="7861300" y="17753837"/>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59689</xdr:rowOff>
    </xdr:from>
    <xdr:to>
      <xdr:col>36</xdr:col>
      <xdr:colOff>165100</xdr:colOff>
      <xdr:row>103</xdr:row>
      <xdr:rowOff>161289</xdr:rowOff>
    </xdr:to>
    <xdr:sp macro="" textlink="">
      <xdr:nvSpPr>
        <xdr:cNvPr id="384" name="楕円 383">
          <a:extLst>
            <a:ext uri="{FF2B5EF4-FFF2-40B4-BE49-F238E27FC236}">
              <a16:creationId xmlns:a16="http://schemas.microsoft.com/office/drawing/2014/main" id="{A257A05F-1CF5-4387-B0EE-984718F06634}"/>
            </a:ext>
          </a:extLst>
        </xdr:cNvPr>
        <xdr:cNvSpPr/>
      </xdr:nvSpPr>
      <xdr:spPr>
        <a:xfrm>
          <a:off x="6921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101346</xdr:rowOff>
    </xdr:from>
    <xdr:to>
      <xdr:col>41</xdr:col>
      <xdr:colOff>50800</xdr:colOff>
      <xdr:row>103</xdr:row>
      <xdr:rowOff>110489</xdr:rowOff>
    </xdr:to>
    <xdr:cxnSp macro="">
      <xdr:nvCxnSpPr>
        <xdr:cNvPr id="385" name="直線コネクタ 384">
          <a:extLst>
            <a:ext uri="{FF2B5EF4-FFF2-40B4-BE49-F238E27FC236}">
              <a16:creationId xmlns:a16="http://schemas.microsoft.com/office/drawing/2014/main" id="{B2B3054D-A01C-454F-BDF8-FB520CA211BE}"/>
            </a:ext>
          </a:extLst>
        </xdr:cNvPr>
        <xdr:cNvCxnSpPr/>
      </xdr:nvCxnSpPr>
      <xdr:spPr>
        <a:xfrm flipV="1">
          <a:off x="6972300" y="177606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154703</xdr:rowOff>
    </xdr:from>
    <xdr:ext cx="469744" cy="259045"/>
    <xdr:sp macro="" textlink="">
      <xdr:nvSpPr>
        <xdr:cNvPr id="386" name="n_1aveValue【市民会館】&#10;一人当たり面積">
          <a:extLst>
            <a:ext uri="{FF2B5EF4-FFF2-40B4-BE49-F238E27FC236}">
              <a16:creationId xmlns:a16="http://schemas.microsoft.com/office/drawing/2014/main" id="{EB80644D-D83A-43F5-A7CA-2388101C742C}"/>
            </a:ext>
          </a:extLst>
        </xdr:cNvPr>
        <xdr:cNvSpPr txBox="1"/>
      </xdr:nvSpPr>
      <xdr:spPr>
        <a:xfrm>
          <a:off x="9391727"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12971</xdr:rowOff>
    </xdr:from>
    <xdr:ext cx="469744" cy="259045"/>
    <xdr:sp macro="" textlink="">
      <xdr:nvSpPr>
        <xdr:cNvPr id="387" name="n_2aveValue【市民会館】&#10;一人当たり面積">
          <a:extLst>
            <a:ext uri="{FF2B5EF4-FFF2-40B4-BE49-F238E27FC236}">
              <a16:creationId xmlns:a16="http://schemas.microsoft.com/office/drawing/2014/main" id="{81469021-9FB0-4D5B-AEB2-551E641BFA6A}"/>
            </a:ext>
          </a:extLst>
        </xdr:cNvPr>
        <xdr:cNvSpPr txBox="1"/>
      </xdr:nvSpPr>
      <xdr:spPr>
        <a:xfrm>
          <a:off x="8515427" y="1818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170705</xdr:rowOff>
    </xdr:from>
    <xdr:ext cx="469744" cy="259045"/>
    <xdr:sp macro="" textlink="">
      <xdr:nvSpPr>
        <xdr:cNvPr id="388" name="n_3aveValue【市民会館】&#10;一人当たり面積">
          <a:extLst>
            <a:ext uri="{FF2B5EF4-FFF2-40B4-BE49-F238E27FC236}">
              <a16:creationId xmlns:a16="http://schemas.microsoft.com/office/drawing/2014/main" id="{49964BC2-DE57-442E-ACA3-08DF8F914DD1}"/>
            </a:ext>
          </a:extLst>
        </xdr:cNvPr>
        <xdr:cNvSpPr txBox="1"/>
      </xdr:nvSpPr>
      <xdr:spPr>
        <a:xfrm>
          <a:off x="762642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140988</xdr:rowOff>
    </xdr:from>
    <xdr:ext cx="469744" cy="259045"/>
    <xdr:sp macro="" textlink="">
      <xdr:nvSpPr>
        <xdr:cNvPr id="389" name="n_4aveValue【市民会館】&#10;一人当たり面積">
          <a:extLst>
            <a:ext uri="{FF2B5EF4-FFF2-40B4-BE49-F238E27FC236}">
              <a16:creationId xmlns:a16="http://schemas.microsoft.com/office/drawing/2014/main" id="{E027F3DD-977D-4259-A319-F9ECE639498A}"/>
            </a:ext>
          </a:extLst>
        </xdr:cNvPr>
        <xdr:cNvSpPr txBox="1"/>
      </xdr:nvSpPr>
      <xdr:spPr>
        <a:xfrm>
          <a:off x="6737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141240</xdr:rowOff>
    </xdr:from>
    <xdr:ext cx="469744" cy="259045"/>
    <xdr:sp macro="" textlink="">
      <xdr:nvSpPr>
        <xdr:cNvPr id="390" name="n_1mainValue【市民会館】&#10;一人当たり面積">
          <a:extLst>
            <a:ext uri="{FF2B5EF4-FFF2-40B4-BE49-F238E27FC236}">
              <a16:creationId xmlns:a16="http://schemas.microsoft.com/office/drawing/2014/main" id="{9102CD10-AB6C-4773-B282-842822489D10}"/>
            </a:ext>
          </a:extLst>
        </xdr:cNvPr>
        <xdr:cNvSpPr txBox="1"/>
      </xdr:nvSpPr>
      <xdr:spPr>
        <a:xfrm>
          <a:off x="9391727" y="1745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161814</xdr:rowOff>
    </xdr:from>
    <xdr:ext cx="469744" cy="259045"/>
    <xdr:sp macro="" textlink="">
      <xdr:nvSpPr>
        <xdr:cNvPr id="391" name="n_2mainValue【市民会館】&#10;一人当たり面積">
          <a:extLst>
            <a:ext uri="{FF2B5EF4-FFF2-40B4-BE49-F238E27FC236}">
              <a16:creationId xmlns:a16="http://schemas.microsoft.com/office/drawing/2014/main" id="{E2751661-478A-48BB-ABCC-A5335AF59E98}"/>
            </a:ext>
          </a:extLst>
        </xdr:cNvPr>
        <xdr:cNvSpPr txBox="1"/>
      </xdr:nvSpPr>
      <xdr:spPr>
        <a:xfrm>
          <a:off x="8515427" y="1747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168673</xdr:rowOff>
    </xdr:from>
    <xdr:ext cx="469744" cy="259045"/>
    <xdr:sp macro="" textlink="">
      <xdr:nvSpPr>
        <xdr:cNvPr id="392" name="n_3mainValue【市民会館】&#10;一人当たり面積">
          <a:extLst>
            <a:ext uri="{FF2B5EF4-FFF2-40B4-BE49-F238E27FC236}">
              <a16:creationId xmlns:a16="http://schemas.microsoft.com/office/drawing/2014/main" id="{6AD440C1-EF49-4FAD-8229-55E4AFAE2D91}"/>
            </a:ext>
          </a:extLst>
        </xdr:cNvPr>
        <xdr:cNvSpPr txBox="1"/>
      </xdr:nvSpPr>
      <xdr:spPr>
        <a:xfrm>
          <a:off x="7626427" y="1748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6366</xdr:rowOff>
    </xdr:from>
    <xdr:ext cx="469744" cy="259045"/>
    <xdr:sp macro="" textlink="">
      <xdr:nvSpPr>
        <xdr:cNvPr id="393" name="n_4mainValue【市民会館】&#10;一人当たり面積">
          <a:extLst>
            <a:ext uri="{FF2B5EF4-FFF2-40B4-BE49-F238E27FC236}">
              <a16:creationId xmlns:a16="http://schemas.microsoft.com/office/drawing/2014/main" id="{D3C551CD-A516-4D21-A9C2-2A3FF7B8DF7F}"/>
            </a:ext>
          </a:extLst>
        </xdr:cNvPr>
        <xdr:cNvSpPr txBox="1"/>
      </xdr:nvSpPr>
      <xdr:spPr>
        <a:xfrm>
          <a:off x="6737427" y="1749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861B5D58-CD60-4636-95E5-8297B9B7D1E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C6A803FD-02DE-42E7-88BB-5B7B386E9F9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FD3C3183-475E-4460-B23B-71A0E9DD86D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9E9A1B9E-2F6F-49CA-93B6-AE6E0C3CA20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F149EBF7-5752-4A19-A9CF-135269DB505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204A5EF4-497B-4812-BB9A-3D285F1C9E2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78E81EC7-FE34-44B3-983E-B21546D496D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BBCBB759-F2E7-45DB-9814-FA74AFB4314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9AFBF506-972E-4D0A-B709-08C7DC378B8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28514759-AAF2-42B8-A88D-240C2583953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5B38AE64-0C00-4EFE-891E-9CB2B1AB4FA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id="{3260E6C4-A67A-4EB8-9404-2F89B39D265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a:extLst>
            <a:ext uri="{FF2B5EF4-FFF2-40B4-BE49-F238E27FC236}">
              <a16:creationId xmlns:a16="http://schemas.microsoft.com/office/drawing/2014/main" id="{386CC1D7-2575-4BA9-8100-1FD2FAC10C3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id="{849210D9-2FB0-4D81-97FE-0EBBAE486C1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a16="http://schemas.microsoft.com/office/drawing/2014/main" id="{2B163C45-BE9D-441F-9329-80A7EFCF468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id="{48C8BC6D-0A47-4522-BDA2-088E66F35C4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a16="http://schemas.microsoft.com/office/drawing/2014/main" id="{419C5223-5D76-4C40-A82E-FC0499A6E2E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id="{27C9497F-064D-4730-BE69-8471F364DC4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a16="http://schemas.microsoft.com/office/drawing/2014/main" id="{A3433968-5366-40C9-AF44-89B6702B9B7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id="{866D9FEE-4312-44BF-8075-066F377B23F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a:extLst>
            <a:ext uri="{FF2B5EF4-FFF2-40B4-BE49-F238E27FC236}">
              <a16:creationId xmlns:a16="http://schemas.microsoft.com/office/drawing/2014/main" id="{78E8627B-980B-48F5-AFE9-E5E6FED9BB2B}"/>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F899F122-60FF-45D9-A271-11A401E594C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a:extLst>
            <a:ext uri="{FF2B5EF4-FFF2-40B4-BE49-F238E27FC236}">
              <a16:creationId xmlns:a16="http://schemas.microsoft.com/office/drawing/2014/main" id="{15BAF947-5680-48A6-9562-CFAAEB926B2C}"/>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a:extLst>
            <a:ext uri="{FF2B5EF4-FFF2-40B4-BE49-F238E27FC236}">
              <a16:creationId xmlns:a16="http://schemas.microsoft.com/office/drawing/2014/main" id="{262728B2-5F35-4C5C-A1F7-9088E450ECC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41</xdr:row>
      <xdr:rowOff>24765</xdr:rowOff>
    </xdr:to>
    <xdr:cxnSp macro="">
      <xdr:nvCxnSpPr>
        <xdr:cNvPr id="418" name="直線コネクタ 417">
          <a:extLst>
            <a:ext uri="{FF2B5EF4-FFF2-40B4-BE49-F238E27FC236}">
              <a16:creationId xmlns:a16="http://schemas.microsoft.com/office/drawing/2014/main" id="{1FE811B6-B480-470C-8F6F-4191EA2E510F}"/>
            </a:ext>
          </a:extLst>
        </xdr:cNvPr>
        <xdr:cNvCxnSpPr/>
      </xdr:nvCxnSpPr>
      <xdr:spPr>
        <a:xfrm flipV="1">
          <a:off x="16318864" y="5852160"/>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28592</xdr:rowOff>
    </xdr:from>
    <xdr:ext cx="405111" cy="259045"/>
    <xdr:sp macro="" textlink="">
      <xdr:nvSpPr>
        <xdr:cNvPr id="419" name="【一般廃棄物処理施設】&#10;有形固定資産減価償却率最小値テキスト">
          <a:extLst>
            <a:ext uri="{FF2B5EF4-FFF2-40B4-BE49-F238E27FC236}">
              <a16:creationId xmlns:a16="http://schemas.microsoft.com/office/drawing/2014/main" id="{4C638EC5-1CE2-4AD1-81E0-CEF38EDAD652}"/>
            </a:ext>
          </a:extLst>
        </xdr:cNvPr>
        <xdr:cNvSpPr txBox="1"/>
      </xdr:nvSpPr>
      <xdr:spPr>
        <a:xfrm>
          <a:off x="16357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24765</xdr:rowOff>
    </xdr:from>
    <xdr:to>
      <xdr:col>86</xdr:col>
      <xdr:colOff>25400</xdr:colOff>
      <xdr:row>41</xdr:row>
      <xdr:rowOff>24765</xdr:rowOff>
    </xdr:to>
    <xdr:cxnSp macro="">
      <xdr:nvCxnSpPr>
        <xdr:cNvPr id="420" name="直線コネクタ 419">
          <a:extLst>
            <a:ext uri="{FF2B5EF4-FFF2-40B4-BE49-F238E27FC236}">
              <a16:creationId xmlns:a16="http://schemas.microsoft.com/office/drawing/2014/main" id="{77F5ADCE-CF80-4F62-B016-58D802ABD297}"/>
            </a:ext>
          </a:extLst>
        </xdr:cNvPr>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421" name="【一般廃棄物処理施設】&#10;有形固定資産減価償却率最大値テキスト">
          <a:extLst>
            <a:ext uri="{FF2B5EF4-FFF2-40B4-BE49-F238E27FC236}">
              <a16:creationId xmlns:a16="http://schemas.microsoft.com/office/drawing/2014/main" id="{C0D3ED3F-B7C3-4216-9E7F-500685D94DDD}"/>
            </a:ext>
          </a:extLst>
        </xdr:cNvPr>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422" name="直線コネクタ 421">
          <a:extLst>
            <a:ext uri="{FF2B5EF4-FFF2-40B4-BE49-F238E27FC236}">
              <a16:creationId xmlns:a16="http://schemas.microsoft.com/office/drawing/2014/main" id="{4DD7EE04-1629-4C73-98DB-986C97BACFFB}"/>
            </a:ext>
          </a:extLst>
        </xdr:cNvPr>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118127</xdr:rowOff>
    </xdr:from>
    <xdr:ext cx="405111" cy="259045"/>
    <xdr:sp macro="" textlink="">
      <xdr:nvSpPr>
        <xdr:cNvPr id="423" name="【一般廃棄物処理施設】&#10;有形固定資産減価償却率平均値テキスト">
          <a:extLst>
            <a:ext uri="{FF2B5EF4-FFF2-40B4-BE49-F238E27FC236}">
              <a16:creationId xmlns:a16="http://schemas.microsoft.com/office/drawing/2014/main" id="{B1C95EE9-3B17-44D0-B679-F4C3EAFA642C}"/>
            </a:ext>
          </a:extLst>
        </xdr:cNvPr>
        <xdr:cNvSpPr txBox="1"/>
      </xdr:nvSpPr>
      <xdr:spPr>
        <a:xfrm>
          <a:off x="16357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424" name="フローチャート: 判断 423">
          <a:extLst>
            <a:ext uri="{FF2B5EF4-FFF2-40B4-BE49-F238E27FC236}">
              <a16:creationId xmlns:a16="http://schemas.microsoft.com/office/drawing/2014/main" id="{CCF303CD-3F25-44E2-9F8C-02C5A474F9E1}"/>
            </a:ext>
          </a:extLst>
        </xdr:cNvPr>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29210</xdr:rowOff>
    </xdr:from>
    <xdr:to>
      <xdr:col>81</xdr:col>
      <xdr:colOff>101600</xdr:colOff>
      <xdr:row>38</xdr:row>
      <xdr:rowOff>130810</xdr:rowOff>
    </xdr:to>
    <xdr:sp macro="" textlink="">
      <xdr:nvSpPr>
        <xdr:cNvPr id="425" name="フローチャート: 判断 424">
          <a:extLst>
            <a:ext uri="{FF2B5EF4-FFF2-40B4-BE49-F238E27FC236}">
              <a16:creationId xmlns:a16="http://schemas.microsoft.com/office/drawing/2014/main" id="{AF8EBBEB-3FC6-4CA2-92ED-264FE241C842}"/>
            </a:ext>
          </a:extLst>
        </xdr:cNvPr>
        <xdr:cNvSpPr/>
      </xdr:nvSpPr>
      <xdr:spPr>
        <a:xfrm>
          <a:off x="15430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426" name="フローチャート: 判断 425">
          <a:extLst>
            <a:ext uri="{FF2B5EF4-FFF2-40B4-BE49-F238E27FC236}">
              <a16:creationId xmlns:a16="http://schemas.microsoft.com/office/drawing/2014/main" id="{245AEA21-8010-49D9-9467-584F6838F8BC}"/>
            </a:ext>
          </a:extLst>
        </xdr:cNvPr>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427" name="フローチャート: 判断 426">
          <a:extLst>
            <a:ext uri="{FF2B5EF4-FFF2-40B4-BE49-F238E27FC236}">
              <a16:creationId xmlns:a16="http://schemas.microsoft.com/office/drawing/2014/main" id="{BB1AB942-1D9B-4E30-8EB6-6E9065DF5C72}"/>
            </a:ext>
          </a:extLst>
        </xdr:cNvPr>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428" name="フローチャート: 判断 427">
          <a:extLst>
            <a:ext uri="{FF2B5EF4-FFF2-40B4-BE49-F238E27FC236}">
              <a16:creationId xmlns:a16="http://schemas.microsoft.com/office/drawing/2014/main" id="{01C412A6-ADBD-4E05-9210-D7DDCBEB0C7D}"/>
            </a:ext>
          </a:extLst>
        </xdr:cNvPr>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D854DDF3-1403-4C54-9043-F3D2AFFB413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B83FCEB-B2BC-48B8-8BA4-D7EC6CF5573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7E44540B-78BC-41F3-8656-BCB013DA423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2FEE4AA-0F62-42B4-98A7-41880E99943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E2340F14-F361-4AAD-9875-2B04755C4A3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8255</xdr:rowOff>
    </xdr:from>
    <xdr:to>
      <xdr:col>85</xdr:col>
      <xdr:colOff>177800</xdr:colOff>
      <xdr:row>36</xdr:row>
      <xdr:rowOff>109855</xdr:rowOff>
    </xdr:to>
    <xdr:sp macro="" textlink="">
      <xdr:nvSpPr>
        <xdr:cNvPr id="434" name="楕円 433">
          <a:extLst>
            <a:ext uri="{FF2B5EF4-FFF2-40B4-BE49-F238E27FC236}">
              <a16:creationId xmlns:a16="http://schemas.microsoft.com/office/drawing/2014/main" id="{497C941D-7B26-479F-A0C6-1BAD380B1E04}"/>
            </a:ext>
          </a:extLst>
        </xdr:cNvPr>
        <xdr:cNvSpPr/>
      </xdr:nvSpPr>
      <xdr:spPr>
        <a:xfrm>
          <a:off x="162687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31132</xdr:rowOff>
    </xdr:from>
    <xdr:ext cx="405111" cy="259045"/>
    <xdr:sp macro="" textlink="">
      <xdr:nvSpPr>
        <xdr:cNvPr id="435" name="【一般廃棄物処理施設】&#10;有形固定資産減価償却率該当値テキスト">
          <a:extLst>
            <a:ext uri="{FF2B5EF4-FFF2-40B4-BE49-F238E27FC236}">
              <a16:creationId xmlns:a16="http://schemas.microsoft.com/office/drawing/2014/main" id="{208E39ED-6F2E-460A-9B46-316BC50BA859}"/>
            </a:ext>
          </a:extLst>
        </xdr:cNvPr>
        <xdr:cNvSpPr txBox="1"/>
      </xdr:nvSpPr>
      <xdr:spPr>
        <a:xfrm>
          <a:off x="16357600" y="60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105410</xdr:rowOff>
    </xdr:from>
    <xdr:to>
      <xdr:col>81</xdr:col>
      <xdr:colOff>101600</xdr:colOff>
      <xdr:row>36</xdr:row>
      <xdr:rowOff>35560</xdr:rowOff>
    </xdr:to>
    <xdr:sp macro="" textlink="">
      <xdr:nvSpPr>
        <xdr:cNvPr id="436" name="楕円 435">
          <a:extLst>
            <a:ext uri="{FF2B5EF4-FFF2-40B4-BE49-F238E27FC236}">
              <a16:creationId xmlns:a16="http://schemas.microsoft.com/office/drawing/2014/main" id="{00039329-C5E0-4CC9-AA8A-7B10035CEA74}"/>
            </a:ext>
          </a:extLst>
        </xdr:cNvPr>
        <xdr:cNvSpPr/>
      </xdr:nvSpPr>
      <xdr:spPr>
        <a:xfrm>
          <a:off x="15430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156210</xdr:rowOff>
    </xdr:from>
    <xdr:to>
      <xdr:col>85</xdr:col>
      <xdr:colOff>127000</xdr:colOff>
      <xdr:row>36</xdr:row>
      <xdr:rowOff>59055</xdr:rowOff>
    </xdr:to>
    <xdr:cxnSp macro="">
      <xdr:nvCxnSpPr>
        <xdr:cNvPr id="437" name="直線コネクタ 436">
          <a:extLst>
            <a:ext uri="{FF2B5EF4-FFF2-40B4-BE49-F238E27FC236}">
              <a16:creationId xmlns:a16="http://schemas.microsoft.com/office/drawing/2014/main" id="{67279F87-CF70-4648-919D-72AEC7C2EA20}"/>
            </a:ext>
          </a:extLst>
        </xdr:cNvPr>
        <xdr:cNvCxnSpPr/>
      </xdr:nvCxnSpPr>
      <xdr:spPr>
        <a:xfrm>
          <a:off x="15481300" y="615696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29210</xdr:rowOff>
    </xdr:from>
    <xdr:to>
      <xdr:col>76</xdr:col>
      <xdr:colOff>165100</xdr:colOff>
      <xdr:row>35</xdr:row>
      <xdr:rowOff>130810</xdr:rowOff>
    </xdr:to>
    <xdr:sp macro="" textlink="">
      <xdr:nvSpPr>
        <xdr:cNvPr id="438" name="楕円 437">
          <a:extLst>
            <a:ext uri="{FF2B5EF4-FFF2-40B4-BE49-F238E27FC236}">
              <a16:creationId xmlns:a16="http://schemas.microsoft.com/office/drawing/2014/main" id="{8FA42475-2773-4146-B21B-2C813BD4101C}"/>
            </a:ext>
          </a:extLst>
        </xdr:cNvPr>
        <xdr:cNvSpPr/>
      </xdr:nvSpPr>
      <xdr:spPr>
        <a:xfrm>
          <a:off x="14541500"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80010</xdr:rowOff>
    </xdr:from>
    <xdr:to>
      <xdr:col>81</xdr:col>
      <xdr:colOff>50800</xdr:colOff>
      <xdr:row>35</xdr:row>
      <xdr:rowOff>156210</xdr:rowOff>
    </xdr:to>
    <xdr:cxnSp macro="">
      <xdr:nvCxnSpPr>
        <xdr:cNvPr id="439" name="直線コネクタ 438">
          <a:extLst>
            <a:ext uri="{FF2B5EF4-FFF2-40B4-BE49-F238E27FC236}">
              <a16:creationId xmlns:a16="http://schemas.microsoft.com/office/drawing/2014/main" id="{7D6B99A2-49AA-4B53-917E-8070FC7F4152}"/>
            </a:ext>
          </a:extLst>
        </xdr:cNvPr>
        <xdr:cNvCxnSpPr/>
      </xdr:nvCxnSpPr>
      <xdr:spPr>
        <a:xfrm>
          <a:off x="14592300" y="60807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128270</xdr:rowOff>
    </xdr:from>
    <xdr:to>
      <xdr:col>72</xdr:col>
      <xdr:colOff>38100</xdr:colOff>
      <xdr:row>35</xdr:row>
      <xdr:rowOff>58420</xdr:rowOff>
    </xdr:to>
    <xdr:sp macro="" textlink="">
      <xdr:nvSpPr>
        <xdr:cNvPr id="440" name="楕円 439">
          <a:extLst>
            <a:ext uri="{FF2B5EF4-FFF2-40B4-BE49-F238E27FC236}">
              <a16:creationId xmlns:a16="http://schemas.microsoft.com/office/drawing/2014/main" id="{4D4A3AD8-5514-4CE3-BD9F-718B097806BF}"/>
            </a:ext>
          </a:extLst>
        </xdr:cNvPr>
        <xdr:cNvSpPr/>
      </xdr:nvSpPr>
      <xdr:spPr>
        <a:xfrm>
          <a:off x="136525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7620</xdr:rowOff>
    </xdr:from>
    <xdr:to>
      <xdr:col>76</xdr:col>
      <xdr:colOff>114300</xdr:colOff>
      <xdr:row>35</xdr:row>
      <xdr:rowOff>80010</xdr:rowOff>
    </xdr:to>
    <xdr:cxnSp macro="">
      <xdr:nvCxnSpPr>
        <xdr:cNvPr id="441" name="直線コネクタ 440">
          <a:extLst>
            <a:ext uri="{FF2B5EF4-FFF2-40B4-BE49-F238E27FC236}">
              <a16:creationId xmlns:a16="http://schemas.microsoft.com/office/drawing/2014/main" id="{B686636E-C36A-4576-B5AD-ADB89B46F711}"/>
            </a:ext>
          </a:extLst>
        </xdr:cNvPr>
        <xdr:cNvCxnSpPr/>
      </xdr:nvCxnSpPr>
      <xdr:spPr>
        <a:xfrm>
          <a:off x="13703300" y="60083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141605</xdr:rowOff>
    </xdr:from>
    <xdr:to>
      <xdr:col>67</xdr:col>
      <xdr:colOff>101600</xdr:colOff>
      <xdr:row>38</xdr:row>
      <xdr:rowOff>71755</xdr:rowOff>
    </xdr:to>
    <xdr:sp macro="" textlink="">
      <xdr:nvSpPr>
        <xdr:cNvPr id="442" name="楕円 441">
          <a:extLst>
            <a:ext uri="{FF2B5EF4-FFF2-40B4-BE49-F238E27FC236}">
              <a16:creationId xmlns:a16="http://schemas.microsoft.com/office/drawing/2014/main" id="{3C52D8AE-60B4-43BC-BAE4-EB9B5FDE83F1}"/>
            </a:ext>
          </a:extLst>
        </xdr:cNvPr>
        <xdr:cNvSpPr/>
      </xdr:nvSpPr>
      <xdr:spPr>
        <a:xfrm>
          <a:off x="12763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7620</xdr:rowOff>
    </xdr:from>
    <xdr:to>
      <xdr:col>71</xdr:col>
      <xdr:colOff>177800</xdr:colOff>
      <xdr:row>38</xdr:row>
      <xdr:rowOff>20955</xdr:rowOff>
    </xdr:to>
    <xdr:cxnSp macro="">
      <xdr:nvCxnSpPr>
        <xdr:cNvPr id="443" name="直線コネクタ 442">
          <a:extLst>
            <a:ext uri="{FF2B5EF4-FFF2-40B4-BE49-F238E27FC236}">
              <a16:creationId xmlns:a16="http://schemas.microsoft.com/office/drawing/2014/main" id="{C6A3D284-59F5-4659-9FC3-E0C0897B206A}"/>
            </a:ext>
          </a:extLst>
        </xdr:cNvPr>
        <xdr:cNvCxnSpPr/>
      </xdr:nvCxnSpPr>
      <xdr:spPr>
        <a:xfrm flipV="1">
          <a:off x="12814300" y="6008370"/>
          <a:ext cx="889000" cy="52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121937</xdr:rowOff>
    </xdr:from>
    <xdr:ext cx="405111" cy="259045"/>
    <xdr:sp macro="" textlink="">
      <xdr:nvSpPr>
        <xdr:cNvPr id="444" name="n_1aveValue【一般廃棄物処理施設】&#10;有形固定資産減価償却率">
          <a:extLst>
            <a:ext uri="{FF2B5EF4-FFF2-40B4-BE49-F238E27FC236}">
              <a16:creationId xmlns:a16="http://schemas.microsoft.com/office/drawing/2014/main" id="{4CBECFE8-BB19-4A84-BB2A-2778B222BF04}"/>
            </a:ext>
          </a:extLst>
        </xdr:cNvPr>
        <xdr:cNvSpPr txBox="1"/>
      </xdr:nvSpPr>
      <xdr:spPr>
        <a:xfrm>
          <a:off x="152660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64787</xdr:rowOff>
    </xdr:from>
    <xdr:ext cx="405111" cy="259045"/>
    <xdr:sp macro="" textlink="">
      <xdr:nvSpPr>
        <xdr:cNvPr id="445" name="n_2aveValue【一般廃棄物処理施設】&#10;有形固定資産減価償却率">
          <a:extLst>
            <a:ext uri="{FF2B5EF4-FFF2-40B4-BE49-F238E27FC236}">
              <a16:creationId xmlns:a16="http://schemas.microsoft.com/office/drawing/2014/main" id="{C3C44B3C-F7A9-43B3-AF79-128636E114D6}"/>
            </a:ext>
          </a:extLst>
        </xdr:cNvPr>
        <xdr:cNvSpPr txBox="1"/>
      </xdr:nvSpPr>
      <xdr:spPr>
        <a:xfrm>
          <a:off x="14389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125747</xdr:rowOff>
    </xdr:from>
    <xdr:ext cx="405111" cy="259045"/>
    <xdr:sp macro="" textlink="">
      <xdr:nvSpPr>
        <xdr:cNvPr id="446" name="n_3aveValue【一般廃棄物処理施設】&#10;有形固定資産減価償却率">
          <a:extLst>
            <a:ext uri="{FF2B5EF4-FFF2-40B4-BE49-F238E27FC236}">
              <a16:creationId xmlns:a16="http://schemas.microsoft.com/office/drawing/2014/main" id="{E7CE5B6D-7344-46D9-9EDB-ACA7AF070D18}"/>
            </a:ext>
          </a:extLst>
        </xdr:cNvPr>
        <xdr:cNvSpPr txBox="1"/>
      </xdr:nvSpPr>
      <xdr:spPr>
        <a:xfrm>
          <a:off x="13500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128287</xdr:rowOff>
    </xdr:from>
    <xdr:ext cx="405111" cy="259045"/>
    <xdr:sp macro="" textlink="">
      <xdr:nvSpPr>
        <xdr:cNvPr id="447" name="n_4aveValue【一般廃棄物処理施設】&#10;有形固定資産減価償却率">
          <a:extLst>
            <a:ext uri="{FF2B5EF4-FFF2-40B4-BE49-F238E27FC236}">
              <a16:creationId xmlns:a16="http://schemas.microsoft.com/office/drawing/2014/main" id="{4F0F99DC-8DB9-4F0C-BD81-CA24E82F1109}"/>
            </a:ext>
          </a:extLst>
        </xdr:cNvPr>
        <xdr:cNvSpPr txBox="1"/>
      </xdr:nvSpPr>
      <xdr:spPr>
        <a:xfrm>
          <a:off x="12611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52087</xdr:rowOff>
    </xdr:from>
    <xdr:ext cx="405111" cy="259045"/>
    <xdr:sp macro="" textlink="">
      <xdr:nvSpPr>
        <xdr:cNvPr id="448" name="n_1mainValue【一般廃棄物処理施設】&#10;有形固定資産減価償却率">
          <a:extLst>
            <a:ext uri="{FF2B5EF4-FFF2-40B4-BE49-F238E27FC236}">
              <a16:creationId xmlns:a16="http://schemas.microsoft.com/office/drawing/2014/main" id="{CD65F3C7-D25C-4B19-8698-7E3B67379FF5}"/>
            </a:ext>
          </a:extLst>
        </xdr:cNvPr>
        <xdr:cNvSpPr txBox="1"/>
      </xdr:nvSpPr>
      <xdr:spPr>
        <a:xfrm>
          <a:off x="152660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147337</xdr:rowOff>
    </xdr:from>
    <xdr:ext cx="405111" cy="259045"/>
    <xdr:sp macro="" textlink="">
      <xdr:nvSpPr>
        <xdr:cNvPr id="449" name="n_2mainValue【一般廃棄物処理施設】&#10;有形固定資産減価償却率">
          <a:extLst>
            <a:ext uri="{FF2B5EF4-FFF2-40B4-BE49-F238E27FC236}">
              <a16:creationId xmlns:a16="http://schemas.microsoft.com/office/drawing/2014/main" id="{386749C0-B12B-4877-9333-6309AACF5C0E}"/>
            </a:ext>
          </a:extLst>
        </xdr:cNvPr>
        <xdr:cNvSpPr txBox="1"/>
      </xdr:nvSpPr>
      <xdr:spPr>
        <a:xfrm>
          <a:off x="14389744" y="580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74947</xdr:rowOff>
    </xdr:from>
    <xdr:ext cx="405111" cy="259045"/>
    <xdr:sp macro="" textlink="">
      <xdr:nvSpPr>
        <xdr:cNvPr id="450" name="n_3mainValue【一般廃棄物処理施設】&#10;有形固定資産減価償却率">
          <a:extLst>
            <a:ext uri="{FF2B5EF4-FFF2-40B4-BE49-F238E27FC236}">
              <a16:creationId xmlns:a16="http://schemas.microsoft.com/office/drawing/2014/main" id="{78B6786C-9745-4FEE-8BAA-894A997E91AF}"/>
            </a:ext>
          </a:extLst>
        </xdr:cNvPr>
        <xdr:cNvSpPr txBox="1"/>
      </xdr:nvSpPr>
      <xdr:spPr>
        <a:xfrm>
          <a:off x="13500744" y="573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62882</xdr:rowOff>
    </xdr:from>
    <xdr:ext cx="405111" cy="259045"/>
    <xdr:sp macro="" textlink="">
      <xdr:nvSpPr>
        <xdr:cNvPr id="451" name="n_4mainValue【一般廃棄物処理施設】&#10;有形固定資産減価償却率">
          <a:extLst>
            <a:ext uri="{FF2B5EF4-FFF2-40B4-BE49-F238E27FC236}">
              <a16:creationId xmlns:a16="http://schemas.microsoft.com/office/drawing/2014/main" id="{09173F8E-DACC-4CB6-A0E9-BB72238B0A3A}"/>
            </a:ext>
          </a:extLst>
        </xdr:cNvPr>
        <xdr:cNvSpPr txBox="1"/>
      </xdr:nvSpPr>
      <xdr:spPr>
        <a:xfrm>
          <a:off x="12611744"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960D4853-02DF-44D5-A28D-ED5EF279AF7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1E9FE9A9-5CAF-4443-B0F1-507B79A8FE0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263B8EF0-B661-48DA-95C5-620561DDC21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BDDAE49E-02CD-4DD9-9B0E-2CD3B25252D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2131FC47-874B-4B69-8034-069D20B5E1F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D26E7B4A-FCD5-4B5E-9087-34FF1B6DCC4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B6375315-9167-417C-A4C6-7111F8FE0EA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95AEDFA5-7721-417E-81AF-370AF577F0A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E28A1798-6E70-4978-9A68-6CD9543F733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EC16E78B-018D-4215-959F-5FDC017A033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a:extLst>
            <a:ext uri="{FF2B5EF4-FFF2-40B4-BE49-F238E27FC236}">
              <a16:creationId xmlns:a16="http://schemas.microsoft.com/office/drawing/2014/main" id="{35B8AE31-6940-43E8-B5FE-F20BB355AE89}"/>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3" name="テキスト ボックス 462">
          <a:extLst>
            <a:ext uri="{FF2B5EF4-FFF2-40B4-BE49-F238E27FC236}">
              <a16:creationId xmlns:a16="http://schemas.microsoft.com/office/drawing/2014/main" id="{DBD8855B-853B-4273-BB3C-98D643B57D39}"/>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a:extLst>
            <a:ext uri="{FF2B5EF4-FFF2-40B4-BE49-F238E27FC236}">
              <a16:creationId xmlns:a16="http://schemas.microsoft.com/office/drawing/2014/main" id="{89414C5E-A0E1-4F87-B0DD-73E4E45DA75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5" name="テキスト ボックス 464">
          <a:extLst>
            <a:ext uri="{FF2B5EF4-FFF2-40B4-BE49-F238E27FC236}">
              <a16:creationId xmlns:a16="http://schemas.microsoft.com/office/drawing/2014/main" id="{8CD31176-DBE8-48C5-9C2E-ECFC476FACA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a:extLst>
            <a:ext uri="{FF2B5EF4-FFF2-40B4-BE49-F238E27FC236}">
              <a16:creationId xmlns:a16="http://schemas.microsoft.com/office/drawing/2014/main" id="{175C1C86-82FD-4FED-B57B-087703E6E9D1}"/>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7" name="テキスト ボックス 466">
          <a:extLst>
            <a:ext uri="{FF2B5EF4-FFF2-40B4-BE49-F238E27FC236}">
              <a16:creationId xmlns:a16="http://schemas.microsoft.com/office/drawing/2014/main" id="{4847FEAB-17D5-4C19-B998-A6C3B6580674}"/>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a:extLst>
            <a:ext uri="{FF2B5EF4-FFF2-40B4-BE49-F238E27FC236}">
              <a16:creationId xmlns:a16="http://schemas.microsoft.com/office/drawing/2014/main" id="{67B9E6E5-5A8C-4AD8-9F61-3C665BB4D4FC}"/>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69" name="テキスト ボックス 468">
          <a:extLst>
            <a:ext uri="{FF2B5EF4-FFF2-40B4-BE49-F238E27FC236}">
              <a16:creationId xmlns:a16="http://schemas.microsoft.com/office/drawing/2014/main" id="{6DBCED6A-0E97-44D0-9896-A3AC8F626D2D}"/>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a:extLst>
            <a:ext uri="{FF2B5EF4-FFF2-40B4-BE49-F238E27FC236}">
              <a16:creationId xmlns:a16="http://schemas.microsoft.com/office/drawing/2014/main" id="{F4F2086D-913B-41D8-B65F-B16561859003}"/>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1" name="テキスト ボックス 470">
          <a:extLst>
            <a:ext uri="{FF2B5EF4-FFF2-40B4-BE49-F238E27FC236}">
              <a16:creationId xmlns:a16="http://schemas.microsoft.com/office/drawing/2014/main" id="{FE93F16E-A83F-4783-97D8-684EEDA43AAD}"/>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a:extLst>
            <a:ext uri="{FF2B5EF4-FFF2-40B4-BE49-F238E27FC236}">
              <a16:creationId xmlns:a16="http://schemas.microsoft.com/office/drawing/2014/main" id="{3BA315D2-E6BD-4DCB-A147-2A8C74DEDB08}"/>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3" name="テキスト ボックス 472">
          <a:extLst>
            <a:ext uri="{FF2B5EF4-FFF2-40B4-BE49-F238E27FC236}">
              <a16:creationId xmlns:a16="http://schemas.microsoft.com/office/drawing/2014/main" id="{C2C62A51-7D41-47D0-A690-72B13F6F448C}"/>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8BFCFBDE-A581-4543-96D0-334FAEEA050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5" name="テキスト ボックス 474">
          <a:extLst>
            <a:ext uri="{FF2B5EF4-FFF2-40B4-BE49-F238E27FC236}">
              <a16:creationId xmlns:a16="http://schemas.microsoft.com/office/drawing/2014/main" id="{C5DD3E76-5D06-4F41-B238-5CAB7CBD2F9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a:extLst>
            <a:ext uri="{FF2B5EF4-FFF2-40B4-BE49-F238E27FC236}">
              <a16:creationId xmlns:a16="http://schemas.microsoft.com/office/drawing/2014/main" id="{F2BF6F89-C789-42F2-B411-3A3C36B8E0C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52194</xdr:rowOff>
    </xdr:from>
    <xdr:to>
      <xdr:col>116</xdr:col>
      <xdr:colOff>62864</xdr:colOff>
      <xdr:row>42</xdr:row>
      <xdr:rowOff>84005</xdr:rowOff>
    </xdr:to>
    <xdr:cxnSp macro="">
      <xdr:nvCxnSpPr>
        <xdr:cNvPr id="477" name="直線コネクタ 476">
          <a:extLst>
            <a:ext uri="{FF2B5EF4-FFF2-40B4-BE49-F238E27FC236}">
              <a16:creationId xmlns:a16="http://schemas.microsoft.com/office/drawing/2014/main" id="{3F6B563C-4C96-4114-8619-0EF2A34DF402}"/>
            </a:ext>
          </a:extLst>
        </xdr:cNvPr>
        <xdr:cNvCxnSpPr/>
      </xdr:nvCxnSpPr>
      <xdr:spPr>
        <a:xfrm flipV="1">
          <a:off x="22160864" y="5881494"/>
          <a:ext cx="0" cy="1403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87832</xdr:rowOff>
    </xdr:from>
    <xdr:ext cx="469744" cy="259045"/>
    <xdr:sp macro="" textlink="">
      <xdr:nvSpPr>
        <xdr:cNvPr id="478" name="【一般廃棄物処理施設】&#10;一人当たり有形固定資産（償却資産）額最小値テキスト">
          <a:extLst>
            <a:ext uri="{FF2B5EF4-FFF2-40B4-BE49-F238E27FC236}">
              <a16:creationId xmlns:a16="http://schemas.microsoft.com/office/drawing/2014/main" id="{18FDDFCB-F581-45D1-A5F4-D23C3CE9C212}"/>
            </a:ext>
          </a:extLst>
        </xdr:cNvPr>
        <xdr:cNvSpPr txBox="1"/>
      </xdr:nvSpPr>
      <xdr:spPr>
        <a:xfrm>
          <a:off x="22199600" y="7288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84005</xdr:rowOff>
    </xdr:from>
    <xdr:to>
      <xdr:col>116</xdr:col>
      <xdr:colOff>152400</xdr:colOff>
      <xdr:row>42</xdr:row>
      <xdr:rowOff>84005</xdr:rowOff>
    </xdr:to>
    <xdr:cxnSp macro="">
      <xdr:nvCxnSpPr>
        <xdr:cNvPr id="479" name="直線コネクタ 478">
          <a:extLst>
            <a:ext uri="{FF2B5EF4-FFF2-40B4-BE49-F238E27FC236}">
              <a16:creationId xmlns:a16="http://schemas.microsoft.com/office/drawing/2014/main" id="{5AF8F68B-8E10-47AB-864F-D7F674CF01FC}"/>
            </a:ext>
          </a:extLst>
        </xdr:cNvPr>
        <xdr:cNvCxnSpPr/>
      </xdr:nvCxnSpPr>
      <xdr:spPr>
        <a:xfrm>
          <a:off x="22072600" y="72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170321</xdr:rowOff>
    </xdr:from>
    <xdr:ext cx="599010" cy="259045"/>
    <xdr:sp macro="" textlink="">
      <xdr:nvSpPr>
        <xdr:cNvPr id="480" name="【一般廃棄物処理施設】&#10;一人当たり有形固定資産（償却資産）額最大値テキスト">
          <a:extLst>
            <a:ext uri="{FF2B5EF4-FFF2-40B4-BE49-F238E27FC236}">
              <a16:creationId xmlns:a16="http://schemas.microsoft.com/office/drawing/2014/main" id="{0D561B76-8569-49E6-9110-EB520896B906}"/>
            </a:ext>
          </a:extLst>
        </xdr:cNvPr>
        <xdr:cNvSpPr txBox="1"/>
      </xdr:nvSpPr>
      <xdr:spPr>
        <a:xfrm>
          <a:off x="22199600" y="565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52194</xdr:rowOff>
    </xdr:from>
    <xdr:to>
      <xdr:col>116</xdr:col>
      <xdr:colOff>152400</xdr:colOff>
      <xdr:row>34</xdr:row>
      <xdr:rowOff>52194</xdr:rowOff>
    </xdr:to>
    <xdr:cxnSp macro="">
      <xdr:nvCxnSpPr>
        <xdr:cNvPr id="481" name="直線コネクタ 480">
          <a:extLst>
            <a:ext uri="{FF2B5EF4-FFF2-40B4-BE49-F238E27FC236}">
              <a16:creationId xmlns:a16="http://schemas.microsoft.com/office/drawing/2014/main" id="{2611E7E8-4F5E-42C5-96DE-322FA87B1F9A}"/>
            </a:ext>
          </a:extLst>
        </xdr:cNvPr>
        <xdr:cNvCxnSpPr/>
      </xdr:nvCxnSpPr>
      <xdr:spPr>
        <a:xfrm>
          <a:off x="22072600" y="5881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171349</xdr:rowOff>
    </xdr:from>
    <xdr:ext cx="599010" cy="259045"/>
    <xdr:sp macro="" textlink="">
      <xdr:nvSpPr>
        <xdr:cNvPr id="482" name="【一般廃棄物処理施設】&#10;一人当たり有形固定資産（償却資産）額平均値テキスト">
          <a:extLst>
            <a:ext uri="{FF2B5EF4-FFF2-40B4-BE49-F238E27FC236}">
              <a16:creationId xmlns:a16="http://schemas.microsoft.com/office/drawing/2014/main" id="{668492C8-D4F2-4BC3-A973-E96A19DF5898}"/>
            </a:ext>
          </a:extLst>
        </xdr:cNvPr>
        <xdr:cNvSpPr txBox="1"/>
      </xdr:nvSpPr>
      <xdr:spPr>
        <a:xfrm>
          <a:off x="22199600" y="66864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148472</xdr:rowOff>
    </xdr:from>
    <xdr:to>
      <xdr:col>116</xdr:col>
      <xdr:colOff>114300</xdr:colOff>
      <xdr:row>40</xdr:row>
      <xdr:rowOff>78622</xdr:rowOff>
    </xdr:to>
    <xdr:sp macro="" textlink="">
      <xdr:nvSpPr>
        <xdr:cNvPr id="483" name="フローチャート: 判断 482">
          <a:extLst>
            <a:ext uri="{FF2B5EF4-FFF2-40B4-BE49-F238E27FC236}">
              <a16:creationId xmlns:a16="http://schemas.microsoft.com/office/drawing/2014/main" id="{7C0B2CFD-1A54-4BEA-BC81-ED37897CE4ED}"/>
            </a:ext>
          </a:extLst>
        </xdr:cNvPr>
        <xdr:cNvSpPr/>
      </xdr:nvSpPr>
      <xdr:spPr>
        <a:xfrm>
          <a:off x="22110700" y="683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10564</xdr:rowOff>
    </xdr:from>
    <xdr:to>
      <xdr:col>112</xdr:col>
      <xdr:colOff>38100</xdr:colOff>
      <xdr:row>40</xdr:row>
      <xdr:rowOff>112164</xdr:rowOff>
    </xdr:to>
    <xdr:sp macro="" textlink="">
      <xdr:nvSpPr>
        <xdr:cNvPr id="484" name="フローチャート: 判断 483">
          <a:extLst>
            <a:ext uri="{FF2B5EF4-FFF2-40B4-BE49-F238E27FC236}">
              <a16:creationId xmlns:a16="http://schemas.microsoft.com/office/drawing/2014/main" id="{B133912B-66D1-4180-926D-F3939D3AB6E6}"/>
            </a:ext>
          </a:extLst>
        </xdr:cNvPr>
        <xdr:cNvSpPr/>
      </xdr:nvSpPr>
      <xdr:spPr>
        <a:xfrm>
          <a:off x="21272500" y="68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17256</xdr:rowOff>
    </xdr:from>
    <xdr:to>
      <xdr:col>107</xdr:col>
      <xdr:colOff>101600</xdr:colOff>
      <xdr:row>40</xdr:row>
      <xdr:rowOff>118856</xdr:rowOff>
    </xdr:to>
    <xdr:sp macro="" textlink="">
      <xdr:nvSpPr>
        <xdr:cNvPr id="485" name="フローチャート: 判断 484">
          <a:extLst>
            <a:ext uri="{FF2B5EF4-FFF2-40B4-BE49-F238E27FC236}">
              <a16:creationId xmlns:a16="http://schemas.microsoft.com/office/drawing/2014/main" id="{B4DC5F9B-DA14-4C65-B6DF-6A94471CDAFD}"/>
            </a:ext>
          </a:extLst>
        </xdr:cNvPr>
        <xdr:cNvSpPr/>
      </xdr:nvSpPr>
      <xdr:spPr>
        <a:xfrm>
          <a:off x="20383500" y="687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142365</xdr:rowOff>
    </xdr:from>
    <xdr:to>
      <xdr:col>102</xdr:col>
      <xdr:colOff>165100</xdr:colOff>
      <xdr:row>40</xdr:row>
      <xdr:rowOff>72515</xdr:rowOff>
    </xdr:to>
    <xdr:sp macro="" textlink="">
      <xdr:nvSpPr>
        <xdr:cNvPr id="486" name="フローチャート: 判断 485">
          <a:extLst>
            <a:ext uri="{FF2B5EF4-FFF2-40B4-BE49-F238E27FC236}">
              <a16:creationId xmlns:a16="http://schemas.microsoft.com/office/drawing/2014/main" id="{11919A6D-DFC3-4B72-BDB2-530D05FFC37F}"/>
            </a:ext>
          </a:extLst>
        </xdr:cNvPr>
        <xdr:cNvSpPr/>
      </xdr:nvSpPr>
      <xdr:spPr>
        <a:xfrm>
          <a:off x="19494500" y="682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125063</xdr:rowOff>
    </xdr:from>
    <xdr:to>
      <xdr:col>98</xdr:col>
      <xdr:colOff>38100</xdr:colOff>
      <xdr:row>40</xdr:row>
      <xdr:rowOff>55213</xdr:rowOff>
    </xdr:to>
    <xdr:sp macro="" textlink="">
      <xdr:nvSpPr>
        <xdr:cNvPr id="487" name="フローチャート: 判断 486">
          <a:extLst>
            <a:ext uri="{FF2B5EF4-FFF2-40B4-BE49-F238E27FC236}">
              <a16:creationId xmlns:a16="http://schemas.microsoft.com/office/drawing/2014/main" id="{9FB34466-9CB9-482F-B7A9-C83C78A8E9E8}"/>
            </a:ext>
          </a:extLst>
        </xdr:cNvPr>
        <xdr:cNvSpPr/>
      </xdr:nvSpPr>
      <xdr:spPr>
        <a:xfrm>
          <a:off x="18605500" y="6811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67B543FD-1E22-432B-B9DC-659CAC18EB6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8F93975F-8633-4EA3-8468-70A1F1FC260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C3D6D0DE-4BCC-480B-820F-9CB0FE442BA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609A8702-7FCB-4F96-B410-29BB684EE5E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3215E150-B936-46F6-B07F-EB25C3A6E8E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5397</xdr:rowOff>
    </xdr:from>
    <xdr:to>
      <xdr:col>116</xdr:col>
      <xdr:colOff>114300</xdr:colOff>
      <xdr:row>40</xdr:row>
      <xdr:rowOff>106997</xdr:rowOff>
    </xdr:to>
    <xdr:sp macro="" textlink="">
      <xdr:nvSpPr>
        <xdr:cNvPr id="493" name="楕円 492">
          <a:extLst>
            <a:ext uri="{FF2B5EF4-FFF2-40B4-BE49-F238E27FC236}">
              <a16:creationId xmlns:a16="http://schemas.microsoft.com/office/drawing/2014/main" id="{BE9BB538-C163-482D-9C5C-C3277FEDB660}"/>
            </a:ext>
          </a:extLst>
        </xdr:cNvPr>
        <xdr:cNvSpPr/>
      </xdr:nvSpPr>
      <xdr:spPr>
        <a:xfrm>
          <a:off x="22110700" y="686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155274</xdr:rowOff>
    </xdr:from>
    <xdr:ext cx="599010" cy="259045"/>
    <xdr:sp macro="" textlink="">
      <xdr:nvSpPr>
        <xdr:cNvPr id="494" name="【一般廃棄物処理施設】&#10;一人当たり有形固定資産（償却資産）額該当値テキスト">
          <a:extLst>
            <a:ext uri="{FF2B5EF4-FFF2-40B4-BE49-F238E27FC236}">
              <a16:creationId xmlns:a16="http://schemas.microsoft.com/office/drawing/2014/main" id="{FDCAEBEC-BD59-4E0C-909B-EBFEAD22E6E7}"/>
            </a:ext>
          </a:extLst>
        </xdr:cNvPr>
        <xdr:cNvSpPr txBox="1"/>
      </xdr:nvSpPr>
      <xdr:spPr>
        <a:xfrm>
          <a:off x="22199600" y="6841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67110</xdr:rowOff>
    </xdr:from>
    <xdr:to>
      <xdr:col>112</xdr:col>
      <xdr:colOff>38100</xdr:colOff>
      <xdr:row>40</xdr:row>
      <xdr:rowOff>168710</xdr:rowOff>
    </xdr:to>
    <xdr:sp macro="" textlink="">
      <xdr:nvSpPr>
        <xdr:cNvPr id="495" name="楕円 494">
          <a:extLst>
            <a:ext uri="{FF2B5EF4-FFF2-40B4-BE49-F238E27FC236}">
              <a16:creationId xmlns:a16="http://schemas.microsoft.com/office/drawing/2014/main" id="{6807575D-D6B8-42C4-B4CF-F00F04496480}"/>
            </a:ext>
          </a:extLst>
        </xdr:cNvPr>
        <xdr:cNvSpPr/>
      </xdr:nvSpPr>
      <xdr:spPr>
        <a:xfrm>
          <a:off x="21272500" y="692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56197</xdr:rowOff>
    </xdr:from>
    <xdr:to>
      <xdr:col>116</xdr:col>
      <xdr:colOff>63500</xdr:colOff>
      <xdr:row>40</xdr:row>
      <xdr:rowOff>117910</xdr:rowOff>
    </xdr:to>
    <xdr:cxnSp macro="">
      <xdr:nvCxnSpPr>
        <xdr:cNvPr id="496" name="直線コネクタ 495">
          <a:extLst>
            <a:ext uri="{FF2B5EF4-FFF2-40B4-BE49-F238E27FC236}">
              <a16:creationId xmlns:a16="http://schemas.microsoft.com/office/drawing/2014/main" id="{9719FD32-B23E-47CE-B757-7D5F9217A4F4}"/>
            </a:ext>
          </a:extLst>
        </xdr:cNvPr>
        <xdr:cNvCxnSpPr/>
      </xdr:nvCxnSpPr>
      <xdr:spPr>
        <a:xfrm flipV="1">
          <a:off x="21323300" y="6914197"/>
          <a:ext cx="838200" cy="6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76078</xdr:rowOff>
    </xdr:from>
    <xdr:to>
      <xdr:col>107</xdr:col>
      <xdr:colOff>101600</xdr:colOff>
      <xdr:row>41</xdr:row>
      <xdr:rowOff>6228</xdr:rowOff>
    </xdr:to>
    <xdr:sp macro="" textlink="">
      <xdr:nvSpPr>
        <xdr:cNvPr id="497" name="楕円 496">
          <a:extLst>
            <a:ext uri="{FF2B5EF4-FFF2-40B4-BE49-F238E27FC236}">
              <a16:creationId xmlns:a16="http://schemas.microsoft.com/office/drawing/2014/main" id="{DEF78A2E-D554-479F-B4CB-C5AB44C6DCB7}"/>
            </a:ext>
          </a:extLst>
        </xdr:cNvPr>
        <xdr:cNvSpPr/>
      </xdr:nvSpPr>
      <xdr:spPr>
        <a:xfrm>
          <a:off x="20383500" y="693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117910</xdr:rowOff>
    </xdr:from>
    <xdr:to>
      <xdr:col>111</xdr:col>
      <xdr:colOff>177800</xdr:colOff>
      <xdr:row>40</xdr:row>
      <xdr:rowOff>126878</xdr:rowOff>
    </xdr:to>
    <xdr:cxnSp macro="">
      <xdr:nvCxnSpPr>
        <xdr:cNvPr id="498" name="直線コネクタ 497">
          <a:extLst>
            <a:ext uri="{FF2B5EF4-FFF2-40B4-BE49-F238E27FC236}">
              <a16:creationId xmlns:a16="http://schemas.microsoft.com/office/drawing/2014/main" id="{8B356F2D-A202-44A7-9ACF-A00752811B84}"/>
            </a:ext>
          </a:extLst>
        </xdr:cNvPr>
        <xdr:cNvCxnSpPr/>
      </xdr:nvCxnSpPr>
      <xdr:spPr>
        <a:xfrm flipV="1">
          <a:off x="20434300" y="6975910"/>
          <a:ext cx="889000" cy="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74282</xdr:rowOff>
    </xdr:from>
    <xdr:to>
      <xdr:col>102</xdr:col>
      <xdr:colOff>165100</xdr:colOff>
      <xdr:row>41</xdr:row>
      <xdr:rowOff>4432</xdr:rowOff>
    </xdr:to>
    <xdr:sp macro="" textlink="">
      <xdr:nvSpPr>
        <xdr:cNvPr id="499" name="楕円 498">
          <a:extLst>
            <a:ext uri="{FF2B5EF4-FFF2-40B4-BE49-F238E27FC236}">
              <a16:creationId xmlns:a16="http://schemas.microsoft.com/office/drawing/2014/main" id="{63B26BF1-FF83-4E43-8921-21C0CA472101}"/>
            </a:ext>
          </a:extLst>
        </xdr:cNvPr>
        <xdr:cNvSpPr/>
      </xdr:nvSpPr>
      <xdr:spPr>
        <a:xfrm>
          <a:off x="19494500" y="693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125082</xdr:rowOff>
    </xdr:from>
    <xdr:to>
      <xdr:col>107</xdr:col>
      <xdr:colOff>50800</xdr:colOff>
      <xdr:row>40</xdr:row>
      <xdr:rowOff>126878</xdr:rowOff>
    </xdr:to>
    <xdr:cxnSp macro="">
      <xdr:nvCxnSpPr>
        <xdr:cNvPr id="500" name="直線コネクタ 499">
          <a:extLst>
            <a:ext uri="{FF2B5EF4-FFF2-40B4-BE49-F238E27FC236}">
              <a16:creationId xmlns:a16="http://schemas.microsoft.com/office/drawing/2014/main" id="{F09F200A-AB1F-41C0-8939-40F450CA3D1C}"/>
            </a:ext>
          </a:extLst>
        </xdr:cNvPr>
        <xdr:cNvCxnSpPr/>
      </xdr:nvCxnSpPr>
      <xdr:spPr>
        <a:xfrm>
          <a:off x="19545300" y="6983082"/>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124374</xdr:rowOff>
    </xdr:from>
    <xdr:to>
      <xdr:col>98</xdr:col>
      <xdr:colOff>38100</xdr:colOff>
      <xdr:row>40</xdr:row>
      <xdr:rowOff>54524</xdr:rowOff>
    </xdr:to>
    <xdr:sp macro="" textlink="">
      <xdr:nvSpPr>
        <xdr:cNvPr id="501" name="楕円 500">
          <a:extLst>
            <a:ext uri="{FF2B5EF4-FFF2-40B4-BE49-F238E27FC236}">
              <a16:creationId xmlns:a16="http://schemas.microsoft.com/office/drawing/2014/main" id="{3C93FA6D-3EF0-4FD5-9D83-C18AD4F735B1}"/>
            </a:ext>
          </a:extLst>
        </xdr:cNvPr>
        <xdr:cNvSpPr/>
      </xdr:nvSpPr>
      <xdr:spPr>
        <a:xfrm>
          <a:off x="18605500" y="681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3724</xdr:rowOff>
    </xdr:from>
    <xdr:to>
      <xdr:col>102</xdr:col>
      <xdr:colOff>114300</xdr:colOff>
      <xdr:row>40</xdr:row>
      <xdr:rowOff>125082</xdr:rowOff>
    </xdr:to>
    <xdr:cxnSp macro="">
      <xdr:nvCxnSpPr>
        <xdr:cNvPr id="502" name="直線コネクタ 501">
          <a:extLst>
            <a:ext uri="{FF2B5EF4-FFF2-40B4-BE49-F238E27FC236}">
              <a16:creationId xmlns:a16="http://schemas.microsoft.com/office/drawing/2014/main" id="{1B449549-2D60-4630-BCE0-3E50EB6EB52A}"/>
            </a:ext>
          </a:extLst>
        </xdr:cNvPr>
        <xdr:cNvCxnSpPr/>
      </xdr:nvCxnSpPr>
      <xdr:spPr>
        <a:xfrm>
          <a:off x="18656300" y="6861724"/>
          <a:ext cx="889000" cy="12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128691</xdr:rowOff>
    </xdr:from>
    <xdr:ext cx="599010" cy="259045"/>
    <xdr:sp macro="" textlink="">
      <xdr:nvSpPr>
        <xdr:cNvPr id="503" name="n_1aveValue【一般廃棄物処理施設】&#10;一人当たり有形固定資産（償却資産）額">
          <a:extLst>
            <a:ext uri="{FF2B5EF4-FFF2-40B4-BE49-F238E27FC236}">
              <a16:creationId xmlns:a16="http://schemas.microsoft.com/office/drawing/2014/main" id="{AE248A4E-B9DB-4223-AFFC-5F7B1AE69E03}"/>
            </a:ext>
          </a:extLst>
        </xdr:cNvPr>
        <xdr:cNvSpPr txBox="1"/>
      </xdr:nvSpPr>
      <xdr:spPr>
        <a:xfrm>
          <a:off x="21011095" y="6643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135383</xdr:rowOff>
    </xdr:from>
    <xdr:ext cx="599010" cy="259045"/>
    <xdr:sp macro="" textlink="">
      <xdr:nvSpPr>
        <xdr:cNvPr id="504" name="n_2aveValue【一般廃棄物処理施設】&#10;一人当たり有形固定資産（償却資産）額">
          <a:extLst>
            <a:ext uri="{FF2B5EF4-FFF2-40B4-BE49-F238E27FC236}">
              <a16:creationId xmlns:a16="http://schemas.microsoft.com/office/drawing/2014/main" id="{1E6D7B0F-8705-498D-A1C4-B4D8F23853A7}"/>
            </a:ext>
          </a:extLst>
        </xdr:cNvPr>
        <xdr:cNvSpPr txBox="1"/>
      </xdr:nvSpPr>
      <xdr:spPr>
        <a:xfrm>
          <a:off x="20134795" y="665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89042</xdr:rowOff>
    </xdr:from>
    <xdr:ext cx="599010" cy="259045"/>
    <xdr:sp macro="" textlink="">
      <xdr:nvSpPr>
        <xdr:cNvPr id="505" name="n_3aveValue【一般廃棄物処理施設】&#10;一人当たり有形固定資産（償却資産）額">
          <a:extLst>
            <a:ext uri="{FF2B5EF4-FFF2-40B4-BE49-F238E27FC236}">
              <a16:creationId xmlns:a16="http://schemas.microsoft.com/office/drawing/2014/main" id="{A7850825-926F-4D1E-A201-DB51C70CF624}"/>
            </a:ext>
          </a:extLst>
        </xdr:cNvPr>
        <xdr:cNvSpPr txBox="1"/>
      </xdr:nvSpPr>
      <xdr:spPr>
        <a:xfrm>
          <a:off x="19245795" y="660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46340</xdr:rowOff>
    </xdr:from>
    <xdr:ext cx="599010" cy="259045"/>
    <xdr:sp macro="" textlink="">
      <xdr:nvSpPr>
        <xdr:cNvPr id="506" name="n_4aveValue【一般廃棄物処理施設】&#10;一人当たり有形固定資産（償却資産）額">
          <a:extLst>
            <a:ext uri="{FF2B5EF4-FFF2-40B4-BE49-F238E27FC236}">
              <a16:creationId xmlns:a16="http://schemas.microsoft.com/office/drawing/2014/main" id="{DE71C0FC-4AF7-44C0-89AF-E885443BF690}"/>
            </a:ext>
          </a:extLst>
        </xdr:cNvPr>
        <xdr:cNvSpPr txBox="1"/>
      </xdr:nvSpPr>
      <xdr:spPr>
        <a:xfrm>
          <a:off x="18356795" y="690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159837</xdr:rowOff>
    </xdr:from>
    <xdr:ext cx="534377" cy="259045"/>
    <xdr:sp macro="" textlink="">
      <xdr:nvSpPr>
        <xdr:cNvPr id="507" name="n_1mainValue【一般廃棄物処理施設】&#10;一人当たり有形固定資産（償却資産）額">
          <a:extLst>
            <a:ext uri="{FF2B5EF4-FFF2-40B4-BE49-F238E27FC236}">
              <a16:creationId xmlns:a16="http://schemas.microsoft.com/office/drawing/2014/main" id="{75CB33A4-CBF8-4A7E-A26F-972168B7881F}"/>
            </a:ext>
          </a:extLst>
        </xdr:cNvPr>
        <xdr:cNvSpPr txBox="1"/>
      </xdr:nvSpPr>
      <xdr:spPr>
        <a:xfrm>
          <a:off x="21043411" y="701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168805</xdr:rowOff>
    </xdr:from>
    <xdr:ext cx="534377" cy="259045"/>
    <xdr:sp macro="" textlink="">
      <xdr:nvSpPr>
        <xdr:cNvPr id="508" name="n_2mainValue【一般廃棄物処理施設】&#10;一人当たり有形固定資産（償却資産）額">
          <a:extLst>
            <a:ext uri="{FF2B5EF4-FFF2-40B4-BE49-F238E27FC236}">
              <a16:creationId xmlns:a16="http://schemas.microsoft.com/office/drawing/2014/main" id="{8B517EC0-32C0-4828-A6A7-3D42A22041DD}"/>
            </a:ext>
          </a:extLst>
        </xdr:cNvPr>
        <xdr:cNvSpPr txBox="1"/>
      </xdr:nvSpPr>
      <xdr:spPr>
        <a:xfrm>
          <a:off x="20167111" y="702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167009</xdr:rowOff>
    </xdr:from>
    <xdr:ext cx="534377" cy="259045"/>
    <xdr:sp macro="" textlink="">
      <xdr:nvSpPr>
        <xdr:cNvPr id="509" name="n_3mainValue【一般廃棄物処理施設】&#10;一人当たり有形固定資産（償却資産）額">
          <a:extLst>
            <a:ext uri="{FF2B5EF4-FFF2-40B4-BE49-F238E27FC236}">
              <a16:creationId xmlns:a16="http://schemas.microsoft.com/office/drawing/2014/main" id="{6C999DFB-F737-438E-AF7E-AE113E4DA761}"/>
            </a:ext>
          </a:extLst>
        </xdr:cNvPr>
        <xdr:cNvSpPr txBox="1"/>
      </xdr:nvSpPr>
      <xdr:spPr>
        <a:xfrm>
          <a:off x="19278111" y="702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71051</xdr:rowOff>
    </xdr:from>
    <xdr:ext cx="599010" cy="259045"/>
    <xdr:sp macro="" textlink="">
      <xdr:nvSpPr>
        <xdr:cNvPr id="510" name="n_4mainValue【一般廃棄物処理施設】&#10;一人当たり有形固定資産（償却資産）額">
          <a:extLst>
            <a:ext uri="{FF2B5EF4-FFF2-40B4-BE49-F238E27FC236}">
              <a16:creationId xmlns:a16="http://schemas.microsoft.com/office/drawing/2014/main" id="{1784A6C1-121F-4C76-8C69-C8B93D589554}"/>
            </a:ext>
          </a:extLst>
        </xdr:cNvPr>
        <xdr:cNvSpPr txBox="1"/>
      </xdr:nvSpPr>
      <xdr:spPr>
        <a:xfrm>
          <a:off x="18356795" y="6586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93F93250-7086-444C-8A7E-D9991C745EF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96348AE7-3F38-4053-ABAB-1F4E7B0CF14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2983FFC2-CB8F-4331-AD0F-32868497013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A651C0EA-0547-4905-9FCC-99B9172BB16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969F9245-D261-40F4-844C-98CF4B326CC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35119A9A-63D1-454C-A4B1-76CCB426F5B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77923FF7-183E-43AF-8335-2ABDDD323FC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99A99E83-4725-4418-817D-2673D2280E8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BD7B2F22-835D-416C-966E-45615CAFAD1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52449940-D02F-4B34-BDA9-7EAB99F0777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3CF82545-AEB9-4693-8011-7B45CB181F7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2" name="直線コネクタ 521">
          <a:extLst>
            <a:ext uri="{FF2B5EF4-FFF2-40B4-BE49-F238E27FC236}">
              <a16:creationId xmlns:a16="http://schemas.microsoft.com/office/drawing/2014/main" id="{5D5DE399-26DF-4F63-BF37-6A3678F67034}"/>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3" name="テキスト ボックス 522">
          <a:extLst>
            <a:ext uri="{FF2B5EF4-FFF2-40B4-BE49-F238E27FC236}">
              <a16:creationId xmlns:a16="http://schemas.microsoft.com/office/drawing/2014/main" id="{A13EF217-2B00-4BAD-A8B2-5E78ECA7AAB4}"/>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4" name="直線コネクタ 523">
          <a:extLst>
            <a:ext uri="{FF2B5EF4-FFF2-40B4-BE49-F238E27FC236}">
              <a16:creationId xmlns:a16="http://schemas.microsoft.com/office/drawing/2014/main" id="{4AE7BDB4-8334-43AA-9905-DD3646F4B481}"/>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5" name="テキスト ボックス 524">
          <a:extLst>
            <a:ext uri="{FF2B5EF4-FFF2-40B4-BE49-F238E27FC236}">
              <a16:creationId xmlns:a16="http://schemas.microsoft.com/office/drawing/2014/main" id="{456DDFFE-6E4B-4433-AF22-528AAB95D343}"/>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6" name="直線コネクタ 525">
          <a:extLst>
            <a:ext uri="{FF2B5EF4-FFF2-40B4-BE49-F238E27FC236}">
              <a16:creationId xmlns:a16="http://schemas.microsoft.com/office/drawing/2014/main" id="{C3DEBF0B-683D-4165-9D1C-ED78312342DC}"/>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7" name="テキスト ボックス 526">
          <a:extLst>
            <a:ext uri="{FF2B5EF4-FFF2-40B4-BE49-F238E27FC236}">
              <a16:creationId xmlns:a16="http://schemas.microsoft.com/office/drawing/2014/main" id="{2F114991-8422-4C27-84F0-98F5C01ABF8C}"/>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8" name="直線コネクタ 527">
          <a:extLst>
            <a:ext uri="{FF2B5EF4-FFF2-40B4-BE49-F238E27FC236}">
              <a16:creationId xmlns:a16="http://schemas.microsoft.com/office/drawing/2014/main" id="{61F6B76A-5AAD-43EA-A5C7-72A59053B151}"/>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9" name="テキスト ボックス 528">
          <a:extLst>
            <a:ext uri="{FF2B5EF4-FFF2-40B4-BE49-F238E27FC236}">
              <a16:creationId xmlns:a16="http://schemas.microsoft.com/office/drawing/2014/main" id="{2E594876-F97F-4389-8955-186BBFFCD2CE}"/>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1CAACDF3-79E2-48D9-8CAA-545BC2E1C30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1" name="テキスト ボックス 530">
          <a:extLst>
            <a:ext uri="{FF2B5EF4-FFF2-40B4-BE49-F238E27FC236}">
              <a16:creationId xmlns:a16="http://schemas.microsoft.com/office/drawing/2014/main" id="{88B3B2F3-3BF8-46A9-887D-B08400EAD007}"/>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a:extLst>
            <a:ext uri="{FF2B5EF4-FFF2-40B4-BE49-F238E27FC236}">
              <a16:creationId xmlns:a16="http://schemas.microsoft.com/office/drawing/2014/main" id="{2A72D9CF-674A-4B19-9C30-60A1321CFEE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155448</xdr:rowOff>
    </xdr:from>
    <xdr:to>
      <xdr:col>85</xdr:col>
      <xdr:colOff>126364</xdr:colOff>
      <xdr:row>64</xdr:row>
      <xdr:rowOff>0</xdr:rowOff>
    </xdr:to>
    <xdr:cxnSp macro="">
      <xdr:nvCxnSpPr>
        <xdr:cNvPr id="533" name="直線コネクタ 532">
          <a:extLst>
            <a:ext uri="{FF2B5EF4-FFF2-40B4-BE49-F238E27FC236}">
              <a16:creationId xmlns:a16="http://schemas.microsoft.com/office/drawing/2014/main" id="{1C12F4BD-13A7-49BF-9DA9-527D78F3AA74}"/>
            </a:ext>
          </a:extLst>
        </xdr:cNvPr>
        <xdr:cNvCxnSpPr/>
      </xdr:nvCxnSpPr>
      <xdr:spPr>
        <a:xfrm flipV="1">
          <a:off x="16318864" y="975664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534" name="【保健センター・保健所】&#10;有形固定資産減価償却率最小値テキスト">
          <a:extLst>
            <a:ext uri="{FF2B5EF4-FFF2-40B4-BE49-F238E27FC236}">
              <a16:creationId xmlns:a16="http://schemas.microsoft.com/office/drawing/2014/main" id="{0EA013E4-D81F-4B66-B3BC-53B5EBA06649}"/>
            </a:ext>
          </a:extLst>
        </xdr:cNvPr>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35" name="直線コネクタ 534">
          <a:extLst>
            <a:ext uri="{FF2B5EF4-FFF2-40B4-BE49-F238E27FC236}">
              <a16:creationId xmlns:a16="http://schemas.microsoft.com/office/drawing/2014/main" id="{F294B624-34ED-4424-B995-F915FFDE1606}"/>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102125</xdr:rowOff>
    </xdr:from>
    <xdr:ext cx="405111" cy="259045"/>
    <xdr:sp macro="" textlink="">
      <xdr:nvSpPr>
        <xdr:cNvPr id="536" name="【保健センター・保健所】&#10;有形固定資産減価償却率最大値テキスト">
          <a:extLst>
            <a:ext uri="{FF2B5EF4-FFF2-40B4-BE49-F238E27FC236}">
              <a16:creationId xmlns:a16="http://schemas.microsoft.com/office/drawing/2014/main" id="{1684DDE6-44EE-41D0-BC5B-F602A99B970F}"/>
            </a:ext>
          </a:extLst>
        </xdr:cNvPr>
        <xdr:cNvSpPr txBox="1"/>
      </xdr:nvSpPr>
      <xdr:spPr>
        <a:xfrm>
          <a:off x="16357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155448</xdr:rowOff>
    </xdr:from>
    <xdr:to>
      <xdr:col>86</xdr:col>
      <xdr:colOff>25400</xdr:colOff>
      <xdr:row>56</xdr:row>
      <xdr:rowOff>155448</xdr:rowOff>
    </xdr:to>
    <xdr:cxnSp macro="">
      <xdr:nvCxnSpPr>
        <xdr:cNvPr id="537" name="直線コネクタ 536">
          <a:extLst>
            <a:ext uri="{FF2B5EF4-FFF2-40B4-BE49-F238E27FC236}">
              <a16:creationId xmlns:a16="http://schemas.microsoft.com/office/drawing/2014/main" id="{2EBF4F69-F457-4AB9-8108-AF8EBEE07BE0}"/>
            </a:ext>
          </a:extLst>
        </xdr:cNvPr>
        <xdr:cNvCxnSpPr/>
      </xdr:nvCxnSpPr>
      <xdr:spPr>
        <a:xfrm>
          <a:off x="16230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128795</xdr:rowOff>
    </xdr:from>
    <xdr:ext cx="405111" cy="259045"/>
    <xdr:sp macro="" textlink="">
      <xdr:nvSpPr>
        <xdr:cNvPr id="538" name="【保健センター・保健所】&#10;有形固定資産減価償却率平均値テキスト">
          <a:extLst>
            <a:ext uri="{FF2B5EF4-FFF2-40B4-BE49-F238E27FC236}">
              <a16:creationId xmlns:a16="http://schemas.microsoft.com/office/drawing/2014/main" id="{0628B9A2-C35E-4534-A181-FCD9B9653EED}"/>
            </a:ext>
          </a:extLst>
        </xdr:cNvPr>
        <xdr:cNvSpPr txBox="1"/>
      </xdr:nvSpPr>
      <xdr:spPr>
        <a:xfrm>
          <a:off x="16357600" y="102443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150368</xdr:rowOff>
    </xdr:from>
    <xdr:to>
      <xdr:col>85</xdr:col>
      <xdr:colOff>177800</xdr:colOff>
      <xdr:row>60</xdr:row>
      <xdr:rowOff>80518</xdr:rowOff>
    </xdr:to>
    <xdr:sp macro="" textlink="">
      <xdr:nvSpPr>
        <xdr:cNvPr id="539" name="フローチャート: 判断 538">
          <a:extLst>
            <a:ext uri="{FF2B5EF4-FFF2-40B4-BE49-F238E27FC236}">
              <a16:creationId xmlns:a16="http://schemas.microsoft.com/office/drawing/2014/main" id="{3527B1A0-25DC-4831-AB16-21D8E88C6634}"/>
            </a:ext>
          </a:extLst>
        </xdr:cNvPr>
        <xdr:cNvSpPr/>
      </xdr:nvSpPr>
      <xdr:spPr>
        <a:xfrm>
          <a:off x="162687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68072</xdr:rowOff>
    </xdr:from>
    <xdr:to>
      <xdr:col>81</xdr:col>
      <xdr:colOff>101600</xdr:colOff>
      <xdr:row>60</xdr:row>
      <xdr:rowOff>169672</xdr:rowOff>
    </xdr:to>
    <xdr:sp macro="" textlink="">
      <xdr:nvSpPr>
        <xdr:cNvPr id="540" name="フローチャート: 判断 539">
          <a:extLst>
            <a:ext uri="{FF2B5EF4-FFF2-40B4-BE49-F238E27FC236}">
              <a16:creationId xmlns:a16="http://schemas.microsoft.com/office/drawing/2014/main" id="{527A2E05-8B8E-40D2-9D43-4014E05F7A04}"/>
            </a:ext>
          </a:extLst>
        </xdr:cNvPr>
        <xdr:cNvSpPr/>
      </xdr:nvSpPr>
      <xdr:spPr>
        <a:xfrm>
          <a:off x="15430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36068</xdr:rowOff>
    </xdr:from>
    <xdr:to>
      <xdr:col>76</xdr:col>
      <xdr:colOff>165100</xdr:colOff>
      <xdr:row>60</xdr:row>
      <xdr:rowOff>137668</xdr:rowOff>
    </xdr:to>
    <xdr:sp macro="" textlink="">
      <xdr:nvSpPr>
        <xdr:cNvPr id="541" name="フローチャート: 判断 540">
          <a:extLst>
            <a:ext uri="{FF2B5EF4-FFF2-40B4-BE49-F238E27FC236}">
              <a16:creationId xmlns:a16="http://schemas.microsoft.com/office/drawing/2014/main" id="{32C4E483-8AF8-46AA-8CDE-129A54690C23}"/>
            </a:ext>
          </a:extLst>
        </xdr:cNvPr>
        <xdr:cNvSpPr/>
      </xdr:nvSpPr>
      <xdr:spPr>
        <a:xfrm>
          <a:off x="14541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161798</xdr:rowOff>
    </xdr:from>
    <xdr:to>
      <xdr:col>72</xdr:col>
      <xdr:colOff>38100</xdr:colOff>
      <xdr:row>60</xdr:row>
      <xdr:rowOff>91948</xdr:rowOff>
    </xdr:to>
    <xdr:sp macro="" textlink="">
      <xdr:nvSpPr>
        <xdr:cNvPr id="542" name="フローチャート: 判断 541">
          <a:extLst>
            <a:ext uri="{FF2B5EF4-FFF2-40B4-BE49-F238E27FC236}">
              <a16:creationId xmlns:a16="http://schemas.microsoft.com/office/drawing/2014/main" id="{83A0609B-5796-4D82-9015-88252D924BF6}"/>
            </a:ext>
          </a:extLst>
        </xdr:cNvPr>
        <xdr:cNvSpPr/>
      </xdr:nvSpPr>
      <xdr:spPr>
        <a:xfrm>
          <a:off x="13652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49784</xdr:rowOff>
    </xdr:from>
    <xdr:to>
      <xdr:col>67</xdr:col>
      <xdr:colOff>101600</xdr:colOff>
      <xdr:row>59</xdr:row>
      <xdr:rowOff>151384</xdr:rowOff>
    </xdr:to>
    <xdr:sp macro="" textlink="">
      <xdr:nvSpPr>
        <xdr:cNvPr id="543" name="フローチャート: 判断 542">
          <a:extLst>
            <a:ext uri="{FF2B5EF4-FFF2-40B4-BE49-F238E27FC236}">
              <a16:creationId xmlns:a16="http://schemas.microsoft.com/office/drawing/2014/main" id="{0D97FB7D-2ABD-498D-929E-7E04BA0313DA}"/>
            </a:ext>
          </a:extLst>
        </xdr:cNvPr>
        <xdr:cNvSpPr/>
      </xdr:nvSpPr>
      <xdr:spPr>
        <a:xfrm>
          <a:off x="12763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38D3718A-0FD5-48F3-9847-84446F51FAB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B6672DAB-ABDF-442F-B28C-DCC3737A25E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837F2E21-2092-4FB7-8B04-669179B485B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EF102D69-1C61-42CB-B27E-6A040E5AF36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8603E0E4-25DA-40F7-B4E9-6A06AE4A870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65786</xdr:rowOff>
    </xdr:from>
    <xdr:to>
      <xdr:col>85</xdr:col>
      <xdr:colOff>177800</xdr:colOff>
      <xdr:row>58</xdr:row>
      <xdr:rowOff>167386</xdr:rowOff>
    </xdr:to>
    <xdr:sp macro="" textlink="">
      <xdr:nvSpPr>
        <xdr:cNvPr id="549" name="楕円 548">
          <a:extLst>
            <a:ext uri="{FF2B5EF4-FFF2-40B4-BE49-F238E27FC236}">
              <a16:creationId xmlns:a16="http://schemas.microsoft.com/office/drawing/2014/main" id="{E18D9A65-CC39-4074-92DF-230202CF0243}"/>
            </a:ext>
          </a:extLst>
        </xdr:cNvPr>
        <xdr:cNvSpPr/>
      </xdr:nvSpPr>
      <xdr:spPr>
        <a:xfrm>
          <a:off x="16268700" y="100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88663</xdr:rowOff>
    </xdr:from>
    <xdr:ext cx="405111" cy="259045"/>
    <xdr:sp macro="" textlink="">
      <xdr:nvSpPr>
        <xdr:cNvPr id="550" name="【保健センター・保健所】&#10;有形固定資産減価償却率該当値テキスト">
          <a:extLst>
            <a:ext uri="{FF2B5EF4-FFF2-40B4-BE49-F238E27FC236}">
              <a16:creationId xmlns:a16="http://schemas.microsoft.com/office/drawing/2014/main" id="{226DD345-F2D6-4ABE-8F99-FA8F9B6C2481}"/>
            </a:ext>
          </a:extLst>
        </xdr:cNvPr>
        <xdr:cNvSpPr txBox="1"/>
      </xdr:nvSpPr>
      <xdr:spPr>
        <a:xfrm>
          <a:off x="16357600" y="986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15494</xdr:rowOff>
    </xdr:from>
    <xdr:to>
      <xdr:col>81</xdr:col>
      <xdr:colOff>101600</xdr:colOff>
      <xdr:row>58</xdr:row>
      <xdr:rowOff>117094</xdr:rowOff>
    </xdr:to>
    <xdr:sp macro="" textlink="">
      <xdr:nvSpPr>
        <xdr:cNvPr id="551" name="楕円 550">
          <a:extLst>
            <a:ext uri="{FF2B5EF4-FFF2-40B4-BE49-F238E27FC236}">
              <a16:creationId xmlns:a16="http://schemas.microsoft.com/office/drawing/2014/main" id="{04A0ECDE-A1BF-4EBE-AD33-CF6FD5DA0714}"/>
            </a:ext>
          </a:extLst>
        </xdr:cNvPr>
        <xdr:cNvSpPr/>
      </xdr:nvSpPr>
      <xdr:spPr>
        <a:xfrm>
          <a:off x="15430500" y="995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66294</xdr:rowOff>
    </xdr:from>
    <xdr:to>
      <xdr:col>85</xdr:col>
      <xdr:colOff>127000</xdr:colOff>
      <xdr:row>58</xdr:row>
      <xdr:rowOff>116586</xdr:rowOff>
    </xdr:to>
    <xdr:cxnSp macro="">
      <xdr:nvCxnSpPr>
        <xdr:cNvPr id="552" name="直線コネクタ 551">
          <a:extLst>
            <a:ext uri="{FF2B5EF4-FFF2-40B4-BE49-F238E27FC236}">
              <a16:creationId xmlns:a16="http://schemas.microsoft.com/office/drawing/2014/main" id="{4FAC7ED9-2B6F-4F8C-852B-1F997AA69B2E}"/>
            </a:ext>
          </a:extLst>
        </xdr:cNvPr>
        <xdr:cNvCxnSpPr/>
      </xdr:nvCxnSpPr>
      <xdr:spPr>
        <a:xfrm>
          <a:off x="15481300" y="1001039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136652</xdr:rowOff>
    </xdr:from>
    <xdr:to>
      <xdr:col>76</xdr:col>
      <xdr:colOff>165100</xdr:colOff>
      <xdr:row>58</xdr:row>
      <xdr:rowOff>66802</xdr:rowOff>
    </xdr:to>
    <xdr:sp macro="" textlink="">
      <xdr:nvSpPr>
        <xdr:cNvPr id="553" name="楕円 552">
          <a:extLst>
            <a:ext uri="{FF2B5EF4-FFF2-40B4-BE49-F238E27FC236}">
              <a16:creationId xmlns:a16="http://schemas.microsoft.com/office/drawing/2014/main" id="{D147770B-C42C-4D0F-B06D-8F675F5F3F10}"/>
            </a:ext>
          </a:extLst>
        </xdr:cNvPr>
        <xdr:cNvSpPr/>
      </xdr:nvSpPr>
      <xdr:spPr>
        <a:xfrm>
          <a:off x="14541500" y="990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16002</xdr:rowOff>
    </xdr:from>
    <xdr:to>
      <xdr:col>81</xdr:col>
      <xdr:colOff>50800</xdr:colOff>
      <xdr:row>58</xdr:row>
      <xdr:rowOff>66294</xdr:rowOff>
    </xdr:to>
    <xdr:cxnSp macro="">
      <xdr:nvCxnSpPr>
        <xdr:cNvPr id="554" name="直線コネクタ 553">
          <a:extLst>
            <a:ext uri="{FF2B5EF4-FFF2-40B4-BE49-F238E27FC236}">
              <a16:creationId xmlns:a16="http://schemas.microsoft.com/office/drawing/2014/main" id="{A202E624-18D9-41F6-821C-5CD115B72562}"/>
            </a:ext>
          </a:extLst>
        </xdr:cNvPr>
        <xdr:cNvCxnSpPr/>
      </xdr:nvCxnSpPr>
      <xdr:spPr>
        <a:xfrm>
          <a:off x="14592300" y="996010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86360</xdr:rowOff>
    </xdr:from>
    <xdr:to>
      <xdr:col>72</xdr:col>
      <xdr:colOff>38100</xdr:colOff>
      <xdr:row>58</xdr:row>
      <xdr:rowOff>16510</xdr:rowOff>
    </xdr:to>
    <xdr:sp macro="" textlink="">
      <xdr:nvSpPr>
        <xdr:cNvPr id="555" name="楕円 554">
          <a:extLst>
            <a:ext uri="{FF2B5EF4-FFF2-40B4-BE49-F238E27FC236}">
              <a16:creationId xmlns:a16="http://schemas.microsoft.com/office/drawing/2014/main" id="{B8AEE471-7C2A-4B15-BB38-221B88F68A76}"/>
            </a:ext>
          </a:extLst>
        </xdr:cNvPr>
        <xdr:cNvSpPr/>
      </xdr:nvSpPr>
      <xdr:spPr>
        <a:xfrm>
          <a:off x="13652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137160</xdr:rowOff>
    </xdr:from>
    <xdr:to>
      <xdr:col>76</xdr:col>
      <xdr:colOff>114300</xdr:colOff>
      <xdr:row>58</xdr:row>
      <xdr:rowOff>16002</xdr:rowOff>
    </xdr:to>
    <xdr:cxnSp macro="">
      <xdr:nvCxnSpPr>
        <xdr:cNvPr id="556" name="直線コネクタ 555">
          <a:extLst>
            <a:ext uri="{FF2B5EF4-FFF2-40B4-BE49-F238E27FC236}">
              <a16:creationId xmlns:a16="http://schemas.microsoft.com/office/drawing/2014/main" id="{2A7E9632-FB03-4E01-A4DD-69ECDA5114E3}"/>
            </a:ext>
          </a:extLst>
        </xdr:cNvPr>
        <xdr:cNvCxnSpPr/>
      </xdr:nvCxnSpPr>
      <xdr:spPr>
        <a:xfrm>
          <a:off x="13703300" y="990981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36068</xdr:rowOff>
    </xdr:from>
    <xdr:to>
      <xdr:col>67</xdr:col>
      <xdr:colOff>101600</xdr:colOff>
      <xdr:row>57</xdr:row>
      <xdr:rowOff>137668</xdr:rowOff>
    </xdr:to>
    <xdr:sp macro="" textlink="">
      <xdr:nvSpPr>
        <xdr:cNvPr id="557" name="楕円 556">
          <a:extLst>
            <a:ext uri="{FF2B5EF4-FFF2-40B4-BE49-F238E27FC236}">
              <a16:creationId xmlns:a16="http://schemas.microsoft.com/office/drawing/2014/main" id="{F1CDFB2C-4316-429F-B2BB-A3A8870EAD66}"/>
            </a:ext>
          </a:extLst>
        </xdr:cNvPr>
        <xdr:cNvSpPr/>
      </xdr:nvSpPr>
      <xdr:spPr>
        <a:xfrm>
          <a:off x="12763500" y="980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86868</xdr:rowOff>
    </xdr:from>
    <xdr:to>
      <xdr:col>71</xdr:col>
      <xdr:colOff>177800</xdr:colOff>
      <xdr:row>57</xdr:row>
      <xdr:rowOff>137160</xdr:rowOff>
    </xdr:to>
    <xdr:cxnSp macro="">
      <xdr:nvCxnSpPr>
        <xdr:cNvPr id="558" name="直線コネクタ 557">
          <a:extLst>
            <a:ext uri="{FF2B5EF4-FFF2-40B4-BE49-F238E27FC236}">
              <a16:creationId xmlns:a16="http://schemas.microsoft.com/office/drawing/2014/main" id="{3DBD4912-4C55-460D-AD09-C1AABAC219B2}"/>
            </a:ext>
          </a:extLst>
        </xdr:cNvPr>
        <xdr:cNvCxnSpPr/>
      </xdr:nvCxnSpPr>
      <xdr:spPr>
        <a:xfrm>
          <a:off x="12814300" y="985951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160799</xdr:rowOff>
    </xdr:from>
    <xdr:ext cx="405111" cy="259045"/>
    <xdr:sp macro="" textlink="">
      <xdr:nvSpPr>
        <xdr:cNvPr id="559" name="n_1aveValue【保健センター・保健所】&#10;有形固定資産減価償却率">
          <a:extLst>
            <a:ext uri="{FF2B5EF4-FFF2-40B4-BE49-F238E27FC236}">
              <a16:creationId xmlns:a16="http://schemas.microsoft.com/office/drawing/2014/main" id="{E32CD8FE-F20D-4731-8BA5-4DCCC78815C6}"/>
            </a:ext>
          </a:extLst>
        </xdr:cNvPr>
        <xdr:cNvSpPr txBox="1"/>
      </xdr:nvSpPr>
      <xdr:spPr>
        <a:xfrm>
          <a:off x="15266044" y="1044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128795</xdr:rowOff>
    </xdr:from>
    <xdr:ext cx="405111" cy="259045"/>
    <xdr:sp macro="" textlink="">
      <xdr:nvSpPr>
        <xdr:cNvPr id="560" name="n_2aveValue【保健センター・保健所】&#10;有形固定資産減価償却率">
          <a:extLst>
            <a:ext uri="{FF2B5EF4-FFF2-40B4-BE49-F238E27FC236}">
              <a16:creationId xmlns:a16="http://schemas.microsoft.com/office/drawing/2014/main" id="{8E71FCDC-D760-43B1-B965-EA5E94EAC22E}"/>
            </a:ext>
          </a:extLst>
        </xdr:cNvPr>
        <xdr:cNvSpPr txBox="1"/>
      </xdr:nvSpPr>
      <xdr:spPr>
        <a:xfrm>
          <a:off x="14389744" y="1041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83075</xdr:rowOff>
    </xdr:from>
    <xdr:ext cx="405111" cy="259045"/>
    <xdr:sp macro="" textlink="">
      <xdr:nvSpPr>
        <xdr:cNvPr id="561" name="n_3aveValue【保健センター・保健所】&#10;有形固定資産減価償却率">
          <a:extLst>
            <a:ext uri="{FF2B5EF4-FFF2-40B4-BE49-F238E27FC236}">
              <a16:creationId xmlns:a16="http://schemas.microsoft.com/office/drawing/2014/main" id="{519AC146-4C32-4B33-8D17-A9552656FECD}"/>
            </a:ext>
          </a:extLst>
        </xdr:cNvPr>
        <xdr:cNvSpPr txBox="1"/>
      </xdr:nvSpPr>
      <xdr:spPr>
        <a:xfrm>
          <a:off x="13500744" y="103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142511</xdr:rowOff>
    </xdr:from>
    <xdr:ext cx="405111" cy="259045"/>
    <xdr:sp macro="" textlink="">
      <xdr:nvSpPr>
        <xdr:cNvPr id="562" name="n_4aveValue【保健センター・保健所】&#10;有形固定資産減価償却率">
          <a:extLst>
            <a:ext uri="{FF2B5EF4-FFF2-40B4-BE49-F238E27FC236}">
              <a16:creationId xmlns:a16="http://schemas.microsoft.com/office/drawing/2014/main" id="{5BB42C02-C4F9-49A7-BBB0-01FE2E28EC9B}"/>
            </a:ext>
          </a:extLst>
        </xdr:cNvPr>
        <xdr:cNvSpPr txBox="1"/>
      </xdr:nvSpPr>
      <xdr:spPr>
        <a:xfrm>
          <a:off x="1261174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133621</xdr:rowOff>
    </xdr:from>
    <xdr:ext cx="405111" cy="259045"/>
    <xdr:sp macro="" textlink="">
      <xdr:nvSpPr>
        <xdr:cNvPr id="563" name="n_1mainValue【保健センター・保健所】&#10;有形固定資産減価償却率">
          <a:extLst>
            <a:ext uri="{FF2B5EF4-FFF2-40B4-BE49-F238E27FC236}">
              <a16:creationId xmlns:a16="http://schemas.microsoft.com/office/drawing/2014/main" id="{7F7CA8D6-CEF9-4208-9F9E-DB3AD1C1B01B}"/>
            </a:ext>
          </a:extLst>
        </xdr:cNvPr>
        <xdr:cNvSpPr txBox="1"/>
      </xdr:nvSpPr>
      <xdr:spPr>
        <a:xfrm>
          <a:off x="15266044" y="973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83329</xdr:rowOff>
    </xdr:from>
    <xdr:ext cx="405111" cy="259045"/>
    <xdr:sp macro="" textlink="">
      <xdr:nvSpPr>
        <xdr:cNvPr id="564" name="n_2mainValue【保健センター・保健所】&#10;有形固定資産減価償却率">
          <a:extLst>
            <a:ext uri="{FF2B5EF4-FFF2-40B4-BE49-F238E27FC236}">
              <a16:creationId xmlns:a16="http://schemas.microsoft.com/office/drawing/2014/main" id="{24C82467-A174-4A6B-8635-B42CD99B38E7}"/>
            </a:ext>
          </a:extLst>
        </xdr:cNvPr>
        <xdr:cNvSpPr txBox="1"/>
      </xdr:nvSpPr>
      <xdr:spPr>
        <a:xfrm>
          <a:off x="14389744" y="968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33037</xdr:rowOff>
    </xdr:from>
    <xdr:ext cx="405111" cy="259045"/>
    <xdr:sp macro="" textlink="">
      <xdr:nvSpPr>
        <xdr:cNvPr id="565" name="n_3mainValue【保健センター・保健所】&#10;有形固定資産減価償却率">
          <a:extLst>
            <a:ext uri="{FF2B5EF4-FFF2-40B4-BE49-F238E27FC236}">
              <a16:creationId xmlns:a16="http://schemas.microsoft.com/office/drawing/2014/main" id="{8A231518-6413-43B7-A483-382D3D65AE62}"/>
            </a:ext>
          </a:extLst>
        </xdr:cNvPr>
        <xdr:cNvSpPr txBox="1"/>
      </xdr:nvSpPr>
      <xdr:spPr>
        <a:xfrm>
          <a:off x="135007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154195</xdr:rowOff>
    </xdr:from>
    <xdr:ext cx="405111" cy="259045"/>
    <xdr:sp macro="" textlink="">
      <xdr:nvSpPr>
        <xdr:cNvPr id="566" name="n_4mainValue【保健センター・保健所】&#10;有形固定資産減価償却率">
          <a:extLst>
            <a:ext uri="{FF2B5EF4-FFF2-40B4-BE49-F238E27FC236}">
              <a16:creationId xmlns:a16="http://schemas.microsoft.com/office/drawing/2014/main" id="{2C9FB32F-F80A-4DFA-8506-E954F53B1CFB}"/>
            </a:ext>
          </a:extLst>
        </xdr:cNvPr>
        <xdr:cNvSpPr txBox="1"/>
      </xdr:nvSpPr>
      <xdr:spPr>
        <a:xfrm>
          <a:off x="12611744" y="958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D48EFB17-D83B-4E77-8249-0D1D568C45C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7D68778C-4544-46F9-B5A6-6514A867000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B7BF8A5C-5D9E-472C-BA95-BEF3D1B280D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E33DFECC-7A89-409D-AADC-97ECF1D201C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09B49D1E-CE01-43A7-8EAF-59C544C0ED9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6347E60C-3A6B-44DC-AAFA-5E9AFE734D1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B7DC0006-1A05-482F-B5B6-C51CE91D795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60034513-FAA3-495B-9339-997144D2EA2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6129C474-C3F3-4F9C-B41E-575D8B286BA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EDD1B70E-0398-4168-9F50-2C4A280C265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7" name="直線コネクタ 576">
          <a:extLst>
            <a:ext uri="{FF2B5EF4-FFF2-40B4-BE49-F238E27FC236}">
              <a16:creationId xmlns:a16="http://schemas.microsoft.com/office/drawing/2014/main" id="{2B026A6E-AB40-4376-AB9C-0E2132911D4A}"/>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a:extLst>
            <a:ext uri="{FF2B5EF4-FFF2-40B4-BE49-F238E27FC236}">
              <a16:creationId xmlns:a16="http://schemas.microsoft.com/office/drawing/2014/main" id="{9089E027-A2C1-4051-97C2-2EC74AB6BEA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a:extLst>
            <a:ext uri="{FF2B5EF4-FFF2-40B4-BE49-F238E27FC236}">
              <a16:creationId xmlns:a16="http://schemas.microsoft.com/office/drawing/2014/main" id="{57EC440B-D22C-4E1A-BB24-E171280FEF9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a:extLst>
            <a:ext uri="{FF2B5EF4-FFF2-40B4-BE49-F238E27FC236}">
              <a16:creationId xmlns:a16="http://schemas.microsoft.com/office/drawing/2014/main" id="{9B44921C-A1DB-4A9E-81BB-2076C13638B1}"/>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a:extLst>
            <a:ext uri="{FF2B5EF4-FFF2-40B4-BE49-F238E27FC236}">
              <a16:creationId xmlns:a16="http://schemas.microsoft.com/office/drawing/2014/main" id="{A9153801-F685-48CE-AB9E-09B517DC8B34}"/>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a:extLst>
            <a:ext uri="{FF2B5EF4-FFF2-40B4-BE49-F238E27FC236}">
              <a16:creationId xmlns:a16="http://schemas.microsoft.com/office/drawing/2014/main" id="{9251B180-4190-4963-ADFF-C39464157AF4}"/>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a:extLst>
            <a:ext uri="{FF2B5EF4-FFF2-40B4-BE49-F238E27FC236}">
              <a16:creationId xmlns:a16="http://schemas.microsoft.com/office/drawing/2014/main" id="{FF791833-8EDF-48D0-A8A0-047D977523BA}"/>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a:extLst>
            <a:ext uri="{FF2B5EF4-FFF2-40B4-BE49-F238E27FC236}">
              <a16:creationId xmlns:a16="http://schemas.microsoft.com/office/drawing/2014/main" id="{2B62C76D-2E02-48A5-B37E-620A981E351F}"/>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AF41E6D9-DA2E-4A90-AF9E-FECCB96A4B2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96C21F18-D7BB-47B2-BE8F-CA7AD2810D5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保健センター・保健所】&#10;一人当たり面積グラフ枠">
          <a:extLst>
            <a:ext uri="{FF2B5EF4-FFF2-40B4-BE49-F238E27FC236}">
              <a16:creationId xmlns:a16="http://schemas.microsoft.com/office/drawing/2014/main" id="{873F5C96-BF18-44B2-A15D-CB76EA99F16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6858</xdr:rowOff>
    </xdr:from>
    <xdr:to>
      <xdr:col>116</xdr:col>
      <xdr:colOff>62864</xdr:colOff>
      <xdr:row>63</xdr:row>
      <xdr:rowOff>16002</xdr:rowOff>
    </xdr:to>
    <xdr:cxnSp macro="">
      <xdr:nvCxnSpPr>
        <xdr:cNvPr id="588" name="直線コネクタ 587">
          <a:extLst>
            <a:ext uri="{FF2B5EF4-FFF2-40B4-BE49-F238E27FC236}">
              <a16:creationId xmlns:a16="http://schemas.microsoft.com/office/drawing/2014/main" id="{8F950265-2188-4D28-934C-404876DB6764}"/>
            </a:ext>
          </a:extLst>
        </xdr:cNvPr>
        <xdr:cNvCxnSpPr/>
      </xdr:nvCxnSpPr>
      <xdr:spPr>
        <a:xfrm flipV="1">
          <a:off x="22160864" y="977950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19829</xdr:rowOff>
    </xdr:from>
    <xdr:ext cx="469744" cy="259045"/>
    <xdr:sp macro="" textlink="">
      <xdr:nvSpPr>
        <xdr:cNvPr id="589" name="【保健センター・保健所】&#10;一人当たり面積最小値テキスト">
          <a:extLst>
            <a:ext uri="{FF2B5EF4-FFF2-40B4-BE49-F238E27FC236}">
              <a16:creationId xmlns:a16="http://schemas.microsoft.com/office/drawing/2014/main" id="{AFA1A32F-7363-42B3-A19D-F79EAAE74322}"/>
            </a:ext>
          </a:extLst>
        </xdr:cNvPr>
        <xdr:cNvSpPr txBox="1"/>
      </xdr:nvSpPr>
      <xdr:spPr>
        <a:xfrm>
          <a:off x="22199600" y="1082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16002</xdr:rowOff>
    </xdr:from>
    <xdr:to>
      <xdr:col>116</xdr:col>
      <xdr:colOff>152400</xdr:colOff>
      <xdr:row>63</xdr:row>
      <xdr:rowOff>16002</xdr:rowOff>
    </xdr:to>
    <xdr:cxnSp macro="">
      <xdr:nvCxnSpPr>
        <xdr:cNvPr id="590" name="直線コネクタ 589">
          <a:extLst>
            <a:ext uri="{FF2B5EF4-FFF2-40B4-BE49-F238E27FC236}">
              <a16:creationId xmlns:a16="http://schemas.microsoft.com/office/drawing/2014/main" id="{CF3622A1-50FB-4729-BB44-301FE4B7897E}"/>
            </a:ext>
          </a:extLst>
        </xdr:cNvPr>
        <xdr:cNvCxnSpPr/>
      </xdr:nvCxnSpPr>
      <xdr:spPr>
        <a:xfrm>
          <a:off x="22072600" y="1081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124985</xdr:rowOff>
    </xdr:from>
    <xdr:ext cx="469744" cy="259045"/>
    <xdr:sp macro="" textlink="">
      <xdr:nvSpPr>
        <xdr:cNvPr id="591" name="【保健センター・保健所】&#10;一人当たり面積最大値テキスト">
          <a:extLst>
            <a:ext uri="{FF2B5EF4-FFF2-40B4-BE49-F238E27FC236}">
              <a16:creationId xmlns:a16="http://schemas.microsoft.com/office/drawing/2014/main" id="{529746E4-1BC0-4BF7-A1DD-F50F25A3EA7F}"/>
            </a:ext>
          </a:extLst>
        </xdr:cNvPr>
        <xdr:cNvSpPr txBox="1"/>
      </xdr:nvSpPr>
      <xdr:spPr>
        <a:xfrm>
          <a:off x="22199600" y="955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6858</xdr:rowOff>
    </xdr:from>
    <xdr:to>
      <xdr:col>116</xdr:col>
      <xdr:colOff>152400</xdr:colOff>
      <xdr:row>57</xdr:row>
      <xdr:rowOff>6858</xdr:rowOff>
    </xdr:to>
    <xdr:cxnSp macro="">
      <xdr:nvCxnSpPr>
        <xdr:cNvPr id="592" name="直線コネクタ 591">
          <a:extLst>
            <a:ext uri="{FF2B5EF4-FFF2-40B4-BE49-F238E27FC236}">
              <a16:creationId xmlns:a16="http://schemas.microsoft.com/office/drawing/2014/main" id="{26BA58EC-28E6-401C-8F45-A756FB1F2B3D}"/>
            </a:ext>
          </a:extLst>
        </xdr:cNvPr>
        <xdr:cNvCxnSpPr/>
      </xdr:nvCxnSpPr>
      <xdr:spPr>
        <a:xfrm>
          <a:off x="22072600" y="977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65803</xdr:rowOff>
    </xdr:from>
    <xdr:ext cx="469744" cy="259045"/>
    <xdr:sp macro="" textlink="">
      <xdr:nvSpPr>
        <xdr:cNvPr id="593" name="【保健センター・保健所】&#10;一人当たり面積平均値テキスト">
          <a:extLst>
            <a:ext uri="{FF2B5EF4-FFF2-40B4-BE49-F238E27FC236}">
              <a16:creationId xmlns:a16="http://schemas.microsoft.com/office/drawing/2014/main" id="{14AE7610-B423-40FF-92E9-DEE5A3B8174A}"/>
            </a:ext>
          </a:extLst>
        </xdr:cNvPr>
        <xdr:cNvSpPr txBox="1"/>
      </xdr:nvSpPr>
      <xdr:spPr>
        <a:xfrm>
          <a:off x="22199600" y="1035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42926</xdr:rowOff>
    </xdr:from>
    <xdr:to>
      <xdr:col>116</xdr:col>
      <xdr:colOff>114300</xdr:colOff>
      <xdr:row>61</xdr:row>
      <xdr:rowOff>144526</xdr:rowOff>
    </xdr:to>
    <xdr:sp macro="" textlink="">
      <xdr:nvSpPr>
        <xdr:cNvPr id="594" name="フローチャート: 判断 593">
          <a:extLst>
            <a:ext uri="{FF2B5EF4-FFF2-40B4-BE49-F238E27FC236}">
              <a16:creationId xmlns:a16="http://schemas.microsoft.com/office/drawing/2014/main" id="{FA569DF5-32B3-4404-8656-CF87A94A6B23}"/>
            </a:ext>
          </a:extLst>
        </xdr:cNvPr>
        <xdr:cNvSpPr/>
      </xdr:nvSpPr>
      <xdr:spPr>
        <a:xfrm>
          <a:off x="221107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102362</xdr:rowOff>
    </xdr:from>
    <xdr:to>
      <xdr:col>112</xdr:col>
      <xdr:colOff>38100</xdr:colOff>
      <xdr:row>62</xdr:row>
      <xdr:rowOff>32512</xdr:rowOff>
    </xdr:to>
    <xdr:sp macro="" textlink="">
      <xdr:nvSpPr>
        <xdr:cNvPr id="595" name="フローチャート: 判断 594">
          <a:extLst>
            <a:ext uri="{FF2B5EF4-FFF2-40B4-BE49-F238E27FC236}">
              <a16:creationId xmlns:a16="http://schemas.microsoft.com/office/drawing/2014/main" id="{8CA712D9-665D-4A24-A953-E43EFA11106E}"/>
            </a:ext>
          </a:extLst>
        </xdr:cNvPr>
        <xdr:cNvSpPr/>
      </xdr:nvSpPr>
      <xdr:spPr>
        <a:xfrm>
          <a:off x="21272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96" name="フローチャート: 判断 595">
          <a:extLst>
            <a:ext uri="{FF2B5EF4-FFF2-40B4-BE49-F238E27FC236}">
              <a16:creationId xmlns:a16="http://schemas.microsoft.com/office/drawing/2014/main" id="{B6DD54D3-D753-42D6-9044-E5DBC812932B}"/>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125222</xdr:rowOff>
    </xdr:from>
    <xdr:to>
      <xdr:col>102</xdr:col>
      <xdr:colOff>165100</xdr:colOff>
      <xdr:row>62</xdr:row>
      <xdr:rowOff>55372</xdr:rowOff>
    </xdr:to>
    <xdr:sp macro="" textlink="">
      <xdr:nvSpPr>
        <xdr:cNvPr id="597" name="フローチャート: 判断 596">
          <a:extLst>
            <a:ext uri="{FF2B5EF4-FFF2-40B4-BE49-F238E27FC236}">
              <a16:creationId xmlns:a16="http://schemas.microsoft.com/office/drawing/2014/main" id="{9A46B367-4176-48F2-8DFB-25BFEC771B46}"/>
            </a:ext>
          </a:extLst>
        </xdr:cNvPr>
        <xdr:cNvSpPr/>
      </xdr:nvSpPr>
      <xdr:spPr>
        <a:xfrm>
          <a:off x="19494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111506</xdr:rowOff>
    </xdr:from>
    <xdr:to>
      <xdr:col>98</xdr:col>
      <xdr:colOff>38100</xdr:colOff>
      <xdr:row>62</xdr:row>
      <xdr:rowOff>41656</xdr:rowOff>
    </xdr:to>
    <xdr:sp macro="" textlink="">
      <xdr:nvSpPr>
        <xdr:cNvPr id="598" name="フローチャート: 判断 597">
          <a:extLst>
            <a:ext uri="{FF2B5EF4-FFF2-40B4-BE49-F238E27FC236}">
              <a16:creationId xmlns:a16="http://schemas.microsoft.com/office/drawing/2014/main" id="{87FFCE5F-FB76-4D8A-B92B-F41364D4FBEA}"/>
            </a:ext>
          </a:extLst>
        </xdr:cNvPr>
        <xdr:cNvSpPr/>
      </xdr:nvSpPr>
      <xdr:spPr>
        <a:xfrm>
          <a:off x="18605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5AD85D29-9475-4F4A-AF50-1995E650275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AD4C834C-BC07-4B7B-A50F-A1960343814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BAA3D62-DF80-4726-979D-2CB28AE0B99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9E3E69B1-02E2-4675-AA0B-88A18EABEC8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8E027791-128D-41C7-A4A7-12B60CC7A99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100076</xdr:rowOff>
    </xdr:from>
    <xdr:to>
      <xdr:col>116</xdr:col>
      <xdr:colOff>114300</xdr:colOff>
      <xdr:row>63</xdr:row>
      <xdr:rowOff>30226</xdr:rowOff>
    </xdr:to>
    <xdr:sp macro="" textlink="">
      <xdr:nvSpPr>
        <xdr:cNvPr id="604" name="楕円 603">
          <a:extLst>
            <a:ext uri="{FF2B5EF4-FFF2-40B4-BE49-F238E27FC236}">
              <a16:creationId xmlns:a16="http://schemas.microsoft.com/office/drawing/2014/main" id="{7A84C917-E8B5-454F-8E3D-9714D8ECFCE0}"/>
            </a:ext>
          </a:extLst>
        </xdr:cNvPr>
        <xdr:cNvSpPr/>
      </xdr:nvSpPr>
      <xdr:spPr>
        <a:xfrm>
          <a:off x="221107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15003</xdr:rowOff>
    </xdr:from>
    <xdr:ext cx="469744" cy="259045"/>
    <xdr:sp macro="" textlink="">
      <xdr:nvSpPr>
        <xdr:cNvPr id="605" name="【保健センター・保健所】&#10;一人当たり面積該当値テキスト">
          <a:extLst>
            <a:ext uri="{FF2B5EF4-FFF2-40B4-BE49-F238E27FC236}">
              <a16:creationId xmlns:a16="http://schemas.microsoft.com/office/drawing/2014/main" id="{C62EFF5A-E90C-465E-8F7F-4908B36A26F6}"/>
            </a:ext>
          </a:extLst>
        </xdr:cNvPr>
        <xdr:cNvSpPr txBox="1"/>
      </xdr:nvSpPr>
      <xdr:spPr>
        <a:xfrm>
          <a:off x="22199600" y="1064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100076</xdr:rowOff>
    </xdr:from>
    <xdr:to>
      <xdr:col>112</xdr:col>
      <xdr:colOff>38100</xdr:colOff>
      <xdr:row>63</xdr:row>
      <xdr:rowOff>30226</xdr:rowOff>
    </xdr:to>
    <xdr:sp macro="" textlink="">
      <xdr:nvSpPr>
        <xdr:cNvPr id="606" name="楕円 605">
          <a:extLst>
            <a:ext uri="{FF2B5EF4-FFF2-40B4-BE49-F238E27FC236}">
              <a16:creationId xmlns:a16="http://schemas.microsoft.com/office/drawing/2014/main" id="{C23733C8-D14B-40A4-8DCB-3592338FF927}"/>
            </a:ext>
          </a:extLst>
        </xdr:cNvPr>
        <xdr:cNvSpPr/>
      </xdr:nvSpPr>
      <xdr:spPr>
        <a:xfrm>
          <a:off x="21272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150876</xdr:rowOff>
    </xdr:from>
    <xdr:to>
      <xdr:col>116</xdr:col>
      <xdr:colOff>63500</xdr:colOff>
      <xdr:row>62</xdr:row>
      <xdr:rowOff>150876</xdr:rowOff>
    </xdr:to>
    <xdr:cxnSp macro="">
      <xdr:nvCxnSpPr>
        <xdr:cNvPr id="607" name="直線コネクタ 606">
          <a:extLst>
            <a:ext uri="{FF2B5EF4-FFF2-40B4-BE49-F238E27FC236}">
              <a16:creationId xmlns:a16="http://schemas.microsoft.com/office/drawing/2014/main" id="{BBB4EDC4-5B68-4988-9AF2-D59FB0BD173D}"/>
            </a:ext>
          </a:extLst>
        </xdr:cNvPr>
        <xdr:cNvCxnSpPr/>
      </xdr:nvCxnSpPr>
      <xdr:spPr>
        <a:xfrm>
          <a:off x="21323300" y="107807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104648</xdr:rowOff>
    </xdr:from>
    <xdr:to>
      <xdr:col>107</xdr:col>
      <xdr:colOff>101600</xdr:colOff>
      <xdr:row>63</xdr:row>
      <xdr:rowOff>34798</xdr:rowOff>
    </xdr:to>
    <xdr:sp macro="" textlink="">
      <xdr:nvSpPr>
        <xdr:cNvPr id="608" name="楕円 607">
          <a:extLst>
            <a:ext uri="{FF2B5EF4-FFF2-40B4-BE49-F238E27FC236}">
              <a16:creationId xmlns:a16="http://schemas.microsoft.com/office/drawing/2014/main" id="{23477B63-20D8-4957-8C5A-FC0A32D533CA}"/>
            </a:ext>
          </a:extLst>
        </xdr:cNvPr>
        <xdr:cNvSpPr/>
      </xdr:nvSpPr>
      <xdr:spPr>
        <a:xfrm>
          <a:off x="203835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150876</xdr:rowOff>
    </xdr:from>
    <xdr:to>
      <xdr:col>111</xdr:col>
      <xdr:colOff>177800</xdr:colOff>
      <xdr:row>62</xdr:row>
      <xdr:rowOff>155448</xdr:rowOff>
    </xdr:to>
    <xdr:cxnSp macro="">
      <xdr:nvCxnSpPr>
        <xdr:cNvPr id="609" name="直線コネクタ 608">
          <a:extLst>
            <a:ext uri="{FF2B5EF4-FFF2-40B4-BE49-F238E27FC236}">
              <a16:creationId xmlns:a16="http://schemas.microsoft.com/office/drawing/2014/main" id="{D62EBB8C-D444-461F-A180-69E1A60CFECB}"/>
            </a:ext>
          </a:extLst>
        </xdr:cNvPr>
        <xdr:cNvCxnSpPr/>
      </xdr:nvCxnSpPr>
      <xdr:spPr>
        <a:xfrm flipV="1">
          <a:off x="20434300" y="10780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104648</xdr:rowOff>
    </xdr:from>
    <xdr:to>
      <xdr:col>102</xdr:col>
      <xdr:colOff>165100</xdr:colOff>
      <xdr:row>63</xdr:row>
      <xdr:rowOff>34798</xdr:rowOff>
    </xdr:to>
    <xdr:sp macro="" textlink="">
      <xdr:nvSpPr>
        <xdr:cNvPr id="610" name="楕円 609">
          <a:extLst>
            <a:ext uri="{FF2B5EF4-FFF2-40B4-BE49-F238E27FC236}">
              <a16:creationId xmlns:a16="http://schemas.microsoft.com/office/drawing/2014/main" id="{E964443C-48BD-41CD-9B47-F6EEF58A3FD9}"/>
            </a:ext>
          </a:extLst>
        </xdr:cNvPr>
        <xdr:cNvSpPr/>
      </xdr:nvSpPr>
      <xdr:spPr>
        <a:xfrm>
          <a:off x="194945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155448</xdr:rowOff>
    </xdr:from>
    <xdr:to>
      <xdr:col>107</xdr:col>
      <xdr:colOff>50800</xdr:colOff>
      <xdr:row>62</xdr:row>
      <xdr:rowOff>155448</xdr:rowOff>
    </xdr:to>
    <xdr:cxnSp macro="">
      <xdr:nvCxnSpPr>
        <xdr:cNvPr id="611" name="直線コネクタ 610">
          <a:extLst>
            <a:ext uri="{FF2B5EF4-FFF2-40B4-BE49-F238E27FC236}">
              <a16:creationId xmlns:a16="http://schemas.microsoft.com/office/drawing/2014/main" id="{468FADC2-AAAF-4DA7-B96B-8DCD19A16E57}"/>
            </a:ext>
          </a:extLst>
        </xdr:cNvPr>
        <xdr:cNvCxnSpPr/>
      </xdr:nvCxnSpPr>
      <xdr:spPr>
        <a:xfrm>
          <a:off x="19545300" y="1078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109220</xdr:rowOff>
    </xdr:from>
    <xdr:to>
      <xdr:col>98</xdr:col>
      <xdr:colOff>38100</xdr:colOff>
      <xdr:row>63</xdr:row>
      <xdr:rowOff>39370</xdr:rowOff>
    </xdr:to>
    <xdr:sp macro="" textlink="">
      <xdr:nvSpPr>
        <xdr:cNvPr id="612" name="楕円 611">
          <a:extLst>
            <a:ext uri="{FF2B5EF4-FFF2-40B4-BE49-F238E27FC236}">
              <a16:creationId xmlns:a16="http://schemas.microsoft.com/office/drawing/2014/main" id="{0AE1C30F-9181-4A2C-93F3-43DFB56DDBB0}"/>
            </a:ext>
          </a:extLst>
        </xdr:cNvPr>
        <xdr:cNvSpPr/>
      </xdr:nvSpPr>
      <xdr:spPr>
        <a:xfrm>
          <a:off x="18605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155448</xdr:rowOff>
    </xdr:from>
    <xdr:to>
      <xdr:col>102</xdr:col>
      <xdr:colOff>114300</xdr:colOff>
      <xdr:row>62</xdr:row>
      <xdr:rowOff>160020</xdr:rowOff>
    </xdr:to>
    <xdr:cxnSp macro="">
      <xdr:nvCxnSpPr>
        <xdr:cNvPr id="613" name="直線コネクタ 612">
          <a:extLst>
            <a:ext uri="{FF2B5EF4-FFF2-40B4-BE49-F238E27FC236}">
              <a16:creationId xmlns:a16="http://schemas.microsoft.com/office/drawing/2014/main" id="{2CE3CD09-E885-4EFF-8531-958214B9300C}"/>
            </a:ext>
          </a:extLst>
        </xdr:cNvPr>
        <xdr:cNvCxnSpPr/>
      </xdr:nvCxnSpPr>
      <xdr:spPr>
        <a:xfrm flipV="1">
          <a:off x="18656300" y="10785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49039</xdr:rowOff>
    </xdr:from>
    <xdr:ext cx="469744" cy="259045"/>
    <xdr:sp macro="" textlink="">
      <xdr:nvSpPr>
        <xdr:cNvPr id="614" name="n_1aveValue【保健センター・保健所】&#10;一人当たり面積">
          <a:extLst>
            <a:ext uri="{FF2B5EF4-FFF2-40B4-BE49-F238E27FC236}">
              <a16:creationId xmlns:a16="http://schemas.microsoft.com/office/drawing/2014/main" id="{C4E14C29-6341-40B6-BDD1-1A5DABF1F7B3}"/>
            </a:ext>
          </a:extLst>
        </xdr:cNvPr>
        <xdr:cNvSpPr txBox="1"/>
      </xdr:nvSpPr>
      <xdr:spPr>
        <a:xfrm>
          <a:off x="210757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615" name="n_2aveValue【保健センター・保健所】&#10;一人当たり面積">
          <a:extLst>
            <a:ext uri="{FF2B5EF4-FFF2-40B4-BE49-F238E27FC236}">
              <a16:creationId xmlns:a16="http://schemas.microsoft.com/office/drawing/2014/main" id="{F59F7FB2-15A0-4353-9013-C33670DEB3E2}"/>
            </a:ext>
          </a:extLst>
        </xdr:cNvPr>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71899</xdr:rowOff>
    </xdr:from>
    <xdr:ext cx="469744" cy="259045"/>
    <xdr:sp macro="" textlink="">
      <xdr:nvSpPr>
        <xdr:cNvPr id="616" name="n_3aveValue【保健センター・保健所】&#10;一人当たり面積">
          <a:extLst>
            <a:ext uri="{FF2B5EF4-FFF2-40B4-BE49-F238E27FC236}">
              <a16:creationId xmlns:a16="http://schemas.microsoft.com/office/drawing/2014/main" id="{A559BAA5-B733-4555-93D0-3DBCB143A8F0}"/>
            </a:ext>
          </a:extLst>
        </xdr:cNvPr>
        <xdr:cNvSpPr txBox="1"/>
      </xdr:nvSpPr>
      <xdr:spPr>
        <a:xfrm>
          <a:off x="19310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58183</xdr:rowOff>
    </xdr:from>
    <xdr:ext cx="469744" cy="259045"/>
    <xdr:sp macro="" textlink="">
      <xdr:nvSpPr>
        <xdr:cNvPr id="617" name="n_4aveValue【保健センター・保健所】&#10;一人当たり面積">
          <a:extLst>
            <a:ext uri="{FF2B5EF4-FFF2-40B4-BE49-F238E27FC236}">
              <a16:creationId xmlns:a16="http://schemas.microsoft.com/office/drawing/2014/main" id="{0A256B0A-EC30-4F97-8562-5C54CC953F9C}"/>
            </a:ext>
          </a:extLst>
        </xdr:cNvPr>
        <xdr:cNvSpPr txBox="1"/>
      </xdr:nvSpPr>
      <xdr:spPr>
        <a:xfrm>
          <a:off x="18421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21353</xdr:rowOff>
    </xdr:from>
    <xdr:ext cx="469744" cy="259045"/>
    <xdr:sp macro="" textlink="">
      <xdr:nvSpPr>
        <xdr:cNvPr id="618" name="n_1mainValue【保健センター・保健所】&#10;一人当たり面積">
          <a:extLst>
            <a:ext uri="{FF2B5EF4-FFF2-40B4-BE49-F238E27FC236}">
              <a16:creationId xmlns:a16="http://schemas.microsoft.com/office/drawing/2014/main" id="{21854C4B-2C06-4224-8E79-0FDF9FEE1DA8}"/>
            </a:ext>
          </a:extLst>
        </xdr:cNvPr>
        <xdr:cNvSpPr txBox="1"/>
      </xdr:nvSpPr>
      <xdr:spPr>
        <a:xfrm>
          <a:off x="210757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25925</xdr:rowOff>
    </xdr:from>
    <xdr:ext cx="469744" cy="259045"/>
    <xdr:sp macro="" textlink="">
      <xdr:nvSpPr>
        <xdr:cNvPr id="619" name="n_2mainValue【保健センター・保健所】&#10;一人当たり面積">
          <a:extLst>
            <a:ext uri="{FF2B5EF4-FFF2-40B4-BE49-F238E27FC236}">
              <a16:creationId xmlns:a16="http://schemas.microsoft.com/office/drawing/2014/main" id="{BEC72B8A-51F2-406D-8745-64F7CDF39C8C}"/>
            </a:ext>
          </a:extLst>
        </xdr:cNvPr>
        <xdr:cNvSpPr txBox="1"/>
      </xdr:nvSpPr>
      <xdr:spPr>
        <a:xfrm>
          <a:off x="20199427" y="1082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25925</xdr:rowOff>
    </xdr:from>
    <xdr:ext cx="469744" cy="259045"/>
    <xdr:sp macro="" textlink="">
      <xdr:nvSpPr>
        <xdr:cNvPr id="620" name="n_3mainValue【保健センター・保健所】&#10;一人当たり面積">
          <a:extLst>
            <a:ext uri="{FF2B5EF4-FFF2-40B4-BE49-F238E27FC236}">
              <a16:creationId xmlns:a16="http://schemas.microsoft.com/office/drawing/2014/main" id="{FDFA3D0B-7412-46A5-889C-064912454317}"/>
            </a:ext>
          </a:extLst>
        </xdr:cNvPr>
        <xdr:cNvSpPr txBox="1"/>
      </xdr:nvSpPr>
      <xdr:spPr>
        <a:xfrm>
          <a:off x="19310427" y="1082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30497</xdr:rowOff>
    </xdr:from>
    <xdr:ext cx="469744" cy="259045"/>
    <xdr:sp macro="" textlink="">
      <xdr:nvSpPr>
        <xdr:cNvPr id="621" name="n_4mainValue【保健センター・保健所】&#10;一人当たり面積">
          <a:extLst>
            <a:ext uri="{FF2B5EF4-FFF2-40B4-BE49-F238E27FC236}">
              <a16:creationId xmlns:a16="http://schemas.microsoft.com/office/drawing/2014/main" id="{20334E76-9BAA-4C3C-ABC3-C69A9970F0D9}"/>
            </a:ext>
          </a:extLst>
        </xdr:cNvPr>
        <xdr:cNvSpPr txBox="1"/>
      </xdr:nvSpPr>
      <xdr:spPr>
        <a:xfrm>
          <a:off x="18421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7B752484-7ADC-48E3-AA0B-BE81DA13936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B6CF68FA-688B-42FD-A711-7B7AF298E28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38F67570-8D46-4799-8676-C223FADEC92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8D5E1DFC-9477-4B58-A1AA-57E2E595F6F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507A1203-C8C8-4E74-87AB-BB8F3893ED5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2D2A7C1F-9E61-4725-8BC6-777CE7B1460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7AFABB52-C504-4CD7-AF1E-51EFDC4CDFE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94E7F4F8-1EDC-4D32-B88C-9EBF3F42F6D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BF365291-A110-499A-B9EF-A45ECAFB127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257CF5F4-7657-4854-85CC-433EDA29FA8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9A42827F-9D1A-4B88-8D8C-9472A5AABA6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a:extLst>
            <a:ext uri="{FF2B5EF4-FFF2-40B4-BE49-F238E27FC236}">
              <a16:creationId xmlns:a16="http://schemas.microsoft.com/office/drawing/2014/main" id="{8F15BF26-3DFF-44C2-BDE5-5142BC77C78B}"/>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a:extLst>
            <a:ext uri="{FF2B5EF4-FFF2-40B4-BE49-F238E27FC236}">
              <a16:creationId xmlns:a16="http://schemas.microsoft.com/office/drawing/2014/main" id="{38811E53-7A1A-4D71-A714-FDC81BBA4591}"/>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a:extLst>
            <a:ext uri="{FF2B5EF4-FFF2-40B4-BE49-F238E27FC236}">
              <a16:creationId xmlns:a16="http://schemas.microsoft.com/office/drawing/2014/main" id="{9A2E76D0-072C-4772-BE70-88F070C78844}"/>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a:extLst>
            <a:ext uri="{FF2B5EF4-FFF2-40B4-BE49-F238E27FC236}">
              <a16:creationId xmlns:a16="http://schemas.microsoft.com/office/drawing/2014/main" id="{BBD8945F-1C2E-4E4B-99D2-A3D3E295F195}"/>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a:extLst>
            <a:ext uri="{FF2B5EF4-FFF2-40B4-BE49-F238E27FC236}">
              <a16:creationId xmlns:a16="http://schemas.microsoft.com/office/drawing/2014/main" id="{16A945C7-5E12-436A-8D32-17C03C680D61}"/>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a:extLst>
            <a:ext uri="{FF2B5EF4-FFF2-40B4-BE49-F238E27FC236}">
              <a16:creationId xmlns:a16="http://schemas.microsoft.com/office/drawing/2014/main" id="{F9BBF275-7242-4F8F-9D18-1A66D380B241}"/>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a:extLst>
            <a:ext uri="{FF2B5EF4-FFF2-40B4-BE49-F238E27FC236}">
              <a16:creationId xmlns:a16="http://schemas.microsoft.com/office/drawing/2014/main" id="{910D1600-F54C-4F71-A5DC-551490977788}"/>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a:extLst>
            <a:ext uri="{FF2B5EF4-FFF2-40B4-BE49-F238E27FC236}">
              <a16:creationId xmlns:a16="http://schemas.microsoft.com/office/drawing/2014/main" id="{E6E25302-71DD-459C-8706-F4CF685BCA84}"/>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a:extLst>
            <a:ext uri="{FF2B5EF4-FFF2-40B4-BE49-F238E27FC236}">
              <a16:creationId xmlns:a16="http://schemas.microsoft.com/office/drawing/2014/main" id="{ECAB96D4-3EC4-42BC-80BD-998FF217E27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a:extLst>
            <a:ext uri="{FF2B5EF4-FFF2-40B4-BE49-F238E27FC236}">
              <a16:creationId xmlns:a16="http://schemas.microsoft.com/office/drawing/2014/main" id="{BB7AC2DE-3610-4D17-B3D9-2A9801764C53}"/>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a:extLst>
            <a:ext uri="{FF2B5EF4-FFF2-40B4-BE49-F238E27FC236}">
              <a16:creationId xmlns:a16="http://schemas.microsoft.com/office/drawing/2014/main" id="{C6C67B91-FE96-420F-8061-03CC449F81B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a:extLst>
            <a:ext uri="{FF2B5EF4-FFF2-40B4-BE49-F238E27FC236}">
              <a16:creationId xmlns:a16="http://schemas.microsoft.com/office/drawing/2014/main" id="{C8A056D0-D7C3-484D-856A-03E1D489ACC3}"/>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消防施設】&#10;有形固定資産減価償却率グラフ枠">
          <a:extLst>
            <a:ext uri="{FF2B5EF4-FFF2-40B4-BE49-F238E27FC236}">
              <a16:creationId xmlns:a16="http://schemas.microsoft.com/office/drawing/2014/main" id="{EDC8F469-81DA-49E6-91C9-04874F68F17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114300</xdr:rowOff>
    </xdr:to>
    <xdr:cxnSp macro="">
      <xdr:nvCxnSpPr>
        <xdr:cNvPr id="646" name="直線コネクタ 645">
          <a:extLst>
            <a:ext uri="{FF2B5EF4-FFF2-40B4-BE49-F238E27FC236}">
              <a16:creationId xmlns:a16="http://schemas.microsoft.com/office/drawing/2014/main" id="{499822C7-5EC6-4969-8B20-363A9F5BB31C}"/>
            </a:ext>
          </a:extLst>
        </xdr:cNvPr>
        <xdr:cNvCxnSpPr/>
      </xdr:nvCxnSpPr>
      <xdr:spPr>
        <a:xfrm flipV="1">
          <a:off x="16318864" y="13455014"/>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7" name="【消防施設】&#10;有形固定資産減価償却率最小値テキスト">
          <a:extLst>
            <a:ext uri="{FF2B5EF4-FFF2-40B4-BE49-F238E27FC236}">
              <a16:creationId xmlns:a16="http://schemas.microsoft.com/office/drawing/2014/main" id="{A11577D9-3007-42A6-8556-A4DD621C81EB}"/>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8" name="直線コネクタ 647">
          <a:extLst>
            <a:ext uri="{FF2B5EF4-FFF2-40B4-BE49-F238E27FC236}">
              <a16:creationId xmlns:a16="http://schemas.microsoft.com/office/drawing/2014/main" id="{D0CF9338-81A6-4C1E-BABC-690522177914}"/>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649" name="【消防施設】&#10;有形固定資産減価償却率最大値テキスト">
          <a:extLst>
            <a:ext uri="{FF2B5EF4-FFF2-40B4-BE49-F238E27FC236}">
              <a16:creationId xmlns:a16="http://schemas.microsoft.com/office/drawing/2014/main" id="{98FBB5BF-422A-4A17-B5B6-17E96A0498FB}"/>
            </a:ext>
          </a:extLst>
        </xdr:cNvPr>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650" name="直線コネクタ 649">
          <a:extLst>
            <a:ext uri="{FF2B5EF4-FFF2-40B4-BE49-F238E27FC236}">
              <a16:creationId xmlns:a16="http://schemas.microsoft.com/office/drawing/2014/main" id="{D5E7BCB7-EA5B-4E9B-B9F7-610813B43859}"/>
            </a:ext>
          </a:extLst>
        </xdr:cNvPr>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95266</xdr:rowOff>
    </xdr:from>
    <xdr:ext cx="405111" cy="259045"/>
    <xdr:sp macro="" textlink="">
      <xdr:nvSpPr>
        <xdr:cNvPr id="651" name="【消防施設】&#10;有形固定資産減価償却率平均値テキスト">
          <a:extLst>
            <a:ext uri="{FF2B5EF4-FFF2-40B4-BE49-F238E27FC236}">
              <a16:creationId xmlns:a16="http://schemas.microsoft.com/office/drawing/2014/main" id="{AB1B9E6B-29D9-408C-9FCC-92079D170BEC}"/>
            </a:ext>
          </a:extLst>
        </xdr:cNvPr>
        <xdr:cNvSpPr txBox="1"/>
      </xdr:nvSpPr>
      <xdr:spPr>
        <a:xfrm>
          <a:off x="16357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652" name="フローチャート: 判断 651">
          <a:extLst>
            <a:ext uri="{FF2B5EF4-FFF2-40B4-BE49-F238E27FC236}">
              <a16:creationId xmlns:a16="http://schemas.microsoft.com/office/drawing/2014/main" id="{82C31192-17B5-47ED-BF90-F3D3BFDEE29A}"/>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27305</xdr:rowOff>
    </xdr:from>
    <xdr:to>
      <xdr:col>81</xdr:col>
      <xdr:colOff>101600</xdr:colOff>
      <xdr:row>81</xdr:row>
      <xdr:rowOff>128905</xdr:rowOff>
    </xdr:to>
    <xdr:sp macro="" textlink="">
      <xdr:nvSpPr>
        <xdr:cNvPr id="653" name="フローチャート: 判断 652">
          <a:extLst>
            <a:ext uri="{FF2B5EF4-FFF2-40B4-BE49-F238E27FC236}">
              <a16:creationId xmlns:a16="http://schemas.microsoft.com/office/drawing/2014/main" id="{9521E34B-12EF-480C-B0C9-C90E44ACB71B}"/>
            </a:ext>
          </a:extLst>
        </xdr:cNvPr>
        <xdr:cNvSpPr/>
      </xdr:nvSpPr>
      <xdr:spPr>
        <a:xfrm>
          <a:off x="15430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654" name="フローチャート: 判断 653">
          <a:extLst>
            <a:ext uri="{FF2B5EF4-FFF2-40B4-BE49-F238E27FC236}">
              <a16:creationId xmlns:a16="http://schemas.microsoft.com/office/drawing/2014/main" id="{678ADC1F-D6E0-4D3C-8330-156FE4499ADA}"/>
            </a:ext>
          </a:extLst>
        </xdr:cNvPr>
        <xdr:cNvSpPr/>
      </xdr:nvSpPr>
      <xdr:spPr>
        <a:xfrm>
          <a:off x="14541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50164</xdr:rowOff>
    </xdr:from>
    <xdr:to>
      <xdr:col>72</xdr:col>
      <xdr:colOff>38100</xdr:colOff>
      <xdr:row>81</xdr:row>
      <xdr:rowOff>151764</xdr:rowOff>
    </xdr:to>
    <xdr:sp macro="" textlink="">
      <xdr:nvSpPr>
        <xdr:cNvPr id="655" name="フローチャート: 判断 654">
          <a:extLst>
            <a:ext uri="{FF2B5EF4-FFF2-40B4-BE49-F238E27FC236}">
              <a16:creationId xmlns:a16="http://schemas.microsoft.com/office/drawing/2014/main" id="{E63FDCF7-2E47-4C4C-81CE-F457D2EA5E53}"/>
            </a:ext>
          </a:extLst>
        </xdr:cNvPr>
        <xdr:cNvSpPr/>
      </xdr:nvSpPr>
      <xdr:spPr>
        <a:xfrm>
          <a:off x="13652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160655</xdr:rowOff>
    </xdr:from>
    <xdr:to>
      <xdr:col>67</xdr:col>
      <xdr:colOff>101600</xdr:colOff>
      <xdr:row>81</xdr:row>
      <xdr:rowOff>90805</xdr:rowOff>
    </xdr:to>
    <xdr:sp macro="" textlink="">
      <xdr:nvSpPr>
        <xdr:cNvPr id="656" name="フローチャート: 判断 655">
          <a:extLst>
            <a:ext uri="{FF2B5EF4-FFF2-40B4-BE49-F238E27FC236}">
              <a16:creationId xmlns:a16="http://schemas.microsoft.com/office/drawing/2014/main" id="{7B8ADE87-B36D-481C-8CCC-EDC83FA7A9E4}"/>
            </a:ext>
          </a:extLst>
        </xdr:cNvPr>
        <xdr:cNvSpPr/>
      </xdr:nvSpPr>
      <xdr:spPr>
        <a:xfrm>
          <a:off x="12763500" y="138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EA85BC61-A614-4E5D-B5C2-01ED9D07D85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89995-2953-4B16-99EF-215282FB1CA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FB9C9CB-76F4-4A74-B9FF-96F10E589B2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7B6B3F30-34D8-43E7-A4E1-CAAD5500E0A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FE6C4540-E484-4A49-A06D-6C0D2DDA841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86361</xdr:rowOff>
    </xdr:from>
    <xdr:to>
      <xdr:col>85</xdr:col>
      <xdr:colOff>177800</xdr:colOff>
      <xdr:row>81</xdr:row>
      <xdr:rowOff>16511</xdr:rowOff>
    </xdr:to>
    <xdr:sp macro="" textlink="">
      <xdr:nvSpPr>
        <xdr:cNvPr id="662" name="楕円 661">
          <a:extLst>
            <a:ext uri="{FF2B5EF4-FFF2-40B4-BE49-F238E27FC236}">
              <a16:creationId xmlns:a16="http://schemas.microsoft.com/office/drawing/2014/main" id="{AA1528A6-D4EA-4ABE-A322-6937A83C6E0F}"/>
            </a:ext>
          </a:extLst>
        </xdr:cNvPr>
        <xdr:cNvSpPr/>
      </xdr:nvSpPr>
      <xdr:spPr>
        <a:xfrm>
          <a:off x="16268700" y="138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109238</xdr:rowOff>
    </xdr:from>
    <xdr:ext cx="405111" cy="259045"/>
    <xdr:sp macro="" textlink="">
      <xdr:nvSpPr>
        <xdr:cNvPr id="663" name="【消防施設】&#10;有形固定資産減価償却率該当値テキスト">
          <a:extLst>
            <a:ext uri="{FF2B5EF4-FFF2-40B4-BE49-F238E27FC236}">
              <a16:creationId xmlns:a16="http://schemas.microsoft.com/office/drawing/2014/main" id="{DDBBE8CF-68EB-4773-8233-92B7406FAC38}"/>
            </a:ext>
          </a:extLst>
        </xdr:cNvPr>
        <xdr:cNvSpPr txBox="1"/>
      </xdr:nvSpPr>
      <xdr:spPr>
        <a:xfrm>
          <a:off x="16357600"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139700</xdr:rowOff>
    </xdr:from>
    <xdr:to>
      <xdr:col>81</xdr:col>
      <xdr:colOff>101600</xdr:colOff>
      <xdr:row>81</xdr:row>
      <xdr:rowOff>69850</xdr:rowOff>
    </xdr:to>
    <xdr:sp macro="" textlink="">
      <xdr:nvSpPr>
        <xdr:cNvPr id="664" name="楕円 663">
          <a:extLst>
            <a:ext uri="{FF2B5EF4-FFF2-40B4-BE49-F238E27FC236}">
              <a16:creationId xmlns:a16="http://schemas.microsoft.com/office/drawing/2014/main" id="{C277EDAF-C7A1-42B4-9C86-2ADDBD768FBB}"/>
            </a:ext>
          </a:extLst>
        </xdr:cNvPr>
        <xdr:cNvSpPr/>
      </xdr:nvSpPr>
      <xdr:spPr>
        <a:xfrm>
          <a:off x="15430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137161</xdr:rowOff>
    </xdr:from>
    <xdr:to>
      <xdr:col>85</xdr:col>
      <xdr:colOff>127000</xdr:colOff>
      <xdr:row>81</xdr:row>
      <xdr:rowOff>19050</xdr:rowOff>
    </xdr:to>
    <xdr:cxnSp macro="">
      <xdr:nvCxnSpPr>
        <xdr:cNvPr id="665" name="直線コネクタ 664">
          <a:extLst>
            <a:ext uri="{FF2B5EF4-FFF2-40B4-BE49-F238E27FC236}">
              <a16:creationId xmlns:a16="http://schemas.microsoft.com/office/drawing/2014/main" id="{A074492F-6C3A-43F3-BB8E-D8505EECBA0F}"/>
            </a:ext>
          </a:extLst>
        </xdr:cNvPr>
        <xdr:cNvCxnSpPr/>
      </xdr:nvCxnSpPr>
      <xdr:spPr>
        <a:xfrm flipV="1">
          <a:off x="15481300" y="1385316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99695</xdr:rowOff>
    </xdr:from>
    <xdr:to>
      <xdr:col>76</xdr:col>
      <xdr:colOff>165100</xdr:colOff>
      <xdr:row>81</xdr:row>
      <xdr:rowOff>29845</xdr:rowOff>
    </xdr:to>
    <xdr:sp macro="" textlink="">
      <xdr:nvSpPr>
        <xdr:cNvPr id="666" name="楕円 665">
          <a:extLst>
            <a:ext uri="{FF2B5EF4-FFF2-40B4-BE49-F238E27FC236}">
              <a16:creationId xmlns:a16="http://schemas.microsoft.com/office/drawing/2014/main" id="{798E33B3-94A4-46FC-9DD2-861AEA98154E}"/>
            </a:ext>
          </a:extLst>
        </xdr:cNvPr>
        <xdr:cNvSpPr/>
      </xdr:nvSpPr>
      <xdr:spPr>
        <a:xfrm>
          <a:off x="14541500" y="138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150495</xdr:rowOff>
    </xdr:from>
    <xdr:to>
      <xdr:col>81</xdr:col>
      <xdr:colOff>50800</xdr:colOff>
      <xdr:row>81</xdr:row>
      <xdr:rowOff>19050</xdr:rowOff>
    </xdr:to>
    <xdr:cxnSp macro="">
      <xdr:nvCxnSpPr>
        <xdr:cNvPr id="667" name="直線コネクタ 666">
          <a:extLst>
            <a:ext uri="{FF2B5EF4-FFF2-40B4-BE49-F238E27FC236}">
              <a16:creationId xmlns:a16="http://schemas.microsoft.com/office/drawing/2014/main" id="{385B3B92-30F2-4C64-8DAE-3F75D7374E88}"/>
            </a:ext>
          </a:extLst>
        </xdr:cNvPr>
        <xdr:cNvCxnSpPr/>
      </xdr:nvCxnSpPr>
      <xdr:spPr>
        <a:xfrm>
          <a:off x="14592300" y="138664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55880</xdr:rowOff>
    </xdr:from>
    <xdr:to>
      <xdr:col>72</xdr:col>
      <xdr:colOff>38100</xdr:colOff>
      <xdr:row>80</xdr:row>
      <xdr:rowOff>157480</xdr:rowOff>
    </xdr:to>
    <xdr:sp macro="" textlink="">
      <xdr:nvSpPr>
        <xdr:cNvPr id="668" name="楕円 667">
          <a:extLst>
            <a:ext uri="{FF2B5EF4-FFF2-40B4-BE49-F238E27FC236}">
              <a16:creationId xmlns:a16="http://schemas.microsoft.com/office/drawing/2014/main" id="{A3EEEEA1-312F-4994-8EBC-60F8A0E1CF81}"/>
            </a:ext>
          </a:extLst>
        </xdr:cNvPr>
        <xdr:cNvSpPr/>
      </xdr:nvSpPr>
      <xdr:spPr>
        <a:xfrm>
          <a:off x="13652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106680</xdr:rowOff>
    </xdr:from>
    <xdr:to>
      <xdr:col>76</xdr:col>
      <xdr:colOff>114300</xdr:colOff>
      <xdr:row>80</xdr:row>
      <xdr:rowOff>150495</xdr:rowOff>
    </xdr:to>
    <xdr:cxnSp macro="">
      <xdr:nvCxnSpPr>
        <xdr:cNvPr id="669" name="直線コネクタ 668">
          <a:extLst>
            <a:ext uri="{FF2B5EF4-FFF2-40B4-BE49-F238E27FC236}">
              <a16:creationId xmlns:a16="http://schemas.microsoft.com/office/drawing/2014/main" id="{072E11F2-C63B-49C7-94C6-0DBD855082E7}"/>
            </a:ext>
          </a:extLst>
        </xdr:cNvPr>
        <xdr:cNvCxnSpPr/>
      </xdr:nvCxnSpPr>
      <xdr:spPr>
        <a:xfrm>
          <a:off x="13703300" y="138226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12064</xdr:rowOff>
    </xdr:from>
    <xdr:to>
      <xdr:col>67</xdr:col>
      <xdr:colOff>101600</xdr:colOff>
      <xdr:row>80</xdr:row>
      <xdr:rowOff>113664</xdr:rowOff>
    </xdr:to>
    <xdr:sp macro="" textlink="">
      <xdr:nvSpPr>
        <xdr:cNvPr id="670" name="楕円 669">
          <a:extLst>
            <a:ext uri="{FF2B5EF4-FFF2-40B4-BE49-F238E27FC236}">
              <a16:creationId xmlns:a16="http://schemas.microsoft.com/office/drawing/2014/main" id="{5D8A69CC-263A-44A6-AE4B-1445C03A12E4}"/>
            </a:ext>
          </a:extLst>
        </xdr:cNvPr>
        <xdr:cNvSpPr/>
      </xdr:nvSpPr>
      <xdr:spPr>
        <a:xfrm>
          <a:off x="12763500" y="1372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62864</xdr:rowOff>
    </xdr:from>
    <xdr:to>
      <xdr:col>71</xdr:col>
      <xdr:colOff>177800</xdr:colOff>
      <xdr:row>80</xdr:row>
      <xdr:rowOff>106680</xdr:rowOff>
    </xdr:to>
    <xdr:cxnSp macro="">
      <xdr:nvCxnSpPr>
        <xdr:cNvPr id="671" name="直線コネクタ 670">
          <a:extLst>
            <a:ext uri="{FF2B5EF4-FFF2-40B4-BE49-F238E27FC236}">
              <a16:creationId xmlns:a16="http://schemas.microsoft.com/office/drawing/2014/main" id="{7206D0F0-6507-48B3-BFEA-96380109FF96}"/>
            </a:ext>
          </a:extLst>
        </xdr:cNvPr>
        <xdr:cNvCxnSpPr/>
      </xdr:nvCxnSpPr>
      <xdr:spPr>
        <a:xfrm>
          <a:off x="12814300" y="1377886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120032</xdr:rowOff>
    </xdr:from>
    <xdr:ext cx="405111" cy="259045"/>
    <xdr:sp macro="" textlink="">
      <xdr:nvSpPr>
        <xdr:cNvPr id="672" name="n_1aveValue【消防施設】&#10;有形固定資産減価償却率">
          <a:extLst>
            <a:ext uri="{FF2B5EF4-FFF2-40B4-BE49-F238E27FC236}">
              <a16:creationId xmlns:a16="http://schemas.microsoft.com/office/drawing/2014/main" id="{CB613814-6423-4D9D-A742-5E30F80E2D4F}"/>
            </a:ext>
          </a:extLst>
        </xdr:cNvPr>
        <xdr:cNvSpPr txBox="1"/>
      </xdr:nvSpPr>
      <xdr:spPr>
        <a:xfrm>
          <a:off x="152660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11447</xdr:rowOff>
    </xdr:from>
    <xdr:ext cx="405111" cy="259045"/>
    <xdr:sp macro="" textlink="">
      <xdr:nvSpPr>
        <xdr:cNvPr id="673" name="n_2aveValue【消防施設】&#10;有形固定資産減価償却率">
          <a:extLst>
            <a:ext uri="{FF2B5EF4-FFF2-40B4-BE49-F238E27FC236}">
              <a16:creationId xmlns:a16="http://schemas.microsoft.com/office/drawing/2014/main" id="{624ADBAC-2D5E-4A95-8CB9-FAEAD4EBD765}"/>
            </a:ext>
          </a:extLst>
        </xdr:cNvPr>
        <xdr:cNvSpPr txBox="1"/>
      </xdr:nvSpPr>
      <xdr:spPr>
        <a:xfrm>
          <a:off x="14389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142891</xdr:rowOff>
    </xdr:from>
    <xdr:ext cx="405111" cy="259045"/>
    <xdr:sp macro="" textlink="">
      <xdr:nvSpPr>
        <xdr:cNvPr id="674" name="n_3aveValue【消防施設】&#10;有形固定資産減価償却率">
          <a:extLst>
            <a:ext uri="{FF2B5EF4-FFF2-40B4-BE49-F238E27FC236}">
              <a16:creationId xmlns:a16="http://schemas.microsoft.com/office/drawing/2014/main" id="{C91FDFD4-4D4D-43D3-A1BD-E9E8A2600677}"/>
            </a:ext>
          </a:extLst>
        </xdr:cNvPr>
        <xdr:cNvSpPr txBox="1"/>
      </xdr:nvSpPr>
      <xdr:spPr>
        <a:xfrm>
          <a:off x="135007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81932</xdr:rowOff>
    </xdr:from>
    <xdr:ext cx="405111" cy="259045"/>
    <xdr:sp macro="" textlink="">
      <xdr:nvSpPr>
        <xdr:cNvPr id="675" name="n_4aveValue【消防施設】&#10;有形固定資産減価償却率">
          <a:extLst>
            <a:ext uri="{FF2B5EF4-FFF2-40B4-BE49-F238E27FC236}">
              <a16:creationId xmlns:a16="http://schemas.microsoft.com/office/drawing/2014/main" id="{3B1AE79E-C4FE-4C2E-93D3-9B097002ACDB}"/>
            </a:ext>
          </a:extLst>
        </xdr:cNvPr>
        <xdr:cNvSpPr txBox="1"/>
      </xdr:nvSpPr>
      <xdr:spPr>
        <a:xfrm>
          <a:off x="12611744" y="1396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86377</xdr:rowOff>
    </xdr:from>
    <xdr:ext cx="405111" cy="259045"/>
    <xdr:sp macro="" textlink="">
      <xdr:nvSpPr>
        <xdr:cNvPr id="676" name="n_1mainValue【消防施設】&#10;有形固定資産減価償却率">
          <a:extLst>
            <a:ext uri="{FF2B5EF4-FFF2-40B4-BE49-F238E27FC236}">
              <a16:creationId xmlns:a16="http://schemas.microsoft.com/office/drawing/2014/main" id="{89AC66ED-1AD2-4CD0-9B37-BB96D85C7FE3}"/>
            </a:ext>
          </a:extLst>
        </xdr:cNvPr>
        <xdr:cNvSpPr txBox="1"/>
      </xdr:nvSpPr>
      <xdr:spPr>
        <a:xfrm>
          <a:off x="15266044"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46372</xdr:rowOff>
    </xdr:from>
    <xdr:ext cx="405111" cy="259045"/>
    <xdr:sp macro="" textlink="">
      <xdr:nvSpPr>
        <xdr:cNvPr id="677" name="n_2mainValue【消防施設】&#10;有形固定資産減価償却率">
          <a:extLst>
            <a:ext uri="{FF2B5EF4-FFF2-40B4-BE49-F238E27FC236}">
              <a16:creationId xmlns:a16="http://schemas.microsoft.com/office/drawing/2014/main" id="{79515291-77AC-407D-A931-1ECFE469D210}"/>
            </a:ext>
          </a:extLst>
        </xdr:cNvPr>
        <xdr:cNvSpPr txBox="1"/>
      </xdr:nvSpPr>
      <xdr:spPr>
        <a:xfrm>
          <a:off x="143897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2557</xdr:rowOff>
    </xdr:from>
    <xdr:ext cx="405111" cy="259045"/>
    <xdr:sp macro="" textlink="">
      <xdr:nvSpPr>
        <xdr:cNvPr id="678" name="n_3mainValue【消防施設】&#10;有形固定資産減価償却率">
          <a:extLst>
            <a:ext uri="{FF2B5EF4-FFF2-40B4-BE49-F238E27FC236}">
              <a16:creationId xmlns:a16="http://schemas.microsoft.com/office/drawing/2014/main" id="{30998635-69B2-474F-91F2-B1704269F429}"/>
            </a:ext>
          </a:extLst>
        </xdr:cNvPr>
        <xdr:cNvSpPr txBox="1"/>
      </xdr:nvSpPr>
      <xdr:spPr>
        <a:xfrm>
          <a:off x="13500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130191</xdr:rowOff>
    </xdr:from>
    <xdr:ext cx="405111" cy="259045"/>
    <xdr:sp macro="" textlink="">
      <xdr:nvSpPr>
        <xdr:cNvPr id="679" name="n_4mainValue【消防施設】&#10;有形固定資産減価償却率">
          <a:extLst>
            <a:ext uri="{FF2B5EF4-FFF2-40B4-BE49-F238E27FC236}">
              <a16:creationId xmlns:a16="http://schemas.microsoft.com/office/drawing/2014/main" id="{ACE2C3E3-5614-4609-A176-C28569F94ED3}"/>
            </a:ext>
          </a:extLst>
        </xdr:cNvPr>
        <xdr:cNvSpPr txBox="1"/>
      </xdr:nvSpPr>
      <xdr:spPr>
        <a:xfrm>
          <a:off x="12611744"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064998E8-A26E-434C-A30C-2CC0DE3A7FD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43405E07-45B3-4320-9FF9-CB1EB1EF8D0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70AE4A18-575A-4DE3-8C9E-EDCAEB716B6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A004403B-C87C-43BD-B252-8F7FDFE4286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C2DFDDE4-D075-4065-B9CE-240ACE2B121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45D40415-99CE-4F21-98AE-AE0990CBB32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5743239B-0C54-42B9-AFFF-F6C88BFF7A3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40646C77-BC64-4F85-AD6A-51E06030D80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55E416E8-9FC6-44F8-A53A-09AF21EE533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2DFF3985-888B-44C5-998C-5AF619C1F18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0" name="直線コネクタ 689">
          <a:extLst>
            <a:ext uri="{FF2B5EF4-FFF2-40B4-BE49-F238E27FC236}">
              <a16:creationId xmlns:a16="http://schemas.microsoft.com/office/drawing/2014/main" id="{D68CC271-2245-4AF4-A0C2-C04D7375FE0C}"/>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1" name="テキスト ボックス 690">
          <a:extLst>
            <a:ext uri="{FF2B5EF4-FFF2-40B4-BE49-F238E27FC236}">
              <a16:creationId xmlns:a16="http://schemas.microsoft.com/office/drawing/2014/main" id="{4D98425D-9FCD-47D6-871D-9FABCE5B6AA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2" name="直線コネクタ 691">
          <a:extLst>
            <a:ext uri="{FF2B5EF4-FFF2-40B4-BE49-F238E27FC236}">
              <a16:creationId xmlns:a16="http://schemas.microsoft.com/office/drawing/2014/main" id="{1C02CDC6-47B3-4BE9-AA39-56512E724784}"/>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3" name="テキスト ボックス 692">
          <a:extLst>
            <a:ext uri="{FF2B5EF4-FFF2-40B4-BE49-F238E27FC236}">
              <a16:creationId xmlns:a16="http://schemas.microsoft.com/office/drawing/2014/main" id="{450B7731-5BBB-4AE9-B1E6-4956F162548E}"/>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4" name="直線コネクタ 693">
          <a:extLst>
            <a:ext uri="{FF2B5EF4-FFF2-40B4-BE49-F238E27FC236}">
              <a16:creationId xmlns:a16="http://schemas.microsoft.com/office/drawing/2014/main" id="{18BE7E56-5D28-4CBB-BCF7-50E6AE01C348}"/>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5" name="テキスト ボックス 694">
          <a:extLst>
            <a:ext uri="{FF2B5EF4-FFF2-40B4-BE49-F238E27FC236}">
              <a16:creationId xmlns:a16="http://schemas.microsoft.com/office/drawing/2014/main" id="{4D37E62A-057A-42DC-B5D2-B418D1F71FC6}"/>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6" name="直線コネクタ 695">
          <a:extLst>
            <a:ext uri="{FF2B5EF4-FFF2-40B4-BE49-F238E27FC236}">
              <a16:creationId xmlns:a16="http://schemas.microsoft.com/office/drawing/2014/main" id="{C2A5A13C-C227-4596-B426-A1D00C6FBE18}"/>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7" name="テキスト ボックス 696">
          <a:extLst>
            <a:ext uri="{FF2B5EF4-FFF2-40B4-BE49-F238E27FC236}">
              <a16:creationId xmlns:a16="http://schemas.microsoft.com/office/drawing/2014/main" id="{81FB6D86-02E1-4FC0-8AAA-3FACB1ABA186}"/>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8" name="直線コネクタ 697">
          <a:extLst>
            <a:ext uri="{FF2B5EF4-FFF2-40B4-BE49-F238E27FC236}">
              <a16:creationId xmlns:a16="http://schemas.microsoft.com/office/drawing/2014/main" id="{686B67F5-E5F8-4784-9070-48B9DFF3883B}"/>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9" name="テキスト ボックス 698">
          <a:extLst>
            <a:ext uri="{FF2B5EF4-FFF2-40B4-BE49-F238E27FC236}">
              <a16:creationId xmlns:a16="http://schemas.microsoft.com/office/drawing/2014/main" id="{849C2CFA-7310-4DF9-AD35-B4D101754B6B}"/>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0" name="直線コネクタ 699">
          <a:extLst>
            <a:ext uri="{FF2B5EF4-FFF2-40B4-BE49-F238E27FC236}">
              <a16:creationId xmlns:a16="http://schemas.microsoft.com/office/drawing/2014/main" id="{C9CB43AC-FA62-4394-AE3C-631CEBD5F652}"/>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1" name="テキスト ボックス 700">
          <a:extLst>
            <a:ext uri="{FF2B5EF4-FFF2-40B4-BE49-F238E27FC236}">
              <a16:creationId xmlns:a16="http://schemas.microsoft.com/office/drawing/2014/main" id="{65DE32DA-CB0F-43D3-B996-04038B1C0FB1}"/>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05E651FB-0613-4720-9749-4F108A6CC9D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277A7902-4B99-4966-99C1-DA709C8F4ED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消防施設】&#10;一人当たり面積グラフ枠">
          <a:extLst>
            <a:ext uri="{FF2B5EF4-FFF2-40B4-BE49-F238E27FC236}">
              <a16:creationId xmlns:a16="http://schemas.microsoft.com/office/drawing/2014/main" id="{867AB28A-BD64-4E67-96A6-A59627032E6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157299</xdr:rowOff>
    </xdr:from>
    <xdr:to>
      <xdr:col>116</xdr:col>
      <xdr:colOff>62864</xdr:colOff>
      <xdr:row>86</xdr:row>
      <xdr:rowOff>152400</xdr:rowOff>
    </xdr:to>
    <xdr:cxnSp macro="">
      <xdr:nvCxnSpPr>
        <xdr:cNvPr id="705" name="直線コネクタ 704">
          <a:extLst>
            <a:ext uri="{FF2B5EF4-FFF2-40B4-BE49-F238E27FC236}">
              <a16:creationId xmlns:a16="http://schemas.microsoft.com/office/drawing/2014/main" id="{5AB959A6-D3E2-42F4-ACFA-F3B43BCF8E1B}"/>
            </a:ext>
          </a:extLst>
        </xdr:cNvPr>
        <xdr:cNvCxnSpPr/>
      </xdr:nvCxnSpPr>
      <xdr:spPr>
        <a:xfrm flipV="1">
          <a:off x="22160864" y="13358949"/>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156227</xdr:rowOff>
    </xdr:from>
    <xdr:ext cx="469744" cy="259045"/>
    <xdr:sp macro="" textlink="">
      <xdr:nvSpPr>
        <xdr:cNvPr id="706" name="【消防施設】&#10;一人当たり面積最小値テキスト">
          <a:extLst>
            <a:ext uri="{FF2B5EF4-FFF2-40B4-BE49-F238E27FC236}">
              <a16:creationId xmlns:a16="http://schemas.microsoft.com/office/drawing/2014/main" id="{80CF3320-BFB4-4F4A-AB49-EEEEEF34A230}"/>
            </a:ext>
          </a:extLst>
        </xdr:cNvPr>
        <xdr:cNvSpPr txBox="1"/>
      </xdr:nvSpPr>
      <xdr:spPr>
        <a:xfrm>
          <a:off x="22199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152400</xdr:rowOff>
    </xdr:from>
    <xdr:to>
      <xdr:col>116</xdr:col>
      <xdr:colOff>152400</xdr:colOff>
      <xdr:row>86</xdr:row>
      <xdr:rowOff>152400</xdr:rowOff>
    </xdr:to>
    <xdr:cxnSp macro="">
      <xdr:nvCxnSpPr>
        <xdr:cNvPr id="707" name="直線コネクタ 706">
          <a:extLst>
            <a:ext uri="{FF2B5EF4-FFF2-40B4-BE49-F238E27FC236}">
              <a16:creationId xmlns:a16="http://schemas.microsoft.com/office/drawing/2014/main" id="{77A3C7B1-A068-45E9-A8A7-4AD9C5828843}"/>
            </a:ext>
          </a:extLst>
        </xdr:cNvPr>
        <xdr:cNvCxnSpPr/>
      </xdr:nvCxnSpPr>
      <xdr:spPr>
        <a:xfrm>
          <a:off x="22072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103976</xdr:rowOff>
    </xdr:from>
    <xdr:ext cx="469744" cy="259045"/>
    <xdr:sp macro="" textlink="">
      <xdr:nvSpPr>
        <xdr:cNvPr id="708" name="【消防施設】&#10;一人当たり面積最大値テキスト">
          <a:extLst>
            <a:ext uri="{FF2B5EF4-FFF2-40B4-BE49-F238E27FC236}">
              <a16:creationId xmlns:a16="http://schemas.microsoft.com/office/drawing/2014/main" id="{333FBE77-7535-466A-870A-AD7E0D28641A}"/>
            </a:ext>
          </a:extLst>
        </xdr:cNvPr>
        <xdr:cNvSpPr txBox="1"/>
      </xdr:nvSpPr>
      <xdr:spPr>
        <a:xfrm>
          <a:off x="22199600" y="131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157299</xdr:rowOff>
    </xdr:from>
    <xdr:to>
      <xdr:col>116</xdr:col>
      <xdr:colOff>152400</xdr:colOff>
      <xdr:row>77</xdr:row>
      <xdr:rowOff>157299</xdr:rowOff>
    </xdr:to>
    <xdr:cxnSp macro="">
      <xdr:nvCxnSpPr>
        <xdr:cNvPr id="709" name="直線コネクタ 708">
          <a:extLst>
            <a:ext uri="{FF2B5EF4-FFF2-40B4-BE49-F238E27FC236}">
              <a16:creationId xmlns:a16="http://schemas.microsoft.com/office/drawing/2014/main" id="{9AE3F1A8-57A9-4074-ADFE-04510FE0658B}"/>
            </a:ext>
          </a:extLst>
        </xdr:cNvPr>
        <xdr:cNvCxnSpPr/>
      </xdr:nvCxnSpPr>
      <xdr:spPr>
        <a:xfrm>
          <a:off x="22072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93090</xdr:rowOff>
    </xdr:from>
    <xdr:ext cx="469744" cy="259045"/>
    <xdr:sp macro="" textlink="">
      <xdr:nvSpPr>
        <xdr:cNvPr id="710" name="【消防施設】&#10;一人当たり面積平均値テキスト">
          <a:extLst>
            <a:ext uri="{FF2B5EF4-FFF2-40B4-BE49-F238E27FC236}">
              <a16:creationId xmlns:a16="http://schemas.microsoft.com/office/drawing/2014/main" id="{9BB15F3B-435C-4D9E-BBEC-C665F43331DA}"/>
            </a:ext>
          </a:extLst>
        </xdr:cNvPr>
        <xdr:cNvSpPr txBox="1"/>
      </xdr:nvSpPr>
      <xdr:spPr>
        <a:xfrm>
          <a:off x="22199600" y="14494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114663</xdr:rowOff>
    </xdr:from>
    <xdr:to>
      <xdr:col>116</xdr:col>
      <xdr:colOff>114300</xdr:colOff>
      <xdr:row>85</xdr:row>
      <xdr:rowOff>44813</xdr:rowOff>
    </xdr:to>
    <xdr:sp macro="" textlink="">
      <xdr:nvSpPr>
        <xdr:cNvPr id="711" name="フローチャート: 判断 710">
          <a:extLst>
            <a:ext uri="{FF2B5EF4-FFF2-40B4-BE49-F238E27FC236}">
              <a16:creationId xmlns:a16="http://schemas.microsoft.com/office/drawing/2014/main" id="{EFC107D1-0E6A-42E4-B63C-4F7989D69E97}"/>
            </a:ext>
          </a:extLst>
        </xdr:cNvPr>
        <xdr:cNvSpPr/>
      </xdr:nvSpPr>
      <xdr:spPr>
        <a:xfrm>
          <a:off x="22110700" y="145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13426</xdr:rowOff>
    </xdr:from>
    <xdr:to>
      <xdr:col>112</xdr:col>
      <xdr:colOff>38100</xdr:colOff>
      <xdr:row>84</xdr:row>
      <xdr:rowOff>115026</xdr:rowOff>
    </xdr:to>
    <xdr:sp macro="" textlink="">
      <xdr:nvSpPr>
        <xdr:cNvPr id="712" name="フローチャート: 判断 711">
          <a:extLst>
            <a:ext uri="{FF2B5EF4-FFF2-40B4-BE49-F238E27FC236}">
              <a16:creationId xmlns:a16="http://schemas.microsoft.com/office/drawing/2014/main" id="{CB7611B5-CC7F-40DC-B55D-66B451E0A1B6}"/>
            </a:ext>
          </a:extLst>
        </xdr:cNvPr>
        <xdr:cNvSpPr/>
      </xdr:nvSpPr>
      <xdr:spPr>
        <a:xfrm>
          <a:off x="212725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72208</xdr:rowOff>
    </xdr:from>
    <xdr:to>
      <xdr:col>107</xdr:col>
      <xdr:colOff>101600</xdr:colOff>
      <xdr:row>85</xdr:row>
      <xdr:rowOff>2358</xdr:rowOff>
    </xdr:to>
    <xdr:sp macro="" textlink="">
      <xdr:nvSpPr>
        <xdr:cNvPr id="713" name="フローチャート: 判断 712">
          <a:extLst>
            <a:ext uri="{FF2B5EF4-FFF2-40B4-BE49-F238E27FC236}">
              <a16:creationId xmlns:a16="http://schemas.microsoft.com/office/drawing/2014/main" id="{C0C97F96-2287-40AF-92B2-B2D222D07765}"/>
            </a:ext>
          </a:extLst>
        </xdr:cNvPr>
        <xdr:cNvSpPr/>
      </xdr:nvSpPr>
      <xdr:spPr>
        <a:xfrm>
          <a:off x="20383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75474</xdr:rowOff>
    </xdr:from>
    <xdr:to>
      <xdr:col>102</xdr:col>
      <xdr:colOff>165100</xdr:colOff>
      <xdr:row>85</xdr:row>
      <xdr:rowOff>5624</xdr:rowOff>
    </xdr:to>
    <xdr:sp macro="" textlink="">
      <xdr:nvSpPr>
        <xdr:cNvPr id="714" name="フローチャート: 判断 713">
          <a:extLst>
            <a:ext uri="{FF2B5EF4-FFF2-40B4-BE49-F238E27FC236}">
              <a16:creationId xmlns:a16="http://schemas.microsoft.com/office/drawing/2014/main" id="{F23BB0D3-AE31-454B-A8D2-8C829A8007FA}"/>
            </a:ext>
          </a:extLst>
        </xdr:cNvPr>
        <xdr:cNvSpPr/>
      </xdr:nvSpPr>
      <xdr:spPr>
        <a:xfrm>
          <a:off x="19494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75474</xdr:rowOff>
    </xdr:from>
    <xdr:to>
      <xdr:col>98</xdr:col>
      <xdr:colOff>38100</xdr:colOff>
      <xdr:row>85</xdr:row>
      <xdr:rowOff>5624</xdr:rowOff>
    </xdr:to>
    <xdr:sp macro="" textlink="">
      <xdr:nvSpPr>
        <xdr:cNvPr id="715" name="フローチャート: 判断 714">
          <a:extLst>
            <a:ext uri="{FF2B5EF4-FFF2-40B4-BE49-F238E27FC236}">
              <a16:creationId xmlns:a16="http://schemas.microsoft.com/office/drawing/2014/main" id="{CDF575E8-36CF-4146-B5EC-16DBDC482F37}"/>
            </a:ext>
          </a:extLst>
        </xdr:cNvPr>
        <xdr:cNvSpPr/>
      </xdr:nvSpPr>
      <xdr:spPr>
        <a:xfrm>
          <a:off x="18605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A643B7D9-0D8C-43F8-8BB1-E3C65C5CA27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D23ABD02-B72C-43A8-A23B-2938C0F4EC1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553D0ACF-90E7-41F2-9193-1AC4FE0B485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81AB358E-0A3C-4403-8873-BB481FD9F58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84956B96-DF83-4AE5-8E01-A6022808B3B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104866</xdr:rowOff>
    </xdr:from>
    <xdr:to>
      <xdr:col>116</xdr:col>
      <xdr:colOff>114300</xdr:colOff>
      <xdr:row>85</xdr:row>
      <xdr:rowOff>35016</xdr:rowOff>
    </xdr:to>
    <xdr:sp macro="" textlink="">
      <xdr:nvSpPr>
        <xdr:cNvPr id="721" name="楕円 720">
          <a:extLst>
            <a:ext uri="{FF2B5EF4-FFF2-40B4-BE49-F238E27FC236}">
              <a16:creationId xmlns:a16="http://schemas.microsoft.com/office/drawing/2014/main" id="{EEE22F2F-DC5C-44E8-A70F-D2B4D1FECE72}"/>
            </a:ext>
          </a:extLst>
        </xdr:cNvPr>
        <xdr:cNvSpPr/>
      </xdr:nvSpPr>
      <xdr:spPr>
        <a:xfrm>
          <a:off x="22110700" y="145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127743</xdr:rowOff>
    </xdr:from>
    <xdr:ext cx="469744" cy="259045"/>
    <xdr:sp macro="" textlink="">
      <xdr:nvSpPr>
        <xdr:cNvPr id="722" name="【消防施設】&#10;一人当たり面積該当値テキスト">
          <a:extLst>
            <a:ext uri="{FF2B5EF4-FFF2-40B4-BE49-F238E27FC236}">
              <a16:creationId xmlns:a16="http://schemas.microsoft.com/office/drawing/2014/main" id="{2CD5581D-E202-4060-8C12-FA3041BA28FA}"/>
            </a:ext>
          </a:extLst>
        </xdr:cNvPr>
        <xdr:cNvSpPr txBox="1"/>
      </xdr:nvSpPr>
      <xdr:spPr>
        <a:xfrm>
          <a:off x="22199600" y="1435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147320</xdr:rowOff>
    </xdr:from>
    <xdr:to>
      <xdr:col>112</xdr:col>
      <xdr:colOff>38100</xdr:colOff>
      <xdr:row>85</xdr:row>
      <xdr:rowOff>77470</xdr:rowOff>
    </xdr:to>
    <xdr:sp macro="" textlink="">
      <xdr:nvSpPr>
        <xdr:cNvPr id="723" name="楕円 722">
          <a:extLst>
            <a:ext uri="{FF2B5EF4-FFF2-40B4-BE49-F238E27FC236}">
              <a16:creationId xmlns:a16="http://schemas.microsoft.com/office/drawing/2014/main" id="{DD7A4E3D-C3EB-4AB0-8136-AAD922FB1EFA}"/>
            </a:ext>
          </a:extLst>
        </xdr:cNvPr>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155666</xdr:rowOff>
    </xdr:from>
    <xdr:to>
      <xdr:col>116</xdr:col>
      <xdr:colOff>63500</xdr:colOff>
      <xdr:row>85</xdr:row>
      <xdr:rowOff>26670</xdr:rowOff>
    </xdr:to>
    <xdr:cxnSp macro="">
      <xdr:nvCxnSpPr>
        <xdr:cNvPr id="724" name="直線コネクタ 723">
          <a:extLst>
            <a:ext uri="{FF2B5EF4-FFF2-40B4-BE49-F238E27FC236}">
              <a16:creationId xmlns:a16="http://schemas.microsoft.com/office/drawing/2014/main" id="{677E2A2F-8403-4BAB-9CE3-33692EA21639}"/>
            </a:ext>
          </a:extLst>
        </xdr:cNvPr>
        <xdr:cNvCxnSpPr/>
      </xdr:nvCxnSpPr>
      <xdr:spPr>
        <a:xfrm flipV="1">
          <a:off x="21323300" y="1455746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157118</xdr:rowOff>
    </xdr:from>
    <xdr:to>
      <xdr:col>107</xdr:col>
      <xdr:colOff>101600</xdr:colOff>
      <xdr:row>85</xdr:row>
      <xdr:rowOff>87268</xdr:rowOff>
    </xdr:to>
    <xdr:sp macro="" textlink="">
      <xdr:nvSpPr>
        <xdr:cNvPr id="725" name="楕円 724">
          <a:extLst>
            <a:ext uri="{FF2B5EF4-FFF2-40B4-BE49-F238E27FC236}">
              <a16:creationId xmlns:a16="http://schemas.microsoft.com/office/drawing/2014/main" id="{D5DBB259-F3BE-407D-B929-57B33776B7B8}"/>
            </a:ext>
          </a:extLst>
        </xdr:cNvPr>
        <xdr:cNvSpPr/>
      </xdr:nvSpPr>
      <xdr:spPr>
        <a:xfrm>
          <a:off x="20383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26670</xdr:rowOff>
    </xdr:from>
    <xdr:to>
      <xdr:col>111</xdr:col>
      <xdr:colOff>177800</xdr:colOff>
      <xdr:row>85</xdr:row>
      <xdr:rowOff>36468</xdr:rowOff>
    </xdr:to>
    <xdr:cxnSp macro="">
      <xdr:nvCxnSpPr>
        <xdr:cNvPr id="726" name="直線コネクタ 725">
          <a:extLst>
            <a:ext uri="{FF2B5EF4-FFF2-40B4-BE49-F238E27FC236}">
              <a16:creationId xmlns:a16="http://schemas.microsoft.com/office/drawing/2014/main" id="{2323EBA1-B900-4EA8-94AD-A6C32EA9863A}"/>
            </a:ext>
          </a:extLst>
        </xdr:cNvPr>
        <xdr:cNvCxnSpPr/>
      </xdr:nvCxnSpPr>
      <xdr:spPr>
        <a:xfrm flipV="1">
          <a:off x="20434300" y="14599920"/>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157118</xdr:rowOff>
    </xdr:from>
    <xdr:to>
      <xdr:col>102</xdr:col>
      <xdr:colOff>165100</xdr:colOff>
      <xdr:row>85</xdr:row>
      <xdr:rowOff>87268</xdr:rowOff>
    </xdr:to>
    <xdr:sp macro="" textlink="">
      <xdr:nvSpPr>
        <xdr:cNvPr id="727" name="楕円 726">
          <a:extLst>
            <a:ext uri="{FF2B5EF4-FFF2-40B4-BE49-F238E27FC236}">
              <a16:creationId xmlns:a16="http://schemas.microsoft.com/office/drawing/2014/main" id="{A6E21F4E-8CC3-4C63-98AE-F830628C6FE8}"/>
            </a:ext>
          </a:extLst>
        </xdr:cNvPr>
        <xdr:cNvSpPr/>
      </xdr:nvSpPr>
      <xdr:spPr>
        <a:xfrm>
          <a:off x="19494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36468</xdr:rowOff>
    </xdr:from>
    <xdr:to>
      <xdr:col>107</xdr:col>
      <xdr:colOff>50800</xdr:colOff>
      <xdr:row>85</xdr:row>
      <xdr:rowOff>36468</xdr:rowOff>
    </xdr:to>
    <xdr:cxnSp macro="">
      <xdr:nvCxnSpPr>
        <xdr:cNvPr id="728" name="直線コネクタ 727">
          <a:extLst>
            <a:ext uri="{FF2B5EF4-FFF2-40B4-BE49-F238E27FC236}">
              <a16:creationId xmlns:a16="http://schemas.microsoft.com/office/drawing/2014/main" id="{7769DEB5-3EA0-4B17-AF9E-F366E9ED6CF9}"/>
            </a:ext>
          </a:extLst>
        </xdr:cNvPr>
        <xdr:cNvCxnSpPr/>
      </xdr:nvCxnSpPr>
      <xdr:spPr>
        <a:xfrm>
          <a:off x="19545300" y="146097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157118</xdr:rowOff>
    </xdr:from>
    <xdr:to>
      <xdr:col>98</xdr:col>
      <xdr:colOff>38100</xdr:colOff>
      <xdr:row>85</xdr:row>
      <xdr:rowOff>87268</xdr:rowOff>
    </xdr:to>
    <xdr:sp macro="" textlink="">
      <xdr:nvSpPr>
        <xdr:cNvPr id="729" name="楕円 728">
          <a:extLst>
            <a:ext uri="{FF2B5EF4-FFF2-40B4-BE49-F238E27FC236}">
              <a16:creationId xmlns:a16="http://schemas.microsoft.com/office/drawing/2014/main" id="{F7E28A30-0E15-40CE-90AB-88F816BC8760}"/>
            </a:ext>
          </a:extLst>
        </xdr:cNvPr>
        <xdr:cNvSpPr/>
      </xdr:nvSpPr>
      <xdr:spPr>
        <a:xfrm>
          <a:off x="18605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36468</xdr:rowOff>
    </xdr:from>
    <xdr:to>
      <xdr:col>102</xdr:col>
      <xdr:colOff>114300</xdr:colOff>
      <xdr:row>85</xdr:row>
      <xdr:rowOff>36468</xdr:rowOff>
    </xdr:to>
    <xdr:cxnSp macro="">
      <xdr:nvCxnSpPr>
        <xdr:cNvPr id="730" name="直線コネクタ 729">
          <a:extLst>
            <a:ext uri="{FF2B5EF4-FFF2-40B4-BE49-F238E27FC236}">
              <a16:creationId xmlns:a16="http://schemas.microsoft.com/office/drawing/2014/main" id="{0974EE9B-9AE9-45D5-9DB7-978F92809CCC}"/>
            </a:ext>
          </a:extLst>
        </xdr:cNvPr>
        <xdr:cNvCxnSpPr/>
      </xdr:nvCxnSpPr>
      <xdr:spPr>
        <a:xfrm>
          <a:off x="18656300" y="146097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131553</xdr:rowOff>
    </xdr:from>
    <xdr:ext cx="469744" cy="259045"/>
    <xdr:sp macro="" textlink="">
      <xdr:nvSpPr>
        <xdr:cNvPr id="731" name="n_1aveValue【消防施設】&#10;一人当たり面積">
          <a:extLst>
            <a:ext uri="{FF2B5EF4-FFF2-40B4-BE49-F238E27FC236}">
              <a16:creationId xmlns:a16="http://schemas.microsoft.com/office/drawing/2014/main" id="{CD9E0B19-A038-47B0-A2E1-D4CAFDF3EA12}"/>
            </a:ext>
          </a:extLst>
        </xdr:cNvPr>
        <xdr:cNvSpPr txBox="1"/>
      </xdr:nvSpPr>
      <xdr:spPr>
        <a:xfrm>
          <a:off x="21075727" y="141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18885</xdr:rowOff>
    </xdr:from>
    <xdr:ext cx="469744" cy="259045"/>
    <xdr:sp macro="" textlink="">
      <xdr:nvSpPr>
        <xdr:cNvPr id="732" name="n_2aveValue【消防施設】&#10;一人当たり面積">
          <a:extLst>
            <a:ext uri="{FF2B5EF4-FFF2-40B4-BE49-F238E27FC236}">
              <a16:creationId xmlns:a16="http://schemas.microsoft.com/office/drawing/2014/main" id="{7A4843F1-C7C3-4709-9D40-DA06088B2C31}"/>
            </a:ext>
          </a:extLst>
        </xdr:cNvPr>
        <xdr:cNvSpPr txBox="1"/>
      </xdr:nvSpPr>
      <xdr:spPr>
        <a:xfrm>
          <a:off x="20199427"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22151</xdr:rowOff>
    </xdr:from>
    <xdr:ext cx="469744" cy="259045"/>
    <xdr:sp macro="" textlink="">
      <xdr:nvSpPr>
        <xdr:cNvPr id="733" name="n_3aveValue【消防施設】&#10;一人当たり面積">
          <a:extLst>
            <a:ext uri="{FF2B5EF4-FFF2-40B4-BE49-F238E27FC236}">
              <a16:creationId xmlns:a16="http://schemas.microsoft.com/office/drawing/2014/main" id="{CD4ACD4A-D75D-4F1A-A112-8ECDFA85A9AE}"/>
            </a:ext>
          </a:extLst>
        </xdr:cNvPr>
        <xdr:cNvSpPr txBox="1"/>
      </xdr:nvSpPr>
      <xdr:spPr>
        <a:xfrm>
          <a:off x="19310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22151</xdr:rowOff>
    </xdr:from>
    <xdr:ext cx="469744" cy="259045"/>
    <xdr:sp macro="" textlink="">
      <xdr:nvSpPr>
        <xdr:cNvPr id="734" name="n_4aveValue【消防施設】&#10;一人当たり面積">
          <a:extLst>
            <a:ext uri="{FF2B5EF4-FFF2-40B4-BE49-F238E27FC236}">
              <a16:creationId xmlns:a16="http://schemas.microsoft.com/office/drawing/2014/main" id="{BDE82AE6-1A84-4BFC-8A53-70C9983E9F5B}"/>
            </a:ext>
          </a:extLst>
        </xdr:cNvPr>
        <xdr:cNvSpPr txBox="1"/>
      </xdr:nvSpPr>
      <xdr:spPr>
        <a:xfrm>
          <a:off x="18421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68597</xdr:rowOff>
    </xdr:from>
    <xdr:ext cx="469744" cy="259045"/>
    <xdr:sp macro="" textlink="">
      <xdr:nvSpPr>
        <xdr:cNvPr id="735" name="n_1mainValue【消防施設】&#10;一人当たり面積">
          <a:extLst>
            <a:ext uri="{FF2B5EF4-FFF2-40B4-BE49-F238E27FC236}">
              <a16:creationId xmlns:a16="http://schemas.microsoft.com/office/drawing/2014/main" id="{B8C66FC2-3EDB-4F22-99A5-209180769E06}"/>
            </a:ext>
          </a:extLst>
        </xdr:cNvPr>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78395</xdr:rowOff>
    </xdr:from>
    <xdr:ext cx="469744" cy="259045"/>
    <xdr:sp macro="" textlink="">
      <xdr:nvSpPr>
        <xdr:cNvPr id="736" name="n_2mainValue【消防施設】&#10;一人当たり面積">
          <a:extLst>
            <a:ext uri="{FF2B5EF4-FFF2-40B4-BE49-F238E27FC236}">
              <a16:creationId xmlns:a16="http://schemas.microsoft.com/office/drawing/2014/main" id="{ECBD29A5-12D9-467C-AACF-E933D6D3D4B1}"/>
            </a:ext>
          </a:extLst>
        </xdr:cNvPr>
        <xdr:cNvSpPr txBox="1"/>
      </xdr:nvSpPr>
      <xdr:spPr>
        <a:xfrm>
          <a:off x="20199427" y="1465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78395</xdr:rowOff>
    </xdr:from>
    <xdr:ext cx="469744" cy="259045"/>
    <xdr:sp macro="" textlink="">
      <xdr:nvSpPr>
        <xdr:cNvPr id="737" name="n_3mainValue【消防施設】&#10;一人当たり面積">
          <a:extLst>
            <a:ext uri="{FF2B5EF4-FFF2-40B4-BE49-F238E27FC236}">
              <a16:creationId xmlns:a16="http://schemas.microsoft.com/office/drawing/2014/main" id="{389BB1D5-D17F-4E55-8C7C-F5C162997238}"/>
            </a:ext>
          </a:extLst>
        </xdr:cNvPr>
        <xdr:cNvSpPr txBox="1"/>
      </xdr:nvSpPr>
      <xdr:spPr>
        <a:xfrm>
          <a:off x="19310427" y="1465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78395</xdr:rowOff>
    </xdr:from>
    <xdr:ext cx="469744" cy="259045"/>
    <xdr:sp macro="" textlink="">
      <xdr:nvSpPr>
        <xdr:cNvPr id="738" name="n_4mainValue【消防施設】&#10;一人当たり面積">
          <a:extLst>
            <a:ext uri="{FF2B5EF4-FFF2-40B4-BE49-F238E27FC236}">
              <a16:creationId xmlns:a16="http://schemas.microsoft.com/office/drawing/2014/main" id="{19B47828-5CF1-496F-AEF4-001267952FA3}"/>
            </a:ext>
          </a:extLst>
        </xdr:cNvPr>
        <xdr:cNvSpPr txBox="1"/>
      </xdr:nvSpPr>
      <xdr:spPr>
        <a:xfrm>
          <a:off x="18421427" y="1465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4B10400E-7254-4296-9C08-A755345F30D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CFA39AC3-406E-4CB5-AEAF-F3CFB7E1C81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C9572447-D78F-4117-B8E4-DDAD9C44815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C1B32EF4-5C5A-47F7-8743-25462FF734E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CDA022D3-7619-4828-A1EA-B367460ACEA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FBCD6F4D-D156-41A4-8350-95DDE7CFACA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C8AFD605-7066-4841-A18B-16B18284BD7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0099C484-DE36-4687-A61B-3D866A882D9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43A69C07-8E13-4D04-80A4-FAC9FE44201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3A0536EA-FC5B-4638-8D9B-88C2E460DE9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78984F65-1958-4E46-BBB2-F830A44E390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id="{428FB45F-8C1E-4979-8D58-C18866D2C27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a:extLst>
            <a:ext uri="{FF2B5EF4-FFF2-40B4-BE49-F238E27FC236}">
              <a16:creationId xmlns:a16="http://schemas.microsoft.com/office/drawing/2014/main" id="{7477EF9B-90B0-486B-B88A-6F64DE659A2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id="{1E900998-BD48-4318-B7BA-4A136BE47C7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id="{29E394FB-68FD-4C6E-8FDC-CDDF190EFA3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id="{8272D6E9-6D3D-4984-BB5A-BC685411C95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id="{98F16C7A-A7F5-4F5C-B138-DA09B2F2883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id="{B04F8D89-E35E-4150-AD2C-C147AEE93AE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id="{322E7034-0A26-4090-9BD8-90910854658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id="{7FBCE565-7113-4F96-97D9-5061FF884E8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id="{FC9B1A20-633F-41BC-B413-BA717540D79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id="{CDBBAA07-B762-4F2C-9A18-FD1944F750C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a:extLst>
            <a:ext uri="{FF2B5EF4-FFF2-40B4-BE49-F238E27FC236}">
              <a16:creationId xmlns:a16="http://schemas.microsoft.com/office/drawing/2014/main" id="{869AF1E9-ED96-4BEB-AEF9-813E011AF7A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62F43915-DFC2-48AB-B639-C07410D94AB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庁舎】&#10;有形固定資産減価償却率グラフ枠">
          <a:extLst>
            <a:ext uri="{FF2B5EF4-FFF2-40B4-BE49-F238E27FC236}">
              <a16:creationId xmlns:a16="http://schemas.microsoft.com/office/drawing/2014/main" id="{FF9A134B-3664-4B73-A168-47F8DA7A9A4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77832</xdr:rowOff>
    </xdr:from>
    <xdr:to>
      <xdr:col>85</xdr:col>
      <xdr:colOff>126364</xdr:colOff>
      <xdr:row>109</xdr:row>
      <xdr:rowOff>4355</xdr:rowOff>
    </xdr:to>
    <xdr:cxnSp macro="">
      <xdr:nvCxnSpPr>
        <xdr:cNvPr id="764" name="直線コネクタ 763">
          <a:extLst>
            <a:ext uri="{FF2B5EF4-FFF2-40B4-BE49-F238E27FC236}">
              <a16:creationId xmlns:a16="http://schemas.microsoft.com/office/drawing/2014/main" id="{A2E22982-B054-4F19-A7FE-F66525676BF6}"/>
            </a:ext>
          </a:extLst>
        </xdr:cNvPr>
        <xdr:cNvCxnSpPr/>
      </xdr:nvCxnSpPr>
      <xdr:spPr>
        <a:xfrm flipV="1">
          <a:off x="16318864" y="17222832"/>
          <a:ext cx="0" cy="1469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765" name="【庁舎】&#10;有形固定資産減価償却率最小値テキスト">
          <a:extLst>
            <a:ext uri="{FF2B5EF4-FFF2-40B4-BE49-F238E27FC236}">
              <a16:creationId xmlns:a16="http://schemas.microsoft.com/office/drawing/2014/main" id="{7213DBA5-E6E6-4DC2-83CC-5FBD228F400A}"/>
            </a:ext>
          </a:extLst>
        </xdr:cNvPr>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766" name="直線コネクタ 765">
          <a:extLst>
            <a:ext uri="{FF2B5EF4-FFF2-40B4-BE49-F238E27FC236}">
              <a16:creationId xmlns:a16="http://schemas.microsoft.com/office/drawing/2014/main" id="{BB0E2D82-33D0-4D15-9400-7F65C7747654}"/>
            </a:ext>
          </a:extLst>
        </xdr:cNvPr>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24509</xdr:rowOff>
    </xdr:from>
    <xdr:ext cx="340478" cy="259045"/>
    <xdr:sp macro="" textlink="">
      <xdr:nvSpPr>
        <xdr:cNvPr id="767" name="【庁舎】&#10;有形固定資産減価償却率最大値テキスト">
          <a:extLst>
            <a:ext uri="{FF2B5EF4-FFF2-40B4-BE49-F238E27FC236}">
              <a16:creationId xmlns:a16="http://schemas.microsoft.com/office/drawing/2014/main" id="{63B20D44-8129-4866-BC60-ADD44265A364}"/>
            </a:ext>
          </a:extLst>
        </xdr:cNvPr>
        <xdr:cNvSpPr txBox="1"/>
      </xdr:nvSpPr>
      <xdr:spPr>
        <a:xfrm>
          <a:off x="16357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77832</xdr:rowOff>
    </xdr:from>
    <xdr:to>
      <xdr:col>86</xdr:col>
      <xdr:colOff>25400</xdr:colOff>
      <xdr:row>100</xdr:row>
      <xdr:rowOff>77832</xdr:rowOff>
    </xdr:to>
    <xdr:cxnSp macro="">
      <xdr:nvCxnSpPr>
        <xdr:cNvPr id="768" name="直線コネクタ 767">
          <a:extLst>
            <a:ext uri="{FF2B5EF4-FFF2-40B4-BE49-F238E27FC236}">
              <a16:creationId xmlns:a16="http://schemas.microsoft.com/office/drawing/2014/main" id="{DB32E437-9887-4F73-B721-8846AA598A64}"/>
            </a:ext>
          </a:extLst>
        </xdr:cNvPr>
        <xdr:cNvCxnSpPr/>
      </xdr:nvCxnSpPr>
      <xdr:spPr>
        <a:xfrm>
          <a:off x="16230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154413</xdr:rowOff>
    </xdr:from>
    <xdr:ext cx="405111" cy="259045"/>
    <xdr:sp macro="" textlink="">
      <xdr:nvSpPr>
        <xdr:cNvPr id="769" name="【庁舎】&#10;有形固定資産減価償却率平均値テキスト">
          <a:extLst>
            <a:ext uri="{FF2B5EF4-FFF2-40B4-BE49-F238E27FC236}">
              <a16:creationId xmlns:a16="http://schemas.microsoft.com/office/drawing/2014/main" id="{65C66A6A-5D58-451D-B58A-925D96D205A5}"/>
            </a:ext>
          </a:extLst>
        </xdr:cNvPr>
        <xdr:cNvSpPr txBox="1"/>
      </xdr:nvSpPr>
      <xdr:spPr>
        <a:xfrm>
          <a:off x="16357600" y="1781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131536</xdr:rowOff>
    </xdr:from>
    <xdr:to>
      <xdr:col>85</xdr:col>
      <xdr:colOff>177800</xdr:colOff>
      <xdr:row>105</xdr:row>
      <xdr:rowOff>61686</xdr:rowOff>
    </xdr:to>
    <xdr:sp macro="" textlink="">
      <xdr:nvSpPr>
        <xdr:cNvPr id="770" name="フローチャート: 判断 769">
          <a:extLst>
            <a:ext uri="{FF2B5EF4-FFF2-40B4-BE49-F238E27FC236}">
              <a16:creationId xmlns:a16="http://schemas.microsoft.com/office/drawing/2014/main" id="{87EAE3AF-7E60-49AB-8F8C-14003365A94C}"/>
            </a:ext>
          </a:extLst>
        </xdr:cNvPr>
        <xdr:cNvSpPr/>
      </xdr:nvSpPr>
      <xdr:spPr>
        <a:xfrm>
          <a:off x="16268700" y="179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46627</xdr:rowOff>
    </xdr:from>
    <xdr:to>
      <xdr:col>81</xdr:col>
      <xdr:colOff>101600</xdr:colOff>
      <xdr:row>105</xdr:row>
      <xdr:rowOff>148227</xdr:rowOff>
    </xdr:to>
    <xdr:sp macro="" textlink="">
      <xdr:nvSpPr>
        <xdr:cNvPr id="771" name="フローチャート: 判断 770">
          <a:extLst>
            <a:ext uri="{FF2B5EF4-FFF2-40B4-BE49-F238E27FC236}">
              <a16:creationId xmlns:a16="http://schemas.microsoft.com/office/drawing/2014/main" id="{3EAAE5C9-71DD-4AF6-AD03-867AD1330FC1}"/>
            </a:ext>
          </a:extLst>
        </xdr:cNvPr>
        <xdr:cNvSpPr/>
      </xdr:nvSpPr>
      <xdr:spPr>
        <a:xfrm>
          <a:off x="15430500" y="180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772" name="フローチャート: 判断 771">
          <a:extLst>
            <a:ext uri="{FF2B5EF4-FFF2-40B4-BE49-F238E27FC236}">
              <a16:creationId xmlns:a16="http://schemas.microsoft.com/office/drawing/2014/main" id="{047DEB6F-97D7-48C2-9167-7B62A45F7113}"/>
            </a:ext>
          </a:extLst>
        </xdr:cNvPr>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773" name="フローチャート: 判断 772">
          <a:extLst>
            <a:ext uri="{FF2B5EF4-FFF2-40B4-BE49-F238E27FC236}">
              <a16:creationId xmlns:a16="http://schemas.microsoft.com/office/drawing/2014/main" id="{873054D5-4EA5-4EA8-B78D-FB13B6F30442}"/>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12337</xdr:rowOff>
    </xdr:from>
    <xdr:to>
      <xdr:col>67</xdr:col>
      <xdr:colOff>101600</xdr:colOff>
      <xdr:row>105</xdr:row>
      <xdr:rowOff>113937</xdr:rowOff>
    </xdr:to>
    <xdr:sp macro="" textlink="">
      <xdr:nvSpPr>
        <xdr:cNvPr id="774" name="フローチャート: 判断 773">
          <a:extLst>
            <a:ext uri="{FF2B5EF4-FFF2-40B4-BE49-F238E27FC236}">
              <a16:creationId xmlns:a16="http://schemas.microsoft.com/office/drawing/2014/main" id="{2B398F5C-CCD0-49FD-AF76-1A52BB988D1B}"/>
            </a:ext>
          </a:extLst>
        </xdr:cNvPr>
        <xdr:cNvSpPr/>
      </xdr:nvSpPr>
      <xdr:spPr>
        <a:xfrm>
          <a:off x="1276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DFB52AE3-B5DA-467A-A146-E2C1523D8B0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C563A557-E7EB-45B0-B3EF-75830AADE86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7CAE817B-3CD5-4938-8F36-6BE135C0EC0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68AA5876-D5E2-4535-A0D8-FA82A12C84E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AC34F827-247B-489E-8E63-195170AF253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100512</xdr:rowOff>
    </xdr:from>
    <xdr:to>
      <xdr:col>85</xdr:col>
      <xdr:colOff>177800</xdr:colOff>
      <xdr:row>107</xdr:row>
      <xdr:rowOff>30662</xdr:rowOff>
    </xdr:to>
    <xdr:sp macro="" textlink="">
      <xdr:nvSpPr>
        <xdr:cNvPr id="780" name="楕円 779">
          <a:extLst>
            <a:ext uri="{FF2B5EF4-FFF2-40B4-BE49-F238E27FC236}">
              <a16:creationId xmlns:a16="http://schemas.microsoft.com/office/drawing/2014/main" id="{EE504BFD-F937-4F30-9B8B-59E36D48D93D}"/>
            </a:ext>
          </a:extLst>
        </xdr:cNvPr>
        <xdr:cNvSpPr/>
      </xdr:nvSpPr>
      <xdr:spPr>
        <a:xfrm>
          <a:off x="162687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78939</xdr:rowOff>
    </xdr:from>
    <xdr:ext cx="405111" cy="259045"/>
    <xdr:sp macro="" textlink="">
      <xdr:nvSpPr>
        <xdr:cNvPr id="781" name="【庁舎】&#10;有形固定資産減価償却率該当値テキスト">
          <a:extLst>
            <a:ext uri="{FF2B5EF4-FFF2-40B4-BE49-F238E27FC236}">
              <a16:creationId xmlns:a16="http://schemas.microsoft.com/office/drawing/2014/main" id="{450DFDE5-2715-4168-8EE1-4A96916F11FF}"/>
            </a:ext>
          </a:extLst>
        </xdr:cNvPr>
        <xdr:cNvSpPr txBox="1"/>
      </xdr:nvSpPr>
      <xdr:spPr>
        <a:xfrm>
          <a:off x="16357600"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67855</xdr:rowOff>
    </xdr:from>
    <xdr:to>
      <xdr:col>81</xdr:col>
      <xdr:colOff>101600</xdr:colOff>
      <xdr:row>106</xdr:row>
      <xdr:rowOff>169455</xdr:rowOff>
    </xdr:to>
    <xdr:sp macro="" textlink="">
      <xdr:nvSpPr>
        <xdr:cNvPr id="782" name="楕円 781">
          <a:extLst>
            <a:ext uri="{FF2B5EF4-FFF2-40B4-BE49-F238E27FC236}">
              <a16:creationId xmlns:a16="http://schemas.microsoft.com/office/drawing/2014/main" id="{55148358-2598-4F7C-B95A-D15E5DE5789C}"/>
            </a:ext>
          </a:extLst>
        </xdr:cNvPr>
        <xdr:cNvSpPr/>
      </xdr:nvSpPr>
      <xdr:spPr>
        <a:xfrm>
          <a:off x="15430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118655</xdr:rowOff>
    </xdr:from>
    <xdr:to>
      <xdr:col>85</xdr:col>
      <xdr:colOff>127000</xdr:colOff>
      <xdr:row>106</xdr:row>
      <xdr:rowOff>151312</xdr:rowOff>
    </xdr:to>
    <xdr:cxnSp macro="">
      <xdr:nvCxnSpPr>
        <xdr:cNvPr id="783" name="直線コネクタ 782">
          <a:extLst>
            <a:ext uri="{FF2B5EF4-FFF2-40B4-BE49-F238E27FC236}">
              <a16:creationId xmlns:a16="http://schemas.microsoft.com/office/drawing/2014/main" id="{711F599F-AC4A-4AF6-BEA9-F7253A0E1367}"/>
            </a:ext>
          </a:extLst>
        </xdr:cNvPr>
        <xdr:cNvCxnSpPr/>
      </xdr:nvCxnSpPr>
      <xdr:spPr>
        <a:xfrm>
          <a:off x="15481300" y="1829235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44994</xdr:rowOff>
    </xdr:from>
    <xdr:to>
      <xdr:col>76</xdr:col>
      <xdr:colOff>165100</xdr:colOff>
      <xdr:row>106</xdr:row>
      <xdr:rowOff>146594</xdr:rowOff>
    </xdr:to>
    <xdr:sp macro="" textlink="">
      <xdr:nvSpPr>
        <xdr:cNvPr id="784" name="楕円 783">
          <a:extLst>
            <a:ext uri="{FF2B5EF4-FFF2-40B4-BE49-F238E27FC236}">
              <a16:creationId xmlns:a16="http://schemas.microsoft.com/office/drawing/2014/main" id="{C2D26C4B-F6CC-49A4-B30D-CE371EA93105}"/>
            </a:ext>
          </a:extLst>
        </xdr:cNvPr>
        <xdr:cNvSpPr/>
      </xdr:nvSpPr>
      <xdr:spPr>
        <a:xfrm>
          <a:off x="14541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95794</xdr:rowOff>
    </xdr:from>
    <xdr:to>
      <xdr:col>81</xdr:col>
      <xdr:colOff>50800</xdr:colOff>
      <xdr:row>106</xdr:row>
      <xdr:rowOff>118655</xdr:rowOff>
    </xdr:to>
    <xdr:cxnSp macro="">
      <xdr:nvCxnSpPr>
        <xdr:cNvPr id="785" name="直線コネクタ 784">
          <a:extLst>
            <a:ext uri="{FF2B5EF4-FFF2-40B4-BE49-F238E27FC236}">
              <a16:creationId xmlns:a16="http://schemas.microsoft.com/office/drawing/2014/main" id="{E8B9C22C-0D63-4641-BD3A-A5BF1D82F89F}"/>
            </a:ext>
          </a:extLst>
        </xdr:cNvPr>
        <xdr:cNvCxnSpPr/>
      </xdr:nvCxnSpPr>
      <xdr:spPr>
        <a:xfrm>
          <a:off x="14592300" y="1826949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12337</xdr:rowOff>
    </xdr:from>
    <xdr:to>
      <xdr:col>72</xdr:col>
      <xdr:colOff>38100</xdr:colOff>
      <xdr:row>106</xdr:row>
      <xdr:rowOff>113937</xdr:rowOff>
    </xdr:to>
    <xdr:sp macro="" textlink="">
      <xdr:nvSpPr>
        <xdr:cNvPr id="786" name="楕円 785">
          <a:extLst>
            <a:ext uri="{FF2B5EF4-FFF2-40B4-BE49-F238E27FC236}">
              <a16:creationId xmlns:a16="http://schemas.microsoft.com/office/drawing/2014/main" id="{911FE03D-60E6-4130-AB6F-E32F13E8A397}"/>
            </a:ext>
          </a:extLst>
        </xdr:cNvPr>
        <xdr:cNvSpPr/>
      </xdr:nvSpPr>
      <xdr:spPr>
        <a:xfrm>
          <a:off x="13652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63137</xdr:rowOff>
    </xdr:from>
    <xdr:to>
      <xdr:col>76</xdr:col>
      <xdr:colOff>114300</xdr:colOff>
      <xdr:row>106</xdr:row>
      <xdr:rowOff>95794</xdr:rowOff>
    </xdr:to>
    <xdr:cxnSp macro="">
      <xdr:nvCxnSpPr>
        <xdr:cNvPr id="787" name="直線コネクタ 786">
          <a:extLst>
            <a:ext uri="{FF2B5EF4-FFF2-40B4-BE49-F238E27FC236}">
              <a16:creationId xmlns:a16="http://schemas.microsoft.com/office/drawing/2014/main" id="{F676F07A-6E2E-4557-AEBF-BE0EAA975311}"/>
            </a:ext>
          </a:extLst>
        </xdr:cNvPr>
        <xdr:cNvCxnSpPr/>
      </xdr:nvCxnSpPr>
      <xdr:spPr>
        <a:xfrm>
          <a:off x="13703300" y="182368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151130</xdr:rowOff>
    </xdr:from>
    <xdr:to>
      <xdr:col>67</xdr:col>
      <xdr:colOff>101600</xdr:colOff>
      <xdr:row>106</xdr:row>
      <xdr:rowOff>81280</xdr:rowOff>
    </xdr:to>
    <xdr:sp macro="" textlink="">
      <xdr:nvSpPr>
        <xdr:cNvPr id="788" name="楕円 787">
          <a:extLst>
            <a:ext uri="{FF2B5EF4-FFF2-40B4-BE49-F238E27FC236}">
              <a16:creationId xmlns:a16="http://schemas.microsoft.com/office/drawing/2014/main" id="{09893A2D-9D29-4751-A0CF-E773809BFA69}"/>
            </a:ext>
          </a:extLst>
        </xdr:cNvPr>
        <xdr:cNvSpPr/>
      </xdr:nvSpPr>
      <xdr:spPr>
        <a:xfrm>
          <a:off x="12763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30480</xdr:rowOff>
    </xdr:from>
    <xdr:to>
      <xdr:col>71</xdr:col>
      <xdr:colOff>177800</xdr:colOff>
      <xdr:row>106</xdr:row>
      <xdr:rowOff>63137</xdr:rowOff>
    </xdr:to>
    <xdr:cxnSp macro="">
      <xdr:nvCxnSpPr>
        <xdr:cNvPr id="789" name="直線コネクタ 788">
          <a:extLst>
            <a:ext uri="{FF2B5EF4-FFF2-40B4-BE49-F238E27FC236}">
              <a16:creationId xmlns:a16="http://schemas.microsoft.com/office/drawing/2014/main" id="{ED44A55D-8CEB-417F-873B-A5B7C81F31EF}"/>
            </a:ext>
          </a:extLst>
        </xdr:cNvPr>
        <xdr:cNvCxnSpPr/>
      </xdr:nvCxnSpPr>
      <xdr:spPr>
        <a:xfrm>
          <a:off x="12814300" y="182041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164754</xdr:rowOff>
    </xdr:from>
    <xdr:ext cx="405111" cy="259045"/>
    <xdr:sp macro="" textlink="">
      <xdr:nvSpPr>
        <xdr:cNvPr id="790" name="n_1aveValue【庁舎】&#10;有形固定資産減価償却率">
          <a:extLst>
            <a:ext uri="{FF2B5EF4-FFF2-40B4-BE49-F238E27FC236}">
              <a16:creationId xmlns:a16="http://schemas.microsoft.com/office/drawing/2014/main" id="{46C72E17-2352-44C1-91F3-0AB4690383D3}"/>
            </a:ext>
          </a:extLst>
        </xdr:cNvPr>
        <xdr:cNvSpPr txBox="1"/>
      </xdr:nvSpPr>
      <xdr:spPr>
        <a:xfrm>
          <a:off x="15266044" y="1782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791" name="n_2aveValue【庁舎】&#10;有形固定資産減価償却率">
          <a:extLst>
            <a:ext uri="{FF2B5EF4-FFF2-40B4-BE49-F238E27FC236}">
              <a16:creationId xmlns:a16="http://schemas.microsoft.com/office/drawing/2014/main" id="{164E5FEC-78FB-48FA-B9A2-D61CFCAC0852}"/>
            </a:ext>
          </a:extLst>
        </xdr:cNvPr>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792" name="n_3aveValue【庁舎】&#10;有形固定資産減価償却率">
          <a:extLst>
            <a:ext uri="{FF2B5EF4-FFF2-40B4-BE49-F238E27FC236}">
              <a16:creationId xmlns:a16="http://schemas.microsoft.com/office/drawing/2014/main" id="{35436F8A-6A4B-4AC8-BE20-1DE026579A6D}"/>
            </a:ext>
          </a:extLst>
        </xdr:cNvPr>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130464</xdr:rowOff>
    </xdr:from>
    <xdr:ext cx="405111" cy="259045"/>
    <xdr:sp macro="" textlink="">
      <xdr:nvSpPr>
        <xdr:cNvPr id="793" name="n_4aveValue【庁舎】&#10;有形固定資産減価償却率">
          <a:extLst>
            <a:ext uri="{FF2B5EF4-FFF2-40B4-BE49-F238E27FC236}">
              <a16:creationId xmlns:a16="http://schemas.microsoft.com/office/drawing/2014/main" id="{F7A6F402-D3BB-4B31-9747-6110453A2118}"/>
            </a:ext>
          </a:extLst>
        </xdr:cNvPr>
        <xdr:cNvSpPr txBox="1"/>
      </xdr:nvSpPr>
      <xdr:spPr>
        <a:xfrm>
          <a:off x="12611744" y="1778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160582</xdr:rowOff>
    </xdr:from>
    <xdr:ext cx="405111" cy="259045"/>
    <xdr:sp macro="" textlink="">
      <xdr:nvSpPr>
        <xdr:cNvPr id="794" name="n_1mainValue【庁舎】&#10;有形固定資産減価償却率">
          <a:extLst>
            <a:ext uri="{FF2B5EF4-FFF2-40B4-BE49-F238E27FC236}">
              <a16:creationId xmlns:a16="http://schemas.microsoft.com/office/drawing/2014/main" id="{646B3A1B-A41B-4F7D-85A2-D5D1236836BC}"/>
            </a:ext>
          </a:extLst>
        </xdr:cNvPr>
        <xdr:cNvSpPr txBox="1"/>
      </xdr:nvSpPr>
      <xdr:spPr>
        <a:xfrm>
          <a:off x="15266044" y="1833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137721</xdr:rowOff>
    </xdr:from>
    <xdr:ext cx="405111" cy="259045"/>
    <xdr:sp macro="" textlink="">
      <xdr:nvSpPr>
        <xdr:cNvPr id="795" name="n_2mainValue【庁舎】&#10;有形固定資産減価償却率">
          <a:extLst>
            <a:ext uri="{FF2B5EF4-FFF2-40B4-BE49-F238E27FC236}">
              <a16:creationId xmlns:a16="http://schemas.microsoft.com/office/drawing/2014/main" id="{7928A789-FBAD-4E7B-B05C-F0EA7AAD33CE}"/>
            </a:ext>
          </a:extLst>
        </xdr:cNvPr>
        <xdr:cNvSpPr txBox="1"/>
      </xdr:nvSpPr>
      <xdr:spPr>
        <a:xfrm>
          <a:off x="14389744" y="1831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105064</xdr:rowOff>
    </xdr:from>
    <xdr:ext cx="405111" cy="259045"/>
    <xdr:sp macro="" textlink="">
      <xdr:nvSpPr>
        <xdr:cNvPr id="796" name="n_3mainValue【庁舎】&#10;有形固定資産減価償却率">
          <a:extLst>
            <a:ext uri="{FF2B5EF4-FFF2-40B4-BE49-F238E27FC236}">
              <a16:creationId xmlns:a16="http://schemas.microsoft.com/office/drawing/2014/main" id="{1F07F0C7-10AA-4620-9896-A67C527FD1E9}"/>
            </a:ext>
          </a:extLst>
        </xdr:cNvPr>
        <xdr:cNvSpPr txBox="1"/>
      </xdr:nvSpPr>
      <xdr:spPr>
        <a:xfrm>
          <a:off x="13500744" y="1827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72407</xdr:rowOff>
    </xdr:from>
    <xdr:ext cx="405111" cy="259045"/>
    <xdr:sp macro="" textlink="">
      <xdr:nvSpPr>
        <xdr:cNvPr id="797" name="n_4mainValue【庁舎】&#10;有形固定資産減価償却率">
          <a:extLst>
            <a:ext uri="{FF2B5EF4-FFF2-40B4-BE49-F238E27FC236}">
              <a16:creationId xmlns:a16="http://schemas.microsoft.com/office/drawing/2014/main" id="{7B1A54AB-6F0F-49CF-AD97-452D2B7F46ED}"/>
            </a:ext>
          </a:extLst>
        </xdr:cNvPr>
        <xdr:cNvSpPr txBox="1"/>
      </xdr:nvSpPr>
      <xdr:spPr>
        <a:xfrm>
          <a:off x="126117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02ABB506-F25C-42A3-8F12-C8CB404E1B1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93DB7099-5A7E-4FD2-A682-B9DAA593CCF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73A20C3D-414D-402E-BA9E-DFE714155C4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6B0D6817-68F6-4A08-B361-1039C0B34A7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43E88876-275A-4F71-BA22-38D74303BBE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D8FBA159-9862-4559-A7E0-5CCF72D3DD8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7CFEC73C-ABD3-4275-886B-B91264A30A5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5CA24C60-C700-4EDB-A1B9-3C8422923C6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49C4A0E1-FD27-4079-BA96-4D23AA86B67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285C2A7A-ECA1-455E-A183-504216F7369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8" name="テキスト ボックス 807">
          <a:extLst>
            <a:ext uri="{FF2B5EF4-FFF2-40B4-BE49-F238E27FC236}">
              <a16:creationId xmlns:a16="http://schemas.microsoft.com/office/drawing/2014/main" id="{AB97F19E-77E3-4972-9C28-D6F4BA8F975D}"/>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809" name="直線コネクタ 808">
          <a:extLst>
            <a:ext uri="{FF2B5EF4-FFF2-40B4-BE49-F238E27FC236}">
              <a16:creationId xmlns:a16="http://schemas.microsoft.com/office/drawing/2014/main" id="{E56A57A4-A054-4DB5-9ADB-B64051B8869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0" name="テキスト ボックス 809">
          <a:extLst>
            <a:ext uri="{FF2B5EF4-FFF2-40B4-BE49-F238E27FC236}">
              <a16:creationId xmlns:a16="http://schemas.microsoft.com/office/drawing/2014/main" id="{F57521CA-67EE-4159-90E6-3CF00BC7CDE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1" name="直線コネクタ 810">
          <a:extLst>
            <a:ext uri="{FF2B5EF4-FFF2-40B4-BE49-F238E27FC236}">
              <a16:creationId xmlns:a16="http://schemas.microsoft.com/office/drawing/2014/main" id="{DD4A7C9F-9B05-4EB3-9C67-C059C2C966D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2" name="テキスト ボックス 811">
          <a:extLst>
            <a:ext uri="{FF2B5EF4-FFF2-40B4-BE49-F238E27FC236}">
              <a16:creationId xmlns:a16="http://schemas.microsoft.com/office/drawing/2014/main" id="{04CBEDA0-51A8-43F8-8C91-B91BB10C32D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3" name="直線コネクタ 812">
          <a:extLst>
            <a:ext uri="{FF2B5EF4-FFF2-40B4-BE49-F238E27FC236}">
              <a16:creationId xmlns:a16="http://schemas.microsoft.com/office/drawing/2014/main" id="{33F9AAB4-9D5E-4AA3-949B-678D75C4742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4" name="テキスト ボックス 813">
          <a:extLst>
            <a:ext uri="{FF2B5EF4-FFF2-40B4-BE49-F238E27FC236}">
              <a16:creationId xmlns:a16="http://schemas.microsoft.com/office/drawing/2014/main" id="{09EB7326-ED2F-4041-81A4-0BBCBED30BF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5" name="直線コネクタ 814">
          <a:extLst>
            <a:ext uri="{FF2B5EF4-FFF2-40B4-BE49-F238E27FC236}">
              <a16:creationId xmlns:a16="http://schemas.microsoft.com/office/drawing/2014/main" id="{9D17A006-6304-4204-9ABC-2B459D1647F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6" name="テキスト ボックス 815">
          <a:extLst>
            <a:ext uri="{FF2B5EF4-FFF2-40B4-BE49-F238E27FC236}">
              <a16:creationId xmlns:a16="http://schemas.microsoft.com/office/drawing/2014/main" id="{11D7445B-F4A5-4EDB-A0C9-060D9E8AC3B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7" name="直線コネクタ 816">
          <a:extLst>
            <a:ext uri="{FF2B5EF4-FFF2-40B4-BE49-F238E27FC236}">
              <a16:creationId xmlns:a16="http://schemas.microsoft.com/office/drawing/2014/main" id="{ACB55DEB-ED9A-4564-8E59-199D0992F46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8" name="テキスト ボックス 817">
          <a:extLst>
            <a:ext uri="{FF2B5EF4-FFF2-40B4-BE49-F238E27FC236}">
              <a16:creationId xmlns:a16="http://schemas.microsoft.com/office/drawing/2014/main" id="{931D1E4D-8021-40D9-9E9F-0E54E220735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a:extLst>
            <a:ext uri="{FF2B5EF4-FFF2-40B4-BE49-F238E27FC236}">
              <a16:creationId xmlns:a16="http://schemas.microsoft.com/office/drawing/2014/main" id="{C362A21F-9939-4281-A58C-C7AFA569A8E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a:extLst>
            <a:ext uri="{FF2B5EF4-FFF2-40B4-BE49-F238E27FC236}">
              <a16:creationId xmlns:a16="http://schemas.microsoft.com/office/drawing/2014/main" id="{5F0642DD-3F7D-42A0-B28E-1B825A82A1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庁舎】&#10;一人当たり面積グラフ枠">
          <a:extLst>
            <a:ext uri="{FF2B5EF4-FFF2-40B4-BE49-F238E27FC236}">
              <a16:creationId xmlns:a16="http://schemas.microsoft.com/office/drawing/2014/main" id="{BC5B312E-7361-44F2-A242-9FF1D1C6952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129539</xdr:rowOff>
    </xdr:from>
    <xdr:to>
      <xdr:col>116</xdr:col>
      <xdr:colOff>62864</xdr:colOff>
      <xdr:row>109</xdr:row>
      <xdr:rowOff>47625</xdr:rowOff>
    </xdr:to>
    <xdr:cxnSp macro="">
      <xdr:nvCxnSpPr>
        <xdr:cNvPr id="822" name="直線コネクタ 821">
          <a:extLst>
            <a:ext uri="{FF2B5EF4-FFF2-40B4-BE49-F238E27FC236}">
              <a16:creationId xmlns:a16="http://schemas.microsoft.com/office/drawing/2014/main" id="{ACAD4F50-2580-48A4-9541-110CD36312FA}"/>
            </a:ext>
          </a:extLst>
        </xdr:cNvPr>
        <xdr:cNvCxnSpPr/>
      </xdr:nvCxnSpPr>
      <xdr:spPr>
        <a:xfrm flipV="1">
          <a:off x="22160864" y="17274539"/>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51452</xdr:rowOff>
    </xdr:from>
    <xdr:ext cx="469744" cy="259045"/>
    <xdr:sp macro="" textlink="">
      <xdr:nvSpPr>
        <xdr:cNvPr id="823" name="【庁舎】&#10;一人当たり面積最小値テキスト">
          <a:extLst>
            <a:ext uri="{FF2B5EF4-FFF2-40B4-BE49-F238E27FC236}">
              <a16:creationId xmlns:a16="http://schemas.microsoft.com/office/drawing/2014/main" id="{D4D99A4D-E5E1-40B4-99AA-EC16C903E75C}"/>
            </a:ext>
          </a:extLst>
        </xdr:cNvPr>
        <xdr:cNvSpPr txBox="1"/>
      </xdr:nvSpPr>
      <xdr:spPr>
        <a:xfrm>
          <a:off x="22199600" y="187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47625</xdr:rowOff>
    </xdr:from>
    <xdr:to>
      <xdr:col>116</xdr:col>
      <xdr:colOff>152400</xdr:colOff>
      <xdr:row>109</xdr:row>
      <xdr:rowOff>47625</xdr:rowOff>
    </xdr:to>
    <xdr:cxnSp macro="">
      <xdr:nvCxnSpPr>
        <xdr:cNvPr id="824" name="直線コネクタ 823">
          <a:extLst>
            <a:ext uri="{FF2B5EF4-FFF2-40B4-BE49-F238E27FC236}">
              <a16:creationId xmlns:a16="http://schemas.microsoft.com/office/drawing/2014/main" id="{3D655AB4-320A-4E29-A8E5-5D1CC596CFFA}"/>
            </a:ext>
          </a:extLst>
        </xdr:cNvPr>
        <xdr:cNvCxnSpPr/>
      </xdr:nvCxnSpPr>
      <xdr:spPr>
        <a:xfrm>
          <a:off x="22072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76216</xdr:rowOff>
    </xdr:from>
    <xdr:ext cx="469744" cy="259045"/>
    <xdr:sp macro="" textlink="">
      <xdr:nvSpPr>
        <xdr:cNvPr id="825" name="【庁舎】&#10;一人当たり面積最大値テキスト">
          <a:extLst>
            <a:ext uri="{FF2B5EF4-FFF2-40B4-BE49-F238E27FC236}">
              <a16:creationId xmlns:a16="http://schemas.microsoft.com/office/drawing/2014/main" id="{9802F70D-6157-4953-82C2-E0AF7592CED3}"/>
            </a:ext>
          </a:extLst>
        </xdr:cNvPr>
        <xdr:cNvSpPr txBox="1"/>
      </xdr:nvSpPr>
      <xdr:spPr>
        <a:xfrm>
          <a:off x="22199600" y="1704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129539</xdr:rowOff>
    </xdr:from>
    <xdr:to>
      <xdr:col>116</xdr:col>
      <xdr:colOff>152400</xdr:colOff>
      <xdr:row>100</xdr:row>
      <xdr:rowOff>129539</xdr:rowOff>
    </xdr:to>
    <xdr:cxnSp macro="">
      <xdr:nvCxnSpPr>
        <xdr:cNvPr id="826" name="直線コネクタ 825">
          <a:extLst>
            <a:ext uri="{FF2B5EF4-FFF2-40B4-BE49-F238E27FC236}">
              <a16:creationId xmlns:a16="http://schemas.microsoft.com/office/drawing/2014/main" id="{7D219AFE-E1D4-40DB-994E-C54DFC086368}"/>
            </a:ext>
          </a:extLst>
        </xdr:cNvPr>
        <xdr:cNvCxnSpPr/>
      </xdr:nvCxnSpPr>
      <xdr:spPr>
        <a:xfrm>
          <a:off x="22072600" y="1727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152416</xdr:rowOff>
    </xdr:from>
    <xdr:ext cx="469744" cy="259045"/>
    <xdr:sp macro="" textlink="">
      <xdr:nvSpPr>
        <xdr:cNvPr id="827" name="【庁舎】&#10;一人当たり面積平均値テキスト">
          <a:extLst>
            <a:ext uri="{FF2B5EF4-FFF2-40B4-BE49-F238E27FC236}">
              <a16:creationId xmlns:a16="http://schemas.microsoft.com/office/drawing/2014/main" id="{6ADAFFB6-97A9-495F-BCDB-3BA53DD633A3}"/>
            </a:ext>
          </a:extLst>
        </xdr:cNvPr>
        <xdr:cNvSpPr txBox="1"/>
      </xdr:nvSpPr>
      <xdr:spPr>
        <a:xfrm>
          <a:off x="22199600" y="18326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2539</xdr:rowOff>
    </xdr:from>
    <xdr:to>
      <xdr:col>116</xdr:col>
      <xdr:colOff>114300</xdr:colOff>
      <xdr:row>107</xdr:row>
      <xdr:rowOff>104139</xdr:rowOff>
    </xdr:to>
    <xdr:sp macro="" textlink="">
      <xdr:nvSpPr>
        <xdr:cNvPr id="828" name="フローチャート: 判断 827">
          <a:extLst>
            <a:ext uri="{FF2B5EF4-FFF2-40B4-BE49-F238E27FC236}">
              <a16:creationId xmlns:a16="http://schemas.microsoft.com/office/drawing/2014/main" id="{1EC45874-8F05-4D82-B25E-90B37F0D9592}"/>
            </a:ext>
          </a:extLst>
        </xdr:cNvPr>
        <xdr:cNvSpPr/>
      </xdr:nvSpPr>
      <xdr:spPr>
        <a:xfrm>
          <a:off x="221107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4445</xdr:rowOff>
    </xdr:from>
    <xdr:to>
      <xdr:col>112</xdr:col>
      <xdr:colOff>38100</xdr:colOff>
      <xdr:row>107</xdr:row>
      <xdr:rowOff>106045</xdr:rowOff>
    </xdr:to>
    <xdr:sp macro="" textlink="">
      <xdr:nvSpPr>
        <xdr:cNvPr id="829" name="フローチャート: 判断 828">
          <a:extLst>
            <a:ext uri="{FF2B5EF4-FFF2-40B4-BE49-F238E27FC236}">
              <a16:creationId xmlns:a16="http://schemas.microsoft.com/office/drawing/2014/main" id="{3B03A3E4-C865-4FE7-98D1-5D28105BC71B}"/>
            </a:ext>
          </a:extLst>
        </xdr:cNvPr>
        <xdr:cNvSpPr/>
      </xdr:nvSpPr>
      <xdr:spPr>
        <a:xfrm>
          <a:off x="21272500" y="1834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29211</xdr:rowOff>
    </xdr:from>
    <xdr:to>
      <xdr:col>107</xdr:col>
      <xdr:colOff>101600</xdr:colOff>
      <xdr:row>107</xdr:row>
      <xdr:rowOff>130811</xdr:rowOff>
    </xdr:to>
    <xdr:sp macro="" textlink="">
      <xdr:nvSpPr>
        <xdr:cNvPr id="830" name="フローチャート: 判断 829">
          <a:extLst>
            <a:ext uri="{FF2B5EF4-FFF2-40B4-BE49-F238E27FC236}">
              <a16:creationId xmlns:a16="http://schemas.microsoft.com/office/drawing/2014/main" id="{42B0D1DB-A61A-471E-8D22-EE99EFCA081F}"/>
            </a:ext>
          </a:extLst>
        </xdr:cNvPr>
        <xdr:cNvSpPr/>
      </xdr:nvSpPr>
      <xdr:spPr>
        <a:xfrm>
          <a:off x="20383500" y="1837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831" name="フローチャート: 判断 830">
          <a:extLst>
            <a:ext uri="{FF2B5EF4-FFF2-40B4-BE49-F238E27FC236}">
              <a16:creationId xmlns:a16="http://schemas.microsoft.com/office/drawing/2014/main" id="{A7674E94-1F9E-4F8C-A22E-E0ED73595091}"/>
            </a:ext>
          </a:extLst>
        </xdr:cNvPr>
        <xdr:cNvSpPr/>
      </xdr:nvSpPr>
      <xdr:spPr>
        <a:xfrm>
          <a:off x="19494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44450</xdr:rowOff>
    </xdr:from>
    <xdr:to>
      <xdr:col>98</xdr:col>
      <xdr:colOff>38100</xdr:colOff>
      <xdr:row>107</xdr:row>
      <xdr:rowOff>146050</xdr:rowOff>
    </xdr:to>
    <xdr:sp macro="" textlink="">
      <xdr:nvSpPr>
        <xdr:cNvPr id="832" name="フローチャート: 判断 831">
          <a:extLst>
            <a:ext uri="{FF2B5EF4-FFF2-40B4-BE49-F238E27FC236}">
              <a16:creationId xmlns:a16="http://schemas.microsoft.com/office/drawing/2014/main" id="{4EE1DD0D-25B0-4CC4-97C5-9A63DCE0F94D}"/>
            </a:ext>
          </a:extLst>
        </xdr:cNvPr>
        <xdr:cNvSpPr/>
      </xdr:nvSpPr>
      <xdr:spPr>
        <a:xfrm>
          <a:off x="18605500" y="183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674A75DF-084C-4A5B-BBFE-B5E91F99BD7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7CD421BF-55A7-4439-9286-4390ED92657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468A7DD9-A558-4B32-90E2-1FD2CE42E79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2EE12D80-F70A-4285-AA86-02D46899B3B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ACE7BC8C-CA0D-4A7B-9AC6-0D9D86FF91B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90170</xdr:rowOff>
    </xdr:from>
    <xdr:to>
      <xdr:col>116</xdr:col>
      <xdr:colOff>114300</xdr:colOff>
      <xdr:row>107</xdr:row>
      <xdr:rowOff>20320</xdr:rowOff>
    </xdr:to>
    <xdr:sp macro="" textlink="">
      <xdr:nvSpPr>
        <xdr:cNvPr id="838" name="楕円 837">
          <a:extLst>
            <a:ext uri="{FF2B5EF4-FFF2-40B4-BE49-F238E27FC236}">
              <a16:creationId xmlns:a16="http://schemas.microsoft.com/office/drawing/2014/main" id="{ADDE766D-AEC9-4A01-99E1-6A734F5DD855}"/>
            </a:ext>
          </a:extLst>
        </xdr:cNvPr>
        <xdr:cNvSpPr/>
      </xdr:nvSpPr>
      <xdr:spPr>
        <a:xfrm>
          <a:off x="221107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113047</xdr:rowOff>
    </xdr:from>
    <xdr:ext cx="469744" cy="259045"/>
    <xdr:sp macro="" textlink="">
      <xdr:nvSpPr>
        <xdr:cNvPr id="839" name="【庁舎】&#10;一人当たり面積該当値テキスト">
          <a:extLst>
            <a:ext uri="{FF2B5EF4-FFF2-40B4-BE49-F238E27FC236}">
              <a16:creationId xmlns:a16="http://schemas.microsoft.com/office/drawing/2014/main" id="{635055A3-0FE9-4AE1-AC52-E7CA4AF0BBF3}"/>
            </a:ext>
          </a:extLst>
        </xdr:cNvPr>
        <xdr:cNvSpPr txBox="1"/>
      </xdr:nvSpPr>
      <xdr:spPr>
        <a:xfrm>
          <a:off x="22199600" y="1811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99695</xdr:rowOff>
    </xdr:from>
    <xdr:to>
      <xdr:col>112</xdr:col>
      <xdr:colOff>38100</xdr:colOff>
      <xdr:row>107</xdr:row>
      <xdr:rowOff>29845</xdr:rowOff>
    </xdr:to>
    <xdr:sp macro="" textlink="">
      <xdr:nvSpPr>
        <xdr:cNvPr id="840" name="楕円 839">
          <a:extLst>
            <a:ext uri="{FF2B5EF4-FFF2-40B4-BE49-F238E27FC236}">
              <a16:creationId xmlns:a16="http://schemas.microsoft.com/office/drawing/2014/main" id="{39997426-70A7-474C-BDA8-EC3CDD788784}"/>
            </a:ext>
          </a:extLst>
        </xdr:cNvPr>
        <xdr:cNvSpPr/>
      </xdr:nvSpPr>
      <xdr:spPr>
        <a:xfrm>
          <a:off x="21272500" y="18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140970</xdr:rowOff>
    </xdr:from>
    <xdr:to>
      <xdr:col>116</xdr:col>
      <xdr:colOff>63500</xdr:colOff>
      <xdr:row>106</xdr:row>
      <xdr:rowOff>150495</xdr:rowOff>
    </xdr:to>
    <xdr:cxnSp macro="">
      <xdr:nvCxnSpPr>
        <xdr:cNvPr id="841" name="直線コネクタ 840">
          <a:extLst>
            <a:ext uri="{FF2B5EF4-FFF2-40B4-BE49-F238E27FC236}">
              <a16:creationId xmlns:a16="http://schemas.microsoft.com/office/drawing/2014/main" id="{DB6CC93B-44FE-46FF-A70C-1F087CA19EC6}"/>
            </a:ext>
          </a:extLst>
        </xdr:cNvPr>
        <xdr:cNvCxnSpPr/>
      </xdr:nvCxnSpPr>
      <xdr:spPr>
        <a:xfrm flipV="1">
          <a:off x="21323300" y="1831467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116839</xdr:rowOff>
    </xdr:from>
    <xdr:to>
      <xdr:col>107</xdr:col>
      <xdr:colOff>101600</xdr:colOff>
      <xdr:row>107</xdr:row>
      <xdr:rowOff>46989</xdr:rowOff>
    </xdr:to>
    <xdr:sp macro="" textlink="">
      <xdr:nvSpPr>
        <xdr:cNvPr id="842" name="楕円 841">
          <a:extLst>
            <a:ext uri="{FF2B5EF4-FFF2-40B4-BE49-F238E27FC236}">
              <a16:creationId xmlns:a16="http://schemas.microsoft.com/office/drawing/2014/main" id="{B5F26EC7-87A2-40B2-8EB7-164384C440C1}"/>
            </a:ext>
          </a:extLst>
        </xdr:cNvPr>
        <xdr:cNvSpPr/>
      </xdr:nvSpPr>
      <xdr:spPr>
        <a:xfrm>
          <a:off x="20383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150495</xdr:rowOff>
    </xdr:from>
    <xdr:to>
      <xdr:col>111</xdr:col>
      <xdr:colOff>177800</xdr:colOff>
      <xdr:row>106</xdr:row>
      <xdr:rowOff>167639</xdr:rowOff>
    </xdr:to>
    <xdr:cxnSp macro="">
      <xdr:nvCxnSpPr>
        <xdr:cNvPr id="843" name="直線コネクタ 842">
          <a:extLst>
            <a:ext uri="{FF2B5EF4-FFF2-40B4-BE49-F238E27FC236}">
              <a16:creationId xmlns:a16="http://schemas.microsoft.com/office/drawing/2014/main" id="{C6DD1812-5592-41B4-9D44-70B096E16713}"/>
            </a:ext>
          </a:extLst>
        </xdr:cNvPr>
        <xdr:cNvCxnSpPr/>
      </xdr:nvCxnSpPr>
      <xdr:spPr>
        <a:xfrm flipV="1">
          <a:off x="20434300" y="18324195"/>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122555</xdr:rowOff>
    </xdr:from>
    <xdr:to>
      <xdr:col>102</xdr:col>
      <xdr:colOff>165100</xdr:colOff>
      <xdr:row>107</xdr:row>
      <xdr:rowOff>52705</xdr:rowOff>
    </xdr:to>
    <xdr:sp macro="" textlink="">
      <xdr:nvSpPr>
        <xdr:cNvPr id="844" name="楕円 843">
          <a:extLst>
            <a:ext uri="{FF2B5EF4-FFF2-40B4-BE49-F238E27FC236}">
              <a16:creationId xmlns:a16="http://schemas.microsoft.com/office/drawing/2014/main" id="{EE7D0B3F-B3D6-48FD-B139-B19A769F2C4E}"/>
            </a:ext>
          </a:extLst>
        </xdr:cNvPr>
        <xdr:cNvSpPr/>
      </xdr:nvSpPr>
      <xdr:spPr>
        <a:xfrm>
          <a:off x="19494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167639</xdr:rowOff>
    </xdr:from>
    <xdr:to>
      <xdr:col>107</xdr:col>
      <xdr:colOff>50800</xdr:colOff>
      <xdr:row>107</xdr:row>
      <xdr:rowOff>1905</xdr:rowOff>
    </xdr:to>
    <xdr:cxnSp macro="">
      <xdr:nvCxnSpPr>
        <xdr:cNvPr id="845" name="直線コネクタ 844">
          <a:extLst>
            <a:ext uri="{FF2B5EF4-FFF2-40B4-BE49-F238E27FC236}">
              <a16:creationId xmlns:a16="http://schemas.microsoft.com/office/drawing/2014/main" id="{D9E0E8BD-5C3A-4343-9383-26EFC6536B4A}"/>
            </a:ext>
          </a:extLst>
        </xdr:cNvPr>
        <xdr:cNvCxnSpPr/>
      </xdr:nvCxnSpPr>
      <xdr:spPr>
        <a:xfrm flipV="1">
          <a:off x="19545300" y="183413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846" name="楕円 845">
          <a:extLst>
            <a:ext uri="{FF2B5EF4-FFF2-40B4-BE49-F238E27FC236}">
              <a16:creationId xmlns:a16="http://schemas.microsoft.com/office/drawing/2014/main" id="{EB1EB3FC-43DD-44C2-9D9E-2C08ECCF73B9}"/>
            </a:ext>
          </a:extLst>
        </xdr:cNvPr>
        <xdr:cNvSpPr/>
      </xdr:nvSpPr>
      <xdr:spPr>
        <a:xfrm>
          <a:off x="18605500" y="18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1905</xdr:rowOff>
    </xdr:from>
    <xdr:to>
      <xdr:col>102</xdr:col>
      <xdr:colOff>114300</xdr:colOff>
      <xdr:row>107</xdr:row>
      <xdr:rowOff>9525</xdr:rowOff>
    </xdr:to>
    <xdr:cxnSp macro="">
      <xdr:nvCxnSpPr>
        <xdr:cNvPr id="847" name="直線コネクタ 846">
          <a:extLst>
            <a:ext uri="{FF2B5EF4-FFF2-40B4-BE49-F238E27FC236}">
              <a16:creationId xmlns:a16="http://schemas.microsoft.com/office/drawing/2014/main" id="{37AA989D-F0E3-4F73-AF7D-9493FA585FF5}"/>
            </a:ext>
          </a:extLst>
        </xdr:cNvPr>
        <xdr:cNvCxnSpPr/>
      </xdr:nvCxnSpPr>
      <xdr:spPr>
        <a:xfrm flipV="1">
          <a:off x="18656300" y="183470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97172</xdr:rowOff>
    </xdr:from>
    <xdr:ext cx="469744" cy="259045"/>
    <xdr:sp macro="" textlink="">
      <xdr:nvSpPr>
        <xdr:cNvPr id="848" name="n_1aveValue【庁舎】&#10;一人当たり面積">
          <a:extLst>
            <a:ext uri="{FF2B5EF4-FFF2-40B4-BE49-F238E27FC236}">
              <a16:creationId xmlns:a16="http://schemas.microsoft.com/office/drawing/2014/main" id="{B73CDCB8-A8B6-459F-BAE5-00DF5EEBF2E5}"/>
            </a:ext>
          </a:extLst>
        </xdr:cNvPr>
        <xdr:cNvSpPr txBox="1"/>
      </xdr:nvSpPr>
      <xdr:spPr>
        <a:xfrm>
          <a:off x="21075727" y="1844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121938</xdr:rowOff>
    </xdr:from>
    <xdr:ext cx="469744" cy="259045"/>
    <xdr:sp macro="" textlink="">
      <xdr:nvSpPr>
        <xdr:cNvPr id="849" name="n_2aveValue【庁舎】&#10;一人当たり面積">
          <a:extLst>
            <a:ext uri="{FF2B5EF4-FFF2-40B4-BE49-F238E27FC236}">
              <a16:creationId xmlns:a16="http://schemas.microsoft.com/office/drawing/2014/main" id="{2AA3E90E-55A6-477B-9606-3C64EAF1185A}"/>
            </a:ext>
          </a:extLst>
        </xdr:cNvPr>
        <xdr:cNvSpPr txBox="1"/>
      </xdr:nvSpPr>
      <xdr:spPr>
        <a:xfrm>
          <a:off x="201994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106697</xdr:rowOff>
    </xdr:from>
    <xdr:ext cx="469744" cy="259045"/>
    <xdr:sp macro="" textlink="">
      <xdr:nvSpPr>
        <xdr:cNvPr id="850" name="n_3aveValue【庁舎】&#10;一人当たり面積">
          <a:extLst>
            <a:ext uri="{FF2B5EF4-FFF2-40B4-BE49-F238E27FC236}">
              <a16:creationId xmlns:a16="http://schemas.microsoft.com/office/drawing/2014/main" id="{981699CA-764C-4835-BC06-667CB3775BF7}"/>
            </a:ext>
          </a:extLst>
        </xdr:cNvPr>
        <xdr:cNvSpPr txBox="1"/>
      </xdr:nvSpPr>
      <xdr:spPr>
        <a:xfrm>
          <a:off x="19310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137177</xdr:rowOff>
    </xdr:from>
    <xdr:ext cx="469744" cy="259045"/>
    <xdr:sp macro="" textlink="">
      <xdr:nvSpPr>
        <xdr:cNvPr id="851" name="n_4aveValue【庁舎】&#10;一人当たり面積">
          <a:extLst>
            <a:ext uri="{FF2B5EF4-FFF2-40B4-BE49-F238E27FC236}">
              <a16:creationId xmlns:a16="http://schemas.microsoft.com/office/drawing/2014/main" id="{E62A1DAB-B959-4E0F-AE52-2B61649225E9}"/>
            </a:ext>
          </a:extLst>
        </xdr:cNvPr>
        <xdr:cNvSpPr txBox="1"/>
      </xdr:nvSpPr>
      <xdr:spPr>
        <a:xfrm>
          <a:off x="184214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46372</xdr:rowOff>
    </xdr:from>
    <xdr:ext cx="469744" cy="259045"/>
    <xdr:sp macro="" textlink="">
      <xdr:nvSpPr>
        <xdr:cNvPr id="852" name="n_1mainValue【庁舎】&#10;一人当たり面積">
          <a:extLst>
            <a:ext uri="{FF2B5EF4-FFF2-40B4-BE49-F238E27FC236}">
              <a16:creationId xmlns:a16="http://schemas.microsoft.com/office/drawing/2014/main" id="{97FE1C8A-5963-4BBA-BC81-0D0C35E8A849}"/>
            </a:ext>
          </a:extLst>
        </xdr:cNvPr>
        <xdr:cNvSpPr txBox="1"/>
      </xdr:nvSpPr>
      <xdr:spPr>
        <a:xfrm>
          <a:off x="210757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63516</xdr:rowOff>
    </xdr:from>
    <xdr:ext cx="469744" cy="259045"/>
    <xdr:sp macro="" textlink="">
      <xdr:nvSpPr>
        <xdr:cNvPr id="853" name="n_2mainValue【庁舎】&#10;一人当たり面積">
          <a:extLst>
            <a:ext uri="{FF2B5EF4-FFF2-40B4-BE49-F238E27FC236}">
              <a16:creationId xmlns:a16="http://schemas.microsoft.com/office/drawing/2014/main" id="{EFDF250C-DABC-4059-861F-06B9D19A7CE8}"/>
            </a:ext>
          </a:extLst>
        </xdr:cNvPr>
        <xdr:cNvSpPr txBox="1"/>
      </xdr:nvSpPr>
      <xdr:spPr>
        <a:xfrm>
          <a:off x="20199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69232</xdr:rowOff>
    </xdr:from>
    <xdr:ext cx="469744" cy="259045"/>
    <xdr:sp macro="" textlink="">
      <xdr:nvSpPr>
        <xdr:cNvPr id="854" name="n_3mainValue【庁舎】&#10;一人当たり面積">
          <a:extLst>
            <a:ext uri="{FF2B5EF4-FFF2-40B4-BE49-F238E27FC236}">
              <a16:creationId xmlns:a16="http://schemas.microsoft.com/office/drawing/2014/main" id="{56351A46-B02D-403B-B4BD-B85C98749055}"/>
            </a:ext>
          </a:extLst>
        </xdr:cNvPr>
        <xdr:cNvSpPr txBox="1"/>
      </xdr:nvSpPr>
      <xdr:spPr>
        <a:xfrm>
          <a:off x="19310427" y="1807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76852</xdr:rowOff>
    </xdr:from>
    <xdr:ext cx="469744" cy="259045"/>
    <xdr:sp macro="" textlink="">
      <xdr:nvSpPr>
        <xdr:cNvPr id="855" name="n_4mainValue【庁舎】&#10;一人当たり面積">
          <a:extLst>
            <a:ext uri="{FF2B5EF4-FFF2-40B4-BE49-F238E27FC236}">
              <a16:creationId xmlns:a16="http://schemas.microsoft.com/office/drawing/2014/main" id="{B6C247D5-D68D-4F50-8C34-C71629E19818}"/>
            </a:ext>
          </a:extLst>
        </xdr:cNvPr>
        <xdr:cNvSpPr txBox="1"/>
      </xdr:nvSpPr>
      <xdr:spPr>
        <a:xfrm>
          <a:off x="18421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a:extLst>
            <a:ext uri="{FF2B5EF4-FFF2-40B4-BE49-F238E27FC236}">
              <a16:creationId xmlns:a16="http://schemas.microsoft.com/office/drawing/2014/main" id="{4EF9726A-15C8-4F16-B35B-F6035769580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a:extLst>
            <a:ext uri="{FF2B5EF4-FFF2-40B4-BE49-F238E27FC236}">
              <a16:creationId xmlns:a16="http://schemas.microsoft.com/office/drawing/2014/main" id="{FCA85856-8DC1-460D-A2A3-0A81647765D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a:extLst>
            <a:ext uri="{FF2B5EF4-FFF2-40B4-BE49-F238E27FC236}">
              <a16:creationId xmlns:a16="http://schemas.microsoft.com/office/drawing/2014/main" id="{48897029-8407-4B93-A093-4A450ED3EE7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一般廃棄物処理施設の有形固定資産減価償却率については、御殿場市・小山町広域行政組合において、新たな処理施設を建設したことにより、平成２９年度から類似団体内平均値を大きく下回っている。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保健センター・保健所は、平成２７年度に大規模なリニューアル工事を実施し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たことにより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、他の施設に比べ有形固定資産減価償却率が低くなって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いる。また、一人当たり面積は全国・静岡県平均より高いものの、類似団体内平均値を大きく下回っている。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消防施設の有形固定資産減価償却率は令和２年度の消防団詰所の移転に伴い、前年度に比べて低下している。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庁舎については、他の施設に比べ有形固定資産減価償却率が高くなっており、今後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施設の在り方について検討していく。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市民会館の一人当たり面積は類似団体内平均値を大きく上回っている。文化事業等の実施を考えると、単純に規模を小さくすればよいという性質のものではないが、将来的には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在り方について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検討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をしていく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必要があると考える。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静岡県小山町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18,083
17,846
135.74
16,405,227
15,605,294
262,319
5,673,591
8,465,183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歳以上人口の増加により、基準財政需要額が増となっているが、工業団地の造成事業と企業立地により、固定資産税が増加しており、</a:t>
          </a:r>
          <a:r>
            <a:rPr kumimoji="1" lang="en-US" altLang="ja-JP" sz="1300">
              <a:latin typeface="ＭＳ Ｐゴシック" panose="020B0600070205080204" pitchFamily="50" charset="-128"/>
              <a:ea typeface="ＭＳ Ｐゴシック" panose="020B0600070205080204" pitchFamily="50" charset="-128"/>
            </a:rPr>
            <a:t>0.90</a:t>
          </a:r>
          <a:r>
            <a:rPr kumimoji="1" lang="ja-JP" altLang="en-US" sz="1300">
              <a:latin typeface="ＭＳ Ｐゴシック" panose="020B0600070205080204" pitchFamily="50" charset="-128"/>
              <a:ea typeface="ＭＳ Ｐゴシック" panose="020B0600070205080204" pitchFamily="50" charset="-128"/>
            </a:rPr>
            <a:t>となっているが、近年低下傾向（</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低下）にある。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今後も工業団地等の造成事業が順次完成し、固定資産税の増加が期待できる一方、高齢化による高齢者保健福祉費の増が見込まれることから、同程度で推移していくと予想される。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58738</xdr:rowOff>
    </xdr:from>
    <xdr:to>
      <xdr:col>23</xdr:col>
      <xdr:colOff>133350</xdr:colOff>
      <xdr:row>44</xdr:row>
      <xdr:rowOff>134938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145115</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58738</xdr:rowOff>
    </xdr:from>
    <xdr:to>
      <xdr:col>24</xdr:col>
      <xdr:colOff>12700</xdr:colOff>
      <xdr:row>36</xdr:row>
      <xdr:rowOff>58738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116946</xdr:rowOff>
    </xdr:from>
    <xdr:to>
      <xdr:col>23</xdr:col>
      <xdr:colOff>133350</xdr:colOff>
      <xdr:row>40</xdr:row>
      <xdr:rowOff>127000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6974946"/>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57273</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258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85196</xdr:rowOff>
    </xdr:from>
    <xdr:to>
      <xdr:col>23</xdr:col>
      <xdr:colOff>184150</xdr:colOff>
      <xdr:row>43</xdr:row>
      <xdr:rowOff>15346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116946</xdr:rowOff>
    </xdr:from>
    <xdr:to>
      <xdr:col>19</xdr:col>
      <xdr:colOff>133350</xdr:colOff>
      <xdr:row>40</xdr:row>
      <xdr:rowOff>116946</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69749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116946</xdr:rowOff>
    </xdr:from>
    <xdr:to>
      <xdr:col>15</xdr:col>
      <xdr:colOff>82550</xdr:colOff>
      <xdr:row>40</xdr:row>
      <xdr:rowOff>116946</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69749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85196</xdr:rowOff>
    </xdr:from>
    <xdr:to>
      <xdr:col>15</xdr:col>
      <xdr:colOff>133350</xdr:colOff>
      <xdr:row>43</xdr:row>
      <xdr:rowOff>15346</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123</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37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96838</xdr:rowOff>
    </xdr:from>
    <xdr:to>
      <xdr:col>11</xdr:col>
      <xdr:colOff>31750</xdr:colOff>
      <xdr:row>40</xdr:row>
      <xdr:rowOff>116946</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a:off x="1447800" y="695483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20231</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66146</xdr:rowOff>
    </xdr:from>
    <xdr:to>
      <xdr:col>19</xdr:col>
      <xdr:colOff>184150</xdr:colOff>
      <xdr:row>40</xdr:row>
      <xdr:rowOff>167746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692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6473</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6693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66146</xdr:rowOff>
    </xdr:from>
    <xdr:to>
      <xdr:col>15</xdr:col>
      <xdr:colOff>133350</xdr:colOff>
      <xdr:row>40</xdr:row>
      <xdr:rowOff>167746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692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6473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669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66146</xdr:rowOff>
    </xdr:from>
    <xdr:to>
      <xdr:col>11</xdr:col>
      <xdr:colOff>82550</xdr:colOff>
      <xdr:row>40</xdr:row>
      <xdr:rowOff>167746</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692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6473</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669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46038</xdr:rowOff>
    </xdr:from>
    <xdr:to>
      <xdr:col>7</xdr:col>
      <xdr:colOff>31750</xdr:colOff>
      <xdr:row>40</xdr:row>
      <xdr:rowOff>147638</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157815</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町税の増加により経常一般財源は増加したが、人件費、扶助費にかかる経常経費が増加したことにより、経常収支比率は５％悪化し、</a:t>
          </a:r>
          <a:r>
            <a:rPr kumimoji="1" lang="en-US" altLang="ja-JP" sz="1300">
              <a:latin typeface="ＭＳ Ｐゴシック" panose="020B0600070205080204" pitchFamily="50" charset="-128"/>
              <a:ea typeface="ＭＳ Ｐゴシック" panose="020B0600070205080204" pitchFamily="50" charset="-128"/>
            </a:rPr>
            <a:t>90.2</a:t>
          </a:r>
          <a:r>
            <a:rPr kumimoji="1" lang="ja-JP" altLang="en-US" sz="1300">
              <a:latin typeface="ＭＳ Ｐゴシック" panose="020B0600070205080204" pitchFamily="50" charset="-128"/>
              <a:ea typeface="ＭＳ Ｐゴシック" panose="020B0600070205080204" pitchFamily="50" charset="-128"/>
            </a:rPr>
            <a:t>％と類似団体平均を下回ることとなった。</a:t>
          </a:r>
        </a:p>
        <a:p>
          <a:r>
            <a:rPr kumimoji="1" lang="ja-JP" altLang="en-US" sz="1300">
              <a:latin typeface="ＭＳ Ｐゴシック" panose="020B0600070205080204" pitchFamily="50" charset="-128"/>
              <a:ea typeface="ＭＳ Ｐゴシック" panose="020B0600070205080204" pitchFamily="50" charset="-128"/>
            </a:rPr>
            <a:t>　類似団体平均の推移に比べて、比率は年々悪化しており、施設の統廃合や民間譲渡を検討すると共に、優先度の低い事務事業について廃止・縮小を進め、現在の水準を下回らないよう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2329</xdr:rowOff>
    </xdr:from>
    <xdr:to>
      <xdr:col>23</xdr:col>
      <xdr:colOff>133350</xdr:colOff>
      <xdr:row>66</xdr:row>
      <xdr:rowOff>102658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9946429"/>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74735</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39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102658</xdr:rowOff>
    </xdr:from>
    <xdr:to>
      <xdr:col>24</xdr:col>
      <xdr:colOff>12700</xdr:colOff>
      <xdr:row>66</xdr:row>
      <xdr:rowOff>102658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41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88706</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2329</xdr:rowOff>
    </xdr:from>
    <xdr:to>
      <xdr:col>24</xdr:col>
      <xdr:colOff>12700</xdr:colOff>
      <xdr:row>58</xdr:row>
      <xdr:rowOff>2329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143510</xdr:rowOff>
    </xdr:from>
    <xdr:to>
      <xdr:col>23</xdr:col>
      <xdr:colOff>133350</xdr:colOff>
      <xdr:row>63</xdr:row>
      <xdr:rowOff>1694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114800" y="10601960"/>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134848</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42969</xdr:rowOff>
    </xdr:from>
    <xdr:to>
      <xdr:col>19</xdr:col>
      <xdr:colOff>133350</xdr:colOff>
      <xdr:row>61</xdr:row>
      <xdr:rowOff>143510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501419"/>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57379</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105833</xdr:rowOff>
    </xdr:from>
    <xdr:to>
      <xdr:col>15</xdr:col>
      <xdr:colOff>82550</xdr:colOff>
      <xdr:row>61</xdr:row>
      <xdr:rowOff>42969</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392833"/>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33248</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105833</xdr:rowOff>
    </xdr:from>
    <xdr:to>
      <xdr:col>11</xdr:col>
      <xdr:colOff>31750</xdr:colOff>
      <xdr:row>61</xdr:row>
      <xdr:rowOff>10795</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flipV="1">
          <a:off x="1447800" y="10392833"/>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98213</xdr:rowOff>
    </xdr:from>
    <xdr:to>
      <xdr:col>11</xdr:col>
      <xdr:colOff>82550</xdr:colOff>
      <xdr:row>63</xdr:row>
      <xdr:rowOff>28363</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13140</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164482</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122344</xdr:rowOff>
    </xdr:from>
    <xdr:to>
      <xdr:col>23</xdr:col>
      <xdr:colOff>184150</xdr:colOff>
      <xdr:row>63</xdr:row>
      <xdr:rowOff>52494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94421</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72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92710</xdr:rowOff>
    </xdr:from>
    <xdr:to>
      <xdr:col>19</xdr:col>
      <xdr:colOff>184150</xdr:colOff>
      <xdr:row>62</xdr:row>
      <xdr:rowOff>22860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33037</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163619</xdr:rowOff>
    </xdr:from>
    <xdr:to>
      <xdr:col>15</xdr:col>
      <xdr:colOff>133350</xdr:colOff>
      <xdr:row>61</xdr:row>
      <xdr:rowOff>93769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103946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21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55033</xdr:rowOff>
    </xdr:from>
    <xdr:to>
      <xdr:col>11</xdr:col>
      <xdr:colOff>82550</xdr:colOff>
      <xdr:row>60</xdr:row>
      <xdr:rowOff>156633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166810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131445</xdr:rowOff>
    </xdr:from>
    <xdr:to>
      <xdr:col>7</xdr:col>
      <xdr:colOff>31750</xdr:colOff>
      <xdr:row>61</xdr:row>
      <xdr:rowOff>61595</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71772</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[211,590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類似団体に比べ高くなっているのは、令和元年度まではふるさと寄附をしていただいた方へ、町の</a:t>
          </a:r>
          <a:r>
            <a:rPr kumimoji="1" lang="en-US" altLang="ja-JP" sz="1300">
              <a:latin typeface="ＭＳ Ｐゴシック" panose="020B0600070205080204" pitchFamily="50" charset="-128"/>
              <a:ea typeface="ＭＳ Ｐゴシック" panose="020B0600070205080204" pitchFamily="50" charset="-128"/>
            </a:rPr>
            <a:t>PR</a:t>
          </a:r>
          <a:r>
            <a:rPr kumimoji="1" lang="ja-JP" altLang="en-US" sz="1300">
              <a:latin typeface="ＭＳ Ｐゴシック" panose="020B0600070205080204" pitchFamily="50" charset="-128"/>
              <a:ea typeface="ＭＳ Ｐゴシック" panose="020B0600070205080204" pitchFamily="50" charset="-128"/>
            </a:rPr>
            <a:t>を行う振興事業によるものが主な要因となっていたが、令和２年度は人件費が主な要因となっている。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これは、企業立地や人口政策を重点的に進めていること、また、支所、町立こども園、小中学校などの施設数が類似団体に比べ多いことによるものである。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今後は、定員適正化等の行政改革の推進により、人件費、物件費の削減に取り組む方針である。</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47262</xdr:rowOff>
    </xdr:from>
    <xdr:to>
      <xdr:col>23</xdr:col>
      <xdr:colOff>133350</xdr:colOff>
      <xdr:row>82</xdr:row>
      <xdr:rowOff>151764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934712"/>
          <a:ext cx="0" cy="275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123841</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4182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151764</xdr:rowOff>
    </xdr:from>
    <xdr:to>
      <xdr:col>24</xdr:col>
      <xdr:colOff>12700</xdr:colOff>
      <xdr:row>82</xdr:row>
      <xdr:rowOff>151764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4210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133639</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67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47262</xdr:rowOff>
    </xdr:from>
    <xdr:to>
      <xdr:col>24</xdr:col>
      <xdr:colOff>12700</xdr:colOff>
      <xdr:row>81</xdr:row>
      <xdr:rowOff>47262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934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49005</xdr:rowOff>
    </xdr:from>
    <xdr:to>
      <xdr:col>23</xdr:col>
      <xdr:colOff>133350</xdr:colOff>
      <xdr:row>82</xdr:row>
      <xdr:rowOff>127712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4114800" y="14107905"/>
          <a:ext cx="838200" cy="7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126230</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3842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109703</xdr:rowOff>
    </xdr:from>
    <xdr:to>
      <xdr:col>23</xdr:col>
      <xdr:colOff>184150</xdr:colOff>
      <xdr:row>82</xdr:row>
      <xdr:rowOff>39853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399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127712</xdr:rowOff>
    </xdr:from>
    <xdr:to>
      <xdr:col>19</xdr:col>
      <xdr:colOff>133350</xdr:colOff>
      <xdr:row>89</xdr:row>
      <xdr:rowOff>147309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3225800" y="14186612"/>
          <a:ext cx="889000" cy="121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87018</xdr:rowOff>
    </xdr:from>
    <xdr:to>
      <xdr:col>19</xdr:col>
      <xdr:colOff>184150</xdr:colOff>
      <xdr:row>82</xdr:row>
      <xdr:rowOff>17168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397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27345</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3743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107217</xdr:rowOff>
    </xdr:from>
    <xdr:to>
      <xdr:col>15</xdr:col>
      <xdr:colOff>82550</xdr:colOff>
      <xdr:row>89</xdr:row>
      <xdr:rowOff>147309</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166117"/>
          <a:ext cx="889000" cy="124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102060</xdr:rowOff>
    </xdr:from>
    <xdr:to>
      <xdr:col>15</xdr:col>
      <xdr:colOff>133350</xdr:colOff>
      <xdr:row>82</xdr:row>
      <xdr:rowOff>32210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398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42387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3758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61381</xdr:rowOff>
    </xdr:from>
    <xdr:to>
      <xdr:col>11</xdr:col>
      <xdr:colOff>31750</xdr:colOff>
      <xdr:row>82</xdr:row>
      <xdr:rowOff>107217</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4120281"/>
          <a:ext cx="889000" cy="4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72924</xdr:rowOff>
    </xdr:from>
    <xdr:to>
      <xdr:col>11</xdr:col>
      <xdr:colOff>82550</xdr:colOff>
      <xdr:row>82</xdr:row>
      <xdr:rowOff>3074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396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13251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3729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73240</xdr:rowOff>
    </xdr:from>
    <xdr:to>
      <xdr:col>7</xdr:col>
      <xdr:colOff>31750</xdr:colOff>
      <xdr:row>82</xdr:row>
      <xdr:rowOff>3390</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396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13567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72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169655</xdr:rowOff>
    </xdr:from>
    <xdr:to>
      <xdr:col>23</xdr:col>
      <xdr:colOff>184150</xdr:colOff>
      <xdr:row>82</xdr:row>
      <xdr:rowOff>99805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0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69081</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3956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76912</xdr:rowOff>
    </xdr:from>
    <xdr:to>
      <xdr:col>19</xdr:col>
      <xdr:colOff>184150</xdr:colOff>
      <xdr:row>83</xdr:row>
      <xdr:rowOff>7062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13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163289</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222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89</xdr:row>
      <xdr:rowOff>96509</xdr:rowOff>
    </xdr:from>
    <xdr:to>
      <xdr:col>15</xdr:col>
      <xdr:colOff>133350</xdr:colOff>
      <xdr:row>90</xdr:row>
      <xdr:rowOff>26659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535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90</xdr:row>
      <xdr:rowOff>11436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5441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56417</xdr:rowOff>
    </xdr:from>
    <xdr:to>
      <xdr:col>11</xdr:col>
      <xdr:colOff>82550</xdr:colOff>
      <xdr:row>82</xdr:row>
      <xdr:rowOff>158017</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411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142794</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4201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10581</xdr:rowOff>
    </xdr:from>
    <xdr:to>
      <xdr:col>7</xdr:col>
      <xdr:colOff>31750</xdr:colOff>
      <xdr:row>82</xdr:row>
      <xdr:rowOff>112181</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406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96958</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415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給与表の改正を進め、令和元年度以降１００ポイントを下回ったが、類似団体等の平均値を上回る状態が続いている。</a:t>
          </a:r>
        </a:p>
        <a:p>
          <a:r>
            <a:rPr kumimoji="1" lang="ja-JP" altLang="en-US" sz="1300">
              <a:latin typeface="ＭＳ Ｐゴシック" panose="020B0600070205080204" pitchFamily="50" charset="-128"/>
              <a:ea typeface="ＭＳ Ｐゴシック" panose="020B0600070205080204" pitchFamily="50" charset="-128"/>
            </a:rPr>
            <a:t>　今後も給与表の改正等、国家公務員の給与制度に準ずることを基本に、引き続き給与の適正化に努める。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34037</xdr:rowOff>
    </xdr:from>
    <xdr:to>
      <xdr:col>81</xdr:col>
      <xdr:colOff>44450</xdr:colOff>
      <xdr:row>86</xdr:row>
      <xdr:rowOff>82296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778737"/>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120666</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35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82296</xdr:rowOff>
    </xdr:from>
    <xdr:to>
      <xdr:col>77</xdr:col>
      <xdr:colOff>44450</xdr:colOff>
      <xdr:row>86</xdr:row>
      <xdr:rowOff>120904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82699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94487</xdr:rowOff>
    </xdr:from>
    <xdr:to>
      <xdr:col>77</xdr:col>
      <xdr:colOff>95250</xdr:colOff>
      <xdr:row>85</xdr:row>
      <xdr:rowOff>24637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34814</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2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120904</xdr:rowOff>
    </xdr:from>
    <xdr:to>
      <xdr:col>72</xdr:col>
      <xdr:colOff>203200</xdr:colOff>
      <xdr:row>87</xdr:row>
      <xdr:rowOff>36322</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8656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123444</xdr:rowOff>
    </xdr:from>
    <xdr:to>
      <xdr:col>73</xdr:col>
      <xdr:colOff>44450</xdr:colOff>
      <xdr:row>85</xdr:row>
      <xdr:rowOff>53594</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63771</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36322</xdr:rowOff>
    </xdr:from>
    <xdr:to>
      <xdr:col>68</xdr:col>
      <xdr:colOff>152400</xdr:colOff>
      <xdr:row>87</xdr:row>
      <xdr:rowOff>45974</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9524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63771</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63771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154687</xdr:rowOff>
    </xdr:from>
    <xdr:to>
      <xdr:col>81</xdr:col>
      <xdr:colOff>95250</xdr:colOff>
      <xdr:row>86</xdr:row>
      <xdr:rowOff>84837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7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126764</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70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31496</xdr:rowOff>
    </xdr:from>
    <xdr:to>
      <xdr:col>77</xdr:col>
      <xdr:colOff>95250</xdr:colOff>
      <xdr:row>86</xdr:row>
      <xdr:rowOff>133096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7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117873</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86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70104</xdr:rowOff>
    </xdr:from>
    <xdr:to>
      <xdr:col>73</xdr:col>
      <xdr:colOff>44450</xdr:colOff>
      <xdr:row>87</xdr:row>
      <xdr:rowOff>254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81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156481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90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156972</xdr:rowOff>
    </xdr:from>
    <xdr:to>
      <xdr:col>68</xdr:col>
      <xdr:colOff>203200</xdr:colOff>
      <xdr:row>87</xdr:row>
      <xdr:rowOff>87122</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90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71899</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98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166624</xdr:rowOff>
    </xdr:from>
    <xdr:to>
      <xdr:col>64</xdr:col>
      <xdr:colOff>152400</xdr:colOff>
      <xdr:row>87</xdr:row>
      <xdr:rowOff>96774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91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81551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99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民生、教育、土木、総務部門で多くなっている。これは、町立でこども園４園、中学校３校、小学校５校の運営によるもの、また、人口政策及び企業誘致や新東名関連整備事業など積極的な施策の実施のため、類似団体に比べ多くなっている。</a:t>
          </a:r>
        </a:p>
        <a:p>
          <a:r>
            <a:rPr kumimoji="1" lang="ja-JP" altLang="en-US" sz="1300">
              <a:latin typeface="ＭＳ Ｐゴシック" panose="020B0600070205080204" pitchFamily="50" charset="-128"/>
              <a:ea typeface="ＭＳ Ｐゴシック" panose="020B0600070205080204" pitchFamily="50" charset="-128"/>
            </a:rPr>
            <a:t>　今後も定員適正化計画により適切な定員管理に努める。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125519</xdr:rowOff>
    </xdr:from>
    <xdr:to>
      <xdr:col>81</xdr:col>
      <xdr:colOff>44450</xdr:colOff>
      <xdr:row>66</xdr:row>
      <xdr:rowOff>97296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898169"/>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69373</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38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97296</xdr:rowOff>
    </xdr:from>
    <xdr:to>
      <xdr:col>81</xdr:col>
      <xdr:colOff>133350</xdr:colOff>
      <xdr:row>66</xdr:row>
      <xdr:rowOff>97296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40446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4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125519</xdr:rowOff>
    </xdr:from>
    <xdr:to>
      <xdr:col>81</xdr:col>
      <xdr:colOff>133350</xdr:colOff>
      <xdr:row>57</xdr:row>
      <xdr:rowOff>125519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898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127564</xdr:rowOff>
    </xdr:from>
    <xdr:to>
      <xdr:col>81</xdr:col>
      <xdr:colOff>44450</xdr:colOff>
      <xdr:row>62</xdr:row>
      <xdr:rowOff>159738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757464"/>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98372</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1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81845</xdr:rowOff>
    </xdr:from>
    <xdr:to>
      <xdr:col>81</xdr:col>
      <xdr:colOff>95250</xdr:colOff>
      <xdr:row>61</xdr:row>
      <xdr:rowOff>11995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140970</xdr:rowOff>
    </xdr:from>
    <xdr:to>
      <xdr:col>77</xdr:col>
      <xdr:colOff>44450</xdr:colOff>
      <xdr:row>62</xdr:row>
      <xdr:rowOff>159738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770870"/>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112677</xdr:rowOff>
    </xdr:from>
    <xdr:to>
      <xdr:col>77</xdr:col>
      <xdr:colOff>95250</xdr:colOff>
      <xdr:row>61</xdr:row>
      <xdr:rowOff>42827</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53004</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168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79304</xdr:rowOff>
    </xdr:from>
    <xdr:to>
      <xdr:col>72</xdr:col>
      <xdr:colOff>203200</xdr:colOff>
      <xdr:row>62</xdr:row>
      <xdr:rowOff>140970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709204"/>
          <a:ext cx="889000" cy="6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84526</xdr:rowOff>
    </xdr:from>
    <xdr:to>
      <xdr:col>73</xdr:col>
      <xdr:colOff>44450</xdr:colOff>
      <xdr:row>61</xdr:row>
      <xdr:rowOff>14676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24853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1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35066</xdr:rowOff>
    </xdr:from>
    <xdr:to>
      <xdr:col>68</xdr:col>
      <xdr:colOff>152400</xdr:colOff>
      <xdr:row>62</xdr:row>
      <xdr:rowOff>79304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664966"/>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71120</xdr:rowOff>
    </xdr:from>
    <xdr:to>
      <xdr:col>68</xdr:col>
      <xdr:colOff>203200</xdr:colOff>
      <xdr:row>61</xdr:row>
      <xdr:rowOff>1270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11447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64417</xdr:rowOff>
    </xdr:from>
    <xdr:to>
      <xdr:col>64</xdr:col>
      <xdr:colOff>152400</xdr:colOff>
      <xdr:row>60</xdr:row>
      <xdr:rowOff>166017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5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4744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2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76764</xdr:rowOff>
    </xdr:from>
    <xdr:to>
      <xdr:col>81</xdr:col>
      <xdr:colOff>95250</xdr:colOff>
      <xdr:row>63</xdr:row>
      <xdr:rowOff>6914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70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48841</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67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108938</xdr:rowOff>
    </xdr:from>
    <xdr:to>
      <xdr:col>77</xdr:col>
      <xdr:colOff>95250</xdr:colOff>
      <xdr:row>63</xdr:row>
      <xdr:rowOff>39088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73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23865</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825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90170</xdr:rowOff>
    </xdr:from>
    <xdr:to>
      <xdr:col>73</xdr:col>
      <xdr:colOff>44450</xdr:colOff>
      <xdr:row>63</xdr:row>
      <xdr:rowOff>20320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5097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28504</xdr:rowOff>
    </xdr:from>
    <xdr:to>
      <xdr:col>68</xdr:col>
      <xdr:colOff>203200</xdr:colOff>
      <xdr:row>62</xdr:row>
      <xdr:rowOff>130104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65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114881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74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155716</xdr:rowOff>
    </xdr:from>
    <xdr:to>
      <xdr:col>64</xdr:col>
      <xdr:colOff>152400</xdr:colOff>
      <xdr:row>62</xdr:row>
      <xdr:rowOff>85866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61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70643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70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元利償還金の減少により、単年度実質公債費比率は減少を続けており、３カ年の平均では、０．１ポイント向上し類似団体では中位である８．０％となったものの、全国平均、県平均とは大きく差がある。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今後、施設の長寿命化事業などによる起債の増加が予想されるが、計画的に取り組むことにより新規発行の抑制に努めていく。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78994</xdr:rowOff>
    </xdr:from>
    <xdr:to>
      <xdr:col>81</xdr:col>
      <xdr:colOff>44450</xdr:colOff>
      <xdr:row>44</xdr:row>
      <xdr:rowOff>87884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94094"/>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59961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0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87884</xdr:rowOff>
    </xdr:from>
    <xdr:to>
      <xdr:col>81</xdr:col>
      <xdr:colOff>133350</xdr:colOff>
      <xdr:row>44</xdr:row>
      <xdr:rowOff>87884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3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165371</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33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78994</xdr:rowOff>
    </xdr:from>
    <xdr:to>
      <xdr:col>81</xdr:col>
      <xdr:colOff>133350</xdr:colOff>
      <xdr:row>38</xdr:row>
      <xdr:rowOff>78994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9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105156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12978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105156</xdr:rowOff>
    </xdr:from>
    <xdr:to>
      <xdr:col>77</xdr:col>
      <xdr:colOff>44450</xdr:colOff>
      <xdr:row>41</xdr:row>
      <xdr:rowOff>124460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13460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35052</xdr:rowOff>
    </xdr:from>
    <xdr:to>
      <xdr:col>77</xdr:col>
      <xdr:colOff>95250</xdr:colOff>
      <xdr:row>41</xdr:row>
      <xdr:rowOff>136652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146829</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3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124460</xdr:rowOff>
    </xdr:from>
    <xdr:to>
      <xdr:col>72</xdr:col>
      <xdr:colOff>203200</xdr:colOff>
      <xdr:row>41</xdr:row>
      <xdr:rowOff>148590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1539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44704</xdr:rowOff>
    </xdr:from>
    <xdr:to>
      <xdr:col>73</xdr:col>
      <xdr:colOff>44450</xdr:colOff>
      <xdr:row>41</xdr:row>
      <xdr:rowOff>146304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156481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148590</xdr:rowOff>
    </xdr:from>
    <xdr:to>
      <xdr:col>68</xdr:col>
      <xdr:colOff>152400</xdr:colOff>
      <xdr:row>41</xdr:row>
      <xdr:rowOff>153416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17804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21607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54356</xdr:rowOff>
    </xdr:from>
    <xdr:to>
      <xdr:col>77</xdr:col>
      <xdr:colOff>95250</xdr:colOff>
      <xdr:row>41</xdr:row>
      <xdr:rowOff>155956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140733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17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73660</xdr:rowOff>
    </xdr:from>
    <xdr:to>
      <xdr:col>73</xdr:col>
      <xdr:colOff>44450</xdr:colOff>
      <xdr:row>42</xdr:row>
      <xdr:rowOff>3810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97790</xdr:rowOff>
    </xdr:from>
    <xdr:to>
      <xdr:col>68</xdr:col>
      <xdr:colOff>203200</xdr:colOff>
      <xdr:row>42</xdr:row>
      <xdr:rowOff>27940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17543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ふるさと寄附の基金積立により、将来負担比率は引き続き算定されないこととなった。しかし、当該基金については企業立地に対する補助金等地域振興事業への充当を予定しており、基金残高は大きく減少する見込みである。</a:t>
          </a:r>
        </a:p>
        <a:p>
          <a:r>
            <a:rPr kumimoji="1" lang="ja-JP" altLang="en-US" sz="1300">
              <a:latin typeface="ＭＳ Ｐゴシック" panose="020B0600070205080204" pitchFamily="50" charset="-128"/>
              <a:ea typeface="ＭＳ Ｐゴシック" panose="020B0600070205080204" pitchFamily="50" charset="-128"/>
            </a:rPr>
            <a:t>　今後は、新規発行債の抑制を行うとともに一般財源の確保等、財政の健全化を図る必要がある。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143891</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571750"/>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115968</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88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143891</xdr:rowOff>
    </xdr:from>
    <xdr:to>
      <xdr:col>81</xdr:col>
      <xdr:colOff>133350</xdr:colOff>
      <xdr:row>22</xdr:row>
      <xdr:rowOff>143891</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1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17</xdr:row>
      <xdr:rowOff>68517</xdr:rowOff>
    </xdr:from>
    <xdr:to>
      <xdr:col>68</xdr:col>
      <xdr:colOff>152400</xdr:colOff>
      <xdr:row>17</xdr:row>
      <xdr:rowOff>123412</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3512800" y="2983167"/>
          <a:ext cx="889000" cy="5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169943</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57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26416</xdr:rowOff>
    </xdr:from>
    <xdr:to>
      <xdr:col>81</xdr:col>
      <xdr:colOff>95250</xdr:colOff>
      <xdr:row>15</xdr:row>
      <xdr:rowOff>128016</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78295</xdr:rowOff>
    </xdr:from>
    <xdr:to>
      <xdr:col>77</xdr:col>
      <xdr:colOff>95250</xdr:colOff>
      <xdr:row>16</xdr:row>
      <xdr:rowOff>8445</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65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18622</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418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72866</xdr:rowOff>
    </xdr:from>
    <xdr:to>
      <xdr:col>73</xdr:col>
      <xdr:colOff>44450</xdr:colOff>
      <xdr:row>16</xdr:row>
      <xdr:rowOff>3016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64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13193</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4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121126</xdr:rowOff>
    </xdr:from>
    <xdr:to>
      <xdr:col>68</xdr:col>
      <xdr:colOff>203200</xdr:colOff>
      <xdr:row>16</xdr:row>
      <xdr:rowOff>51276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61453</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46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147669</xdr:rowOff>
    </xdr:from>
    <xdr:to>
      <xdr:col>64</xdr:col>
      <xdr:colOff>152400</xdr:colOff>
      <xdr:row>16</xdr:row>
      <xdr:rowOff>77819</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87996</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48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17717</xdr:rowOff>
    </xdr:from>
    <xdr:to>
      <xdr:col>68</xdr:col>
      <xdr:colOff>203200</xdr:colOff>
      <xdr:row>17</xdr:row>
      <xdr:rowOff>119317</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4351000" y="293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104094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301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72612</xdr:rowOff>
    </xdr:from>
    <xdr:to>
      <xdr:col>64</xdr:col>
      <xdr:colOff>152400</xdr:colOff>
      <xdr:row>18</xdr:row>
      <xdr:rowOff>2762</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3462000" y="298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158989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3073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静岡県小山町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18,083
17,846
135.74
16,405,227
15,605,294
262,319
5,673,591
8,465,183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立でこども園４園の運営によるもの、また、人口政策及び企業誘致や新東名関連整備事業など積極的な施策の実施のため、職員数が類似団体に比べて多く、また、令和１０年～１３年の現職員４分の１程度の定年退職に備えた採用計画と職員の高年齢化により、人件費の決算額は類似団体平均に比べ増加している。</a:t>
          </a:r>
        </a:p>
        <a:p>
          <a:r>
            <a:rPr kumimoji="1" lang="ja-JP" altLang="en-US" sz="1300">
              <a:latin typeface="ＭＳ Ｐゴシック" panose="020B0600070205080204" pitchFamily="50" charset="-128"/>
              <a:ea typeface="ＭＳ Ｐゴシック" panose="020B0600070205080204" pitchFamily="50" charset="-128"/>
            </a:rPr>
            <a:t>　今後も定員適正化計画により定員管理を進めるが、行財政改革への取り組みを通じて削減に努める。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51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119380</xdr:rowOff>
    </xdr:from>
    <xdr:to>
      <xdr:col>24</xdr:col>
      <xdr:colOff>25400</xdr:colOff>
      <xdr:row>38</xdr:row>
      <xdr:rowOff>66040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9158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27957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85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36</xdr:row>
      <xdr:rowOff>119380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53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68580</xdr:rowOff>
    </xdr:from>
    <xdr:to>
      <xdr:col>20</xdr:col>
      <xdr:colOff>38100</xdr:colOff>
      <xdr:row>34</xdr:row>
      <xdr:rowOff>170180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8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8907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66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92710</xdr:rowOff>
    </xdr:from>
    <xdr:to>
      <xdr:col>15</xdr:col>
      <xdr:colOff>98425</xdr:colOff>
      <xdr:row>36</xdr:row>
      <xdr:rowOff>81280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934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76200</xdr:rowOff>
    </xdr:from>
    <xdr:to>
      <xdr:col>15</xdr:col>
      <xdr:colOff>149225</xdr:colOff>
      <xdr:row>35</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92710</xdr:rowOff>
    </xdr:from>
    <xdr:to>
      <xdr:col>11</xdr:col>
      <xdr:colOff>9525</xdr:colOff>
      <xdr:row>35</xdr:row>
      <xdr:rowOff>161290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934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83820</xdr:rowOff>
    </xdr:from>
    <xdr:to>
      <xdr:col>11</xdr:col>
      <xdr:colOff>60325</xdr:colOff>
      <xdr:row>35</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24147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31767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xdr:rowOff>
    </xdr:from>
    <xdr:to>
      <xdr:col>24</xdr:col>
      <xdr:colOff>76200</xdr:colOff>
      <xdr:row>38</xdr:row>
      <xdr:rowOff>116840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158767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68580</xdr:rowOff>
    </xdr:from>
    <xdr:to>
      <xdr:col>20</xdr:col>
      <xdr:colOff>38100</xdr:colOff>
      <xdr:row>36</xdr:row>
      <xdr:rowOff>170180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116857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41910</xdr:rowOff>
    </xdr:from>
    <xdr:to>
      <xdr:col>11</xdr:col>
      <xdr:colOff>60325</xdr:colOff>
      <xdr:row>35</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25417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物件費に係る経常収支比率が類似団体に比べ高くなっているのは、生涯学習施設、健康増進施設などの指定管理のほか、保有する施設数が多いためである。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今後公共施設等総合管理計画に基づき総床面積の削減に向けた施設の統廃合に取り組むこととしている。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70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xdr:rowOff>
    </xdr:from>
    <xdr:to>
      <xdr:col>82</xdr:col>
      <xdr:colOff>107950</xdr:colOff>
      <xdr:row>18</xdr:row>
      <xdr:rowOff>22225</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30988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60325</xdr:rowOff>
    </xdr:from>
    <xdr:to>
      <xdr:col>78</xdr:col>
      <xdr:colOff>69850</xdr:colOff>
      <xdr:row>18</xdr:row>
      <xdr:rowOff>12700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97497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38100</xdr:rowOff>
    </xdr:from>
    <xdr:to>
      <xdr:col>78</xdr:col>
      <xdr:colOff>120650</xdr:colOff>
      <xdr:row>17</xdr:row>
      <xdr:rowOff>139700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149877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721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60325</xdr:rowOff>
    </xdr:from>
    <xdr:to>
      <xdr:col>73</xdr:col>
      <xdr:colOff>180975</xdr:colOff>
      <xdr:row>18</xdr:row>
      <xdr:rowOff>3175</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9749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117475</xdr:rowOff>
    </xdr:from>
    <xdr:to>
      <xdr:col>69</xdr:col>
      <xdr:colOff>92075</xdr:colOff>
      <xdr:row>18</xdr:row>
      <xdr:rowOff>3175</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30321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142875</xdr:rowOff>
    </xdr:from>
    <xdr:to>
      <xdr:col>82</xdr:col>
      <xdr:colOff>158750</xdr:colOff>
      <xdr:row>18</xdr:row>
      <xdr:rowOff>73025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305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114952</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302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133350</xdr:rowOff>
    </xdr:from>
    <xdr:to>
      <xdr:col>78</xdr:col>
      <xdr:colOff>120650</xdr:colOff>
      <xdr:row>18</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9525</xdr:rowOff>
    </xdr:from>
    <xdr:to>
      <xdr:col>74</xdr:col>
      <xdr:colOff>31750</xdr:colOff>
      <xdr:row>17</xdr:row>
      <xdr:rowOff>111125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92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121302</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693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123825</xdr:rowOff>
    </xdr:from>
    <xdr:to>
      <xdr:col>69</xdr:col>
      <xdr:colOff>142875</xdr:colOff>
      <xdr:row>18</xdr:row>
      <xdr:rowOff>53975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03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38752</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12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66675</xdr:rowOff>
    </xdr:from>
    <xdr:to>
      <xdr:col>65</xdr:col>
      <xdr:colOff>53975</xdr:colOff>
      <xdr:row>17</xdr:row>
      <xdr:rowOff>168275</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98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153052</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06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扶助費に係る経常収支比率は、類似団体等と比較して下回っている。</a:t>
          </a:r>
        </a:p>
        <a:p>
          <a:r>
            <a:rPr kumimoji="1" lang="ja-JP" altLang="en-US" sz="1300">
              <a:latin typeface="ＭＳ Ｐゴシック" panose="020B0600070205080204" pitchFamily="50" charset="-128"/>
              <a:ea typeface="ＭＳ Ｐゴシック" panose="020B0600070205080204" pitchFamily="50" charset="-128"/>
            </a:rPr>
            <a:t>　しかし、民間こども園への扶助額が年々増加しており、さらに高齢化の進展により更なる社会保障費の拡大が予想されるため、上昇するものと見込まれる。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114300</xdr:rowOff>
    </xdr:from>
    <xdr:to>
      <xdr:col>24</xdr:col>
      <xdr:colOff>25400</xdr:colOff>
      <xdr:row>61</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29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29227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114300</xdr:rowOff>
    </xdr:from>
    <xdr:to>
      <xdr:col>24</xdr:col>
      <xdr:colOff>114300</xdr:colOff>
      <xdr:row>52</xdr:row>
      <xdr:rowOff>114300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63500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309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63500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309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95250</xdr:rowOff>
    </xdr:from>
    <xdr:to>
      <xdr:col>15</xdr:col>
      <xdr:colOff>98425</xdr:colOff>
      <xdr:row>54</xdr:row>
      <xdr:rowOff>50800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182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82550</xdr:rowOff>
    </xdr:from>
    <xdr:to>
      <xdr:col>11</xdr:col>
      <xdr:colOff>9525</xdr:colOff>
      <xdr:row>53</xdr:row>
      <xdr:rowOff>95250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169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69850</xdr:rowOff>
    </xdr:from>
    <xdr:to>
      <xdr:col>11</xdr:col>
      <xdr:colOff>60325</xdr:colOff>
      <xdr:row>56</xdr:row>
      <xdr:rowOff>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118127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12700</xdr:rowOff>
    </xdr:from>
    <xdr:to>
      <xdr:col>20</xdr:col>
      <xdr:colOff>38100</xdr:colOff>
      <xdr:row>54</xdr:row>
      <xdr:rowOff>114300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124477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03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44450</xdr:rowOff>
    </xdr:from>
    <xdr:to>
      <xdr:col>11</xdr:col>
      <xdr:colOff>60325</xdr:colOff>
      <xdr:row>53</xdr:row>
      <xdr:rowOff>146050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156227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31750</xdr:rowOff>
    </xdr:from>
    <xdr:to>
      <xdr:col>6</xdr:col>
      <xdr:colOff>171450</xdr:colOff>
      <xdr:row>53</xdr:row>
      <xdr:rowOff>133350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143527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類似団体と比較して下回っているのは、他会計への繰出金が少ないことがあげられるが、今後は、国民健康保険に対する繰出金の増加が見込まれている。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24130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567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69850</xdr:rowOff>
    </xdr:from>
    <xdr:to>
      <xdr:col>82</xdr:col>
      <xdr:colOff>107950</xdr:colOff>
      <xdr:row>53</xdr:row>
      <xdr:rowOff>115570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1567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100330</xdr:rowOff>
    </xdr:from>
    <xdr:to>
      <xdr:col>78</xdr:col>
      <xdr:colOff>69850</xdr:colOff>
      <xdr:row>53</xdr:row>
      <xdr:rowOff>115570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187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16510</xdr:rowOff>
    </xdr:from>
    <xdr:to>
      <xdr:col>73</xdr:col>
      <xdr:colOff>180975</xdr:colOff>
      <xdr:row>53</xdr:row>
      <xdr:rowOff>100330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1033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16510</xdr:rowOff>
    </xdr:from>
    <xdr:to>
      <xdr:col>69</xdr:col>
      <xdr:colOff>92075</xdr:colOff>
      <xdr:row>53</xdr:row>
      <xdr:rowOff>54610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103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90187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19050</xdr:rowOff>
    </xdr:from>
    <xdr:to>
      <xdr:col>82</xdr:col>
      <xdr:colOff>158750</xdr:colOff>
      <xdr:row>53</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99077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64770</xdr:rowOff>
    </xdr:from>
    <xdr:to>
      <xdr:col>78</xdr:col>
      <xdr:colOff>120650</xdr:colOff>
      <xdr:row>53</xdr:row>
      <xdr:rowOff>166370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5097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892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49530</xdr:rowOff>
    </xdr:from>
    <xdr:to>
      <xdr:col>74</xdr:col>
      <xdr:colOff>31750</xdr:colOff>
      <xdr:row>53</xdr:row>
      <xdr:rowOff>151130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1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161307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890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137160</xdr:rowOff>
    </xdr:from>
    <xdr:to>
      <xdr:col>69</xdr:col>
      <xdr:colOff>142875</xdr:colOff>
      <xdr:row>53</xdr:row>
      <xdr:rowOff>67310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05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77487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882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3810</xdr:rowOff>
    </xdr:from>
    <xdr:to>
      <xdr:col>65</xdr:col>
      <xdr:colOff>53975</xdr:colOff>
      <xdr:row>53</xdr:row>
      <xdr:rowOff>105410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09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115587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885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経常収支比率が類似団体を上回っているのは、町内企業立地に対する地域産業立地事業費補助金、一部事務組合の負担金の増、ふるさと納税返礼品の増などによるためである。ふるさと納税は堅調であり、また令和７年頃までの間に地域産業立地事業費補助金の支出を予定しており、同様な水準となる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82913</xdr:rowOff>
    </xdr:from>
    <xdr:to>
      <xdr:col>82</xdr:col>
      <xdr:colOff>107950</xdr:colOff>
      <xdr:row>40</xdr:row>
      <xdr:rowOff>162923</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40763"/>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135000</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162923</xdr:rowOff>
    </xdr:from>
    <xdr:to>
      <xdr:col>82</xdr:col>
      <xdr:colOff>196850</xdr:colOff>
      <xdr:row>40</xdr:row>
      <xdr:rowOff>162923</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169290</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82913</xdr:rowOff>
    </xdr:from>
    <xdr:to>
      <xdr:col>82</xdr:col>
      <xdr:colOff>196850</xdr:colOff>
      <xdr:row>33</xdr:row>
      <xdr:rowOff>82913</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4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64951</xdr:rowOff>
    </xdr:from>
    <xdr:to>
      <xdr:col>82</xdr:col>
      <xdr:colOff>107950</xdr:colOff>
      <xdr:row>36</xdr:row>
      <xdr:rowOff>162923</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237151"/>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43741</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04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171087</xdr:rowOff>
    </xdr:from>
    <xdr:to>
      <xdr:col>78</xdr:col>
      <xdr:colOff>69850</xdr:colOff>
      <xdr:row>36</xdr:row>
      <xdr:rowOff>64951</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617183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159476</xdr:rowOff>
    </xdr:from>
    <xdr:to>
      <xdr:col>78</xdr:col>
      <xdr:colOff>120650</xdr:colOff>
      <xdr:row>36</xdr:row>
      <xdr:rowOff>89626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99803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929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171087</xdr:rowOff>
    </xdr:from>
    <xdr:to>
      <xdr:col>73</xdr:col>
      <xdr:colOff>180975</xdr:colOff>
      <xdr:row>36</xdr:row>
      <xdr:rowOff>19231</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17183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120287</xdr:rowOff>
    </xdr:from>
    <xdr:to>
      <xdr:col>74</xdr:col>
      <xdr:colOff>31750</xdr:colOff>
      <xdr:row>36</xdr:row>
      <xdr:rowOff>50437</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60614</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19231</xdr:rowOff>
    </xdr:from>
    <xdr:to>
      <xdr:col>69</xdr:col>
      <xdr:colOff>92075</xdr:colOff>
      <xdr:row>36</xdr:row>
      <xdr:rowOff>51889</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19143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120287</xdr:rowOff>
    </xdr:from>
    <xdr:to>
      <xdr:col>69</xdr:col>
      <xdr:colOff>142875</xdr:colOff>
      <xdr:row>36</xdr:row>
      <xdr:rowOff>50437</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60614</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113756</xdr:rowOff>
    </xdr:from>
    <xdr:to>
      <xdr:col>65</xdr:col>
      <xdr:colOff>53975</xdr:colOff>
      <xdr:row>36</xdr:row>
      <xdr:rowOff>43906</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54083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88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112123</xdr:rowOff>
    </xdr:from>
    <xdr:to>
      <xdr:col>82</xdr:col>
      <xdr:colOff>158750</xdr:colOff>
      <xdr:row>37</xdr:row>
      <xdr:rowOff>42273</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28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84200</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2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14151</xdr:rowOff>
    </xdr:from>
    <xdr:to>
      <xdr:col>78</xdr:col>
      <xdr:colOff>120650</xdr:colOff>
      <xdr:row>36</xdr:row>
      <xdr:rowOff>115751</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1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100528</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2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120287</xdr:rowOff>
    </xdr:from>
    <xdr:to>
      <xdr:col>74</xdr:col>
      <xdr:colOff>31750</xdr:colOff>
      <xdr:row>36</xdr:row>
      <xdr:rowOff>50437</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35214</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139881</xdr:rowOff>
    </xdr:from>
    <xdr:to>
      <xdr:col>69</xdr:col>
      <xdr:colOff>142875</xdr:colOff>
      <xdr:row>36</xdr:row>
      <xdr:rowOff>70031</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14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54808</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1089</xdr:rowOff>
    </xdr:from>
    <xdr:to>
      <xdr:col>65</xdr:col>
      <xdr:colOff>53975</xdr:colOff>
      <xdr:row>36</xdr:row>
      <xdr:rowOff>102689</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1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87466</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25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近年の起債抑制と大型事業の償還終了による公債費の減少により、同水準を維持している。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令和元年台風災害による災害復旧事業債等の償還増加が見込まれるほか、施設の長寿命化事業が本格化することもあり、事務事業等の見直し、一般財源の確保に努め財政の健全化を図る必要がある。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110998</xdr:rowOff>
    </xdr:from>
    <xdr:to>
      <xdr:col>24</xdr:col>
      <xdr:colOff>25400</xdr:colOff>
      <xdr:row>79</xdr:row>
      <xdr:rowOff>165863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26848"/>
          <a:ext cx="0" cy="108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25925</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110998</xdr:rowOff>
    </xdr:from>
    <xdr:to>
      <xdr:col>24</xdr:col>
      <xdr:colOff>114300</xdr:colOff>
      <xdr:row>73</xdr:row>
      <xdr:rowOff>110998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37846</xdr:rowOff>
    </xdr:from>
    <xdr:to>
      <xdr:col>24</xdr:col>
      <xdr:colOff>25400</xdr:colOff>
      <xdr:row>77</xdr:row>
      <xdr:rowOff>51563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239496"/>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37846</xdr:rowOff>
    </xdr:from>
    <xdr:to>
      <xdr:col>19</xdr:col>
      <xdr:colOff>187325</xdr:colOff>
      <xdr:row>77</xdr:row>
      <xdr:rowOff>65278</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2394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65278</xdr:rowOff>
    </xdr:from>
    <xdr:to>
      <xdr:col>15</xdr:col>
      <xdr:colOff>98425</xdr:colOff>
      <xdr:row>77</xdr:row>
      <xdr:rowOff>65278</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266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65278</xdr:rowOff>
    </xdr:from>
    <xdr:to>
      <xdr:col>11</xdr:col>
      <xdr:colOff>9525</xdr:colOff>
      <xdr:row>77</xdr:row>
      <xdr:rowOff>97282</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2669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763</xdr:rowOff>
    </xdr:from>
    <xdr:to>
      <xdr:col>24</xdr:col>
      <xdr:colOff>76200</xdr:colOff>
      <xdr:row>77</xdr:row>
      <xdr:rowOff>102363</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17290</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0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158496</xdr:rowOff>
    </xdr:from>
    <xdr:to>
      <xdr:col>20</xdr:col>
      <xdr:colOff>38100</xdr:colOff>
      <xdr:row>77</xdr:row>
      <xdr:rowOff>88646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98823</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14478</xdr:rowOff>
    </xdr:from>
    <xdr:to>
      <xdr:col>15</xdr:col>
      <xdr:colOff>149225</xdr:colOff>
      <xdr:row>77</xdr:row>
      <xdr:rowOff>116078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14478</xdr:rowOff>
    </xdr:from>
    <xdr:to>
      <xdr:col>11</xdr:col>
      <xdr:colOff>60325</xdr:colOff>
      <xdr:row>77</xdr:row>
      <xdr:rowOff>116078</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126255</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132859</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繰出金は類似団体平均・県平均・全国平均と比べ下回っているが、人件費、物件費の増加により上昇し、中位となった。重点施策の推進によるものであるが、財政を圧迫する要因となっており、歯止めをかける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73661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517120"/>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66040</xdr:rowOff>
    </xdr:from>
    <xdr:to>
      <xdr:col>82</xdr:col>
      <xdr:colOff>107950</xdr:colOff>
      <xdr:row>76</xdr:row>
      <xdr:rowOff>73661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2924790"/>
          <a:ext cx="838200" cy="17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27957</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288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xdr:rowOff>
    </xdr:from>
    <xdr:to>
      <xdr:col>82</xdr:col>
      <xdr:colOff>158750</xdr:colOff>
      <xdr:row>76</xdr:row>
      <xdr:rowOff>113030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119380</xdr:rowOff>
    </xdr:from>
    <xdr:to>
      <xdr:col>78</xdr:col>
      <xdr:colOff>69850</xdr:colOff>
      <xdr:row>75</xdr:row>
      <xdr:rowOff>66040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4782800" y="1280668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109238</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16510</xdr:rowOff>
    </xdr:from>
    <xdr:to>
      <xdr:col>73</xdr:col>
      <xdr:colOff>180975</xdr:colOff>
      <xdr:row>74</xdr:row>
      <xdr:rowOff>119380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893800" y="1270381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160020</xdr:rowOff>
    </xdr:from>
    <xdr:to>
      <xdr:col>74</xdr:col>
      <xdr:colOff>31750</xdr:colOff>
      <xdr:row>76</xdr:row>
      <xdr:rowOff>90170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74947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16510</xdr:rowOff>
    </xdr:from>
    <xdr:to>
      <xdr:col>69</xdr:col>
      <xdr:colOff>92075</xdr:colOff>
      <xdr:row>74</xdr:row>
      <xdr:rowOff>62230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flipV="1">
          <a:off x="13004800" y="127038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144780</xdr:rowOff>
    </xdr:from>
    <xdr:to>
      <xdr:col>69</xdr:col>
      <xdr:colOff>142875</xdr:colOff>
      <xdr:row>76</xdr:row>
      <xdr:rowOff>74930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59707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08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121920</xdr:rowOff>
    </xdr:from>
    <xdr:to>
      <xdr:col>65</xdr:col>
      <xdr:colOff>53975</xdr:colOff>
      <xdr:row>76</xdr:row>
      <xdr:rowOff>52070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36847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22861</xdr:rowOff>
    </xdr:from>
    <xdr:to>
      <xdr:col>82</xdr:col>
      <xdr:colOff>158750</xdr:colOff>
      <xdr:row>76</xdr:row>
      <xdr:rowOff>124461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166388</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0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15240</xdr:rowOff>
    </xdr:from>
    <xdr:to>
      <xdr:col>78</xdr:col>
      <xdr:colOff>120650</xdr:colOff>
      <xdr:row>75</xdr:row>
      <xdr:rowOff>116840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127017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264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68580</xdr:rowOff>
    </xdr:from>
    <xdr:to>
      <xdr:col>74</xdr:col>
      <xdr:colOff>31750</xdr:colOff>
      <xdr:row>74</xdr:row>
      <xdr:rowOff>170180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8907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137160</xdr:rowOff>
    </xdr:from>
    <xdr:to>
      <xdr:col>69</xdr:col>
      <xdr:colOff>142875</xdr:colOff>
      <xdr:row>74</xdr:row>
      <xdr:rowOff>67310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265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77487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2421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11430</xdr:rowOff>
    </xdr:from>
    <xdr:to>
      <xdr:col>65</xdr:col>
      <xdr:colOff>53975</xdr:colOff>
      <xdr:row>74</xdr:row>
      <xdr:rowOff>113030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269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123207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246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静岡県小山町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146012</xdr:rowOff>
    </xdr:from>
    <xdr:to>
      <xdr:col>29</xdr:col>
      <xdr:colOff>127000</xdr:colOff>
      <xdr:row>20</xdr:row>
      <xdr:rowOff>111074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51037"/>
          <a:ext cx="0" cy="13366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83151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5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111074</xdr:rowOff>
    </xdr:from>
    <xdr:to>
      <xdr:col>30</xdr:col>
      <xdr:colOff>25400</xdr:colOff>
      <xdr:row>20</xdr:row>
      <xdr:rowOff>111074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87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60939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146012</xdr:rowOff>
    </xdr:from>
    <xdr:to>
      <xdr:col>30</xdr:col>
      <xdr:colOff>25400</xdr:colOff>
      <xdr:row>12</xdr:row>
      <xdr:rowOff>146012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51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69075</xdr:rowOff>
    </xdr:from>
    <xdr:to>
      <xdr:col>29</xdr:col>
      <xdr:colOff>127000</xdr:colOff>
      <xdr:row>14</xdr:row>
      <xdr:rowOff>103403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17000"/>
          <a:ext cx="647700" cy="34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160189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51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16662</xdr:rowOff>
    </xdr:from>
    <xdr:to>
      <xdr:col>29</xdr:col>
      <xdr:colOff>177800</xdr:colOff>
      <xdr:row>17</xdr:row>
      <xdr:rowOff>118262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103403</xdr:rowOff>
    </xdr:from>
    <xdr:to>
      <xdr:col>26</xdr:col>
      <xdr:colOff>50800</xdr:colOff>
      <xdr:row>15</xdr:row>
      <xdr:rowOff>63779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551328"/>
          <a:ext cx="698500" cy="131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7125</xdr:rowOff>
    </xdr:from>
    <xdr:to>
      <xdr:col>26</xdr:col>
      <xdr:colOff>101600</xdr:colOff>
      <xdr:row>17</xdr:row>
      <xdr:rowOff>108725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93502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63779</xdr:rowOff>
    </xdr:from>
    <xdr:to>
      <xdr:col>22</xdr:col>
      <xdr:colOff>114300</xdr:colOff>
      <xdr:row>15</xdr:row>
      <xdr:rowOff>146685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83154"/>
          <a:ext cx="698500" cy="82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30036</xdr:rowOff>
    </xdr:from>
    <xdr:to>
      <xdr:col>22</xdr:col>
      <xdr:colOff>165100</xdr:colOff>
      <xdr:row>17</xdr:row>
      <xdr:rowOff>131636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116413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7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146685</xdr:rowOff>
    </xdr:from>
    <xdr:to>
      <xdr:col>18</xdr:col>
      <xdr:colOff>177800</xdr:colOff>
      <xdr:row>16</xdr:row>
      <xdr:rowOff>8039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66060"/>
          <a:ext cx="698500" cy="32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52083</xdr:rowOff>
    </xdr:from>
    <xdr:to>
      <xdr:col>19</xdr:col>
      <xdr:colOff>38100</xdr:colOff>
      <xdr:row>17</xdr:row>
      <xdr:rowOff>153683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138460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0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70028</xdr:rowOff>
    </xdr:from>
    <xdr:to>
      <xdr:col>15</xdr:col>
      <xdr:colOff>101600</xdr:colOff>
      <xdr:row>18</xdr:row>
      <xdr:rowOff>178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3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156405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1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18275</xdr:rowOff>
    </xdr:from>
    <xdr:to>
      <xdr:col>29</xdr:col>
      <xdr:colOff>177800</xdr:colOff>
      <xdr:row>14</xdr:row>
      <xdr:rowOff>119875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66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34802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52603</xdr:rowOff>
    </xdr:from>
    <xdr:to>
      <xdr:col>26</xdr:col>
      <xdr:colOff>101600</xdr:colOff>
      <xdr:row>14</xdr:row>
      <xdr:rowOff>154203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00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164380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69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12979</xdr:rowOff>
    </xdr:from>
    <xdr:to>
      <xdr:col>22</xdr:col>
      <xdr:colOff>165100</xdr:colOff>
      <xdr:row>15</xdr:row>
      <xdr:rowOff>114579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32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124756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01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95885</xdr:rowOff>
    </xdr:from>
    <xdr:to>
      <xdr:col>19</xdr:col>
      <xdr:colOff>38100</xdr:colOff>
      <xdr:row>16</xdr:row>
      <xdr:rowOff>26035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15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36212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84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128689</xdr:rowOff>
    </xdr:from>
    <xdr:to>
      <xdr:col>15</xdr:col>
      <xdr:colOff>101600</xdr:colOff>
      <xdr:row>16</xdr:row>
      <xdr:rowOff>58839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48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69016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16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30893</xdr:rowOff>
    </xdr:from>
    <xdr:to>
      <xdr:col>29</xdr:col>
      <xdr:colOff>127000</xdr:colOff>
      <xdr:row>37</xdr:row>
      <xdr:rowOff>179540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98343"/>
          <a:ext cx="0" cy="10058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151617</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179540</xdr:rowOff>
    </xdr:from>
    <xdr:to>
      <xdr:col>30</xdr:col>
      <xdr:colOff>25400</xdr:colOff>
      <xdr:row>37</xdr:row>
      <xdr:rowOff>179540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042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117270</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60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30893</xdr:rowOff>
    </xdr:from>
    <xdr:to>
      <xdr:col>30</xdr:col>
      <xdr:colOff>25400</xdr:colOff>
      <xdr:row>34</xdr:row>
      <xdr:rowOff>30893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98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107379</xdr:rowOff>
    </xdr:from>
    <xdr:to>
      <xdr:col>29</xdr:col>
      <xdr:colOff>127000</xdr:colOff>
      <xdr:row>35</xdr:row>
      <xdr:rowOff>164090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717729"/>
          <a:ext cx="647700" cy="56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130477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40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158400</xdr:rowOff>
    </xdr:from>
    <xdr:to>
      <xdr:col>29</xdr:col>
      <xdr:colOff>177800</xdr:colOff>
      <xdr:row>35</xdr:row>
      <xdr:rowOff>260000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68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164090</xdr:rowOff>
    </xdr:from>
    <xdr:to>
      <xdr:col>26</xdr:col>
      <xdr:colOff>50800</xdr:colOff>
      <xdr:row>35</xdr:row>
      <xdr:rowOff>174739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774440"/>
          <a:ext cx="698500" cy="10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142761</xdr:rowOff>
    </xdr:from>
    <xdr:to>
      <xdr:col>26</xdr:col>
      <xdr:colOff>101600</xdr:colOff>
      <xdr:row>35</xdr:row>
      <xdr:rowOff>244361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229138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3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144240</xdr:rowOff>
    </xdr:from>
    <xdr:to>
      <xdr:col>22</xdr:col>
      <xdr:colOff>114300</xdr:colOff>
      <xdr:row>35</xdr:row>
      <xdr:rowOff>174739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754590"/>
          <a:ext cx="698500" cy="30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140608</xdr:rowOff>
    </xdr:from>
    <xdr:to>
      <xdr:col>22</xdr:col>
      <xdr:colOff>165100</xdr:colOff>
      <xdr:row>35</xdr:row>
      <xdr:rowOff>242208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226985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3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144240</xdr:rowOff>
    </xdr:from>
    <xdr:to>
      <xdr:col>18</xdr:col>
      <xdr:colOff>177800</xdr:colOff>
      <xdr:row>35</xdr:row>
      <xdr:rowOff>145193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754590"/>
          <a:ext cx="698500" cy="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136551</xdr:rowOff>
    </xdr:from>
    <xdr:to>
      <xdr:col>19</xdr:col>
      <xdr:colOff>38100</xdr:colOff>
      <xdr:row>35</xdr:row>
      <xdr:rowOff>238151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222928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3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133674</xdr:rowOff>
    </xdr:from>
    <xdr:to>
      <xdr:col>15</xdr:col>
      <xdr:colOff>101600</xdr:colOff>
      <xdr:row>35</xdr:row>
      <xdr:rowOff>235274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220051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56579</xdr:rowOff>
    </xdr:from>
    <xdr:to>
      <xdr:col>29</xdr:col>
      <xdr:colOff>177800</xdr:colOff>
      <xdr:row>35</xdr:row>
      <xdr:rowOff>158179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666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244556</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51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113290</xdr:rowOff>
    </xdr:from>
    <xdr:to>
      <xdr:col>26</xdr:col>
      <xdr:colOff>101600</xdr:colOff>
      <xdr:row>35</xdr:row>
      <xdr:rowOff>214890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23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225067</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9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123939</xdr:rowOff>
    </xdr:from>
    <xdr:to>
      <xdr:col>22</xdr:col>
      <xdr:colOff>165100</xdr:colOff>
      <xdr:row>35</xdr:row>
      <xdr:rowOff>225539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34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235716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50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93440</xdr:rowOff>
    </xdr:from>
    <xdr:to>
      <xdr:col>19</xdr:col>
      <xdr:colOff>38100</xdr:colOff>
      <xdr:row>35</xdr:row>
      <xdr:rowOff>195040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03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205217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472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94393</xdr:rowOff>
    </xdr:from>
    <xdr:to>
      <xdr:col>15</xdr:col>
      <xdr:colOff>101600</xdr:colOff>
      <xdr:row>35</xdr:row>
      <xdr:rowOff>195993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04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206170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4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静岡県小山町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18,083
17,846
135.74
16,405,227
15,605,294
262,319
5,673,591
8,465,183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92413</xdr:rowOff>
    </xdr:from>
    <xdr:to>
      <xdr:col>24</xdr:col>
      <xdr:colOff>62865</xdr:colOff>
      <xdr:row>38</xdr:row>
      <xdr:rowOff>47786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64463"/>
          <a:ext cx="1270" cy="149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51613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47786</xdr:rowOff>
    </xdr:from>
    <xdr:to>
      <xdr:col>24</xdr:col>
      <xdr:colOff>152400</xdr:colOff>
      <xdr:row>38</xdr:row>
      <xdr:rowOff>47786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39090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3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92413</xdr:rowOff>
    </xdr:from>
    <xdr:to>
      <xdr:col>24</xdr:col>
      <xdr:colOff>152400</xdr:colOff>
      <xdr:row>29</xdr:row>
      <xdr:rowOff>92413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64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98079</xdr:rowOff>
    </xdr:from>
    <xdr:to>
      <xdr:col>24</xdr:col>
      <xdr:colOff>63500</xdr:colOff>
      <xdr:row>33</xdr:row>
      <xdr:rowOff>35066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413029"/>
          <a:ext cx="838200" cy="27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60746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9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82319</xdr:rowOff>
    </xdr:from>
    <xdr:to>
      <xdr:col>24</xdr:col>
      <xdr:colOff>114300</xdr:colOff>
      <xdr:row>35</xdr:row>
      <xdr:rowOff>12469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1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35066</xdr:rowOff>
    </xdr:from>
    <xdr:to>
      <xdr:col>19</xdr:col>
      <xdr:colOff>177800</xdr:colOff>
      <xdr:row>33</xdr:row>
      <xdr:rowOff>129201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692916"/>
          <a:ext cx="889000" cy="9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54496</xdr:rowOff>
    </xdr:from>
    <xdr:to>
      <xdr:col>20</xdr:col>
      <xdr:colOff>38100</xdr:colOff>
      <xdr:row>35</xdr:row>
      <xdr:rowOff>156096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147223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4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129201</xdr:rowOff>
    </xdr:from>
    <xdr:to>
      <xdr:col>15</xdr:col>
      <xdr:colOff>50800</xdr:colOff>
      <xdr:row>34</xdr:row>
      <xdr:rowOff>41516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787051"/>
          <a:ext cx="889000" cy="8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72277</xdr:rowOff>
    </xdr:from>
    <xdr:to>
      <xdr:col>15</xdr:col>
      <xdr:colOff>101600</xdr:colOff>
      <xdr:row>36</xdr:row>
      <xdr:rowOff>2427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165004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41516</xdr:rowOff>
    </xdr:from>
    <xdr:to>
      <xdr:col>10</xdr:col>
      <xdr:colOff>114300</xdr:colOff>
      <xdr:row>34</xdr:row>
      <xdr:rowOff>83269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870816"/>
          <a:ext cx="889000" cy="4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82548</xdr:rowOff>
    </xdr:from>
    <xdr:to>
      <xdr:col>10</xdr:col>
      <xdr:colOff>165100</xdr:colOff>
      <xdr:row>36</xdr:row>
      <xdr:rowOff>12698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3825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7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87904</xdr:rowOff>
    </xdr:from>
    <xdr:to>
      <xdr:col>6</xdr:col>
      <xdr:colOff>38100</xdr:colOff>
      <xdr:row>36</xdr:row>
      <xdr:rowOff>18054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9181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47279</xdr:rowOff>
    </xdr:from>
    <xdr:to>
      <xdr:col>24</xdr:col>
      <xdr:colOff>114300</xdr:colOff>
      <xdr:row>31</xdr:row>
      <xdr:rowOff>148879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36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70156</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213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155716</xdr:rowOff>
    </xdr:from>
    <xdr:to>
      <xdr:col>20</xdr:col>
      <xdr:colOff>38100</xdr:colOff>
      <xdr:row>33</xdr:row>
      <xdr:rowOff>85866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64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102393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41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78401</xdr:rowOff>
    </xdr:from>
    <xdr:to>
      <xdr:col>15</xdr:col>
      <xdr:colOff>101600</xdr:colOff>
      <xdr:row>34</xdr:row>
      <xdr:rowOff>8551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73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25078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51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162166</xdr:rowOff>
    </xdr:from>
    <xdr:to>
      <xdr:col>10</xdr:col>
      <xdr:colOff>165100</xdr:colOff>
      <xdr:row>34</xdr:row>
      <xdr:rowOff>92316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2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108843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59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32469</xdr:rowOff>
    </xdr:from>
    <xdr:to>
      <xdr:col>6</xdr:col>
      <xdr:colOff>38100</xdr:colOff>
      <xdr:row>34</xdr:row>
      <xdr:rowOff>134069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6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150596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63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58</xdr:row>
      <xdr:rowOff>34189</xdr:rowOff>
    </xdr:from>
    <xdr:to>
      <xdr:col>24</xdr:col>
      <xdr:colOff>62865</xdr:colOff>
      <xdr:row>59</xdr:row>
      <xdr:rowOff>14538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9978289"/>
          <a:ext cx="1270" cy="151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18966</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13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14538</xdr:rowOff>
    </xdr:from>
    <xdr:to>
      <xdr:col>24</xdr:col>
      <xdr:colOff>152400</xdr:colOff>
      <xdr:row>59</xdr:row>
      <xdr:rowOff>14538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130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152316</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9753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34189</xdr:rowOff>
    </xdr:from>
    <xdr:to>
      <xdr:col>24</xdr:col>
      <xdr:colOff>152400</xdr:colOff>
      <xdr:row>58</xdr:row>
      <xdr:rowOff>34189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9978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48857</xdr:rowOff>
    </xdr:from>
    <xdr:to>
      <xdr:col>24</xdr:col>
      <xdr:colOff>63500</xdr:colOff>
      <xdr:row>58</xdr:row>
      <xdr:rowOff>128984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9992957"/>
          <a:ext cx="838200" cy="8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63417</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10007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82927</xdr:rowOff>
    </xdr:from>
    <xdr:to>
      <xdr:col>24</xdr:col>
      <xdr:colOff>114300</xdr:colOff>
      <xdr:row>59</xdr:row>
      <xdr:rowOff>13077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1002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62141</xdr:rowOff>
    </xdr:from>
    <xdr:to>
      <xdr:col>19</xdr:col>
      <xdr:colOff>177800</xdr:colOff>
      <xdr:row>58</xdr:row>
      <xdr:rowOff>48857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908300" y="8806091"/>
          <a:ext cx="889000" cy="118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87809</xdr:rowOff>
    </xdr:from>
    <xdr:to>
      <xdr:col>20</xdr:col>
      <xdr:colOff>38100</xdr:colOff>
      <xdr:row>59</xdr:row>
      <xdr:rowOff>17959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100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9086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1012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62141</xdr:rowOff>
    </xdr:from>
    <xdr:to>
      <xdr:col>15</xdr:col>
      <xdr:colOff>50800</xdr:colOff>
      <xdr:row>58</xdr:row>
      <xdr:rowOff>27015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8806091"/>
          <a:ext cx="889000" cy="116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70261</xdr:rowOff>
    </xdr:from>
    <xdr:to>
      <xdr:col>15</xdr:col>
      <xdr:colOff>101600</xdr:colOff>
      <xdr:row>59</xdr:row>
      <xdr:rowOff>411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1001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162988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1010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27015</xdr:rowOff>
    </xdr:from>
    <xdr:to>
      <xdr:col>10</xdr:col>
      <xdr:colOff>114300</xdr:colOff>
      <xdr:row>58</xdr:row>
      <xdr:rowOff>65655</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971115"/>
          <a:ext cx="889000" cy="3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96641</xdr:rowOff>
    </xdr:from>
    <xdr:to>
      <xdr:col>10</xdr:col>
      <xdr:colOff>165100</xdr:colOff>
      <xdr:row>59</xdr:row>
      <xdr:rowOff>26791</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100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17918</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1013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94153</xdr:rowOff>
    </xdr:from>
    <xdr:to>
      <xdr:col>6</xdr:col>
      <xdr:colOff>38100</xdr:colOff>
      <xdr:row>59</xdr:row>
      <xdr:rowOff>24303</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15430</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101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78184</xdr:rowOff>
    </xdr:from>
    <xdr:to>
      <xdr:col>24</xdr:col>
      <xdr:colOff>114300</xdr:colOff>
      <xdr:row>59</xdr:row>
      <xdr:rowOff>8334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1002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107867</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8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169507</xdr:rowOff>
    </xdr:from>
    <xdr:to>
      <xdr:col>20</xdr:col>
      <xdr:colOff>38100</xdr:colOff>
      <xdr:row>58</xdr:row>
      <xdr:rowOff>99657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4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116184</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971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11341</xdr:rowOff>
    </xdr:from>
    <xdr:to>
      <xdr:col>15</xdr:col>
      <xdr:colOff>101600</xdr:colOff>
      <xdr:row>51</xdr:row>
      <xdr:rowOff>112941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875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129468</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8530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147665</xdr:rowOff>
    </xdr:from>
    <xdr:to>
      <xdr:col>10</xdr:col>
      <xdr:colOff>165100</xdr:colOff>
      <xdr:row>58</xdr:row>
      <xdr:rowOff>77815</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2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94342</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9695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14855</xdr:rowOff>
    </xdr:from>
    <xdr:to>
      <xdr:col>6</xdr:col>
      <xdr:colOff>38100</xdr:colOff>
      <xdr:row>58</xdr:row>
      <xdr:rowOff>116455</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5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132982</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9734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112542</xdr:rowOff>
    </xdr:from>
    <xdr:to>
      <xdr:col>24</xdr:col>
      <xdr:colOff>62865</xdr:colOff>
      <xdr:row>78</xdr:row>
      <xdr:rowOff>136592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85492"/>
          <a:ext cx="1270" cy="1224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140419</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136592</xdr:rowOff>
    </xdr:from>
    <xdr:to>
      <xdr:col>24</xdr:col>
      <xdr:colOff>152400</xdr:colOff>
      <xdr:row>78</xdr:row>
      <xdr:rowOff>136592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59219</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20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112542</xdr:rowOff>
    </xdr:from>
    <xdr:to>
      <xdr:col>24</xdr:col>
      <xdr:colOff>152400</xdr:colOff>
      <xdr:row>71</xdr:row>
      <xdr:rowOff>112542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85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21582</xdr:rowOff>
    </xdr:from>
    <xdr:to>
      <xdr:col>24</xdr:col>
      <xdr:colOff>63500</xdr:colOff>
      <xdr:row>77</xdr:row>
      <xdr:rowOff>135334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051782"/>
          <a:ext cx="838200" cy="28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99593</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29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76716</xdr:rowOff>
    </xdr:from>
    <xdr:to>
      <xdr:col>24</xdr:col>
      <xdr:colOff>114300</xdr:colOff>
      <xdr:row>78</xdr:row>
      <xdr:rowOff>6866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21582</xdr:rowOff>
    </xdr:from>
    <xdr:to>
      <xdr:col>19</xdr:col>
      <xdr:colOff>177800</xdr:colOff>
      <xdr:row>77</xdr:row>
      <xdr:rowOff>136522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051782"/>
          <a:ext cx="889000" cy="28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113178</xdr:rowOff>
    </xdr:from>
    <xdr:to>
      <xdr:col>20</xdr:col>
      <xdr:colOff>38100</xdr:colOff>
      <xdr:row>78</xdr:row>
      <xdr:rowOff>43328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34455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40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136522</xdr:rowOff>
    </xdr:from>
    <xdr:to>
      <xdr:col>15</xdr:col>
      <xdr:colOff>50800</xdr:colOff>
      <xdr:row>77</xdr:row>
      <xdr:rowOff>161942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338172"/>
          <a:ext cx="889000" cy="2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119555</xdr:rowOff>
    </xdr:from>
    <xdr:to>
      <xdr:col>15</xdr:col>
      <xdr:colOff>101600</xdr:colOff>
      <xdr:row>78</xdr:row>
      <xdr:rowOff>49705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40832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41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161942</xdr:rowOff>
    </xdr:from>
    <xdr:to>
      <xdr:col>10</xdr:col>
      <xdr:colOff>114300</xdr:colOff>
      <xdr:row>77</xdr:row>
      <xdr:rowOff>165188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363592"/>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117177</xdr:rowOff>
    </xdr:from>
    <xdr:to>
      <xdr:col>10</xdr:col>
      <xdr:colOff>165100</xdr:colOff>
      <xdr:row>78</xdr:row>
      <xdr:rowOff>47327</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38454</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41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127236</xdr:rowOff>
    </xdr:from>
    <xdr:to>
      <xdr:col>6</xdr:col>
      <xdr:colOff>38100</xdr:colOff>
      <xdr:row>78</xdr:row>
      <xdr:rowOff>57386</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48513</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42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84534</xdr:rowOff>
    </xdr:from>
    <xdr:to>
      <xdr:col>24</xdr:col>
      <xdr:colOff>114300</xdr:colOff>
      <xdr:row>78</xdr:row>
      <xdr:rowOff>14684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28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62961</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264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142232</xdr:rowOff>
    </xdr:from>
    <xdr:to>
      <xdr:col>20</xdr:col>
      <xdr:colOff>38100</xdr:colOff>
      <xdr:row>76</xdr:row>
      <xdr:rowOff>72383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0009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88909</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277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85722</xdr:rowOff>
    </xdr:from>
    <xdr:to>
      <xdr:col>15</xdr:col>
      <xdr:colOff>101600</xdr:colOff>
      <xdr:row>78</xdr:row>
      <xdr:rowOff>15872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28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32399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06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111142</xdr:rowOff>
    </xdr:from>
    <xdr:to>
      <xdr:col>10</xdr:col>
      <xdr:colOff>165100</xdr:colOff>
      <xdr:row>78</xdr:row>
      <xdr:rowOff>41292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31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57819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08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114388</xdr:rowOff>
    </xdr:from>
    <xdr:to>
      <xdr:col>6</xdr:col>
      <xdr:colOff>38100</xdr:colOff>
      <xdr:row>78</xdr:row>
      <xdr:rowOff>44538</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31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61065</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091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143100</xdr:rowOff>
    </xdr:from>
    <xdr:to>
      <xdr:col>24</xdr:col>
      <xdr:colOff>62865</xdr:colOff>
      <xdr:row>98</xdr:row>
      <xdr:rowOff>130042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573600"/>
          <a:ext cx="1270" cy="135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133869</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93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130042</xdr:rowOff>
    </xdr:from>
    <xdr:to>
      <xdr:col>24</xdr:col>
      <xdr:colOff>152400</xdr:colOff>
      <xdr:row>98</xdr:row>
      <xdr:rowOff>130042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89777</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34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143100</xdr:rowOff>
    </xdr:from>
    <xdr:to>
      <xdr:col>24</xdr:col>
      <xdr:colOff>152400</xdr:colOff>
      <xdr:row>90</xdr:row>
      <xdr:rowOff>143100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5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116025</xdr:rowOff>
    </xdr:from>
    <xdr:to>
      <xdr:col>24</xdr:col>
      <xdr:colOff>63500</xdr:colOff>
      <xdr:row>96</xdr:row>
      <xdr:rowOff>160046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3797300" y="16575225"/>
          <a:ext cx="838200" cy="4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53512</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16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30635</xdr:rowOff>
    </xdr:from>
    <xdr:to>
      <xdr:col>24</xdr:col>
      <xdr:colOff>114300</xdr:colOff>
      <xdr:row>95</xdr:row>
      <xdr:rowOff>132235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31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160046</xdr:rowOff>
    </xdr:from>
    <xdr:to>
      <xdr:col>19</xdr:col>
      <xdr:colOff>177800</xdr:colOff>
      <xdr:row>97</xdr:row>
      <xdr:rowOff>38902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908300" y="16619246"/>
          <a:ext cx="889000" cy="5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27006</xdr:rowOff>
    </xdr:from>
    <xdr:to>
      <xdr:col>20</xdr:col>
      <xdr:colOff>38100</xdr:colOff>
      <xdr:row>95</xdr:row>
      <xdr:rowOff>128606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3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145133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08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38902</xdr:rowOff>
    </xdr:from>
    <xdr:to>
      <xdr:col>15</xdr:col>
      <xdr:colOff>50800</xdr:colOff>
      <xdr:row>97</xdr:row>
      <xdr:rowOff>49902</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019300" y="16669552"/>
          <a:ext cx="889000" cy="1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65053</xdr:rowOff>
    </xdr:from>
    <xdr:to>
      <xdr:col>15</xdr:col>
      <xdr:colOff>101600</xdr:colOff>
      <xdr:row>95</xdr:row>
      <xdr:rowOff>166653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35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11730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12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49902</xdr:rowOff>
    </xdr:from>
    <xdr:to>
      <xdr:col>10</xdr:col>
      <xdr:colOff>114300</xdr:colOff>
      <xdr:row>97</xdr:row>
      <xdr:rowOff>92394</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1130300" y="16680552"/>
          <a:ext cx="889000" cy="4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74698</xdr:rowOff>
    </xdr:from>
    <xdr:to>
      <xdr:col>10</xdr:col>
      <xdr:colOff>165100</xdr:colOff>
      <xdr:row>96</xdr:row>
      <xdr:rowOff>4848</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36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21375</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13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95329</xdr:rowOff>
    </xdr:from>
    <xdr:to>
      <xdr:col>6</xdr:col>
      <xdr:colOff>38100</xdr:colOff>
      <xdr:row>96</xdr:row>
      <xdr:rowOff>25479</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6383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42006</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15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65225</xdr:rowOff>
    </xdr:from>
    <xdr:to>
      <xdr:col>24</xdr:col>
      <xdr:colOff>114300</xdr:colOff>
      <xdr:row>96</xdr:row>
      <xdr:rowOff>166825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652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43652</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50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109246</xdr:rowOff>
    </xdr:from>
    <xdr:to>
      <xdr:col>20</xdr:col>
      <xdr:colOff>38100</xdr:colOff>
      <xdr:row>97</xdr:row>
      <xdr:rowOff>39396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656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30523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666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159552</xdr:rowOff>
    </xdr:from>
    <xdr:to>
      <xdr:col>15</xdr:col>
      <xdr:colOff>101600</xdr:colOff>
      <xdr:row>97</xdr:row>
      <xdr:rowOff>89702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661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80829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671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170552</xdr:rowOff>
    </xdr:from>
    <xdr:to>
      <xdr:col>10</xdr:col>
      <xdr:colOff>165100</xdr:colOff>
      <xdr:row>97</xdr:row>
      <xdr:rowOff>100702</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662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91829</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672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41594</xdr:rowOff>
    </xdr:from>
    <xdr:to>
      <xdr:col>6</xdr:col>
      <xdr:colOff>38100</xdr:colOff>
      <xdr:row>97</xdr:row>
      <xdr:rowOff>143194</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66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134321</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676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65963</xdr:rowOff>
    </xdr:from>
    <xdr:to>
      <xdr:col>54</xdr:col>
      <xdr:colOff>189865</xdr:colOff>
      <xdr:row>35</xdr:row>
      <xdr:rowOff>27965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380913"/>
          <a:ext cx="1270" cy="647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31792</xdr:rowOff>
    </xdr:from>
    <xdr:ext cx="599010"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03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27965</xdr:rowOff>
    </xdr:from>
    <xdr:to>
      <xdr:col>55</xdr:col>
      <xdr:colOff>88900</xdr:colOff>
      <xdr:row>35</xdr:row>
      <xdr:rowOff>27965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02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12640</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15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65963</xdr:rowOff>
    </xdr:from>
    <xdr:to>
      <xdr:col>55</xdr:col>
      <xdr:colOff>88900</xdr:colOff>
      <xdr:row>31</xdr:row>
      <xdr:rowOff>65963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38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116529</xdr:rowOff>
    </xdr:from>
    <xdr:to>
      <xdr:col>55</xdr:col>
      <xdr:colOff>0</xdr:colOff>
      <xdr:row>36</xdr:row>
      <xdr:rowOff>103362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5774379"/>
          <a:ext cx="838200" cy="50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54100</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57119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75673</xdr:rowOff>
    </xdr:from>
    <xdr:to>
      <xdr:col>55</xdr:col>
      <xdr:colOff>50800</xdr:colOff>
      <xdr:row>34</xdr:row>
      <xdr:rowOff>5823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103362</xdr:rowOff>
    </xdr:from>
    <xdr:to>
      <xdr:col>50</xdr:col>
      <xdr:colOff>114300</xdr:colOff>
      <xdr:row>37</xdr:row>
      <xdr:rowOff>58282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6275562"/>
          <a:ext cx="889000" cy="12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111111</xdr:rowOff>
    </xdr:from>
    <xdr:to>
      <xdr:col>50</xdr:col>
      <xdr:colOff>165100</xdr:colOff>
      <xdr:row>37</xdr:row>
      <xdr:rowOff>41261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32388</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3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27508</xdr:rowOff>
    </xdr:from>
    <xdr:to>
      <xdr:col>45</xdr:col>
      <xdr:colOff>177800</xdr:colOff>
      <xdr:row>37</xdr:row>
      <xdr:rowOff>58282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7861300" y="6371158"/>
          <a:ext cx="889000" cy="3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112839</xdr:rowOff>
    </xdr:from>
    <xdr:to>
      <xdr:col>46</xdr:col>
      <xdr:colOff>38100</xdr:colOff>
      <xdr:row>37</xdr:row>
      <xdr:rowOff>42989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59516</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135572</xdr:rowOff>
    </xdr:from>
    <xdr:to>
      <xdr:col>41</xdr:col>
      <xdr:colOff>50800</xdr:colOff>
      <xdr:row>37</xdr:row>
      <xdr:rowOff>27508</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307772"/>
          <a:ext cx="889000" cy="6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141295</xdr:rowOff>
    </xdr:from>
    <xdr:to>
      <xdr:col>41</xdr:col>
      <xdr:colOff>101600</xdr:colOff>
      <xdr:row>37</xdr:row>
      <xdr:rowOff>71445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87972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0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143508</xdr:rowOff>
    </xdr:from>
    <xdr:to>
      <xdr:col>36</xdr:col>
      <xdr:colOff>165100</xdr:colOff>
      <xdr:row>37</xdr:row>
      <xdr:rowOff>73658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1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64785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40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65729</xdr:rowOff>
    </xdr:from>
    <xdr:to>
      <xdr:col>55</xdr:col>
      <xdr:colOff>50800</xdr:colOff>
      <xdr:row>33</xdr:row>
      <xdr:rowOff>167329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572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88606</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5575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52562</xdr:rowOff>
    </xdr:from>
    <xdr:to>
      <xdr:col>50</xdr:col>
      <xdr:colOff>165100</xdr:colOff>
      <xdr:row>36</xdr:row>
      <xdr:rowOff>154162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22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170689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599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7482</xdr:rowOff>
    </xdr:from>
    <xdr:to>
      <xdr:col>46</xdr:col>
      <xdr:colOff>38100</xdr:colOff>
      <xdr:row>37</xdr:row>
      <xdr:rowOff>109082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35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100209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44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148158</xdr:rowOff>
    </xdr:from>
    <xdr:to>
      <xdr:col>41</xdr:col>
      <xdr:colOff>101600</xdr:colOff>
      <xdr:row>37</xdr:row>
      <xdr:rowOff>78308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32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69435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41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84772</xdr:rowOff>
    </xdr:from>
    <xdr:to>
      <xdr:col>36</xdr:col>
      <xdr:colOff>165100</xdr:colOff>
      <xdr:row>37</xdr:row>
      <xdr:rowOff>14922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25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31449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03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64043</xdr:rowOff>
    </xdr:from>
    <xdr:to>
      <xdr:col>54</xdr:col>
      <xdr:colOff>189865</xdr:colOff>
      <xdr:row>58</xdr:row>
      <xdr:rowOff>77114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07993"/>
          <a:ext cx="1270" cy="12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80941</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77114</xdr:rowOff>
    </xdr:from>
    <xdr:to>
      <xdr:col>55</xdr:col>
      <xdr:colOff>88900</xdr:colOff>
      <xdr:row>58</xdr:row>
      <xdr:rowOff>77114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2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10720</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8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64043</xdr:rowOff>
    </xdr:from>
    <xdr:to>
      <xdr:col>55</xdr:col>
      <xdr:colOff>88900</xdr:colOff>
      <xdr:row>51</xdr:row>
      <xdr:rowOff>64043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0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111907</xdr:rowOff>
    </xdr:from>
    <xdr:to>
      <xdr:col>55</xdr:col>
      <xdr:colOff>0</xdr:colOff>
      <xdr:row>53</xdr:row>
      <xdr:rowOff>121805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8855857"/>
          <a:ext cx="838200" cy="35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141631</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571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163204</xdr:rowOff>
    </xdr:from>
    <xdr:to>
      <xdr:col>55</xdr:col>
      <xdr:colOff>50800</xdr:colOff>
      <xdr:row>56</xdr:row>
      <xdr:rowOff>93354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5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111907</xdr:rowOff>
    </xdr:from>
    <xdr:to>
      <xdr:col>50</xdr:col>
      <xdr:colOff>114300</xdr:colOff>
      <xdr:row>53</xdr:row>
      <xdr:rowOff>160484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8855857"/>
          <a:ext cx="889000" cy="39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31914</xdr:rowOff>
    </xdr:from>
    <xdr:to>
      <xdr:col>50</xdr:col>
      <xdr:colOff>165100</xdr:colOff>
      <xdr:row>56</xdr:row>
      <xdr:rowOff>133514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6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124641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72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160484</xdr:rowOff>
    </xdr:from>
    <xdr:to>
      <xdr:col>45</xdr:col>
      <xdr:colOff>177800</xdr:colOff>
      <xdr:row>54</xdr:row>
      <xdr:rowOff>162003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247334"/>
          <a:ext cx="889000" cy="17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95872</xdr:rowOff>
    </xdr:from>
    <xdr:to>
      <xdr:col>46</xdr:col>
      <xdr:colOff>38100</xdr:colOff>
      <xdr:row>57</xdr:row>
      <xdr:rowOff>26022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17149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7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162003</xdr:rowOff>
    </xdr:from>
    <xdr:to>
      <xdr:col>41</xdr:col>
      <xdr:colOff>50800</xdr:colOff>
      <xdr:row>56</xdr:row>
      <xdr:rowOff>42513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420303"/>
          <a:ext cx="889000" cy="22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123908</xdr:rowOff>
    </xdr:from>
    <xdr:to>
      <xdr:col>41</xdr:col>
      <xdr:colOff>101600</xdr:colOff>
      <xdr:row>57</xdr:row>
      <xdr:rowOff>54058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45185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8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124137</xdr:rowOff>
    </xdr:from>
    <xdr:to>
      <xdr:col>36</xdr:col>
      <xdr:colOff>165100</xdr:colOff>
      <xdr:row>57</xdr:row>
      <xdr:rowOff>54287</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45414</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8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71005</xdr:rowOff>
    </xdr:from>
    <xdr:to>
      <xdr:col>55</xdr:col>
      <xdr:colOff>50800</xdr:colOff>
      <xdr:row>54</xdr:row>
      <xdr:rowOff>1155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15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93882</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00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61107</xdr:rowOff>
    </xdr:from>
    <xdr:to>
      <xdr:col>50</xdr:col>
      <xdr:colOff>165100</xdr:colOff>
      <xdr:row>51</xdr:row>
      <xdr:rowOff>162707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880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7784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858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109684</xdr:rowOff>
    </xdr:from>
    <xdr:to>
      <xdr:col>46</xdr:col>
      <xdr:colOff>38100</xdr:colOff>
      <xdr:row>54</xdr:row>
      <xdr:rowOff>39834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19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56361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8971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111203</xdr:rowOff>
    </xdr:from>
    <xdr:to>
      <xdr:col>41</xdr:col>
      <xdr:colOff>101600</xdr:colOff>
      <xdr:row>55</xdr:row>
      <xdr:rowOff>41353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36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57880</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144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163163</xdr:rowOff>
    </xdr:from>
    <xdr:to>
      <xdr:col>36</xdr:col>
      <xdr:colOff>165100</xdr:colOff>
      <xdr:row>56</xdr:row>
      <xdr:rowOff>93313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59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109840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36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129467</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302417"/>
          <a:ext cx="1270" cy="128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76144</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7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129467</xdr:rowOff>
    </xdr:from>
    <xdr:to>
      <xdr:col>55</xdr:col>
      <xdr:colOff>88900</xdr:colOff>
      <xdr:row>71</xdr:row>
      <xdr:rowOff>129467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30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16980</xdr:rowOff>
    </xdr:from>
    <xdr:to>
      <xdr:col>55</xdr:col>
      <xdr:colOff>0</xdr:colOff>
      <xdr:row>77</xdr:row>
      <xdr:rowOff>94331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2875730"/>
          <a:ext cx="838200" cy="42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87276</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28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108849</xdr:rowOff>
    </xdr:from>
    <xdr:to>
      <xdr:col>55</xdr:col>
      <xdr:colOff>50800</xdr:colOff>
      <xdr:row>78</xdr:row>
      <xdr:rowOff>38999</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1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30118</xdr:rowOff>
    </xdr:from>
    <xdr:to>
      <xdr:col>50</xdr:col>
      <xdr:colOff>114300</xdr:colOff>
      <xdr:row>77</xdr:row>
      <xdr:rowOff>94331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231768"/>
          <a:ext cx="889000" cy="6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101724</xdr:rowOff>
    </xdr:from>
    <xdr:to>
      <xdr:col>50</xdr:col>
      <xdr:colOff>165100</xdr:colOff>
      <xdr:row>78</xdr:row>
      <xdr:rowOff>31874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0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23001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39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30118</xdr:rowOff>
    </xdr:from>
    <xdr:to>
      <xdr:col>45</xdr:col>
      <xdr:colOff>177800</xdr:colOff>
      <xdr:row>77</xdr:row>
      <xdr:rowOff>135159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231768"/>
          <a:ext cx="889000" cy="10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752</xdr:rowOff>
    </xdr:from>
    <xdr:to>
      <xdr:col>46</xdr:col>
      <xdr:colOff>38100</xdr:colOff>
      <xdr:row>78</xdr:row>
      <xdr:rowOff>102352</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7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93479</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46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135159</xdr:rowOff>
    </xdr:from>
    <xdr:to>
      <xdr:col>41</xdr:col>
      <xdr:colOff>50800</xdr:colOff>
      <xdr:row>78</xdr:row>
      <xdr:rowOff>11021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336809"/>
          <a:ext cx="889000" cy="4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15291</xdr:rowOff>
    </xdr:from>
    <xdr:to>
      <xdr:col>41</xdr:col>
      <xdr:colOff>101600</xdr:colOff>
      <xdr:row>78</xdr:row>
      <xdr:rowOff>116891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8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108018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4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167942</xdr:rowOff>
    </xdr:from>
    <xdr:to>
      <xdr:col>36</xdr:col>
      <xdr:colOff>165100</xdr:colOff>
      <xdr:row>78</xdr:row>
      <xdr:rowOff>98092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6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89219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46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137630</xdr:rowOff>
    </xdr:from>
    <xdr:to>
      <xdr:col>55</xdr:col>
      <xdr:colOff>50800</xdr:colOff>
      <xdr:row>75</xdr:row>
      <xdr:rowOff>67780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282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160507</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67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43531</xdr:rowOff>
    </xdr:from>
    <xdr:to>
      <xdr:col>50</xdr:col>
      <xdr:colOff>165100</xdr:colOff>
      <xdr:row>77</xdr:row>
      <xdr:rowOff>145131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24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161658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02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150768</xdr:rowOff>
    </xdr:from>
    <xdr:to>
      <xdr:col>46</xdr:col>
      <xdr:colOff>38100</xdr:colOff>
      <xdr:row>77</xdr:row>
      <xdr:rowOff>80918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18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97444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295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84359</xdr:rowOff>
    </xdr:from>
    <xdr:to>
      <xdr:col>41</xdr:col>
      <xdr:colOff>101600</xdr:colOff>
      <xdr:row>78</xdr:row>
      <xdr:rowOff>14509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8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31036</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06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131671</xdr:rowOff>
    </xdr:from>
    <xdr:to>
      <xdr:col>36</xdr:col>
      <xdr:colOff>165100</xdr:colOff>
      <xdr:row>78</xdr:row>
      <xdr:rowOff>61821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3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78348</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10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114263</xdr:rowOff>
    </xdr:from>
    <xdr:to>
      <xdr:col>54</xdr:col>
      <xdr:colOff>189865</xdr:colOff>
      <xdr:row>98</xdr:row>
      <xdr:rowOff>16531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44763"/>
          <a:ext cx="1270" cy="127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20358</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2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16531</xdr:rowOff>
    </xdr:from>
    <xdr:to>
      <xdr:col>55</xdr:col>
      <xdr:colOff>88900</xdr:colOff>
      <xdr:row>98</xdr:row>
      <xdr:rowOff>16531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1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60940</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31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114263</xdr:rowOff>
    </xdr:from>
    <xdr:to>
      <xdr:col>55</xdr:col>
      <xdr:colOff>88900</xdr:colOff>
      <xdr:row>90</xdr:row>
      <xdr:rowOff>114263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44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145706</xdr:rowOff>
    </xdr:from>
    <xdr:to>
      <xdr:col>55</xdr:col>
      <xdr:colOff>0</xdr:colOff>
      <xdr:row>95</xdr:row>
      <xdr:rowOff>67599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5919106"/>
          <a:ext cx="838200" cy="43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157143</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444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7266</xdr:rowOff>
    </xdr:from>
    <xdr:to>
      <xdr:col>55</xdr:col>
      <xdr:colOff>50800</xdr:colOff>
      <xdr:row>96</xdr:row>
      <xdr:rowOff>108866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46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145706</xdr:rowOff>
    </xdr:from>
    <xdr:to>
      <xdr:col>50</xdr:col>
      <xdr:colOff>114300</xdr:colOff>
      <xdr:row>96</xdr:row>
      <xdr:rowOff>59530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5919106"/>
          <a:ext cx="889000" cy="59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58068</xdr:rowOff>
    </xdr:from>
    <xdr:to>
      <xdr:col>50</xdr:col>
      <xdr:colOff>165100</xdr:colOff>
      <xdr:row>96</xdr:row>
      <xdr:rowOff>159668</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1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150795</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0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89043</xdr:rowOff>
    </xdr:from>
    <xdr:to>
      <xdr:col>45</xdr:col>
      <xdr:colOff>177800</xdr:colOff>
      <xdr:row>96</xdr:row>
      <xdr:rowOff>59530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376793"/>
          <a:ext cx="889000" cy="14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102639</xdr:rowOff>
    </xdr:from>
    <xdr:to>
      <xdr:col>46</xdr:col>
      <xdr:colOff>38100</xdr:colOff>
      <xdr:row>97</xdr:row>
      <xdr:rowOff>32789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23916</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65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89043</xdr:rowOff>
    </xdr:from>
    <xdr:to>
      <xdr:col>41</xdr:col>
      <xdr:colOff>50800</xdr:colOff>
      <xdr:row>96</xdr:row>
      <xdr:rowOff>131299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376793"/>
          <a:ext cx="889000" cy="21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104581</xdr:rowOff>
    </xdr:from>
    <xdr:to>
      <xdr:col>41</xdr:col>
      <xdr:colOff>101600</xdr:colOff>
      <xdr:row>97</xdr:row>
      <xdr:rowOff>34731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6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25858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65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124555</xdr:rowOff>
    </xdr:from>
    <xdr:to>
      <xdr:col>36</xdr:col>
      <xdr:colOff>165100</xdr:colOff>
      <xdr:row>97</xdr:row>
      <xdr:rowOff>54705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58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45832</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67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16799</xdr:rowOff>
    </xdr:from>
    <xdr:to>
      <xdr:col>55</xdr:col>
      <xdr:colOff>50800</xdr:colOff>
      <xdr:row>95</xdr:row>
      <xdr:rowOff>118399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30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39676</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15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94906</xdr:rowOff>
    </xdr:from>
    <xdr:to>
      <xdr:col>50</xdr:col>
      <xdr:colOff>165100</xdr:colOff>
      <xdr:row>93</xdr:row>
      <xdr:rowOff>25056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586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41583</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564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8730</xdr:rowOff>
    </xdr:from>
    <xdr:to>
      <xdr:col>46</xdr:col>
      <xdr:colOff>38100</xdr:colOff>
      <xdr:row>96</xdr:row>
      <xdr:rowOff>110330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46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126857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24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38243</xdr:rowOff>
    </xdr:from>
    <xdr:to>
      <xdr:col>41</xdr:col>
      <xdr:colOff>101600</xdr:colOff>
      <xdr:row>95</xdr:row>
      <xdr:rowOff>139843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32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156370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10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80499</xdr:rowOff>
    </xdr:from>
    <xdr:to>
      <xdr:col>36</xdr:col>
      <xdr:colOff>165100</xdr:colOff>
      <xdr:row>97</xdr:row>
      <xdr:rowOff>10649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53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27176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3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145249</xdr:rowOff>
    </xdr:from>
    <xdr:to>
      <xdr:col>85</xdr:col>
      <xdr:colOff>126364</xdr:colOff>
      <xdr:row>38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288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52235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567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91926</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06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145249</xdr:rowOff>
    </xdr:from>
    <xdr:to>
      <xdr:col>86</xdr:col>
      <xdr:colOff>25400</xdr:colOff>
      <xdr:row>30</xdr:row>
      <xdr:rowOff>145249</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28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22697</xdr:rowOff>
    </xdr:from>
    <xdr:to>
      <xdr:col>85</xdr:col>
      <xdr:colOff>127000</xdr:colOff>
      <xdr:row>37</xdr:row>
      <xdr:rowOff>70846</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6366347"/>
          <a:ext cx="838200" cy="4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96685</xdr:rowOff>
    </xdr:from>
    <xdr:ext cx="469744"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40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118258</xdr:rowOff>
    </xdr:from>
    <xdr:to>
      <xdr:col>85</xdr:col>
      <xdr:colOff>177800</xdr:colOff>
      <xdr:row>38</xdr:row>
      <xdr:rowOff>48408</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4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70846</xdr:rowOff>
    </xdr:from>
    <xdr:to>
      <xdr:col>81</xdr:col>
      <xdr:colOff>50800</xdr:colOff>
      <xdr:row>38</xdr:row>
      <xdr:rowOff>24388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414496"/>
          <a:ext cx="889000" cy="12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111366</xdr:rowOff>
    </xdr:from>
    <xdr:to>
      <xdr:col>81</xdr:col>
      <xdr:colOff>101600</xdr:colOff>
      <xdr:row>38</xdr:row>
      <xdr:rowOff>41515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4550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32642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46428" y="654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24388</xdr:rowOff>
    </xdr:from>
    <xdr:to>
      <xdr:col>76</xdr:col>
      <xdr:colOff>114300</xdr:colOff>
      <xdr:row>38</xdr:row>
      <xdr:rowOff>24800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539488"/>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124321</xdr:rowOff>
    </xdr:from>
    <xdr:to>
      <xdr:col>76</xdr:col>
      <xdr:colOff>165100</xdr:colOff>
      <xdr:row>38</xdr:row>
      <xdr:rowOff>54471</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70998</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24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24800</xdr:rowOff>
    </xdr:from>
    <xdr:to>
      <xdr:col>71</xdr:col>
      <xdr:colOff>177800</xdr:colOff>
      <xdr:row>38</xdr:row>
      <xdr:rowOff>24988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539900"/>
          <a:ext cx="889000" cy="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136666</xdr:rowOff>
    </xdr:from>
    <xdr:to>
      <xdr:col>72</xdr:col>
      <xdr:colOff>38100</xdr:colOff>
      <xdr:row>38</xdr:row>
      <xdr:rowOff>66816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83343</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130797</xdr:rowOff>
    </xdr:from>
    <xdr:to>
      <xdr:col>67</xdr:col>
      <xdr:colOff>101600</xdr:colOff>
      <xdr:row>38</xdr:row>
      <xdr:rowOff>60947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77474</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143347</xdr:rowOff>
    </xdr:from>
    <xdr:to>
      <xdr:col>85</xdr:col>
      <xdr:colOff>177800</xdr:colOff>
      <xdr:row>37</xdr:row>
      <xdr:rowOff>73497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31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166224</xdr:rowOff>
    </xdr:from>
    <xdr:ext cx="534377"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16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20046</xdr:rowOff>
    </xdr:from>
    <xdr:to>
      <xdr:col>81</xdr:col>
      <xdr:colOff>101600</xdr:colOff>
      <xdr:row>37</xdr:row>
      <xdr:rowOff>121646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36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138173</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14111" y="61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145038</xdr:rowOff>
    </xdr:from>
    <xdr:to>
      <xdr:col>76</xdr:col>
      <xdr:colOff>165100</xdr:colOff>
      <xdr:row>38</xdr:row>
      <xdr:rowOff>75188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48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66315</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3017" y="6581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145450</xdr:rowOff>
    </xdr:from>
    <xdr:to>
      <xdr:col>72</xdr:col>
      <xdr:colOff>38100</xdr:colOff>
      <xdr:row>38</xdr:row>
      <xdr:rowOff>75600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4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66727</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4017" y="6581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145638</xdr:rowOff>
    </xdr:from>
    <xdr:to>
      <xdr:col>67</xdr:col>
      <xdr:colOff>101600</xdr:colOff>
      <xdr:row>38</xdr:row>
      <xdr:rowOff>75788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48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38</xdr:row>
      <xdr:rowOff>66915</xdr:rowOff>
    </xdr:from>
    <xdr:ext cx="313932"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57333" y="65820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62654</xdr:rowOff>
    </xdr:from>
    <xdr:to>
      <xdr:col>85</xdr:col>
      <xdr:colOff>126364</xdr:colOff>
      <xdr:row>79</xdr:row>
      <xdr:rowOff>19403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064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23230</xdr:rowOff>
    </xdr:from>
    <xdr:ext cx="469744"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6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19403</xdr:rowOff>
    </xdr:from>
    <xdr:to>
      <xdr:col>86</xdr:col>
      <xdr:colOff>25400</xdr:colOff>
      <xdr:row>79</xdr:row>
      <xdr:rowOff>19403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63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9331</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8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62654</xdr:rowOff>
    </xdr:from>
    <xdr:to>
      <xdr:col>86</xdr:col>
      <xdr:colOff>25400</xdr:colOff>
      <xdr:row>70</xdr:row>
      <xdr:rowOff>62654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06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15632</xdr:rowOff>
    </xdr:from>
    <xdr:to>
      <xdr:col>85</xdr:col>
      <xdr:colOff>127000</xdr:colOff>
      <xdr:row>77</xdr:row>
      <xdr:rowOff>23853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3217282"/>
          <a:ext cx="838200" cy="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133928</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992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111051</xdr:rowOff>
    </xdr:from>
    <xdr:to>
      <xdr:col>85</xdr:col>
      <xdr:colOff>177800</xdr:colOff>
      <xdr:row>77</xdr:row>
      <xdr:rowOff>41201</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23853</xdr:rowOff>
    </xdr:from>
    <xdr:to>
      <xdr:col>81</xdr:col>
      <xdr:colOff>50800</xdr:colOff>
      <xdr:row>77</xdr:row>
      <xdr:rowOff>32578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3225503"/>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110106</xdr:rowOff>
    </xdr:from>
    <xdr:to>
      <xdr:col>81</xdr:col>
      <xdr:colOff>101600</xdr:colOff>
      <xdr:row>77</xdr:row>
      <xdr:rowOff>40256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56783</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29020</xdr:rowOff>
    </xdr:from>
    <xdr:to>
      <xdr:col>76</xdr:col>
      <xdr:colOff>114300</xdr:colOff>
      <xdr:row>77</xdr:row>
      <xdr:rowOff>32578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3230670"/>
          <a:ext cx="889000" cy="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103332</xdr:rowOff>
    </xdr:from>
    <xdr:to>
      <xdr:col>76</xdr:col>
      <xdr:colOff>165100</xdr:colOff>
      <xdr:row>77</xdr:row>
      <xdr:rowOff>33482</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50009</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29020</xdr:rowOff>
    </xdr:from>
    <xdr:to>
      <xdr:col>71</xdr:col>
      <xdr:colOff>177800</xdr:colOff>
      <xdr:row>77</xdr:row>
      <xdr:rowOff>32745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2814300" y="13230670"/>
          <a:ext cx="889000" cy="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117475</xdr:rowOff>
    </xdr:from>
    <xdr:to>
      <xdr:col>72</xdr:col>
      <xdr:colOff>38100</xdr:colOff>
      <xdr:row>77</xdr:row>
      <xdr:rowOff>47625</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64152</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9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123631</xdr:rowOff>
    </xdr:from>
    <xdr:to>
      <xdr:col>67</xdr:col>
      <xdr:colOff>101600</xdr:colOff>
      <xdr:row>77</xdr:row>
      <xdr:rowOff>53781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70309</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9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136282</xdr:rowOff>
    </xdr:from>
    <xdr:to>
      <xdr:col>85</xdr:col>
      <xdr:colOff>177800</xdr:colOff>
      <xdr:row>77</xdr:row>
      <xdr:rowOff>66432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16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114709</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14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144503</xdr:rowOff>
    </xdr:from>
    <xdr:to>
      <xdr:col>81</xdr:col>
      <xdr:colOff>101600</xdr:colOff>
      <xdr:row>77</xdr:row>
      <xdr:rowOff>74653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17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65780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26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153228</xdr:rowOff>
    </xdr:from>
    <xdr:to>
      <xdr:col>76</xdr:col>
      <xdr:colOff>165100</xdr:colOff>
      <xdr:row>77</xdr:row>
      <xdr:rowOff>83378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18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74505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27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149670</xdr:rowOff>
    </xdr:from>
    <xdr:to>
      <xdr:col>72</xdr:col>
      <xdr:colOff>38100</xdr:colOff>
      <xdr:row>77</xdr:row>
      <xdr:rowOff>79820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1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70947</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27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153395</xdr:rowOff>
    </xdr:from>
    <xdr:to>
      <xdr:col>67</xdr:col>
      <xdr:colOff>101600</xdr:colOff>
      <xdr:row>77</xdr:row>
      <xdr:rowOff>83545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18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74672</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27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96</xdr:row>
      <xdr:rowOff>166210</xdr:rowOff>
    </xdr:from>
    <xdr:to>
      <xdr:col>85</xdr:col>
      <xdr:colOff>126364</xdr:colOff>
      <xdr:row>98</xdr:row>
      <xdr:rowOff>139415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6625410"/>
          <a:ext cx="1269" cy="316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143242</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6945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139415</xdr:rowOff>
    </xdr:from>
    <xdr:to>
      <xdr:col>86</xdr:col>
      <xdr:colOff>25400</xdr:colOff>
      <xdr:row>98</xdr:row>
      <xdr:rowOff>139415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694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112887</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640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166210</xdr:rowOff>
    </xdr:from>
    <xdr:to>
      <xdr:col>86</xdr:col>
      <xdr:colOff>25400</xdr:colOff>
      <xdr:row>96</xdr:row>
      <xdr:rowOff>166210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6625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123783</xdr:rowOff>
    </xdr:from>
    <xdr:to>
      <xdr:col>85</xdr:col>
      <xdr:colOff>127000</xdr:colOff>
      <xdr:row>98</xdr:row>
      <xdr:rowOff>73625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754433"/>
          <a:ext cx="838200" cy="12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165851</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796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15974</xdr:rowOff>
    </xdr:from>
    <xdr:to>
      <xdr:col>85</xdr:col>
      <xdr:colOff>177800</xdr:colOff>
      <xdr:row>98</xdr:row>
      <xdr:rowOff>117574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81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152634</xdr:rowOff>
    </xdr:from>
    <xdr:to>
      <xdr:col>81</xdr:col>
      <xdr:colOff>50800</xdr:colOff>
      <xdr:row>98</xdr:row>
      <xdr:rowOff>73625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4592300" y="15754584"/>
          <a:ext cx="889000" cy="112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33575</xdr:rowOff>
    </xdr:from>
    <xdr:to>
      <xdr:col>81</xdr:col>
      <xdr:colOff>101600</xdr:colOff>
      <xdr:row>98</xdr:row>
      <xdr:rowOff>135175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8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126302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92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152634</xdr:rowOff>
    </xdr:from>
    <xdr:to>
      <xdr:col>76</xdr:col>
      <xdr:colOff>114300</xdr:colOff>
      <xdr:row>97</xdr:row>
      <xdr:rowOff>127922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5754584"/>
          <a:ext cx="889000" cy="100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14032</xdr:rowOff>
    </xdr:from>
    <xdr:to>
      <xdr:col>76</xdr:col>
      <xdr:colOff>165100</xdr:colOff>
      <xdr:row>98</xdr:row>
      <xdr:rowOff>115632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8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106759</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90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127922</xdr:rowOff>
    </xdr:from>
    <xdr:to>
      <xdr:col>71</xdr:col>
      <xdr:colOff>177800</xdr:colOff>
      <xdr:row>98</xdr:row>
      <xdr:rowOff>48591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2814300" y="16758572"/>
          <a:ext cx="889000" cy="9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33348</xdr:rowOff>
    </xdr:from>
    <xdr:to>
      <xdr:col>72</xdr:col>
      <xdr:colOff>38100</xdr:colOff>
      <xdr:row>98</xdr:row>
      <xdr:rowOff>134948</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83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126075</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92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40075</xdr:rowOff>
    </xdr:from>
    <xdr:to>
      <xdr:col>67</xdr:col>
      <xdr:colOff>101600</xdr:colOff>
      <xdr:row>98</xdr:row>
      <xdr:rowOff>141675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84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132802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93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72983</xdr:rowOff>
    </xdr:from>
    <xdr:to>
      <xdr:col>85</xdr:col>
      <xdr:colOff>177800</xdr:colOff>
      <xdr:row>98</xdr:row>
      <xdr:rowOff>3133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70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95860</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55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22825</xdr:rowOff>
    </xdr:from>
    <xdr:to>
      <xdr:col>81</xdr:col>
      <xdr:colOff>101600</xdr:colOff>
      <xdr:row>98</xdr:row>
      <xdr:rowOff>124425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82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140952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60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101834</xdr:rowOff>
    </xdr:from>
    <xdr:to>
      <xdr:col>76</xdr:col>
      <xdr:colOff>165100</xdr:colOff>
      <xdr:row>92</xdr:row>
      <xdr:rowOff>31984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570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48511</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292795" y="15479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77122</xdr:rowOff>
    </xdr:from>
    <xdr:to>
      <xdr:col>72</xdr:col>
      <xdr:colOff>38100</xdr:colOff>
      <xdr:row>98</xdr:row>
      <xdr:rowOff>7272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70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23799</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48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169241</xdr:rowOff>
    </xdr:from>
    <xdr:to>
      <xdr:col>67</xdr:col>
      <xdr:colOff>101600</xdr:colOff>
      <xdr:row>98</xdr:row>
      <xdr:rowOff>99391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79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115918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57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82398</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397348"/>
          <a:ext cx="1269" cy="133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29075</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1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82398</xdr:rowOff>
    </xdr:from>
    <xdr:to>
      <xdr:col>116</xdr:col>
      <xdr:colOff>152400</xdr:colOff>
      <xdr:row>31</xdr:row>
      <xdr:rowOff>82398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39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53636</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397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30759</xdr:rowOff>
    </xdr:from>
    <xdr:to>
      <xdr:col>116</xdr:col>
      <xdr:colOff>114300</xdr:colOff>
      <xdr:row>38</xdr:row>
      <xdr:rowOff>132359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84861</xdr:rowOff>
    </xdr:from>
    <xdr:to>
      <xdr:col>112</xdr:col>
      <xdr:colOff>38100</xdr:colOff>
      <xdr:row>39</xdr:row>
      <xdr:rowOff>15011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31538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74422</xdr:rowOff>
    </xdr:from>
    <xdr:to>
      <xdr:col>107</xdr:col>
      <xdr:colOff>101600</xdr:colOff>
      <xdr:row>39</xdr:row>
      <xdr:rowOff>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21099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35103</xdr:rowOff>
    </xdr:from>
    <xdr:to>
      <xdr:col>102</xdr:col>
      <xdr:colOff>165100</xdr:colOff>
      <xdr:row>38</xdr:row>
      <xdr:rowOff>136703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153230</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98120</xdr:rowOff>
    </xdr:from>
    <xdr:to>
      <xdr:col>98</xdr:col>
      <xdr:colOff>38100</xdr:colOff>
      <xdr:row>39</xdr:row>
      <xdr:rowOff>28270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44797</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122174</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94674"/>
          <a:ext cx="1269"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68851</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6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122174</xdr:rowOff>
    </xdr:from>
    <xdr:to>
      <xdr:col>116</xdr:col>
      <xdr:colOff>152400</xdr:colOff>
      <xdr:row>50</xdr:row>
      <xdr:rowOff>122174</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94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31400</xdr:rowOff>
    </xdr:from>
    <xdr:to>
      <xdr:col>116</xdr:col>
      <xdr:colOff>63500</xdr:colOff>
      <xdr:row>59</xdr:row>
      <xdr:rowOff>33153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146950"/>
          <a:ext cx="8382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119759</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892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96882</xdr:rowOff>
    </xdr:from>
    <xdr:to>
      <xdr:col>116</xdr:col>
      <xdr:colOff>114300</xdr:colOff>
      <xdr:row>59</xdr:row>
      <xdr:rowOff>27032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4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26162</xdr:rowOff>
    </xdr:from>
    <xdr:to>
      <xdr:col>111</xdr:col>
      <xdr:colOff>177800</xdr:colOff>
      <xdr:row>59</xdr:row>
      <xdr:rowOff>31400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141712"/>
          <a:ext cx="8890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132144</xdr:rowOff>
    </xdr:from>
    <xdr:to>
      <xdr:col>112</xdr:col>
      <xdr:colOff>38100</xdr:colOff>
      <xdr:row>59</xdr:row>
      <xdr:rowOff>62294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7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78821</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5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13532</xdr:rowOff>
    </xdr:from>
    <xdr:to>
      <xdr:col>107</xdr:col>
      <xdr:colOff>50800</xdr:colOff>
      <xdr:row>59</xdr:row>
      <xdr:rowOff>26162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129082"/>
          <a:ext cx="889000" cy="1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122371</xdr:rowOff>
    </xdr:from>
    <xdr:to>
      <xdr:col>107</xdr:col>
      <xdr:colOff>101600</xdr:colOff>
      <xdr:row>59</xdr:row>
      <xdr:rowOff>52521</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6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69048</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4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9589</xdr:rowOff>
    </xdr:from>
    <xdr:to>
      <xdr:col>102</xdr:col>
      <xdr:colOff>114300</xdr:colOff>
      <xdr:row>59</xdr:row>
      <xdr:rowOff>13532</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125139"/>
          <a:ext cx="889000" cy="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117532</xdr:rowOff>
    </xdr:from>
    <xdr:to>
      <xdr:col>102</xdr:col>
      <xdr:colOff>165100</xdr:colOff>
      <xdr:row>59</xdr:row>
      <xdr:rowOff>47682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6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64209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3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123704</xdr:rowOff>
    </xdr:from>
    <xdr:to>
      <xdr:col>98</xdr:col>
      <xdr:colOff>38100</xdr:colOff>
      <xdr:row>59</xdr:row>
      <xdr:rowOff>53854</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6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70381</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84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153803</xdr:rowOff>
    </xdr:from>
    <xdr:to>
      <xdr:col>116</xdr:col>
      <xdr:colOff>114300</xdr:colOff>
      <xdr:row>59</xdr:row>
      <xdr:rowOff>83953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0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75309</xdr:rowOff>
    </xdr:from>
    <xdr:ext cx="378565"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019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152050</xdr:rowOff>
    </xdr:from>
    <xdr:to>
      <xdr:col>112</xdr:col>
      <xdr:colOff>38100</xdr:colOff>
      <xdr:row>59</xdr:row>
      <xdr:rowOff>82200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73327</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4017" y="10188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146812</xdr:rowOff>
    </xdr:from>
    <xdr:to>
      <xdr:col>107</xdr:col>
      <xdr:colOff>101600</xdr:colOff>
      <xdr:row>59</xdr:row>
      <xdr:rowOff>76962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09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68089</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5017" y="10183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134182</xdr:rowOff>
    </xdr:from>
    <xdr:to>
      <xdr:col>102</xdr:col>
      <xdr:colOff>165100</xdr:colOff>
      <xdr:row>59</xdr:row>
      <xdr:rowOff>64332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07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55459</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1017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130239</xdr:rowOff>
    </xdr:from>
    <xdr:to>
      <xdr:col>98</xdr:col>
      <xdr:colOff>38100</xdr:colOff>
      <xdr:row>59</xdr:row>
      <xdr:rowOff>60389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07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51516</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1016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74</xdr:row>
      <xdr:rowOff>27425</xdr:rowOff>
    </xdr:from>
    <xdr:to>
      <xdr:col>116</xdr:col>
      <xdr:colOff>62864</xdr:colOff>
      <xdr:row>79</xdr:row>
      <xdr:rowOff>155169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714725"/>
          <a:ext cx="1269" cy="984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158996</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70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155169</xdr:rowOff>
    </xdr:from>
    <xdr:to>
      <xdr:col>116</xdr:col>
      <xdr:colOff>152400</xdr:colOff>
      <xdr:row>79</xdr:row>
      <xdr:rowOff>155169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699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145552</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48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27425</xdr:rowOff>
    </xdr:from>
    <xdr:to>
      <xdr:col>116</xdr:col>
      <xdr:colOff>152400</xdr:colOff>
      <xdr:row>74</xdr:row>
      <xdr:rowOff>27425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71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22853</xdr:rowOff>
    </xdr:from>
    <xdr:to>
      <xdr:col>116</xdr:col>
      <xdr:colOff>63500</xdr:colOff>
      <xdr:row>78</xdr:row>
      <xdr:rowOff>148115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1323300" y="12195803"/>
          <a:ext cx="838200" cy="132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157291</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1874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134414</xdr:rowOff>
    </xdr:from>
    <xdr:to>
      <xdr:col>116</xdr:col>
      <xdr:colOff>114300</xdr:colOff>
      <xdr:row>78</xdr:row>
      <xdr:rowOff>64564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33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22853</xdr:rowOff>
    </xdr:from>
    <xdr:to>
      <xdr:col>111</xdr:col>
      <xdr:colOff>177800</xdr:colOff>
      <xdr:row>79</xdr:row>
      <xdr:rowOff>24442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2195803"/>
          <a:ext cx="889000" cy="137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52977</xdr:rowOff>
    </xdr:from>
    <xdr:to>
      <xdr:col>112</xdr:col>
      <xdr:colOff>38100</xdr:colOff>
      <xdr:row>77</xdr:row>
      <xdr:rowOff>154577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145704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334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24442</xdr:rowOff>
    </xdr:from>
    <xdr:to>
      <xdr:col>107</xdr:col>
      <xdr:colOff>50800</xdr:colOff>
      <xdr:row>79</xdr:row>
      <xdr:rowOff>52408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3568992"/>
          <a:ext cx="889000" cy="2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88573</xdr:rowOff>
    </xdr:from>
    <xdr:to>
      <xdr:col>107</xdr:col>
      <xdr:colOff>101600</xdr:colOff>
      <xdr:row>78</xdr:row>
      <xdr:rowOff>18723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35250</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306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45746</xdr:rowOff>
    </xdr:from>
    <xdr:to>
      <xdr:col>102</xdr:col>
      <xdr:colOff>114300</xdr:colOff>
      <xdr:row>79</xdr:row>
      <xdr:rowOff>52408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656300" y="13590296"/>
          <a:ext cx="889000" cy="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84720</xdr:rowOff>
    </xdr:from>
    <xdr:to>
      <xdr:col>102</xdr:col>
      <xdr:colOff>165100</xdr:colOff>
      <xdr:row>78</xdr:row>
      <xdr:rowOff>14870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31397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306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84491</xdr:rowOff>
    </xdr:from>
    <xdr:to>
      <xdr:col>98</xdr:col>
      <xdr:colOff>38100</xdr:colOff>
      <xdr:row>78</xdr:row>
      <xdr:rowOff>14641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31168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306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97315</xdr:rowOff>
    </xdr:from>
    <xdr:to>
      <xdr:col>116</xdr:col>
      <xdr:colOff>114300</xdr:colOff>
      <xdr:row>79</xdr:row>
      <xdr:rowOff>27465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4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75742</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44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143503</xdr:rowOff>
    </xdr:from>
    <xdr:to>
      <xdr:col>112</xdr:col>
      <xdr:colOff>38100</xdr:colOff>
      <xdr:row>71</xdr:row>
      <xdr:rowOff>73653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1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90180</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23795" y="1192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145092</xdr:rowOff>
    </xdr:from>
    <xdr:to>
      <xdr:col>107</xdr:col>
      <xdr:colOff>101600</xdr:colOff>
      <xdr:row>79</xdr:row>
      <xdr:rowOff>75242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51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66369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61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79</xdr:row>
      <xdr:rowOff>1608</xdr:rowOff>
    </xdr:from>
    <xdr:to>
      <xdr:col>102</xdr:col>
      <xdr:colOff>165100</xdr:colOff>
      <xdr:row>79</xdr:row>
      <xdr:rowOff>103208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54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94335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63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166396</xdr:rowOff>
    </xdr:from>
    <xdr:to>
      <xdr:col>98</xdr:col>
      <xdr:colOff>38100</xdr:colOff>
      <xdr:row>79</xdr:row>
      <xdr:rowOff>96546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53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87673</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63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124,049</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が続いている。これは、町立でこども園４園の運営によるもの、また、人口政策及び企業誘致や新東名関連整備事業など積極的な施策の実施、及び令和１０年～１３年の現職員４分の１程度の定年退職に備えた採用計画と職員の高年齢化によるものである。また、類似団体の増加よりも増加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191,414</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のコストが高い状況が続いている。これは、新東名及び工業団地関連道路事業、都市計画道路事業、文化財改修事業、小中学校等空調整備事業などを集中的に実施したこ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静岡県小山町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18,083
17,846
135.74
16,405,227
15,605,294
262,319
5,673,591
8,465,183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24747</xdr:rowOff>
    </xdr:from>
    <xdr:to>
      <xdr:col>24</xdr:col>
      <xdr:colOff>62865</xdr:colOff>
      <xdr:row>38</xdr:row>
      <xdr:rowOff>75039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68247"/>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78866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9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75039</xdr:rowOff>
    </xdr:from>
    <xdr:to>
      <xdr:col>24</xdr:col>
      <xdr:colOff>152400</xdr:colOff>
      <xdr:row>38</xdr:row>
      <xdr:rowOff>75039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9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142874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4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24747</xdr:rowOff>
    </xdr:from>
    <xdr:to>
      <xdr:col>24</xdr:col>
      <xdr:colOff>152400</xdr:colOff>
      <xdr:row>30</xdr:row>
      <xdr:rowOff>24747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6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123372</xdr:rowOff>
    </xdr:from>
    <xdr:to>
      <xdr:col>24</xdr:col>
      <xdr:colOff>63500</xdr:colOff>
      <xdr:row>34</xdr:row>
      <xdr:rowOff>161580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952672"/>
          <a:ext cx="838200" cy="3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57240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15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34363</xdr:rowOff>
    </xdr:from>
    <xdr:to>
      <xdr:col>24</xdr:col>
      <xdr:colOff>114300</xdr:colOff>
      <xdr:row>34</xdr:row>
      <xdr:rowOff>135963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161580</xdr:rowOff>
    </xdr:from>
    <xdr:to>
      <xdr:col>19</xdr:col>
      <xdr:colOff>177800</xdr:colOff>
      <xdr:row>36</xdr:row>
      <xdr:rowOff>18869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990880"/>
          <a:ext cx="889000" cy="20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157480</xdr:rowOff>
    </xdr:from>
    <xdr:to>
      <xdr:col>20</xdr:col>
      <xdr:colOff>38100</xdr:colOff>
      <xdr:row>34</xdr:row>
      <xdr:rowOff>87630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104157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5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2866</xdr:rowOff>
    </xdr:from>
    <xdr:to>
      <xdr:col>15</xdr:col>
      <xdr:colOff>50800</xdr:colOff>
      <xdr:row>36</xdr:row>
      <xdr:rowOff>18869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175066"/>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23259</xdr:rowOff>
    </xdr:from>
    <xdr:to>
      <xdr:col>15</xdr:col>
      <xdr:colOff>101600</xdr:colOff>
      <xdr:row>34</xdr:row>
      <xdr:rowOff>124859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141386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62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2866</xdr:rowOff>
    </xdr:from>
    <xdr:to>
      <xdr:col>10</xdr:col>
      <xdr:colOff>114300</xdr:colOff>
      <xdr:row>36</xdr:row>
      <xdr:rowOff>55445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175066"/>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4971</xdr:rowOff>
    </xdr:from>
    <xdr:to>
      <xdr:col>10</xdr:col>
      <xdr:colOff>165100</xdr:colOff>
      <xdr:row>34</xdr:row>
      <xdr:rowOff>106571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123098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60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10196</xdr:rowOff>
    </xdr:from>
    <xdr:to>
      <xdr:col>6</xdr:col>
      <xdr:colOff>38100</xdr:colOff>
      <xdr:row>34</xdr:row>
      <xdr:rowOff>111796</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128323</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72572</xdr:rowOff>
    </xdr:from>
    <xdr:to>
      <xdr:col>24</xdr:col>
      <xdr:colOff>114300</xdr:colOff>
      <xdr:row>35</xdr:row>
      <xdr:rowOff>2722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0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50999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8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110780</xdr:rowOff>
    </xdr:from>
    <xdr:to>
      <xdr:col>20</xdr:col>
      <xdr:colOff>38100</xdr:colOff>
      <xdr:row>35</xdr:row>
      <xdr:rowOff>40930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4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32057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03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139519</xdr:rowOff>
    </xdr:from>
    <xdr:to>
      <xdr:col>15</xdr:col>
      <xdr:colOff>101600</xdr:colOff>
      <xdr:row>36</xdr:row>
      <xdr:rowOff>69669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4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60796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23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123516</xdr:rowOff>
    </xdr:from>
    <xdr:to>
      <xdr:col>10</xdr:col>
      <xdr:colOff>165100</xdr:colOff>
      <xdr:row>36</xdr:row>
      <xdr:rowOff>53666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2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44793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21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4645</xdr:rowOff>
    </xdr:from>
    <xdr:to>
      <xdr:col>6</xdr:col>
      <xdr:colOff>38100</xdr:colOff>
      <xdr:row>36</xdr:row>
      <xdr:rowOff>106245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7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97372</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6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49306</xdr:rowOff>
    </xdr:from>
    <xdr:to>
      <xdr:col>24</xdr:col>
      <xdr:colOff>62865</xdr:colOff>
      <xdr:row>58</xdr:row>
      <xdr:rowOff>82179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650506"/>
          <a:ext cx="1270" cy="375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86006</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30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82179</xdr:rowOff>
    </xdr:from>
    <xdr:to>
      <xdr:col>24</xdr:col>
      <xdr:colOff>152400</xdr:colOff>
      <xdr:row>58</xdr:row>
      <xdr:rowOff>82179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2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167433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9425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401,177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49306</xdr:rowOff>
    </xdr:from>
    <xdr:to>
      <xdr:col>24</xdr:col>
      <xdr:colOff>152400</xdr:colOff>
      <xdr:row>56</xdr:row>
      <xdr:rowOff>49306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65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44572</xdr:rowOff>
    </xdr:from>
    <xdr:to>
      <xdr:col>24</xdr:col>
      <xdr:colOff>63500</xdr:colOff>
      <xdr:row>58</xdr:row>
      <xdr:rowOff>31404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17222"/>
          <a:ext cx="838200" cy="15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39144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117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60717</xdr:rowOff>
    </xdr:from>
    <xdr:to>
      <xdr:col>24</xdr:col>
      <xdr:colOff>114300</xdr:colOff>
      <xdr:row>57</xdr:row>
      <xdr:rowOff>162317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3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20604</xdr:rowOff>
    </xdr:from>
    <xdr:to>
      <xdr:col>19</xdr:col>
      <xdr:colOff>177800</xdr:colOff>
      <xdr:row>58</xdr:row>
      <xdr:rowOff>31404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8593104"/>
          <a:ext cx="889000" cy="138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43169</xdr:rowOff>
    </xdr:from>
    <xdr:to>
      <xdr:col>20</xdr:col>
      <xdr:colOff>38100</xdr:colOff>
      <xdr:row>58</xdr:row>
      <xdr:rowOff>144769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87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135896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1007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20604</xdr:rowOff>
    </xdr:from>
    <xdr:to>
      <xdr:col>15</xdr:col>
      <xdr:colOff>50800</xdr:colOff>
      <xdr:row>57</xdr:row>
      <xdr:rowOff>122415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8593104"/>
          <a:ext cx="889000" cy="130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26488</xdr:rowOff>
    </xdr:from>
    <xdr:to>
      <xdr:col>15</xdr:col>
      <xdr:colOff>101600</xdr:colOff>
      <xdr:row>58</xdr:row>
      <xdr:rowOff>128088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7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119215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122415</xdr:rowOff>
    </xdr:from>
    <xdr:to>
      <xdr:col>10</xdr:col>
      <xdr:colOff>114300</xdr:colOff>
      <xdr:row>58</xdr:row>
      <xdr:rowOff>27938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95065"/>
          <a:ext cx="889000" cy="7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60120</xdr:rowOff>
    </xdr:from>
    <xdr:to>
      <xdr:col>10</xdr:col>
      <xdr:colOff>165100</xdr:colOff>
      <xdr:row>58</xdr:row>
      <xdr:rowOff>161720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0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152847</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09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61857</xdr:rowOff>
    </xdr:from>
    <xdr:to>
      <xdr:col>6</xdr:col>
      <xdr:colOff>38100</xdr:colOff>
      <xdr:row>58</xdr:row>
      <xdr:rowOff>163457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154584</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09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165222</xdr:rowOff>
    </xdr:from>
    <xdr:to>
      <xdr:col>24</xdr:col>
      <xdr:colOff>114300</xdr:colOff>
      <xdr:row>57</xdr:row>
      <xdr:rowOff>95372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6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16649</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17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152054</xdr:rowOff>
    </xdr:from>
    <xdr:to>
      <xdr:col>20</xdr:col>
      <xdr:colOff>38100</xdr:colOff>
      <xdr:row>58</xdr:row>
      <xdr:rowOff>82204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2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98731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99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141254</xdr:rowOff>
    </xdr:from>
    <xdr:to>
      <xdr:col>15</xdr:col>
      <xdr:colOff>101600</xdr:colOff>
      <xdr:row>50</xdr:row>
      <xdr:rowOff>71404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854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48</xdr:row>
      <xdr:rowOff>87931</xdr:rowOff>
    </xdr:from>
    <xdr:ext cx="690189"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563205" y="8317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71615</xdr:rowOff>
    </xdr:from>
    <xdr:to>
      <xdr:col>10</xdr:col>
      <xdr:colOff>165100</xdr:colOff>
      <xdr:row>58</xdr:row>
      <xdr:rowOff>1765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4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18292</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619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148588</xdr:rowOff>
    </xdr:from>
    <xdr:to>
      <xdr:col>6</xdr:col>
      <xdr:colOff>38100</xdr:colOff>
      <xdr:row>58</xdr:row>
      <xdr:rowOff>78738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2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95265</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69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37203</xdr:rowOff>
    </xdr:from>
    <xdr:to>
      <xdr:col>24</xdr:col>
      <xdr:colOff>62865</xdr:colOff>
      <xdr:row>78</xdr:row>
      <xdr:rowOff>166134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10153"/>
          <a:ext cx="1270" cy="1329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169961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4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166134</xdr:rowOff>
    </xdr:from>
    <xdr:to>
      <xdr:col>24</xdr:col>
      <xdr:colOff>152400</xdr:colOff>
      <xdr:row>78</xdr:row>
      <xdr:rowOff>166134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3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155330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8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280,951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37203</xdr:rowOff>
    </xdr:from>
    <xdr:to>
      <xdr:col>24</xdr:col>
      <xdr:colOff>152400</xdr:colOff>
      <xdr:row>71</xdr:row>
      <xdr:rowOff>37203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46408</xdr:rowOff>
    </xdr:from>
    <xdr:to>
      <xdr:col>24</xdr:col>
      <xdr:colOff>63500</xdr:colOff>
      <xdr:row>77</xdr:row>
      <xdr:rowOff>94368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248058"/>
          <a:ext cx="838200" cy="4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121958</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807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99081</xdr:rowOff>
    </xdr:from>
    <xdr:to>
      <xdr:col>24</xdr:col>
      <xdr:colOff>114300</xdr:colOff>
      <xdr:row>77</xdr:row>
      <xdr:rowOff>29231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2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46408</xdr:rowOff>
    </xdr:from>
    <xdr:to>
      <xdr:col>19</xdr:col>
      <xdr:colOff>177800</xdr:colOff>
      <xdr:row>78</xdr:row>
      <xdr:rowOff>168884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48058"/>
          <a:ext cx="889000" cy="29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131671</xdr:rowOff>
    </xdr:from>
    <xdr:to>
      <xdr:col>20</xdr:col>
      <xdr:colOff>38100</xdr:colOff>
      <xdr:row>77</xdr:row>
      <xdr:rowOff>61821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78348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161113</xdr:rowOff>
    </xdr:from>
    <xdr:to>
      <xdr:col>15</xdr:col>
      <xdr:colOff>50800</xdr:colOff>
      <xdr:row>78</xdr:row>
      <xdr:rowOff>168884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534213"/>
          <a:ext cx="889000" cy="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2467</xdr:rowOff>
    </xdr:from>
    <xdr:to>
      <xdr:col>15</xdr:col>
      <xdr:colOff>101600</xdr:colOff>
      <xdr:row>77</xdr:row>
      <xdr:rowOff>104067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120594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7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161113</xdr:rowOff>
    </xdr:from>
    <xdr:to>
      <xdr:col>10</xdr:col>
      <xdr:colOff>114300</xdr:colOff>
      <xdr:row>79</xdr:row>
      <xdr:rowOff>35610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534213"/>
          <a:ext cx="889000" cy="4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17097</xdr:rowOff>
    </xdr:from>
    <xdr:to>
      <xdr:col>10</xdr:col>
      <xdr:colOff>165100</xdr:colOff>
      <xdr:row>77</xdr:row>
      <xdr:rowOff>118697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135224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9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26240</xdr:rowOff>
    </xdr:from>
    <xdr:to>
      <xdr:col>6</xdr:col>
      <xdr:colOff>38100</xdr:colOff>
      <xdr:row>77</xdr:row>
      <xdr:rowOff>127840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2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144367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0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43568</xdr:rowOff>
    </xdr:from>
    <xdr:to>
      <xdr:col>24</xdr:col>
      <xdr:colOff>114300</xdr:colOff>
      <xdr:row>77</xdr:row>
      <xdr:rowOff>145168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4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21995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23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167058</xdr:rowOff>
    </xdr:from>
    <xdr:to>
      <xdr:col>20</xdr:col>
      <xdr:colOff>38100</xdr:colOff>
      <xdr:row>77</xdr:row>
      <xdr:rowOff>97208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9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88335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8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118084</xdr:rowOff>
    </xdr:from>
    <xdr:to>
      <xdr:col>15</xdr:col>
      <xdr:colOff>101600</xdr:colOff>
      <xdr:row>79</xdr:row>
      <xdr:rowOff>48234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49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39361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583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110313</xdr:rowOff>
    </xdr:from>
    <xdr:to>
      <xdr:col>10</xdr:col>
      <xdr:colOff>165100</xdr:colOff>
      <xdr:row>79</xdr:row>
      <xdr:rowOff>40463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8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31590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7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156260</xdr:rowOff>
    </xdr:from>
    <xdr:to>
      <xdr:col>6</xdr:col>
      <xdr:colOff>38100</xdr:colOff>
      <xdr:row>79</xdr:row>
      <xdr:rowOff>86410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52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77537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622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125992</xdr:rowOff>
    </xdr:from>
    <xdr:to>
      <xdr:col>24</xdr:col>
      <xdr:colOff>62865</xdr:colOff>
      <xdr:row>98</xdr:row>
      <xdr:rowOff>33866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385042"/>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37693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33866</xdr:rowOff>
    </xdr:from>
    <xdr:to>
      <xdr:col>24</xdr:col>
      <xdr:colOff>152400</xdr:colOff>
      <xdr:row>98</xdr:row>
      <xdr:rowOff>33866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72669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6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214,299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125992</xdr:rowOff>
    </xdr:from>
    <xdr:to>
      <xdr:col>24</xdr:col>
      <xdr:colOff>152400</xdr:colOff>
      <xdr:row>89</xdr:row>
      <xdr:rowOff>125992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38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9748</xdr:rowOff>
    </xdr:from>
    <xdr:to>
      <xdr:col>24</xdr:col>
      <xdr:colOff>63500</xdr:colOff>
      <xdr:row>97</xdr:row>
      <xdr:rowOff>76347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40398"/>
          <a:ext cx="838200" cy="6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138371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2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115494</xdr:rowOff>
    </xdr:from>
    <xdr:to>
      <xdr:col>24</xdr:col>
      <xdr:colOff>114300</xdr:colOff>
      <xdr:row>97</xdr:row>
      <xdr:rowOff>45644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9816</xdr:rowOff>
    </xdr:from>
    <xdr:to>
      <xdr:col>19</xdr:col>
      <xdr:colOff>177800</xdr:colOff>
      <xdr:row>97</xdr:row>
      <xdr:rowOff>76347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640466"/>
          <a:ext cx="889000" cy="6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140388</xdr:rowOff>
    </xdr:from>
    <xdr:to>
      <xdr:col>20</xdr:col>
      <xdr:colOff>38100</xdr:colOff>
      <xdr:row>97</xdr:row>
      <xdr:rowOff>70538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87065</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9816</xdr:rowOff>
    </xdr:from>
    <xdr:to>
      <xdr:col>15</xdr:col>
      <xdr:colOff>50800</xdr:colOff>
      <xdr:row>97</xdr:row>
      <xdr:rowOff>15433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40466"/>
          <a:ext cx="8890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137699</xdr:rowOff>
    </xdr:from>
    <xdr:to>
      <xdr:col>15</xdr:col>
      <xdr:colOff>101600</xdr:colOff>
      <xdr:row>97</xdr:row>
      <xdr:rowOff>67849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58976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8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15433</xdr:rowOff>
    </xdr:from>
    <xdr:to>
      <xdr:col>10</xdr:col>
      <xdr:colOff>114300</xdr:colOff>
      <xdr:row>97</xdr:row>
      <xdr:rowOff>101014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46083"/>
          <a:ext cx="889000" cy="8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143352</xdr:rowOff>
    </xdr:from>
    <xdr:to>
      <xdr:col>10</xdr:col>
      <xdr:colOff>165100</xdr:colOff>
      <xdr:row>97</xdr:row>
      <xdr:rowOff>73502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0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64629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9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134308</xdr:rowOff>
    </xdr:from>
    <xdr:to>
      <xdr:col>6</xdr:col>
      <xdr:colOff>38100</xdr:colOff>
      <xdr:row>97</xdr:row>
      <xdr:rowOff>64458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9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80985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6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130398</xdr:rowOff>
    </xdr:from>
    <xdr:to>
      <xdr:col>24</xdr:col>
      <xdr:colOff>114300</xdr:colOff>
      <xdr:row>97</xdr:row>
      <xdr:rowOff>60548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8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108825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6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25547</xdr:rowOff>
    </xdr:from>
    <xdr:to>
      <xdr:col>20</xdr:col>
      <xdr:colOff>38100</xdr:colOff>
      <xdr:row>97</xdr:row>
      <xdr:rowOff>127147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5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118274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4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130466</xdr:rowOff>
    </xdr:from>
    <xdr:to>
      <xdr:col>15</xdr:col>
      <xdr:colOff>101600</xdr:colOff>
      <xdr:row>97</xdr:row>
      <xdr:rowOff>60616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8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77143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36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136083</xdr:rowOff>
    </xdr:from>
    <xdr:to>
      <xdr:col>10</xdr:col>
      <xdr:colOff>165100</xdr:colOff>
      <xdr:row>97</xdr:row>
      <xdr:rowOff>66233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9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82760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37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50214</xdr:rowOff>
    </xdr:from>
    <xdr:to>
      <xdr:col>6</xdr:col>
      <xdr:colOff>38100</xdr:colOff>
      <xdr:row>97</xdr:row>
      <xdr:rowOff>151814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8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142941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7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133757</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48707"/>
          <a:ext cx="1270" cy="120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80434</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133757</xdr:rowOff>
    </xdr:from>
    <xdr:to>
      <xdr:col>55</xdr:col>
      <xdr:colOff>88900</xdr:colOff>
      <xdr:row>31</xdr:row>
      <xdr:rowOff>133757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4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115011</xdr:rowOff>
    </xdr:from>
    <xdr:to>
      <xdr:col>55</xdr:col>
      <xdr:colOff>0</xdr:colOff>
      <xdr:row>37</xdr:row>
      <xdr:rowOff>121869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458661"/>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97045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40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75006</xdr:rowOff>
    </xdr:from>
    <xdr:to>
      <xdr:col>50</xdr:col>
      <xdr:colOff>114300</xdr:colOff>
      <xdr:row>37</xdr:row>
      <xdr:rowOff>115011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418656"/>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148565</xdr:rowOff>
    </xdr:from>
    <xdr:to>
      <xdr:col>50</xdr:col>
      <xdr:colOff>165100</xdr:colOff>
      <xdr:row>38</xdr:row>
      <xdr:rowOff>78715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69842</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5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125069</xdr:rowOff>
    </xdr:from>
    <xdr:to>
      <xdr:col>45</xdr:col>
      <xdr:colOff>177800</xdr:colOff>
      <xdr:row>37</xdr:row>
      <xdr:rowOff>75006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297269"/>
          <a:ext cx="889000" cy="12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154051</xdr:rowOff>
    </xdr:from>
    <xdr:to>
      <xdr:col>46</xdr:col>
      <xdr:colOff>38100</xdr:colOff>
      <xdr:row>38</xdr:row>
      <xdr:rowOff>84201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75328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125069</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297269"/>
          <a:ext cx="889000" cy="3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147879</xdr:rowOff>
    </xdr:from>
    <xdr:to>
      <xdr:col>41</xdr:col>
      <xdr:colOff>101600</xdr:colOff>
      <xdr:row>38</xdr:row>
      <xdr:rowOff>78029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69156</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584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142392</xdr:rowOff>
    </xdr:from>
    <xdr:to>
      <xdr:col>36</xdr:col>
      <xdr:colOff>165100</xdr:colOff>
      <xdr:row>38</xdr:row>
      <xdr:rowOff>72543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89069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71069</xdr:rowOff>
    </xdr:from>
    <xdr:to>
      <xdr:col>55</xdr:col>
      <xdr:colOff>50800</xdr:colOff>
      <xdr:row>38</xdr:row>
      <xdr:rowOff>1219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41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93946</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266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64211</xdr:rowOff>
    </xdr:from>
    <xdr:to>
      <xdr:col>50</xdr:col>
      <xdr:colOff>165100</xdr:colOff>
      <xdr:row>37</xdr:row>
      <xdr:rowOff>165812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4078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10888</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183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24206</xdr:rowOff>
    </xdr:from>
    <xdr:to>
      <xdr:col>46</xdr:col>
      <xdr:colOff>38100</xdr:colOff>
      <xdr:row>37</xdr:row>
      <xdr:rowOff>125806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3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142333</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6143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74269</xdr:rowOff>
    </xdr:from>
    <xdr:to>
      <xdr:col>41</xdr:col>
      <xdr:colOff>101600</xdr:colOff>
      <xdr:row>37</xdr:row>
      <xdr:rowOff>4419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24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20946</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602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91104</xdr:rowOff>
    </xdr:from>
    <xdr:to>
      <xdr:col>54</xdr:col>
      <xdr:colOff>189865</xdr:colOff>
      <xdr:row>59</xdr:row>
      <xdr:rowOff>25133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35054"/>
          <a:ext cx="1270" cy="1305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28960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4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25133</xdr:rowOff>
    </xdr:from>
    <xdr:to>
      <xdr:col>55</xdr:col>
      <xdr:colOff>88900</xdr:colOff>
      <xdr:row>59</xdr:row>
      <xdr:rowOff>25133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4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37781</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1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91104</xdr:rowOff>
    </xdr:from>
    <xdr:to>
      <xdr:col>55</xdr:col>
      <xdr:colOff>88900</xdr:colOff>
      <xdr:row>51</xdr:row>
      <xdr:rowOff>91104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149834</xdr:rowOff>
    </xdr:from>
    <xdr:to>
      <xdr:col>55</xdr:col>
      <xdr:colOff>0</xdr:colOff>
      <xdr:row>56</xdr:row>
      <xdr:rowOff>167932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751034"/>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90892</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92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112465</xdr:rowOff>
    </xdr:from>
    <xdr:to>
      <xdr:col>55</xdr:col>
      <xdr:colOff>50800</xdr:colOff>
      <xdr:row>57</xdr:row>
      <xdr:rowOff>42615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167932</xdr:rowOff>
    </xdr:from>
    <xdr:to>
      <xdr:col>50</xdr:col>
      <xdr:colOff>114300</xdr:colOff>
      <xdr:row>57</xdr:row>
      <xdr:rowOff>7207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769132"/>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39332</xdr:rowOff>
    </xdr:from>
    <xdr:to>
      <xdr:col>50</xdr:col>
      <xdr:colOff>165100</xdr:colOff>
      <xdr:row>56</xdr:row>
      <xdr:rowOff>140932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157459</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7207</xdr:rowOff>
    </xdr:from>
    <xdr:to>
      <xdr:col>45</xdr:col>
      <xdr:colOff>177800</xdr:colOff>
      <xdr:row>57</xdr:row>
      <xdr:rowOff>77845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779857"/>
          <a:ext cx="889000" cy="7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80118</xdr:rowOff>
    </xdr:from>
    <xdr:to>
      <xdr:col>46</xdr:col>
      <xdr:colOff>38100</xdr:colOff>
      <xdr:row>57</xdr:row>
      <xdr:rowOff>10268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26795</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77845</xdr:rowOff>
    </xdr:from>
    <xdr:to>
      <xdr:col>41</xdr:col>
      <xdr:colOff>50800</xdr:colOff>
      <xdr:row>57</xdr:row>
      <xdr:rowOff>109296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850495"/>
          <a:ext cx="889000" cy="3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115189</xdr:rowOff>
    </xdr:from>
    <xdr:to>
      <xdr:col>41</xdr:col>
      <xdr:colOff>101600</xdr:colOff>
      <xdr:row>57</xdr:row>
      <xdr:rowOff>45339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61866</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96634</xdr:rowOff>
    </xdr:from>
    <xdr:to>
      <xdr:col>36</xdr:col>
      <xdr:colOff>165100</xdr:colOff>
      <xdr:row>57</xdr:row>
      <xdr:rowOff>26784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43311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99034</xdr:rowOff>
    </xdr:from>
    <xdr:to>
      <xdr:col>55</xdr:col>
      <xdr:colOff>50800</xdr:colOff>
      <xdr:row>57</xdr:row>
      <xdr:rowOff>29184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0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121911</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55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117132</xdr:rowOff>
    </xdr:from>
    <xdr:to>
      <xdr:col>50</xdr:col>
      <xdr:colOff>165100</xdr:colOff>
      <xdr:row>57</xdr:row>
      <xdr:rowOff>47282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71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38409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81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127857</xdr:rowOff>
    </xdr:from>
    <xdr:to>
      <xdr:col>46</xdr:col>
      <xdr:colOff>38100</xdr:colOff>
      <xdr:row>57</xdr:row>
      <xdr:rowOff>58007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2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49134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82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27045</xdr:rowOff>
    </xdr:from>
    <xdr:to>
      <xdr:col>41</xdr:col>
      <xdr:colOff>101600</xdr:colOff>
      <xdr:row>57</xdr:row>
      <xdr:rowOff>128645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7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119772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89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58496</xdr:rowOff>
    </xdr:from>
    <xdr:to>
      <xdr:col>36</xdr:col>
      <xdr:colOff>165100</xdr:colOff>
      <xdr:row>57</xdr:row>
      <xdr:rowOff>160096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3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151223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92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43122</xdr:rowOff>
    </xdr:from>
    <xdr:to>
      <xdr:col>54</xdr:col>
      <xdr:colOff>189865</xdr:colOff>
      <xdr:row>79</xdr:row>
      <xdr:rowOff>79480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558972"/>
          <a:ext cx="1270" cy="106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83307</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2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79480</xdr:rowOff>
    </xdr:from>
    <xdr:to>
      <xdr:col>55</xdr:col>
      <xdr:colOff>88900</xdr:colOff>
      <xdr:row>79</xdr:row>
      <xdr:rowOff>79480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161249</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33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73</xdr:row>
      <xdr:rowOff>43122</xdr:rowOff>
    </xdr:from>
    <xdr:to>
      <xdr:col>55</xdr:col>
      <xdr:colOff>88900</xdr:colOff>
      <xdr:row>73</xdr:row>
      <xdr:rowOff>43122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55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100523</xdr:rowOff>
    </xdr:from>
    <xdr:to>
      <xdr:col>55</xdr:col>
      <xdr:colOff>0</xdr:colOff>
      <xdr:row>77</xdr:row>
      <xdr:rowOff>108849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2102023"/>
          <a:ext cx="838200" cy="120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120079</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2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141652</xdr:rowOff>
    </xdr:from>
    <xdr:to>
      <xdr:col>55</xdr:col>
      <xdr:colOff>50800</xdr:colOff>
      <xdr:row>78</xdr:row>
      <xdr:rowOff>71802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4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100523</xdr:rowOff>
    </xdr:from>
    <xdr:to>
      <xdr:col>50</xdr:col>
      <xdr:colOff>114300</xdr:colOff>
      <xdr:row>78</xdr:row>
      <xdr:rowOff>56152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2102023"/>
          <a:ext cx="889000" cy="132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59976</xdr:rowOff>
    </xdr:from>
    <xdr:to>
      <xdr:col>50</xdr:col>
      <xdr:colOff>165100</xdr:colOff>
      <xdr:row>78</xdr:row>
      <xdr:rowOff>161576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152703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52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8266</xdr:rowOff>
    </xdr:from>
    <xdr:to>
      <xdr:col>45</xdr:col>
      <xdr:colOff>177800</xdr:colOff>
      <xdr:row>78</xdr:row>
      <xdr:rowOff>56152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381366"/>
          <a:ext cx="889000" cy="4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88672</xdr:rowOff>
    </xdr:from>
    <xdr:to>
      <xdr:col>46</xdr:col>
      <xdr:colOff>38100</xdr:colOff>
      <xdr:row>79</xdr:row>
      <xdr:rowOff>18822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9949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55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121803</xdr:rowOff>
    </xdr:from>
    <xdr:to>
      <xdr:col>41</xdr:col>
      <xdr:colOff>50800</xdr:colOff>
      <xdr:row>78</xdr:row>
      <xdr:rowOff>8266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152003"/>
          <a:ext cx="889000" cy="22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89836</xdr:rowOff>
    </xdr:from>
    <xdr:to>
      <xdr:col>41</xdr:col>
      <xdr:colOff>101600</xdr:colOff>
      <xdr:row>79</xdr:row>
      <xdr:rowOff>19986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11113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55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88595</xdr:rowOff>
    </xdr:from>
    <xdr:to>
      <xdr:col>36</xdr:col>
      <xdr:colOff>165100</xdr:colOff>
      <xdr:row>79</xdr:row>
      <xdr:rowOff>18745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9872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55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58049</xdr:rowOff>
    </xdr:from>
    <xdr:to>
      <xdr:col>55</xdr:col>
      <xdr:colOff>50800</xdr:colOff>
      <xdr:row>77</xdr:row>
      <xdr:rowOff>159649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2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80926</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11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49723</xdr:rowOff>
    </xdr:from>
    <xdr:to>
      <xdr:col>50</xdr:col>
      <xdr:colOff>165100</xdr:colOff>
      <xdr:row>70</xdr:row>
      <xdr:rowOff>151323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05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68</xdr:row>
      <xdr:rowOff>167850</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39795" y="11826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5352</xdr:rowOff>
    </xdr:from>
    <xdr:to>
      <xdr:col>46</xdr:col>
      <xdr:colOff>38100</xdr:colOff>
      <xdr:row>78</xdr:row>
      <xdr:rowOff>106952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7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123479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15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128916</xdr:rowOff>
    </xdr:from>
    <xdr:to>
      <xdr:col>41</xdr:col>
      <xdr:colOff>101600</xdr:colOff>
      <xdr:row>78</xdr:row>
      <xdr:rowOff>59066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3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75593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10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71003</xdr:rowOff>
    </xdr:from>
    <xdr:to>
      <xdr:col>36</xdr:col>
      <xdr:colOff>165100</xdr:colOff>
      <xdr:row>77</xdr:row>
      <xdr:rowOff>1153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10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17681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87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163988</xdr:rowOff>
    </xdr:from>
    <xdr:to>
      <xdr:col>54</xdr:col>
      <xdr:colOff>189865</xdr:colOff>
      <xdr:row>97</xdr:row>
      <xdr:rowOff>89551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765938"/>
          <a:ext cx="1270" cy="954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93378</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2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89551</xdr:rowOff>
    </xdr:from>
    <xdr:to>
      <xdr:col>55</xdr:col>
      <xdr:colOff>88900</xdr:colOff>
      <xdr:row>97</xdr:row>
      <xdr:rowOff>89551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2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110665</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54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163988</xdr:rowOff>
    </xdr:from>
    <xdr:to>
      <xdr:col>55</xdr:col>
      <xdr:colOff>88900</xdr:colOff>
      <xdr:row>91</xdr:row>
      <xdr:rowOff>163988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765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143455</xdr:rowOff>
    </xdr:from>
    <xdr:to>
      <xdr:col>55</xdr:col>
      <xdr:colOff>0</xdr:colOff>
      <xdr:row>92</xdr:row>
      <xdr:rowOff>108564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5573955"/>
          <a:ext cx="838200" cy="30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116591</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04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138164</xdr:rowOff>
    </xdr:from>
    <xdr:to>
      <xdr:col>55</xdr:col>
      <xdr:colOff>50800</xdr:colOff>
      <xdr:row>96</xdr:row>
      <xdr:rowOff>68314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2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143455</xdr:rowOff>
    </xdr:from>
    <xdr:to>
      <xdr:col>50</xdr:col>
      <xdr:colOff>114300</xdr:colOff>
      <xdr:row>93</xdr:row>
      <xdr:rowOff>21622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5573955"/>
          <a:ext cx="889000" cy="39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147593</xdr:rowOff>
    </xdr:from>
    <xdr:to>
      <xdr:col>50</xdr:col>
      <xdr:colOff>165100</xdr:colOff>
      <xdr:row>96</xdr:row>
      <xdr:rowOff>77743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68870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52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21622</xdr:rowOff>
    </xdr:from>
    <xdr:to>
      <xdr:col>45</xdr:col>
      <xdr:colOff>177800</xdr:colOff>
      <xdr:row>93</xdr:row>
      <xdr:rowOff>164029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5966472"/>
          <a:ext cx="889000" cy="14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169647</xdr:rowOff>
    </xdr:from>
    <xdr:to>
      <xdr:col>46</xdr:col>
      <xdr:colOff>38100</xdr:colOff>
      <xdr:row>96</xdr:row>
      <xdr:rowOff>99797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90924</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55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164029</xdr:rowOff>
    </xdr:from>
    <xdr:to>
      <xdr:col>41</xdr:col>
      <xdr:colOff>50800</xdr:colOff>
      <xdr:row>94</xdr:row>
      <xdr:rowOff>149839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108879"/>
          <a:ext cx="889000" cy="15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167413</xdr:rowOff>
    </xdr:from>
    <xdr:to>
      <xdr:col>41</xdr:col>
      <xdr:colOff>101600</xdr:colOff>
      <xdr:row>96</xdr:row>
      <xdr:rowOff>97563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88690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54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3843</xdr:rowOff>
    </xdr:from>
    <xdr:to>
      <xdr:col>36</xdr:col>
      <xdr:colOff>165100</xdr:colOff>
      <xdr:row>96</xdr:row>
      <xdr:rowOff>105443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96570</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5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57764</xdr:rowOff>
    </xdr:from>
    <xdr:to>
      <xdr:col>55</xdr:col>
      <xdr:colOff>50800</xdr:colOff>
      <xdr:row>92</xdr:row>
      <xdr:rowOff>159364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583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144141</xdr:rowOff>
    </xdr:from>
    <xdr:ext cx="599010"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574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92655</xdr:rowOff>
    </xdr:from>
    <xdr:to>
      <xdr:col>50</xdr:col>
      <xdr:colOff>165100</xdr:colOff>
      <xdr:row>91</xdr:row>
      <xdr:rowOff>22805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552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39332</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39795" y="15298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142272</xdr:rowOff>
    </xdr:from>
    <xdr:to>
      <xdr:col>46</xdr:col>
      <xdr:colOff>38100</xdr:colOff>
      <xdr:row>93</xdr:row>
      <xdr:rowOff>72422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591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88949</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50795" y="15690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113229</xdr:rowOff>
    </xdr:from>
    <xdr:to>
      <xdr:col>41</xdr:col>
      <xdr:colOff>101600</xdr:colOff>
      <xdr:row>94</xdr:row>
      <xdr:rowOff>43379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05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59906</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61795" y="15833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99039</xdr:rowOff>
    </xdr:from>
    <xdr:to>
      <xdr:col>36</xdr:col>
      <xdr:colOff>165100</xdr:colOff>
      <xdr:row>95</xdr:row>
      <xdr:rowOff>29189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21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45716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599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3781</xdr:rowOff>
    </xdr:from>
    <xdr:to>
      <xdr:col>85</xdr:col>
      <xdr:colOff>126364</xdr:colOff>
      <xdr:row>39</xdr:row>
      <xdr:rowOff>68344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147281"/>
          <a:ext cx="1269" cy="160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72171</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68344</xdr:rowOff>
    </xdr:from>
    <xdr:to>
      <xdr:col>86</xdr:col>
      <xdr:colOff>25400</xdr:colOff>
      <xdr:row>39</xdr:row>
      <xdr:rowOff>68344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5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121908</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3781</xdr:rowOff>
    </xdr:from>
    <xdr:to>
      <xdr:col>86</xdr:col>
      <xdr:colOff>25400</xdr:colOff>
      <xdr:row>30</xdr:row>
      <xdr:rowOff>3781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14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99336</xdr:rowOff>
    </xdr:from>
    <xdr:to>
      <xdr:col>85</xdr:col>
      <xdr:colOff>127000</xdr:colOff>
      <xdr:row>36</xdr:row>
      <xdr:rowOff>99205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5928636"/>
          <a:ext cx="838200" cy="34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149656</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50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171229</xdr:rowOff>
    </xdr:from>
    <xdr:to>
      <xdr:col>85</xdr:col>
      <xdr:colOff>177800</xdr:colOff>
      <xdr:row>36</xdr:row>
      <xdr:rowOff>101379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1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99205</xdr:rowOff>
    </xdr:from>
    <xdr:to>
      <xdr:col>81</xdr:col>
      <xdr:colOff>50800</xdr:colOff>
      <xdr:row>37</xdr:row>
      <xdr:rowOff>36471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271405"/>
          <a:ext cx="889000" cy="10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72767</xdr:rowOff>
    </xdr:from>
    <xdr:to>
      <xdr:col>81</xdr:col>
      <xdr:colOff>101600</xdr:colOff>
      <xdr:row>37</xdr:row>
      <xdr:rowOff>2917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165494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33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36471</xdr:rowOff>
    </xdr:from>
    <xdr:to>
      <xdr:col>76</xdr:col>
      <xdr:colOff>114300</xdr:colOff>
      <xdr:row>37</xdr:row>
      <xdr:rowOff>57894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380121"/>
          <a:ext cx="889000" cy="2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83054</xdr:rowOff>
    </xdr:from>
    <xdr:to>
      <xdr:col>76</xdr:col>
      <xdr:colOff>165100</xdr:colOff>
      <xdr:row>37</xdr:row>
      <xdr:rowOff>13204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29731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31931</xdr:rowOff>
    </xdr:from>
    <xdr:to>
      <xdr:col>71</xdr:col>
      <xdr:colOff>177800</xdr:colOff>
      <xdr:row>37</xdr:row>
      <xdr:rowOff>57894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375581"/>
          <a:ext cx="889000" cy="2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114699</xdr:rowOff>
    </xdr:from>
    <xdr:to>
      <xdr:col>72</xdr:col>
      <xdr:colOff>38100</xdr:colOff>
      <xdr:row>37</xdr:row>
      <xdr:rowOff>44849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61376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161922</xdr:rowOff>
    </xdr:from>
    <xdr:to>
      <xdr:col>67</xdr:col>
      <xdr:colOff>101600</xdr:colOff>
      <xdr:row>37</xdr:row>
      <xdr:rowOff>92072</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83199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42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48536</xdr:rowOff>
    </xdr:from>
    <xdr:to>
      <xdr:col>85</xdr:col>
      <xdr:colOff>177800</xdr:colOff>
      <xdr:row>34</xdr:row>
      <xdr:rowOff>150136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587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71413</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72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48405</xdr:rowOff>
    </xdr:from>
    <xdr:to>
      <xdr:col>81</xdr:col>
      <xdr:colOff>101600</xdr:colOff>
      <xdr:row>36</xdr:row>
      <xdr:rowOff>150005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22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166532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99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157121</xdr:rowOff>
    </xdr:from>
    <xdr:to>
      <xdr:col>76</xdr:col>
      <xdr:colOff>165100</xdr:colOff>
      <xdr:row>37</xdr:row>
      <xdr:rowOff>87271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2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78398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42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7094</xdr:rowOff>
    </xdr:from>
    <xdr:to>
      <xdr:col>72</xdr:col>
      <xdr:colOff>38100</xdr:colOff>
      <xdr:row>37</xdr:row>
      <xdr:rowOff>108694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5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99821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44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152581</xdr:rowOff>
    </xdr:from>
    <xdr:to>
      <xdr:col>67</xdr:col>
      <xdr:colOff>101600</xdr:colOff>
      <xdr:row>37</xdr:row>
      <xdr:rowOff>82731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32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99258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10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126936</xdr:rowOff>
    </xdr:from>
    <xdr:to>
      <xdr:col>85</xdr:col>
      <xdr:colOff>126364</xdr:colOff>
      <xdr:row>57</xdr:row>
      <xdr:rowOff>130853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9436"/>
          <a:ext cx="1269" cy="120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134680</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0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130853</xdr:rowOff>
    </xdr:from>
    <xdr:to>
      <xdr:col>86</xdr:col>
      <xdr:colOff>25400</xdr:colOff>
      <xdr:row>57</xdr:row>
      <xdr:rowOff>130853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0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73613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126936</xdr:rowOff>
    </xdr:from>
    <xdr:to>
      <xdr:col>86</xdr:col>
      <xdr:colOff>25400</xdr:colOff>
      <xdr:row>50</xdr:row>
      <xdr:rowOff>126936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9665</xdr:rowOff>
    </xdr:from>
    <xdr:to>
      <xdr:col>85</xdr:col>
      <xdr:colOff>127000</xdr:colOff>
      <xdr:row>56</xdr:row>
      <xdr:rowOff>58120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267965"/>
          <a:ext cx="838200" cy="39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163608</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21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140731</xdr:rowOff>
    </xdr:from>
    <xdr:to>
      <xdr:col>85</xdr:col>
      <xdr:colOff>177800</xdr:colOff>
      <xdr:row>56</xdr:row>
      <xdr:rowOff>70881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57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49</xdr:row>
      <xdr:rowOff>161097</xdr:rowOff>
    </xdr:from>
    <xdr:to>
      <xdr:col>81</xdr:col>
      <xdr:colOff>50800</xdr:colOff>
      <xdr:row>54</xdr:row>
      <xdr:rowOff>9665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8562147"/>
          <a:ext cx="889000" cy="70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29890</xdr:rowOff>
    </xdr:from>
    <xdr:to>
      <xdr:col>81</xdr:col>
      <xdr:colOff>101600</xdr:colOff>
      <xdr:row>56</xdr:row>
      <xdr:rowOff>131490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122617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72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49</xdr:row>
      <xdr:rowOff>161097</xdr:rowOff>
    </xdr:from>
    <xdr:to>
      <xdr:col>76</xdr:col>
      <xdr:colOff>114300</xdr:colOff>
      <xdr:row>56</xdr:row>
      <xdr:rowOff>54570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8562147"/>
          <a:ext cx="889000" cy="109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34523</xdr:rowOff>
    </xdr:from>
    <xdr:to>
      <xdr:col>76</xdr:col>
      <xdr:colOff>165100</xdr:colOff>
      <xdr:row>56</xdr:row>
      <xdr:rowOff>136123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127250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72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54570</xdr:rowOff>
    </xdr:from>
    <xdr:to>
      <xdr:col>71</xdr:col>
      <xdr:colOff>177800</xdr:colOff>
      <xdr:row>57</xdr:row>
      <xdr:rowOff>11958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655770"/>
          <a:ext cx="889000" cy="12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75802</xdr:rowOff>
    </xdr:from>
    <xdr:to>
      <xdr:col>72</xdr:col>
      <xdr:colOff>38100</xdr:colOff>
      <xdr:row>57</xdr:row>
      <xdr:rowOff>5952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168529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76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92405</xdr:rowOff>
    </xdr:from>
    <xdr:to>
      <xdr:col>67</xdr:col>
      <xdr:colOff>101600</xdr:colOff>
      <xdr:row>57</xdr:row>
      <xdr:rowOff>22555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39082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7320</xdr:rowOff>
    </xdr:from>
    <xdr:to>
      <xdr:col>85</xdr:col>
      <xdr:colOff>177800</xdr:colOff>
      <xdr:row>56</xdr:row>
      <xdr:rowOff>108920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60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157197</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5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130315</xdr:rowOff>
    </xdr:from>
    <xdr:to>
      <xdr:col>81</xdr:col>
      <xdr:colOff>101600</xdr:colOff>
      <xdr:row>54</xdr:row>
      <xdr:rowOff>60465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21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76992</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899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49</xdr:row>
      <xdr:rowOff>110297</xdr:rowOff>
    </xdr:from>
    <xdr:to>
      <xdr:col>76</xdr:col>
      <xdr:colOff>165100</xdr:colOff>
      <xdr:row>50</xdr:row>
      <xdr:rowOff>40447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851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48</xdr:row>
      <xdr:rowOff>56974</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828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3770</xdr:rowOff>
    </xdr:from>
    <xdr:to>
      <xdr:col>72</xdr:col>
      <xdr:colOff>38100</xdr:colOff>
      <xdr:row>56</xdr:row>
      <xdr:rowOff>105370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60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121897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38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132608</xdr:rowOff>
    </xdr:from>
    <xdr:to>
      <xdr:col>67</xdr:col>
      <xdr:colOff>101600</xdr:colOff>
      <xdr:row>57</xdr:row>
      <xdr:rowOff>62758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73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53885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82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145249</xdr:rowOff>
    </xdr:from>
    <xdr:to>
      <xdr:col>85</xdr:col>
      <xdr:colOff>126364</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46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52229</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425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91926</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2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219,029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145249</xdr:rowOff>
    </xdr:from>
    <xdr:to>
      <xdr:col>86</xdr:col>
      <xdr:colOff>25400</xdr:colOff>
      <xdr:row>70</xdr:row>
      <xdr:rowOff>145249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4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22696</xdr:rowOff>
    </xdr:from>
    <xdr:to>
      <xdr:col>85</xdr:col>
      <xdr:colOff>127000</xdr:colOff>
      <xdr:row>77</xdr:row>
      <xdr:rowOff>70845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224346"/>
          <a:ext cx="838200" cy="4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96679</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298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118252</xdr:rowOff>
    </xdr:from>
    <xdr:to>
      <xdr:col>85</xdr:col>
      <xdr:colOff>177800</xdr:colOff>
      <xdr:row>78</xdr:row>
      <xdr:rowOff>48402</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70845</xdr:rowOff>
    </xdr:from>
    <xdr:to>
      <xdr:col>81</xdr:col>
      <xdr:colOff>50800</xdr:colOff>
      <xdr:row>78</xdr:row>
      <xdr:rowOff>24389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272495"/>
          <a:ext cx="889000" cy="1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111365</xdr:rowOff>
    </xdr:from>
    <xdr:to>
      <xdr:col>81</xdr:col>
      <xdr:colOff>101600</xdr:colOff>
      <xdr:row>78</xdr:row>
      <xdr:rowOff>41515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1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32642</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40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24389</xdr:rowOff>
    </xdr:from>
    <xdr:to>
      <xdr:col>76</xdr:col>
      <xdr:colOff>114300</xdr:colOff>
      <xdr:row>78</xdr:row>
      <xdr:rowOff>24800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397489"/>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124321</xdr:rowOff>
    </xdr:from>
    <xdr:to>
      <xdr:col>76</xdr:col>
      <xdr:colOff>165100</xdr:colOff>
      <xdr:row>78</xdr:row>
      <xdr:rowOff>54471</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70998</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10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24800</xdr:rowOff>
    </xdr:from>
    <xdr:to>
      <xdr:col>71</xdr:col>
      <xdr:colOff>177800</xdr:colOff>
      <xdr:row>78</xdr:row>
      <xdr:rowOff>24989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397900"/>
          <a:ext cx="8890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136637</xdr:rowOff>
    </xdr:from>
    <xdr:to>
      <xdr:col>72</xdr:col>
      <xdr:colOff>38100</xdr:colOff>
      <xdr:row>78</xdr:row>
      <xdr:rowOff>66787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83314</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130756</xdr:rowOff>
    </xdr:from>
    <xdr:to>
      <xdr:col>67</xdr:col>
      <xdr:colOff>101600</xdr:colOff>
      <xdr:row>78</xdr:row>
      <xdr:rowOff>60906</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77433</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143346</xdr:rowOff>
    </xdr:from>
    <xdr:to>
      <xdr:col>85</xdr:col>
      <xdr:colOff>177800</xdr:colOff>
      <xdr:row>77</xdr:row>
      <xdr:rowOff>73496</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17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166223</xdr:rowOff>
    </xdr:from>
    <xdr:ext cx="534377"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02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20045</xdr:rowOff>
    </xdr:from>
    <xdr:to>
      <xdr:col>81</xdr:col>
      <xdr:colOff>101600</xdr:colOff>
      <xdr:row>77</xdr:row>
      <xdr:rowOff>121645</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2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138172</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14111" y="1299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145039</xdr:rowOff>
    </xdr:from>
    <xdr:to>
      <xdr:col>76</xdr:col>
      <xdr:colOff>165100</xdr:colOff>
      <xdr:row>78</xdr:row>
      <xdr:rowOff>75189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34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66316</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3017" y="13439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145450</xdr:rowOff>
    </xdr:from>
    <xdr:to>
      <xdr:col>72</xdr:col>
      <xdr:colOff>38100</xdr:colOff>
      <xdr:row>78</xdr:row>
      <xdr:rowOff>75600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34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66727</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4017" y="13439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145639</xdr:rowOff>
    </xdr:from>
    <xdr:to>
      <xdr:col>67</xdr:col>
      <xdr:colOff>101600</xdr:colOff>
      <xdr:row>78</xdr:row>
      <xdr:rowOff>75789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34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78</xdr:row>
      <xdr:rowOff>66916</xdr:rowOff>
    </xdr:from>
    <xdr:ext cx="313932"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57333" y="134400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62654</xdr:rowOff>
    </xdr:from>
    <xdr:to>
      <xdr:col>85</xdr:col>
      <xdr:colOff>126364</xdr:colOff>
      <xdr:row>99</xdr:row>
      <xdr:rowOff>19403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493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23230</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9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19403</xdr:rowOff>
    </xdr:from>
    <xdr:to>
      <xdr:col>86</xdr:col>
      <xdr:colOff>25400</xdr:colOff>
      <xdr:row>99</xdr:row>
      <xdr:rowOff>19403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9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9331</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6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62654</xdr:rowOff>
    </xdr:from>
    <xdr:to>
      <xdr:col>86</xdr:col>
      <xdr:colOff>25400</xdr:colOff>
      <xdr:row>90</xdr:row>
      <xdr:rowOff>62654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4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15632</xdr:rowOff>
    </xdr:from>
    <xdr:to>
      <xdr:col>85</xdr:col>
      <xdr:colOff>127000</xdr:colOff>
      <xdr:row>97</xdr:row>
      <xdr:rowOff>23853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646282"/>
          <a:ext cx="838200" cy="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133921</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421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111044</xdr:rowOff>
    </xdr:from>
    <xdr:to>
      <xdr:col>85</xdr:col>
      <xdr:colOff>177800</xdr:colOff>
      <xdr:row>97</xdr:row>
      <xdr:rowOff>41194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23853</xdr:rowOff>
    </xdr:from>
    <xdr:to>
      <xdr:col>81</xdr:col>
      <xdr:colOff>50800</xdr:colOff>
      <xdr:row>97</xdr:row>
      <xdr:rowOff>32578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654503"/>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110099</xdr:rowOff>
    </xdr:from>
    <xdr:to>
      <xdr:col>81</xdr:col>
      <xdr:colOff>101600</xdr:colOff>
      <xdr:row>97</xdr:row>
      <xdr:rowOff>40249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56776</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29020</xdr:rowOff>
    </xdr:from>
    <xdr:to>
      <xdr:col>76</xdr:col>
      <xdr:colOff>114300</xdr:colOff>
      <xdr:row>97</xdr:row>
      <xdr:rowOff>32578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659670"/>
          <a:ext cx="889000" cy="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103324</xdr:rowOff>
    </xdr:from>
    <xdr:to>
      <xdr:col>76</xdr:col>
      <xdr:colOff>165100</xdr:colOff>
      <xdr:row>97</xdr:row>
      <xdr:rowOff>33474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50001</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29020</xdr:rowOff>
    </xdr:from>
    <xdr:to>
      <xdr:col>71</xdr:col>
      <xdr:colOff>177800</xdr:colOff>
      <xdr:row>97</xdr:row>
      <xdr:rowOff>32745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659670"/>
          <a:ext cx="889000" cy="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117475</xdr:rowOff>
    </xdr:from>
    <xdr:to>
      <xdr:col>72</xdr:col>
      <xdr:colOff>38100</xdr:colOff>
      <xdr:row>97</xdr:row>
      <xdr:rowOff>47625</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64152</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35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123631</xdr:rowOff>
    </xdr:from>
    <xdr:to>
      <xdr:col>67</xdr:col>
      <xdr:colOff>101600</xdr:colOff>
      <xdr:row>97</xdr:row>
      <xdr:rowOff>53781</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70308</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35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136282</xdr:rowOff>
    </xdr:from>
    <xdr:to>
      <xdr:col>85</xdr:col>
      <xdr:colOff>177800</xdr:colOff>
      <xdr:row>97</xdr:row>
      <xdr:rowOff>66432</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59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114709</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57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144503</xdr:rowOff>
    </xdr:from>
    <xdr:to>
      <xdr:col>81</xdr:col>
      <xdr:colOff>101600</xdr:colOff>
      <xdr:row>97</xdr:row>
      <xdr:rowOff>74653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60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65780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69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153228</xdr:rowOff>
    </xdr:from>
    <xdr:to>
      <xdr:col>76</xdr:col>
      <xdr:colOff>165100</xdr:colOff>
      <xdr:row>97</xdr:row>
      <xdr:rowOff>83378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61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74505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70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149670</xdr:rowOff>
    </xdr:from>
    <xdr:to>
      <xdr:col>72</xdr:col>
      <xdr:colOff>38100</xdr:colOff>
      <xdr:row>97</xdr:row>
      <xdr:rowOff>79820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6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70947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70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153395</xdr:rowOff>
    </xdr:from>
    <xdr:to>
      <xdr:col>67</xdr:col>
      <xdr:colOff>101600</xdr:colOff>
      <xdr:row>97</xdr:row>
      <xdr:rowOff>83545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61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74672</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70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24892</xdr:rowOff>
    </xdr:from>
    <xdr:to>
      <xdr:col>112</xdr:col>
      <xdr:colOff>38100</xdr:colOff>
      <xdr:row>38</xdr:row>
      <xdr:rowOff>126492</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143019</xdr:rowOff>
    </xdr:from>
    <xdr:ext cx="313932"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66333" y="6315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98552</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136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54610</xdr:rowOff>
    </xdr:from>
    <xdr:to>
      <xdr:col>107</xdr:col>
      <xdr:colOff>101600</xdr:colOff>
      <xdr:row>37</xdr:row>
      <xdr:rowOff>156210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1287</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77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98552</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18656300" y="66136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56896</xdr:rowOff>
    </xdr:from>
    <xdr:to>
      <xdr:col>102</xdr:col>
      <xdr:colOff>165100</xdr:colOff>
      <xdr:row>38</xdr:row>
      <xdr:rowOff>158496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149623</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420650" y="66647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12717</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531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47752</xdr:rowOff>
    </xdr:from>
    <xdr:to>
      <xdr:col>102</xdr:col>
      <xdr:colOff>165100</xdr:colOff>
      <xdr:row>38</xdr:row>
      <xdr:rowOff>149352</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56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165879</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3380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165,448</a:t>
          </a:r>
          <a:r>
            <a:rPr kumimoji="1" lang="ja-JP" altLang="en-US" sz="1300">
              <a:latin typeface="ＭＳ Ｐゴシック" panose="020B0600070205080204" pitchFamily="50" charset="-128"/>
              <a:ea typeface="ＭＳ Ｐゴシック" panose="020B0600070205080204" pitchFamily="50" charset="-128"/>
            </a:rPr>
            <a:t>円となっている。類似団体に比べ高止まりしているのは、新東名及び工業団地関連道路事業、都市計画道路事業等の普通建設事業を重点的に実施してきたことによるものである。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消防費が住民一人当たり</a:t>
          </a:r>
          <a:r>
            <a:rPr kumimoji="1" lang="en-US" altLang="ja-JP" sz="1300">
              <a:latin typeface="ＭＳ Ｐゴシック" panose="020B0600070205080204" pitchFamily="50" charset="-128"/>
              <a:ea typeface="ＭＳ Ｐゴシック" panose="020B0600070205080204" pitchFamily="50" charset="-128"/>
            </a:rPr>
            <a:t>36,236</a:t>
          </a:r>
          <a:r>
            <a:rPr kumimoji="1" lang="ja-JP" altLang="en-US" sz="1300">
              <a:latin typeface="ＭＳ Ｐゴシック" panose="020B0600070205080204" pitchFamily="50" charset="-128"/>
              <a:ea typeface="ＭＳ Ｐゴシック" panose="020B0600070205080204" pitchFamily="50" charset="-128"/>
            </a:rPr>
            <a:t>円となっており、類似団体に比べ高くなったのは、同報系無線設備デジタル化事業の実施が主な要因である。今後は類似団体平均程度となる見込みである。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269,904</a:t>
          </a:r>
          <a:r>
            <a:rPr kumimoji="1" lang="ja-JP" altLang="en-US" sz="1300">
              <a:latin typeface="ＭＳ Ｐゴシック" panose="020B0600070205080204" pitchFamily="50" charset="-128"/>
              <a:ea typeface="ＭＳ Ｐゴシック" panose="020B0600070205080204" pitchFamily="50" charset="-128"/>
            </a:rPr>
            <a:t>円となっている。類似団体に比べ高くなっているのは、ふるさと寄附をしていただいた方への返戻品事業が主な要因である。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静岡県小山町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令和元年度は台風災害による臨時財政需要があったため、財政調整基金の取崩しを行い減少したが、令和２年度において決算剰余金を活用した財政調整基金の積み立てにより残高が増加し、標準財政規模比</a:t>
          </a:r>
          <a:r>
            <a:rPr kumimoji="1" lang="en-US" altLang="ja-JP" sz="1300">
              <a:latin typeface="ＭＳ ゴシック" pitchFamily="49" charset="-128"/>
              <a:ea typeface="ＭＳ ゴシック" pitchFamily="49" charset="-128"/>
            </a:rPr>
            <a:t>12.54</a:t>
          </a:r>
          <a:r>
            <a:rPr kumimoji="1" lang="ja-JP" altLang="en-US" sz="1300">
              <a:latin typeface="ＭＳ ゴシック" pitchFamily="49" charset="-128"/>
              <a:ea typeface="ＭＳ ゴシック" pitchFamily="49" charset="-128"/>
            </a:rPr>
            <a:t>％となっている。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収支額の割合が低下しているのは、ふるさと寄附の減少と繰越事業の増によるものである。また令和２年度において実質単年度収支が赤字となっているのは、基金の取崩しにより普通建設事業を進めていることが主な要因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静岡県小山町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赤字額は、木質バイオマス発電事業特別会計の赤字によるもので、平成３０年度の赤字額が令和元年度の収益によって賄いきれず、さらに令和２年７月の火災により発電が停止したことにより、</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営業収益が大幅に減少したことが主な要因である。今後は、発電の再開と熱供給事業により、赤字は解消される見込みである。</a:t>
          </a:r>
        </a:p>
        <a:p>
          <a:r>
            <a:rPr kumimoji="1" lang="ja-JP" altLang="en-US" sz="1400">
              <a:latin typeface="ＭＳ ゴシック" pitchFamily="49" charset="-128"/>
              <a:ea typeface="ＭＳ ゴシック" pitchFamily="49" charset="-128"/>
            </a:rPr>
            <a:t>　黒字額の割合が大きく減少したが、これは令和２年度に清算したその他会計（新産業集積エリア造成事業特別会計）の黒字によるものであるが、令和元年度で当該事業はすべて完了し、令和２年度に当該会計は廃止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一般会計では、見込みに比べふるさと寄附及び税収が予算額以上となっていることから黒字となっているが、その割合は減少している。</a:t>
          </a:r>
        </a:p>
        <a:p>
          <a:r>
            <a:rPr kumimoji="1" lang="ja-JP" altLang="en-US" sz="1400">
              <a:latin typeface="ＭＳ ゴシック" pitchFamily="49" charset="-128"/>
              <a:ea typeface="ＭＳ ゴシック" pitchFamily="49" charset="-128"/>
            </a:rPr>
            <a:t>　また、宅地造成事業会計で黒字額が生じているが、造成による宅地売却が順調に進んだことによるものである。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16"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81</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82</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83</v>
      </c>
      <c r="C3" s="652"/>
      <c r="D3" s="652"/>
      <c r="E3" s="653"/>
      <c r="F3" s="653"/>
      <c r="G3" s="653"/>
      <c r="H3" s="653"/>
      <c r="I3" s="653"/>
      <c r="J3" s="653"/>
      <c r="K3" s="653"/>
      <c r="L3" s="653" t="s">
        <v>84</v>
      </c>
      <c r="M3" s="653"/>
      <c r="N3" s="653"/>
      <c r="O3" s="653"/>
      <c r="P3" s="653"/>
      <c r="Q3" s="653"/>
      <c r="R3" s="656"/>
      <c r="S3" s="656"/>
      <c r="T3" s="656"/>
      <c r="U3" s="656"/>
      <c r="V3" s="657"/>
      <c r="W3" s="547" t="s">
        <v>85</v>
      </c>
      <c r="X3" s="548"/>
      <c r="Y3" s="548"/>
      <c r="Z3" s="548"/>
      <c r="AA3" s="548"/>
      <c r="AB3" s="652"/>
      <c r="AC3" s="656" t="s">
        <v>86</v>
      </c>
      <c r="AD3" s="548"/>
      <c r="AE3" s="548"/>
      <c r="AF3" s="548"/>
      <c r="AG3" s="548"/>
      <c r="AH3" s="548"/>
      <c r="AI3" s="548"/>
      <c r="AJ3" s="548"/>
      <c r="AK3" s="548"/>
      <c r="AL3" s="618"/>
      <c r="AM3" s="547" t="s">
        <v>87</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88</v>
      </c>
      <c r="BO3" s="548"/>
      <c r="BP3" s="548"/>
      <c r="BQ3" s="548"/>
      <c r="BR3" s="548"/>
      <c r="BS3" s="548"/>
      <c r="BT3" s="548"/>
      <c r="BU3" s="618"/>
      <c r="BV3" s="547" t="s">
        <v>89</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90</v>
      </c>
      <c r="CU3" s="548"/>
      <c r="CV3" s="548"/>
      <c r="CW3" s="548"/>
      <c r="CX3" s="548"/>
      <c r="CY3" s="548"/>
      <c r="CZ3" s="548"/>
      <c r="DA3" s="618"/>
      <c r="DB3" s="547" t="s">
        <v>91</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92</v>
      </c>
      <c r="AZ4" s="461"/>
      <c r="BA4" s="461"/>
      <c r="BB4" s="461"/>
      <c r="BC4" s="461"/>
      <c r="BD4" s="461"/>
      <c r="BE4" s="461"/>
      <c r="BF4" s="461"/>
      <c r="BG4" s="461"/>
      <c r="BH4" s="461"/>
      <c r="BI4" s="461"/>
      <c r="BJ4" s="461"/>
      <c r="BK4" s="461"/>
      <c r="BL4" s="461"/>
      <c r="BM4" s="462"/>
      <c r="BN4" s="463">
        <v>16405227</v>
      </c>
      <c r="BO4" s="464"/>
      <c r="BP4" s="464"/>
      <c r="BQ4" s="464"/>
      <c r="BR4" s="464"/>
      <c r="BS4" s="464"/>
      <c r="BT4" s="464"/>
      <c r="BU4" s="465"/>
      <c r="BV4" s="463">
        <v>18677668</v>
      </c>
      <c r="BW4" s="464"/>
      <c r="BX4" s="464"/>
      <c r="BY4" s="464"/>
      <c r="BZ4" s="464"/>
      <c r="CA4" s="464"/>
      <c r="CB4" s="464"/>
      <c r="CC4" s="465"/>
      <c r="CD4" s="644" t="s">
        <v>93</v>
      </c>
      <c r="CE4" s="645"/>
      <c r="CF4" s="645"/>
      <c r="CG4" s="645"/>
      <c r="CH4" s="645"/>
      <c r="CI4" s="645"/>
      <c r="CJ4" s="645"/>
      <c r="CK4" s="645"/>
      <c r="CL4" s="645"/>
      <c r="CM4" s="645"/>
      <c r="CN4" s="645"/>
      <c r="CO4" s="645"/>
      <c r="CP4" s="645"/>
      <c r="CQ4" s="645"/>
      <c r="CR4" s="645"/>
      <c r="CS4" s="646"/>
      <c r="CT4" s="647">
        <v>4.5999999999999996</v>
      </c>
      <c r="CU4" s="648"/>
      <c r="CV4" s="648"/>
      <c r="CW4" s="648"/>
      <c r="CX4" s="648"/>
      <c r="CY4" s="648"/>
      <c r="CZ4" s="648"/>
      <c r="DA4" s="649"/>
      <c r="DB4" s="647">
        <v>9.9</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94</v>
      </c>
      <c r="AN5" s="442"/>
      <c r="AO5" s="442"/>
      <c r="AP5" s="442"/>
      <c r="AQ5" s="442"/>
      <c r="AR5" s="442"/>
      <c r="AS5" s="442"/>
      <c r="AT5" s="443"/>
      <c r="AU5" s="525" t="s">
        <v>95</v>
      </c>
      <c r="AV5" s="526"/>
      <c r="AW5" s="526"/>
      <c r="AX5" s="526"/>
      <c r="AY5" s="448" t="s">
        <v>96</v>
      </c>
      <c r="AZ5" s="449"/>
      <c r="BA5" s="449"/>
      <c r="BB5" s="449"/>
      <c r="BC5" s="449"/>
      <c r="BD5" s="449"/>
      <c r="BE5" s="449"/>
      <c r="BF5" s="449"/>
      <c r="BG5" s="449"/>
      <c r="BH5" s="449"/>
      <c r="BI5" s="449"/>
      <c r="BJ5" s="449"/>
      <c r="BK5" s="449"/>
      <c r="BL5" s="449"/>
      <c r="BM5" s="450"/>
      <c r="BN5" s="468">
        <v>15605294</v>
      </c>
      <c r="BO5" s="469"/>
      <c r="BP5" s="469"/>
      <c r="BQ5" s="469"/>
      <c r="BR5" s="469"/>
      <c r="BS5" s="469"/>
      <c r="BT5" s="469"/>
      <c r="BU5" s="470"/>
      <c r="BV5" s="468">
        <v>17045385</v>
      </c>
      <c r="BW5" s="469"/>
      <c r="BX5" s="469"/>
      <c r="BY5" s="469"/>
      <c r="BZ5" s="469"/>
      <c r="CA5" s="469"/>
      <c r="CB5" s="469"/>
      <c r="CC5" s="470"/>
      <c r="CD5" s="477" t="s">
        <v>97</v>
      </c>
      <c r="CE5" s="478"/>
      <c r="CF5" s="478"/>
      <c r="CG5" s="478"/>
      <c r="CH5" s="478"/>
      <c r="CI5" s="478"/>
      <c r="CJ5" s="478"/>
      <c r="CK5" s="478"/>
      <c r="CL5" s="478"/>
      <c r="CM5" s="478"/>
      <c r="CN5" s="478"/>
      <c r="CO5" s="478"/>
      <c r="CP5" s="478"/>
      <c r="CQ5" s="478"/>
      <c r="CR5" s="478"/>
      <c r="CS5" s="479"/>
      <c r="CT5" s="438">
        <v>90.2</v>
      </c>
      <c r="CU5" s="439"/>
      <c r="CV5" s="439"/>
      <c r="CW5" s="439"/>
      <c r="CX5" s="439"/>
      <c r="CY5" s="439"/>
      <c r="CZ5" s="439"/>
      <c r="DA5" s="440"/>
      <c r="DB5" s="438">
        <v>85.2</v>
      </c>
      <c r="DC5" s="439"/>
      <c r="DD5" s="439"/>
      <c r="DE5" s="439"/>
      <c r="DF5" s="439"/>
      <c r="DG5" s="439"/>
      <c r="DH5" s="439"/>
      <c r="DI5" s="440"/>
      <c r="DJ5" s="186"/>
      <c r="DK5" s="186"/>
      <c r="DL5" s="186"/>
      <c r="DM5" s="186"/>
      <c r="DN5" s="186"/>
      <c r="DO5" s="186"/>
    </row>
    <row r="6" spans="1:119" ht="18.75" customHeight="1" x14ac:dyDescent="0.15">
      <c r="A6" s="187"/>
      <c r="B6" s="624" t="s">
        <v>98</v>
      </c>
      <c r="C6" s="482"/>
      <c r="D6" s="482"/>
      <c r="E6" s="625"/>
      <c r="F6" s="625"/>
      <c r="G6" s="625"/>
      <c r="H6" s="625"/>
      <c r="I6" s="625"/>
      <c r="J6" s="625"/>
      <c r="K6" s="625"/>
      <c r="L6" s="625" t="s">
        <v>99</v>
      </c>
      <c r="M6" s="625"/>
      <c r="N6" s="625"/>
      <c r="O6" s="625"/>
      <c r="P6" s="625"/>
      <c r="Q6" s="625"/>
      <c r="R6" s="506"/>
      <c r="S6" s="506"/>
      <c r="T6" s="506"/>
      <c r="U6" s="506"/>
      <c r="V6" s="631"/>
      <c r="W6" s="559" t="s">
        <v>100</v>
      </c>
      <c r="X6" s="481"/>
      <c r="Y6" s="481"/>
      <c r="Z6" s="481"/>
      <c r="AA6" s="481"/>
      <c r="AB6" s="482"/>
      <c r="AC6" s="636" t="s">
        <v>101</v>
      </c>
      <c r="AD6" s="637"/>
      <c r="AE6" s="637"/>
      <c r="AF6" s="637"/>
      <c r="AG6" s="637"/>
      <c r="AH6" s="637"/>
      <c r="AI6" s="637"/>
      <c r="AJ6" s="637"/>
      <c r="AK6" s="637"/>
      <c r="AL6" s="638"/>
      <c r="AM6" s="537" t="s">
        <v>102</v>
      </c>
      <c r="AN6" s="442"/>
      <c r="AO6" s="442"/>
      <c r="AP6" s="442"/>
      <c r="AQ6" s="442"/>
      <c r="AR6" s="442"/>
      <c r="AS6" s="442"/>
      <c r="AT6" s="443"/>
      <c r="AU6" s="525" t="s">
        <v>95</v>
      </c>
      <c r="AV6" s="526"/>
      <c r="AW6" s="526"/>
      <c r="AX6" s="526"/>
      <c r="AY6" s="448" t="s">
        <v>103</v>
      </c>
      <c r="AZ6" s="449"/>
      <c r="BA6" s="449"/>
      <c r="BB6" s="449"/>
      <c r="BC6" s="449"/>
      <c r="BD6" s="449"/>
      <c r="BE6" s="449"/>
      <c r="BF6" s="449"/>
      <c r="BG6" s="449"/>
      <c r="BH6" s="449"/>
      <c r="BI6" s="449"/>
      <c r="BJ6" s="449"/>
      <c r="BK6" s="449"/>
      <c r="BL6" s="449"/>
      <c r="BM6" s="450"/>
      <c r="BN6" s="468">
        <v>799933</v>
      </c>
      <c r="BO6" s="469"/>
      <c r="BP6" s="469"/>
      <c r="BQ6" s="469"/>
      <c r="BR6" s="469"/>
      <c r="BS6" s="469"/>
      <c r="BT6" s="469"/>
      <c r="BU6" s="470"/>
      <c r="BV6" s="468">
        <v>1632283</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95.4</v>
      </c>
      <c r="CU6" s="622"/>
      <c r="CV6" s="622"/>
      <c r="CW6" s="622"/>
      <c r="CX6" s="622"/>
      <c r="CY6" s="622"/>
      <c r="CZ6" s="622"/>
      <c r="DA6" s="623"/>
      <c r="DB6" s="621">
        <v>90.4</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537614</v>
      </c>
      <c r="BO7" s="469"/>
      <c r="BP7" s="469"/>
      <c r="BQ7" s="469"/>
      <c r="BR7" s="469"/>
      <c r="BS7" s="469"/>
      <c r="BT7" s="469"/>
      <c r="BU7" s="470"/>
      <c r="BV7" s="468">
        <v>1091252</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5673591</v>
      </c>
      <c r="CU7" s="469"/>
      <c r="CV7" s="469"/>
      <c r="CW7" s="469"/>
      <c r="CX7" s="469"/>
      <c r="CY7" s="469"/>
      <c r="CZ7" s="469"/>
      <c r="DA7" s="470"/>
      <c r="DB7" s="468">
        <v>5462593</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95</v>
      </c>
      <c r="AV8" s="526"/>
      <c r="AW8" s="526"/>
      <c r="AX8" s="526"/>
      <c r="AY8" s="448" t="s">
        <v>110</v>
      </c>
      <c r="AZ8" s="449"/>
      <c r="BA8" s="449"/>
      <c r="BB8" s="449"/>
      <c r="BC8" s="449"/>
      <c r="BD8" s="449"/>
      <c r="BE8" s="449"/>
      <c r="BF8" s="449"/>
      <c r="BG8" s="449"/>
      <c r="BH8" s="449"/>
      <c r="BI8" s="449"/>
      <c r="BJ8" s="449"/>
      <c r="BK8" s="449"/>
      <c r="BL8" s="449"/>
      <c r="BM8" s="450"/>
      <c r="BN8" s="468">
        <v>262319</v>
      </c>
      <c r="BO8" s="469"/>
      <c r="BP8" s="469"/>
      <c r="BQ8" s="469"/>
      <c r="BR8" s="469"/>
      <c r="BS8" s="469"/>
      <c r="BT8" s="469"/>
      <c r="BU8" s="470"/>
      <c r="BV8" s="468">
        <v>541031</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0.9</v>
      </c>
      <c r="CU8" s="582"/>
      <c r="CV8" s="582"/>
      <c r="CW8" s="582"/>
      <c r="CX8" s="582"/>
      <c r="CY8" s="582"/>
      <c r="CZ8" s="582"/>
      <c r="DA8" s="583"/>
      <c r="DB8" s="581">
        <v>0.91</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18568</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-278712</v>
      </c>
      <c r="BO9" s="469"/>
      <c r="BP9" s="469"/>
      <c r="BQ9" s="469"/>
      <c r="BR9" s="469"/>
      <c r="BS9" s="469"/>
      <c r="BT9" s="469"/>
      <c r="BU9" s="470"/>
      <c r="BV9" s="468">
        <v>-69194</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9.1</v>
      </c>
      <c r="CU9" s="439"/>
      <c r="CV9" s="439"/>
      <c r="CW9" s="439"/>
      <c r="CX9" s="439"/>
      <c r="CY9" s="439"/>
      <c r="CZ9" s="439"/>
      <c r="DA9" s="440"/>
      <c r="DB9" s="438">
        <v>8.4</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19497</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230014</v>
      </c>
      <c r="BO10" s="469"/>
      <c r="BP10" s="469"/>
      <c r="BQ10" s="469"/>
      <c r="BR10" s="469"/>
      <c r="BS10" s="469"/>
      <c r="BT10" s="469"/>
      <c r="BU10" s="470"/>
      <c r="BV10" s="468">
        <v>250007</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127</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131</v>
      </c>
      <c r="DC11" s="582"/>
      <c r="DD11" s="582"/>
      <c r="DE11" s="582"/>
      <c r="DF11" s="582"/>
      <c r="DG11" s="582"/>
      <c r="DH11" s="582"/>
      <c r="DI11" s="583"/>
      <c r="DJ11" s="186"/>
      <c r="DK11" s="186"/>
      <c r="DL11" s="186"/>
      <c r="DM11" s="186"/>
      <c r="DN11" s="186"/>
      <c r="DO11" s="186"/>
    </row>
    <row r="12" spans="1:119" ht="18.75" customHeight="1" x14ac:dyDescent="0.15">
      <c r="A12" s="187"/>
      <c r="B12" s="584" t="s">
        <v>132</v>
      </c>
      <c r="C12" s="585"/>
      <c r="D12" s="585"/>
      <c r="E12" s="585"/>
      <c r="F12" s="585"/>
      <c r="G12" s="585"/>
      <c r="H12" s="585"/>
      <c r="I12" s="585"/>
      <c r="J12" s="585"/>
      <c r="K12" s="586"/>
      <c r="L12" s="593" t="s">
        <v>133</v>
      </c>
      <c r="M12" s="594"/>
      <c r="N12" s="594"/>
      <c r="O12" s="594"/>
      <c r="P12" s="594"/>
      <c r="Q12" s="595"/>
      <c r="R12" s="596">
        <v>18083</v>
      </c>
      <c r="S12" s="597"/>
      <c r="T12" s="597"/>
      <c r="U12" s="597"/>
      <c r="V12" s="598"/>
      <c r="W12" s="599" t="s">
        <v>1</v>
      </c>
      <c r="X12" s="526"/>
      <c r="Y12" s="526"/>
      <c r="Z12" s="526"/>
      <c r="AA12" s="526"/>
      <c r="AB12" s="600"/>
      <c r="AC12" s="601" t="s">
        <v>134</v>
      </c>
      <c r="AD12" s="602"/>
      <c r="AE12" s="602"/>
      <c r="AF12" s="602"/>
      <c r="AG12" s="603"/>
      <c r="AH12" s="601" t="s">
        <v>135</v>
      </c>
      <c r="AI12" s="602"/>
      <c r="AJ12" s="602"/>
      <c r="AK12" s="602"/>
      <c r="AL12" s="604"/>
      <c r="AM12" s="537" t="s">
        <v>136</v>
      </c>
      <c r="AN12" s="442"/>
      <c r="AO12" s="442"/>
      <c r="AP12" s="442"/>
      <c r="AQ12" s="442"/>
      <c r="AR12" s="442"/>
      <c r="AS12" s="442"/>
      <c r="AT12" s="443"/>
      <c r="AU12" s="525" t="s">
        <v>95</v>
      </c>
      <c r="AV12" s="526"/>
      <c r="AW12" s="526"/>
      <c r="AX12" s="526"/>
      <c r="AY12" s="448" t="s">
        <v>137</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520000</v>
      </c>
      <c r="BW12" s="469"/>
      <c r="BX12" s="469"/>
      <c r="BY12" s="469"/>
      <c r="BZ12" s="469"/>
      <c r="CA12" s="469"/>
      <c r="CB12" s="469"/>
      <c r="CC12" s="470"/>
      <c r="CD12" s="477" t="s">
        <v>138</v>
      </c>
      <c r="CE12" s="478"/>
      <c r="CF12" s="478"/>
      <c r="CG12" s="478"/>
      <c r="CH12" s="478"/>
      <c r="CI12" s="478"/>
      <c r="CJ12" s="478"/>
      <c r="CK12" s="478"/>
      <c r="CL12" s="478"/>
      <c r="CM12" s="478"/>
      <c r="CN12" s="478"/>
      <c r="CO12" s="478"/>
      <c r="CP12" s="478"/>
      <c r="CQ12" s="478"/>
      <c r="CR12" s="478"/>
      <c r="CS12" s="479"/>
      <c r="CT12" s="581" t="s">
        <v>130</v>
      </c>
      <c r="CU12" s="582"/>
      <c r="CV12" s="582"/>
      <c r="CW12" s="582"/>
      <c r="CX12" s="582"/>
      <c r="CY12" s="582"/>
      <c r="CZ12" s="582"/>
      <c r="DA12" s="583"/>
      <c r="DB12" s="581" t="s">
        <v>131</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139</v>
      </c>
      <c r="N13" s="569"/>
      <c r="O13" s="569"/>
      <c r="P13" s="569"/>
      <c r="Q13" s="570"/>
      <c r="R13" s="571">
        <v>17846</v>
      </c>
      <c r="S13" s="572"/>
      <c r="T13" s="572"/>
      <c r="U13" s="572"/>
      <c r="V13" s="573"/>
      <c r="W13" s="559" t="s">
        <v>140</v>
      </c>
      <c r="X13" s="481"/>
      <c r="Y13" s="481"/>
      <c r="Z13" s="481"/>
      <c r="AA13" s="481"/>
      <c r="AB13" s="482"/>
      <c r="AC13" s="444">
        <v>443</v>
      </c>
      <c r="AD13" s="445"/>
      <c r="AE13" s="445"/>
      <c r="AF13" s="445"/>
      <c r="AG13" s="446"/>
      <c r="AH13" s="444">
        <v>432</v>
      </c>
      <c r="AI13" s="445"/>
      <c r="AJ13" s="445"/>
      <c r="AK13" s="445"/>
      <c r="AL13" s="447"/>
      <c r="AM13" s="537" t="s">
        <v>141</v>
      </c>
      <c r="AN13" s="442"/>
      <c r="AO13" s="442"/>
      <c r="AP13" s="442"/>
      <c r="AQ13" s="442"/>
      <c r="AR13" s="442"/>
      <c r="AS13" s="442"/>
      <c r="AT13" s="443"/>
      <c r="AU13" s="525" t="s">
        <v>116</v>
      </c>
      <c r="AV13" s="526"/>
      <c r="AW13" s="526"/>
      <c r="AX13" s="526"/>
      <c r="AY13" s="448" t="s">
        <v>142</v>
      </c>
      <c r="AZ13" s="449"/>
      <c r="BA13" s="449"/>
      <c r="BB13" s="449"/>
      <c r="BC13" s="449"/>
      <c r="BD13" s="449"/>
      <c r="BE13" s="449"/>
      <c r="BF13" s="449"/>
      <c r="BG13" s="449"/>
      <c r="BH13" s="449"/>
      <c r="BI13" s="449"/>
      <c r="BJ13" s="449"/>
      <c r="BK13" s="449"/>
      <c r="BL13" s="449"/>
      <c r="BM13" s="450"/>
      <c r="BN13" s="468">
        <v>-48698</v>
      </c>
      <c r="BO13" s="469"/>
      <c r="BP13" s="469"/>
      <c r="BQ13" s="469"/>
      <c r="BR13" s="469"/>
      <c r="BS13" s="469"/>
      <c r="BT13" s="469"/>
      <c r="BU13" s="470"/>
      <c r="BV13" s="468">
        <v>-339187</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8</v>
      </c>
      <c r="CU13" s="439"/>
      <c r="CV13" s="439"/>
      <c r="CW13" s="439"/>
      <c r="CX13" s="439"/>
      <c r="CY13" s="439"/>
      <c r="CZ13" s="439"/>
      <c r="DA13" s="440"/>
      <c r="DB13" s="438">
        <v>8.1</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18306</v>
      </c>
      <c r="S14" s="572"/>
      <c r="T14" s="572"/>
      <c r="U14" s="572"/>
      <c r="V14" s="573"/>
      <c r="W14" s="574"/>
      <c r="X14" s="484"/>
      <c r="Y14" s="484"/>
      <c r="Z14" s="484"/>
      <c r="AA14" s="484"/>
      <c r="AB14" s="485"/>
      <c r="AC14" s="564">
        <v>4.2</v>
      </c>
      <c r="AD14" s="565"/>
      <c r="AE14" s="565"/>
      <c r="AF14" s="565"/>
      <c r="AG14" s="566"/>
      <c r="AH14" s="564">
        <v>3.9</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t="s">
        <v>130</v>
      </c>
      <c r="CU14" s="576"/>
      <c r="CV14" s="576"/>
      <c r="CW14" s="576"/>
      <c r="CX14" s="576"/>
      <c r="CY14" s="576"/>
      <c r="CZ14" s="576"/>
      <c r="DA14" s="577"/>
      <c r="DB14" s="575" t="s">
        <v>130</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146</v>
      </c>
      <c r="N15" s="569"/>
      <c r="O15" s="569"/>
      <c r="P15" s="569"/>
      <c r="Q15" s="570"/>
      <c r="R15" s="571">
        <v>18076</v>
      </c>
      <c r="S15" s="572"/>
      <c r="T15" s="572"/>
      <c r="U15" s="572"/>
      <c r="V15" s="573"/>
      <c r="W15" s="559" t="s">
        <v>147</v>
      </c>
      <c r="X15" s="481"/>
      <c r="Y15" s="481"/>
      <c r="Z15" s="481"/>
      <c r="AA15" s="481"/>
      <c r="AB15" s="482"/>
      <c r="AC15" s="444">
        <v>2515</v>
      </c>
      <c r="AD15" s="445"/>
      <c r="AE15" s="445"/>
      <c r="AF15" s="445"/>
      <c r="AG15" s="446"/>
      <c r="AH15" s="444">
        <v>2780</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3815949</v>
      </c>
      <c r="BO15" s="464"/>
      <c r="BP15" s="464"/>
      <c r="BQ15" s="464"/>
      <c r="BR15" s="464"/>
      <c r="BS15" s="464"/>
      <c r="BT15" s="464"/>
      <c r="BU15" s="465"/>
      <c r="BV15" s="463">
        <v>3672408</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23.7</v>
      </c>
      <c r="AD16" s="565"/>
      <c r="AE16" s="565"/>
      <c r="AF16" s="565"/>
      <c r="AG16" s="566"/>
      <c r="AH16" s="564">
        <v>25.2</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4267236</v>
      </c>
      <c r="BO16" s="469"/>
      <c r="BP16" s="469"/>
      <c r="BQ16" s="469"/>
      <c r="BR16" s="469"/>
      <c r="BS16" s="469"/>
      <c r="BT16" s="469"/>
      <c r="BU16" s="470"/>
      <c r="BV16" s="468">
        <v>4072472</v>
      </c>
      <c r="BW16" s="469"/>
      <c r="BX16" s="469"/>
      <c r="BY16" s="469"/>
      <c r="BZ16" s="469"/>
      <c r="CA16" s="469"/>
      <c r="CB16" s="469"/>
      <c r="CC16" s="470"/>
      <c r="CD16" s="201"/>
      <c r="CE16" s="466" t="s">
        <v>153</v>
      </c>
      <c r="CF16" s="466"/>
      <c r="CG16" s="466"/>
      <c r="CH16" s="466"/>
      <c r="CI16" s="466"/>
      <c r="CJ16" s="466"/>
      <c r="CK16" s="466"/>
      <c r="CL16" s="466"/>
      <c r="CM16" s="466"/>
      <c r="CN16" s="466"/>
      <c r="CO16" s="466"/>
      <c r="CP16" s="466"/>
      <c r="CQ16" s="466"/>
      <c r="CR16" s="466"/>
      <c r="CS16" s="467"/>
      <c r="CT16" s="438">
        <v>100.9</v>
      </c>
      <c r="CU16" s="439"/>
      <c r="CV16" s="439"/>
      <c r="CW16" s="439"/>
      <c r="CX16" s="439"/>
      <c r="CY16" s="439"/>
      <c r="CZ16" s="439"/>
      <c r="DA16" s="440"/>
      <c r="DB16" s="438">
        <v>9.8000000000000007</v>
      </c>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154</v>
      </c>
      <c r="N17" s="554"/>
      <c r="O17" s="554"/>
      <c r="P17" s="554"/>
      <c r="Q17" s="555"/>
      <c r="R17" s="556" t="s">
        <v>155</v>
      </c>
      <c r="S17" s="557"/>
      <c r="T17" s="557"/>
      <c r="U17" s="557"/>
      <c r="V17" s="558"/>
      <c r="W17" s="559" t="s">
        <v>156</v>
      </c>
      <c r="X17" s="481"/>
      <c r="Y17" s="481"/>
      <c r="Z17" s="481"/>
      <c r="AA17" s="481"/>
      <c r="AB17" s="482"/>
      <c r="AC17" s="444">
        <v>7671</v>
      </c>
      <c r="AD17" s="445"/>
      <c r="AE17" s="445"/>
      <c r="AF17" s="445"/>
      <c r="AG17" s="446"/>
      <c r="AH17" s="444">
        <v>7833</v>
      </c>
      <c r="AI17" s="445"/>
      <c r="AJ17" s="445"/>
      <c r="AK17" s="445"/>
      <c r="AL17" s="447"/>
      <c r="AM17" s="537"/>
      <c r="AN17" s="442"/>
      <c r="AO17" s="442"/>
      <c r="AP17" s="442"/>
      <c r="AQ17" s="442"/>
      <c r="AR17" s="442"/>
      <c r="AS17" s="442"/>
      <c r="AT17" s="443"/>
      <c r="AU17" s="525"/>
      <c r="AV17" s="526"/>
      <c r="AW17" s="526"/>
      <c r="AX17" s="526"/>
      <c r="AY17" s="448" t="s">
        <v>157</v>
      </c>
      <c r="AZ17" s="449"/>
      <c r="BA17" s="449"/>
      <c r="BB17" s="449"/>
      <c r="BC17" s="449"/>
      <c r="BD17" s="449"/>
      <c r="BE17" s="449"/>
      <c r="BF17" s="449"/>
      <c r="BG17" s="449"/>
      <c r="BH17" s="449"/>
      <c r="BI17" s="449"/>
      <c r="BJ17" s="449"/>
      <c r="BK17" s="449"/>
      <c r="BL17" s="449"/>
      <c r="BM17" s="450"/>
      <c r="BN17" s="468">
        <v>4897596</v>
      </c>
      <c r="BO17" s="469"/>
      <c r="BP17" s="469"/>
      <c r="BQ17" s="469"/>
      <c r="BR17" s="469"/>
      <c r="BS17" s="469"/>
      <c r="BT17" s="469"/>
      <c r="BU17" s="470"/>
      <c r="BV17" s="468">
        <v>4727596</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158</v>
      </c>
      <c r="C18" s="531"/>
      <c r="D18" s="531"/>
      <c r="E18" s="532"/>
      <c r="F18" s="532"/>
      <c r="G18" s="532"/>
      <c r="H18" s="532"/>
      <c r="I18" s="532"/>
      <c r="J18" s="532"/>
      <c r="K18" s="532"/>
      <c r="L18" s="533">
        <v>135.74</v>
      </c>
      <c r="M18" s="533"/>
      <c r="N18" s="533"/>
      <c r="O18" s="533"/>
      <c r="P18" s="533"/>
      <c r="Q18" s="533"/>
      <c r="R18" s="534"/>
      <c r="S18" s="534"/>
      <c r="T18" s="534"/>
      <c r="U18" s="534"/>
      <c r="V18" s="535"/>
      <c r="W18" s="549"/>
      <c r="X18" s="550"/>
      <c r="Y18" s="550"/>
      <c r="Z18" s="550"/>
      <c r="AA18" s="550"/>
      <c r="AB18" s="560"/>
      <c r="AC18" s="432">
        <v>72.2</v>
      </c>
      <c r="AD18" s="433"/>
      <c r="AE18" s="433"/>
      <c r="AF18" s="433"/>
      <c r="AG18" s="536"/>
      <c r="AH18" s="432">
        <v>70.900000000000006</v>
      </c>
      <c r="AI18" s="433"/>
      <c r="AJ18" s="433"/>
      <c r="AK18" s="433"/>
      <c r="AL18" s="434"/>
      <c r="AM18" s="537"/>
      <c r="AN18" s="442"/>
      <c r="AO18" s="442"/>
      <c r="AP18" s="442"/>
      <c r="AQ18" s="442"/>
      <c r="AR18" s="442"/>
      <c r="AS18" s="442"/>
      <c r="AT18" s="443"/>
      <c r="AU18" s="525"/>
      <c r="AV18" s="526"/>
      <c r="AW18" s="526"/>
      <c r="AX18" s="526"/>
      <c r="AY18" s="448" t="s">
        <v>159</v>
      </c>
      <c r="AZ18" s="449"/>
      <c r="BA18" s="449"/>
      <c r="BB18" s="449"/>
      <c r="BC18" s="449"/>
      <c r="BD18" s="449"/>
      <c r="BE18" s="449"/>
      <c r="BF18" s="449"/>
      <c r="BG18" s="449"/>
      <c r="BH18" s="449"/>
      <c r="BI18" s="449"/>
      <c r="BJ18" s="449"/>
      <c r="BK18" s="449"/>
      <c r="BL18" s="449"/>
      <c r="BM18" s="450"/>
      <c r="BN18" s="468">
        <v>5426232</v>
      </c>
      <c r="BO18" s="469"/>
      <c r="BP18" s="469"/>
      <c r="BQ18" s="469"/>
      <c r="BR18" s="469"/>
      <c r="BS18" s="469"/>
      <c r="BT18" s="469"/>
      <c r="BU18" s="470"/>
      <c r="BV18" s="468">
        <v>5196374</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160</v>
      </c>
      <c r="C19" s="531"/>
      <c r="D19" s="531"/>
      <c r="E19" s="532"/>
      <c r="F19" s="532"/>
      <c r="G19" s="532"/>
      <c r="H19" s="532"/>
      <c r="I19" s="532"/>
      <c r="J19" s="532"/>
      <c r="K19" s="532"/>
      <c r="L19" s="538">
        <v>137</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161</v>
      </c>
      <c r="AZ19" s="449"/>
      <c r="BA19" s="449"/>
      <c r="BB19" s="449"/>
      <c r="BC19" s="449"/>
      <c r="BD19" s="449"/>
      <c r="BE19" s="449"/>
      <c r="BF19" s="449"/>
      <c r="BG19" s="449"/>
      <c r="BH19" s="449"/>
      <c r="BI19" s="449"/>
      <c r="BJ19" s="449"/>
      <c r="BK19" s="449"/>
      <c r="BL19" s="449"/>
      <c r="BM19" s="450"/>
      <c r="BN19" s="468">
        <v>9699719</v>
      </c>
      <c r="BO19" s="469"/>
      <c r="BP19" s="469"/>
      <c r="BQ19" s="469"/>
      <c r="BR19" s="469"/>
      <c r="BS19" s="469"/>
      <c r="BT19" s="469"/>
      <c r="BU19" s="470"/>
      <c r="BV19" s="468">
        <v>10352104</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162</v>
      </c>
      <c r="C20" s="531"/>
      <c r="D20" s="531"/>
      <c r="E20" s="532"/>
      <c r="F20" s="532"/>
      <c r="G20" s="532"/>
      <c r="H20" s="532"/>
      <c r="I20" s="532"/>
      <c r="J20" s="532"/>
      <c r="K20" s="532"/>
      <c r="L20" s="538">
        <v>6442</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163</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164</v>
      </c>
      <c r="C22" s="498"/>
      <c r="D22" s="499"/>
      <c r="E22" s="506" t="s">
        <v>1</v>
      </c>
      <c r="F22" s="481"/>
      <c r="G22" s="481"/>
      <c r="H22" s="481"/>
      <c r="I22" s="481"/>
      <c r="J22" s="481"/>
      <c r="K22" s="482"/>
      <c r="L22" s="506" t="s">
        <v>165</v>
      </c>
      <c r="M22" s="481"/>
      <c r="N22" s="481"/>
      <c r="O22" s="481"/>
      <c r="P22" s="482"/>
      <c r="Q22" s="491" t="s">
        <v>166</v>
      </c>
      <c r="R22" s="492"/>
      <c r="S22" s="492"/>
      <c r="T22" s="492"/>
      <c r="U22" s="492"/>
      <c r="V22" s="507"/>
      <c r="W22" s="509" t="s">
        <v>167</v>
      </c>
      <c r="X22" s="498"/>
      <c r="Y22" s="499"/>
      <c r="Z22" s="506" t="s">
        <v>1</v>
      </c>
      <c r="AA22" s="481"/>
      <c r="AB22" s="481"/>
      <c r="AC22" s="481"/>
      <c r="AD22" s="481"/>
      <c r="AE22" s="481"/>
      <c r="AF22" s="481"/>
      <c r="AG22" s="482"/>
      <c r="AH22" s="480" t="s">
        <v>168</v>
      </c>
      <c r="AI22" s="481"/>
      <c r="AJ22" s="481"/>
      <c r="AK22" s="481"/>
      <c r="AL22" s="482"/>
      <c r="AM22" s="480" t="s">
        <v>169</v>
      </c>
      <c r="AN22" s="486"/>
      <c r="AO22" s="486"/>
      <c r="AP22" s="486"/>
      <c r="AQ22" s="486"/>
      <c r="AR22" s="487"/>
      <c r="AS22" s="491" t="s">
        <v>166</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170</v>
      </c>
      <c r="AZ23" s="461"/>
      <c r="BA23" s="461"/>
      <c r="BB23" s="461"/>
      <c r="BC23" s="461"/>
      <c r="BD23" s="461"/>
      <c r="BE23" s="461"/>
      <c r="BF23" s="461"/>
      <c r="BG23" s="461"/>
      <c r="BH23" s="461"/>
      <c r="BI23" s="461"/>
      <c r="BJ23" s="461"/>
      <c r="BK23" s="461"/>
      <c r="BL23" s="461"/>
      <c r="BM23" s="462"/>
      <c r="BN23" s="468">
        <v>8465183</v>
      </c>
      <c r="BO23" s="469"/>
      <c r="BP23" s="469"/>
      <c r="BQ23" s="469"/>
      <c r="BR23" s="469"/>
      <c r="BS23" s="469"/>
      <c r="BT23" s="469"/>
      <c r="BU23" s="470"/>
      <c r="BV23" s="468">
        <v>8431680</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171</v>
      </c>
      <c r="F24" s="442"/>
      <c r="G24" s="442"/>
      <c r="H24" s="442"/>
      <c r="I24" s="442"/>
      <c r="J24" s="442"/>
      <c r="K24" s="443"/>
      <c r="L24" s="444">
        <v>1</v>
      </c>
      <c r="M24" s="445"/>
      <c r="N24" s="445"/>
      <c r="O24" s="445"/>
      <c r="P24" s="446"/>
      <c r="Q24" s="444">
        <v>7600</v>
      </c>
      <c r="R24" s="445"/>
      <c r="S24" s="445"/>
      <c r="T24" s="445"/>
      <c r="U24" s="445"/>
      <c r="V24" s="446"/>
      <c r="W24" s="510"/>
      <c r="X24" s="501"/>
      <c r="Y24" s="502"/>
      <c r="Z24" s="441" t="s">
        <v>172</v>
      </c>
      <c r="AA24" s="442"/>
      <c r="AB24" s="442"/>
      <c r="AC24" s="442"/>
      <c r="AD24" s="442"/>
      <c r="AE24" s="442"/>
      <c r="AF24" s="442"/>
      <c r="AG24" s="443"/>
      <c r="AH24" s="444">
        <v>209</v>
      </c>
      <c r="AI24" s="445"/>
      <c r="AJ24" s="445"/>
      <c r="AK24" s="445"/>
      <c r="AL24" s="446"/>
      <c r="AM24" s="444">
        <v>656051</v>
      </c>
      <c r="AN24" s="445"/>
      <c r="AO24" s="445"/>
      <c r="AP24" s="445"/>
      <c r="AQ24" s="445"/>
      <c r="AR24" s="446"/>
      <c r="AS24" s="444">
        <v>3139</v>
      </c>
      <c r="AT24" s="445"/>
      <c r="AU24" s="445"/>
      <c r="AV24" s="445"/>
      <c r="AW24" s="445"/>
      <c r="AX24" s="447"/>
      <c r="AY24" s="435" t="s">
        <v>173</v>
      </c>
      <c r="AZ24" s="436"/>
      <c r="BA24" s="436"/>
      <c r="BB24" s="436"/>
      <c r="BC24" s="436"/>
      <c r="BD24" s="436"/>
      <c r="BE24" s="436"/>
      <c r="BF24" s="436"/>
      <c r="BG24" s="436"/>
      <c r="BH24" s="436"/>
      <c r="BI24" s="436"/>
      <c r="BJ24" s="436"/>
      <c r="BK24" s="436"/>
      <c r="BL24" s="436"/>
      <c r="BM24" s="437"/>
      <c r="BN24" s="468">
        <v>4846637</v>
      </c>
      <c r="BO24" s="469"/>
      <c r="BP24" s="469"/>
      <c r="BQ24" s="469"/>
      <c r="BR24" s="469"/>
      <c r="BS24" s="469"/>
      <c r="BT24" s="469"/>
      <c r="BU24" s="470"/>
      <c r="BV24" s="468">
        <v>4947759</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174</v>
      </c>
      <c r="F25" s="442"/>
      <c r="G25" s="442"/>
      <c r="H25" s="442"/>
      <c r="I25" s="442"/>
      <c r="J25" s="442"/>
      <c r="K25" s="443"/>
      <c r="L25" s="444">
        <v>1</v>
      </c>
      <c r="M25" s="445"/>
      <c r="N25" s="445"/>
      <c r="O25" s="445"/>
      <c r="P25" s="446"/>
      <c r="Q25" s="444">
        <v>6200</v>
      </c>
      <c r="R25" s="445"/>
      <c r="S25" s="445"/>
      <c r="T25" s="445"/>
      <c r="U25" s="445"/>
      <c r="V25" s="446"/>
      <c r="W25" s="510"/>
      <c r="X25" s="501"/>
      <c r="Y25" s="502"/>
      <c r="Z25" s="441" t="s">
        <v>175</v>
      </c>
      <c r="AA25" s="442"/>
      <c r="AB25" s="442"/>
      <c r="AC25" s="442"/>
      <c r="AD25" s="442"/>
      <c r="AE25" s="442"/>
      <c r="AF25" s="442"/>
      <c r="AG25" s="443"/>
      <c r="AH25" s="444" t="s">
        <v>130</v>
      </c>
      <c r="AI25" s="445"/>
      <c r="AJ25" s="445"/>
      <c r="AK25" s="445"/>
      <c r="AL25" s="446"/>
      <c r="AM25" s="444" t="s">
        <v>176</v>
      </c>
      <c r="AN25" s="445"/>
      <c r="AO25" s="445"/>
      <c r="AP25" s="445"/>
      <c r="AQ25" s="445"/>
      <c r="AR25" s="446"/>
      <c r="AS25" s="444" t="s">
        <v>177</v>
      </c>
      <c r="AT25" s="445"/>
      <c r="AU25" s="445"/>
      <c r="AV25" s="445"/>
      <c r="AW25" s="445"/>
      <c r="AX25" s="447"/>
      <c r="AY25" s="460" t="s">
        <v>178</v>
      </c>
      <c r="AZ25" s="461"/>
      <c r="BA25" s="461"/>
      <c r="BB25" s="461"/>
      <c r="BC25" s="461"/>
      <c r="BD25" s="461"/>
      <c r="BE25" s="461"/>
      <c r="BF25" s="461"/>
      <c r="BG25" s="461"/>
      <c r="BH25" s="461"/>
      <c r="BI25" s="461"/>
      <c r="BJ25" s="461"/>
      <c r="BK25" s="461"/>
      <c r="BL25" s="461"/>
      <c r="BM25" s="462"/>
      <c r="BN25" s="463">
        <v>982407</v>
      </c>
      <c r="BO25" s="464"/>
      <c r="BP25" s="464"/>
      <c r="BQ25" s="464"/>
      <c r="BR25" s="464"/>
      <c r="BS25" s="464"/>
      <c r="BT25" s="464"/>
      <c r="BU25" s="465"/>
      <c r="BV25" s="463">
        <v>1163412</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179</v>
      </c>
      <c r="F26" s="442"/>
      <c r="G26" s="442"/>
      <c r="H26" s="442"/>
      <c r="I26" s="442"/>
      <c r="J26" s="442"/>
      <c r="K26" s="443"/>
      <c r="L26" s="444">
        <v>1</v>
      </c>
      <c r="M26" s="445"/>
      <c r="N26" s="445"/>
      <c r="O26" s="445"/>
      <c r="P26" s="446"/>
      <c r="Q26" s="444">
        <v>5900</v>
      </c>
      <c r="R26" s="445"/>
      <c r="S26" s="445"/>
      <c r="T26" s="445"/>
      <c r="U26" s="445"/>
      <c r="V26" s="446"/>
      <c r="W26" s="510"/>
      <c r="X26" s="501"/>
      <c r="Y26" s="502"/>
      <c r="Z26" s="441" t="s">
        <v>180</v>
      </c>
      <c r="AA26" s="523"/>
      <c r="AB26" s="523"/>
      <c r="AC26" s="523"/>
      <c r="AD26" s="523"/>
      <c r="AE26" s="523"/>
      <c r="AF26" s="523"/>
      <c r="AG26" s="524"/>
      <c r="AH26" s="444">
        <v>3</v>
      </c>
      <c r="AI26" s="445"/>
      <c r="AJ26" s="445"/>
      <c r="AK26" s="445"/>
      <c r="AL26" s="446"/>
      <c r="AM26" s="444">
        <v>8514</v>
      </c>
      <c r="AN26" s="445"/>
      <c r="AO26" s="445"/>
      <c r="AP26" s="445"/>
      <c r="AQ26" s="445"/>
      <c r="AR26" s="446"/>
      <c r="AS26" s="444">
        <v>2838</v>
      </c>
      <c r="AT26" s="445"/>
      <c r="AU26" s="445"/>
      <c r="AV26" s="445"/>
      <c r="AW26" s="445"/>
      <c r="AX26" s="447"/>
      <c r="AY26" s="477" t="s">
        <v>181</v>
      </c>
      <c r="AZ26" s="478"/>
      <c r="BA26" s="478"/>
      <c r="BB26" s="478"/>
      <c r="BC26" s="478"/>
      <c r="BD26" s="478"/>
      <c r="BE26" s="478"/>
      <c r="BF26" s="478"/>
      <c r="BG26" s="478"/>
      <c r="BH26" s="478"/>
      <c r="BI26" s="478"/>
      <c r="BJ26" s="478"/>
      <c r="BK26" s="478"/>
      <c r="BL26" s="478"/>
      <c r="BM26" s="479"/>
      <c r="BN26" s="468" t="s">
        <v>177</v>
      </c>
      <c r="BO26" s="469"/>
      <c r="BP26" s="469"/>
      <c r="BQ26" s="469"/>
      <c r="BR26" s="469"/>
      <c r="BS26" s="469"/>
      <c r="BT26" s="469"/>
      <c r="BU26" s="470"/>
      <c r="BV26" s="468" t="s">
        <v>131</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182</v>
      </c>
      <c r="F27" s="442"/>
      <c r="G27" s="442"/>
      <c r="H27" s="442"/>
      <c r="I27" s="442"/>
      <c r="J27" s="442"/>
      <c r="K27" s="443"/>
      <c r="L27" s="444">
        <v>1</v>
      </c>
      <c r="M27" s="445"/>
      <c r="N27" s="445"/>
      <c r="O27" s="445"/>
      <c r="P27" s="446"/>
      <c r="Q27" s="444">
        <v>3200</v>
      </c>
      <c r="R27" s="445"/>
      <c r="S27" s="445"/>
      <c r="T27" s="445"/>
      <c r="U27" s="445"/>
      <c r="V27" s="446"/>
      <c r="W27" s="510"/>
      <c r="X27" s="501"/>
      <c r="Y27" s="502"/>
      <c r="Z27" s="441" t="s">
        <v>183</v>
      </c>
      <c r="AA27" s="442"/>
      <c r="AB27" s="442"/>
      <c r="AC27" s="442"/>
      <c r="AD27" s="442"/>
      <c r="AE27" s="442"/>
      <c r="AF27" s="442"/>
      <c r="AG27" s="443"/>
      <c r="AH27" s="444">
        <v>3</v>
      </c>
      <c r="AI27" s="445"/>
      <c r="AJ27" s="445"/>
      <c r="AK27" s="445"/>
      <c r="AL27" s="446"/>
      <c r="AM27" s="444">
        <v>11424</v>
      </c>
      <c r="AN27" s="445"/>
      <c r="AO27" s="445"/>
      <c r="AP27" s="445"/>
      <c r="AQ27" s="445"/>
      <c r="AR27" s="446"/>
      <c r="AS27" s="444">
        <v>3808</v>
      </c>
      <c r="AT27" s="445"/>
      <c r="AU27" s="445"/>
      <c r="AV27" s="445"/>
      <c r="AW27" s="445"/>
      <c r="AX27" s="447"/>
      <c r="AY27" s="474" t="s">
        <v>184</v>
      </c>
      <c r="AZ27" s="475"/>
      <c r="BA27" s="475"/>
      <c r="BB27" s="475"/>
      <c r="BC27" s="475"/>
      <c r="BD27" s="475"/>
      <c r="BE27" s="475"/>
      <c r="BF27" s="475"/>
      <c r="BG27" s="475"/>
      <c r="BH27" s="475"/>
      <c r="BI27" s="475"/>
      <c r="BJ27" s="475"/>
      <c r="BK27" s="475"/>
      <c r="BL27" s="475"/>
      <c r="BM27" s="476"/>
      <c r="BN27" s="471">
        <v>728666</v>
      </c>
      <c r="BO27" s="472"/>
      <c r="BP27" s="472"/>
      <c r="BQ27" s="472"/>
      <c r="BR27" s="472"/>
      <c r="BS27" s="472"/>
      <c r="BT27" s="472"/>
      <c r="BU27" s="473"/>
      <c r="BV27" s="471">
        <v>728475</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185</v>
      </c>
      <c r="F28" s="442"/>
      <c r="G28" s="442"/>
      <c r="H28" s="442"/>
      <c r="I28" s="442"/>
      <c r="J28" s="442"/>
      <c r="K28" s="443"/>
      <c r="L28" s="444">
        <v>1</v>
      </c>
      <c r="M28" s="445"/>
      <c r="N28" s="445"/>
      <c r="O28" s="445"/>
      <c r="P28" s="446"/>
      <c r="Q28" s="444">
        <v>2800</v>
      </c>
      <c r="R28" s="445"/>
      <c r="S28" s="445"/>
      <c r="T28" s="445"/>
      <c r="U28" s="445"/>
      <c r="V28" s="446"/>
      <c r="W28" s="510"/>
      <c r="X28" s="501"/>
      <c r="Y28" s="502"/>
      <c r="Z28" s="441" t="s">
        <v>186</v>
      </c>
      <c r="AA28" s="442"/>
      <c r="AB28" s="442"/>
      <c r="AC28" s="442"/>
      <c r="AD28" s="442"/>
      <c r="AE28" s="442"/>
      <c r="AF28" s="442"/>
      <c r="AG28" s="443"/>
      <c r="AH28" s="444" t="s">
        <v>130</v>
      </c>
      <c r="AI28" s="445"/>
      <c r="AJ28" s="445"/>
      <c r="AK28" s="445"/>
      <c r="AL28" s="446"/>
      <c r="AM28" s="444" t="s">
        <v>131</v>
      </c>
      <c r="AN28" s="445"/>
      <c r="AO28" s="445"/>
      <c r="AP28" s="445"/>
      <c r="AQ28" s="445"/>
      <c r="AR28" s="446"/>
      <c r="AS28" s="444" t="s">
        <v>177</v>
      </c>
      <c r="AT28" s="445"/>
      <c r="AU28" s="445"/>
      <c r="AV28" s="445"/>
      <c r="AW28" s="445"/>
      <c r="AX28" s="447"/>
      <c r="AY28" s="451" t="s">
        <v>187</v>
      </c>
      <c r="AZ28" s="452"/>
      <c r="BA28" s="452"/>
      <c r="BB28" s="453"/>
      <c r="BC28" s="460" t="s">
        <v>49</v>
      </c>
      <c r="BD28" s="461"/>
      <c r="BE28" s="461"/>
      <c r="BF28" s="461"/>
      <c r="BG28" s="461"/>
      <c r="BH28" s="461"/>
      <c r="BI28" s="461"/>
      <c r="BJ28" s="461"/>
      <c r="BK28" s="461"/>
      <c r="BL28" s="461"/>
      <c r="BM28" s="462"/>
      <c r="BN28" s="463">
        <v>711551</v>
      </c>
      <c r="BO28" s="464"/>
      <c r="BP28" s="464"/>
      <c r="BQ28" s="464"/>
      <c r="BR28" s="464"/>
      <c r="BS28" s="464"/>
      <c r="BT28" s="464"/>
      <c r="BU28" s="465"/>
      <c r="BV28" s="463">
        <v>481537</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188</v>
      </c>
      <c r="F29" s="442"/>
      <c r="G29" s="442"/>
      <c r="H29" s="442"/>
      <c r="I29" s="442"/>
      <c r="J29" s="442"/>
      <c r="K29" s="443"/>
      <c r="L29" s="444">
        <v>11</v>
      </c>
      <c r="M29" s="445"/>
      <c r="N29" s="445"/>
      <c r="O29" s="445"/>
      <c r="P29" s="446"/>
      <c r="Q29" s="444">
        <v>2600</v>
      </c>
      <c r="R29" s="445"/>
      <c r="S29" s="445"/>
      <c r="T29" s="445"/>
      <c r="U29" s="445"/>
      <c r="V29" s="446"/>
      <c r="W29" s="511"/>
      <c r="X29" s="512"/>
      <c r="Y29" s="513"/>
      <c r="Z29" s="441" t="s">
        <v>189</v>
      </c>
      <c r="AA29" s="442"/>
      <c r="AB29" s="442"/>
      <c r="AC29" s="442"/>
      <c r="AD29" s="442"/>
      <c r="AE29" s="442"/>
      <c r="AF29" s="442"/>
      <c r="AG29" s="443"/>
      <c r="AH29" s="444">
        <v>212</v>
      </c>
      <c r="AI29" s="445"/>
      <c r="AJ29" s="445"/>
      <c r="AK29" s="445"/>
      <c r="AL29" s="446"/>
      <c r="AM29" s="444">
        <v>667475</v>
      </c>
      <c r="AN29" s="445"/>
      <c r="AO29" s="445"/>
      <c r="AP29" s="445"/>
      <c r="AQ29" s="445"/>
      <c r="AR29" s="446"/>
      <c r="AS29" s="444">
        <v>3148</v>
      </c>
      <c r="AT29" s="445"/>
      <c r="AU29" s="445"/>
      <c r="AV29" s="445"/>
      <c r="AW29" s="445"/>
      <c r="AX29" s="447"/>
      <c r="AY29" s="454"/>
      <c r="AZ29" s="455"/>
      <c r="BA29" s="455"/>
      <c r="BB29" s="456"/>
      <c r="BC29" s="448" t="s">
        <v>190</v>
      </c>
      <c r="BD29" s="449"/>
      <c r="BE29" s="449"/>
      <c r="BF29" s="449"/>
      <c r="BG29" s="449"/>
      <c r="BH29" s="449"/>
      <c r="BI29" s="449"/>
      <c r="BJ29" s="449"/>
      <c r="BK29" s="449"/>
      <c r="BL29" s="449"/>
      <c r="BM29" s="450"/>
      <c r="BN29" s="468">
        <v>1019</v>
      </c>
      <c r="BO29" s="469"/>
      <c r="BP29" s="469"/>
      <c r="BQ29" s="469"/>
      <c r="BR29" s="469"/>
      <c r="BS29" s="469"/>
      <c r="BT29" s="469"/>
      <c r="BU29" s="470"/>
      <c r="BV29" s="468">
        <v>1019</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191</v>
      </c>
      <c r="X30" s="521"/>
      <c r="Y30" s="521"/>
      <c r="Z30" s="521"/>
      <c r="AA30" s="521"/>
      <c r="AB30" s="521"/>
      <c r="AC30" s="521"/>
      <c r="AD30" s="521"/>
      <c r="AE30" s="521"/>
      <c r="AF30" s="521"/>
      <c r="AG30" s="522"/>
      <c r="AH30" s="432">
        <v>99.3</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51</v>
      </c>
      <c r="BD30" s="436"/>
      <c r="BE30" s="436"/>
      <c r="BF30" s="436"/>
      <c r="BG30" s="436"/>
      <c r="BH30" s="436"/>
      <c r="BI30" s="436"/>
      <c r="BJ30" s="436"/>
      <c r="BK30" s="436"/>
      <c r="BL30" s="436"/>
      <c r="BM30" s="437"/>
      <c r="BN30" s="471">
        <v>4598219</v>
      </c>
      <c r="BO30" s="472"/>
      <c r="BP30" s="472"/>
      <c r="BQ30" s="472"/>
      <c r="BR30" s="472"/>
      <c r="BS30" s="472"/>
      <c r="BT30" s="472"/>
      <c r="BU30" s="473"/>
      <c r="BV30" s="471">
        <v>5145745</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198</v>
      </c>
      <c r="D33" s="431"/>
      <c r="E33" s="430" t="s">
        <v>199</v>
      </c>
      <c r="F33" s="430"/>
      <c r="G33" s="430"/>
      <c r="H33" s="430"/>
      <c r="I33" s="430"/>
      <c r="J33" s="430"/>
      <c r="K33" s="430"/>
      <c r="L33" s="430"/>
      <c r="M33" s="430"/>
      <c r="N33" s="430"/>
      <c r="O33" s="430"/>
      <c r="P33" s="430"/>
      <c r="Q33" s="430"/>
      <c r="R33" s="430"/>
      <c r="S33" s="430"/>
      <c r="T33" s="216"/>
      <c r="U33" s="431" t="s">
        <v>200</v>
      </c>
      <c r="V33" s="431"/>
      <c r="W33" s="430" t="s">
        <v>201</v>
      </c>
      <c r="X33" s="430"/>
      <c r="Y33" s="430"/>
      <c r="Z33" s="430"/>
      <c r="AA33" s="430"/>
      <c r="AB33" s="430"/>
      <c r="AC33" s="430"/>
      <c r="AD33" s="430"/>
      <c r="AE33" s="430"/>
      <c r="AF33" s="430"/>
      <c r="AG33" s="430"/>
      <c r="AH33" s="430"/>
      <c r="AI33" s="430"/>
      <c r="AJ33" s="430"/>
      <c r="AK33" s="430"/>
      <c r="AL33" s="216"/>
      <c r="AM33" s="431" t="s">
        <v>198</v>
      </c>
      <c r="AN33" s="431"/>
      <c r="AO33" s="430" t="s">
        <v>201</v>
      </c>
      <c r="AP33" s="430"/>
      <c r="AQ33" s="430"/>
      <c r="AR33" s="430"/>
      <c r="AS33" s="430"/>
      <c r="AT33" s="430"/>
      <c r="AU33" s="430"/>
      <c r="AV33" s="430"/>
      <c r="AW33" s="430"/>
      <c r="AX33" s="430"/>
      <c r="AY33" s="430"/>
      <c r="AZ33" s="430"/>
      <c r="BA33" s="430"/>
      <c r="BB33" s="430"/>
      <c r="BC33" s="430"/>
      <c r="BD33" s="217"/>
      <c r="BE33" s="430" t="s">
        <v>202</v>
      </c>
      <c r="BF33" s="430"/>
      <c r="BG33" s="430" t="s">
        <v>203</v>
      </c>
      <c r="BH33" s="430"/>
      <c r="BI33" s="430"/>
      <c r="BJ33" s="430"/>
      <c r="BK33" s="430"/>
      <c r="BL33" s="430"/>
      <c r="BM33" s="430"/>
      <c r="BN33" s="430"/>
      <c r="BO33" s="430"/>
      <c r="BP33" s="430"/>
      <c r="BQ33" s="430"/>
      <c r="BR33" s="430"/>
      <c r="BS33" s="430"/>
      <c r="BT33" s="430"/>
      <c r="BU33" s="430"/>
      <c r="BV33" s="217"/>
      <c r="BW33" s="431" t="s">
        <v>202</v>
      </c>
      <c r="BX33" s="431"/>
      <c r="BY33" s="430" t="s">
        <v>204</v>
      </c>
      <c r="BZ33" s="430"/>
      <c r="CA33" s="430"/>
      <c r="CB33" s="430"/>
      <c r="CC33" s="430"/>
      <c r="CD33" s="430"/>
      <c r="CE33" s="430"/>
      <c r="CF33" s="430"/>
      <c r="CG33" s="430"/>
      <c r="CH33" s="430"/>
      <c r="CI33" s="430"/>
      <c r="CJ33" s="430"/>
      <c r="CK33" s="430"/>
      <c r="CL33" s="430"/>
      <c r="CM33" s="430"/>
      <c r="CN33" s="216"/>
      <c r="CO33" s="431" t="s">
        <v>198</v>
      </c>
      <c r="CP33" s="431"/>
      <c r="CQ33" s="430" t="s">
        <v>205</v>
      </c>
      <c r="CR33" s="430"/>
      <c r="CS33" s="430"/>
      <c r="CT33" s="430"/>
      <c r="CU33" s="430"/>
      <c r="CV33" s="430"/>
      <c r="CW33" s="430"/>
      <c r="CX33" s="430"/>
      <c r="CY33" s="430"/>
      <c r="CZ33" s="430"/>
      <c r="DA33" s="430"/>
      <c r="DB33" s="430"/>
      <c r="DC33" s="430"/>
      <c r="DD33" s="430"/>
      <c r="DE33" s="430"/>
      <c r="DF33" s="216"/>
      <c r="DG33" s="429" t="s">
        <v>206</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8</v>
      </c>
      <c r="BF34" s="427"/>
      <c r="BG34" s="426" t="str">
        <f>IF('各会計、関係団体の財政状況及び健全化判断比率'!B32="","",'各会計、関係団体の財政状況及び健全化判断比率'!B32)</f>
        <v>下水道事業特別会計</v>
      </c>
      <c r="BH34" s="426"/>
      <c r="BI34" s="426"/>
      <c r="BJ34" s="426"/>
      <c r="BK34" s="426"/>
      <c r="BL34" s="426"/>
      <c r="BM34" s="426"/>
      <c r="BN34" s="426"/>
      <c r="BO34" s="426"/>
      <c r="BP34" s="426"/>
      <c r="BQ34" s="426"/>
      <c r="BR34" s="426"/>
      <c r="BS34" s="426"/>
      <c r="BT34" s="426"/>
      <c r="BU34" s="426"/>
      <c r="BV34" s="214"/>
      <c r="BW34" s="427">
        <f>IF(BY34="","",MAX(C34:D43,U34:V43,AM34:AN43,BE34:BF43)+1)</f>
        <v>15</v>
      </c>
      <c r="BX34" s="427"/>
      <c r="BY34" s="426" t="str">
        <f>IF('各会計、関係団体の財政状況及び健全化判断比率'!B68="","",'各会計、関係団体の財政状況及び健全化判断比率'!B68)</f>
        <v>御殿場市・小山町広域行政組合</v>
      </c>
      <c r="BZ34" s="426"/>
      <c r="CA34" s="426"/>
      <c r="CB34" s="426"/>
      <c r="CC34" s="426"/>
      <c r="CD34" s="426"/>
      <c r="CE34" s="426"/>
      <c r="CF34" s="426"/>
      <c r="CG34" s="426"/>
      <c r="CH34" s="426"/>
      <c r="CI34" s="426"/>
      <c r="CJ34" s="426"/>
      <c r="CK34" s="426"/>
      <c r="CL34" s="426"/>
      <c r="CM34" s="426"/>
      <c r="CN34" s="214"/>
      <c r="CO34" s="427">
        <f>IF(CQ34="","",MAX(C34:D43,U34:V43,AM34:AN43,BE34:BF43,BW34:BX43)+1)</f>
        <v>22</v>
      </c>
      <c r="CP34" s="427"/>
      <c r="CQ34" s="426" t="str">
        <f>IF('各会計、関係団体の財政状況及び健全化判断比率'!BS7="","",'各会計、関係団体の財政状況及び健全化判断比率'!BS7)</f>
        <v>御殿場市小山町土地開発公社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〇</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育英奨学資金特別会計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9</v>
      </c>
      <c r="BF35" s="427"/>
      <c r="BG35" s="426" t="str">
        <f>IF('各会計、関係団体の財政状況及び健全化判断比率'!B33="","",'各会計、関係団体の財政状況及び健全化判断比率'!B33)</f>
        <v>木質バイオマス発電事業特別会計</v>
      </c>
      <c r="BH35" s="426"/>
      <c r="BI35" s="426"/>
      <c r="BJ35" s="426"/>
      <c r="BK35" s="426"/>
      <c r="BL35" s="426"/>
      <c r="BM35" s="426"/>
      <c r="BN35" s="426"/>
      <c r="BO35" s="426"/>
      <c r="BP35" s="426"/>
      <c r="BQ35" s="426"/>
      <c r="BR35" s="426"/>
      <c r="BS35" s="426"/>
      <c r="BT35" s="426"/>
      <c r="BU35" s="426"/>
      <c r="BV35" s="214"/>
      <c r="BW35" s="427">
        <f t="shared" ref="BW35:BW43" si="2">IF(BY35="","",BW34+1)</f>
        <v>16</v>
      </c>
      <c r="BX35" s="427"/>
      <c r="BY35" s="426" t="str">
        <f>IF('各会計、関係団体の財政状況及び健全化判断比率'!B69="","",'各会計、関係団体の財政状況及び健全化判断比率'!B69)</f>
        <v>駿豆学園管理組合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土地取得特別会計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f t="shared" si="1"/>
        <v>10</v>
      </c>
      <c r="BF36" s="427"/>
      <c r="BG36" s="426" t="str">
        <f>IF('各会計、関係団体の財政状況及び健全化判断比率'!B34="","",'各会計、関係団体の財政状況及び健全化判断比率'!B34)</f>
        <v>温泉供給事業特別会計</v>
      </c>
      <c r="BH36" s="426"/>
      <c r="BI36" s="426"/>
      <c r="BJ36" s="426"/>
      <c r="BK36" s="426"/>
      <c r="BL36" s="426"/>
      <c r="BM36" s="426"/>
      <c r="BN36" s="426"/>
      <c r="BO36" s="426"/>
      <c r="BP36" s="426"/>
      <c r="BQ36" s="426"/>
      <c r="BR36" s="426"/>
      <c r="BS36" s="426"/>
      <c r="BT36" s="426"/>
      <c r="BU36" s="426"/>
      <c r="BV36" s="214"/>
      <c r="BW36" s="427">
        <f t="shared" si="2"/>
        <v>17</v>
      </c>
      <c r="BX36" s="427"/>
      <c r="BY36" s="426" t="str">
        <f>IF('各会計、関係団体の財政状況及び健全化判断比率'!B70="","",'各会計、関係団体の財政状況及び健全化判断比率'!B70)</f>
        <v>駿東地区交通災害共済組合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f t="shared" si="1"/>
        <v>11</v>
      </c>
      <c r="BF37" s="427"/>
      <c r="BG37" s="426" t="str">
        <f>IF('各会計、関係団体の財政状況及び健全化判断比率'!B35="","",'各会計、関係団体の財政状況及び健全化判断比率'!B35)</f>
        <v>新産業集積エリア造成事業特別会計</v>
      </c>
      <c r="BH37" s="426"/>
      <c r="BI37" s="426"/>
      <c r="BJ37" s="426"/>
      <c r="BK37" s="426"/>
      <c r="BL37" s="426"/>
      <c r="BM37" s="426"/>
      <c r="BN37" s="426"/>
      <c r="BO37" s="426"/>
      <c r="BP37" s="426"/>
      <c r="BQ37" s="426"/>
      <c r="BR37" s="426"/>
      <c r="BS37" s="426"/>
      <c r="BT37" s="426"/>
      <c r="BU37" s="426"/>
      <c r="BV37" s="214"/>
      <c r="BW37" s="427">
        <f t="shared" si="2"/>
        <v>18</v>
      </c>
      <c r="BX37" s="427"/>
      <c r="BY37" s="426" t="str">
        <f>IF('各会計、関係団体の財政状況及び健全化判断比率'!B71="","",'各会計、関係団体の財政状況及び健全化判断比率'!B71)</f>
        <v>静岡県市町総合事務組合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f t="shared" si="1"/>
        <v>12</v>
      </c>
      <c r="BF38" s="427"/>
      <c r="BG38" s="426" t="str">
        <f>IF('各会計、関係団体の財政状況及び健全化判断比率'!B36="","",'各会計、関係団体の財政状況及び健全化判断比率'!B36)</f>
        <v>上野工業団地造成事業特別会計</v>
      </c>
      <c r="BH38" s="426"/>
      <c r="BI38" s="426"/>
      <c r="BJ38" s="426"/>
      <c r="BK38" s="426"/>
      <c r="BL38" s="426"/>
      <c r="BM38" s="426"/>
      <c r="BN38" s="426"/>
      <c r="BO38" s="426"/>
      <c r="BP38" s="426"/>
      <c r="BQ38" s="426"/>
      <c r="BR38" s="426"/>
      <c r="BS38" s="426"/>
      <c r="BT38" s="426"/>
      <c r="BU38" s="426"/>
      <c r="BV38" s="214"/>
      <c r="BW38" s="427">
        <f t="shared" si="2"/>
        <v>19</v>
      </c>
      <c r="BX38" s="427"/>
      <c r="BY38" s="426" t="str">
        <f>IF('各会計、関係団体の財政状況及び健全化判断比率'!B72="","",'各会計、関係団体の財政状況及び健全化判断比率'!B72)</f>
        <v>静岡県地方税滞納整理組合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f t="shared" si="1"/>
        <v>13</v>
      </c>
      <c r="BF39" s="427"/>
      <c r="BG39" s="426" t="str">
        <f>IF('各会計、関係団体の財政状況及び健全化判断比率'!B37="","",'各会計、関係団体の財政状況及び健全化判断比率'!B37)</f>
        <v>小山ＰＡ周辺開発事業特別会計</v>
      </c>
      <c r="BH39" s="426"/>
      <c r="BI39" s="426"/>
      <c r="BJ39" s="426"/>
      <c r="BK39" s="426"/>
      <c r="BL39" s="426"/>
      <c r="BM39" s="426"/>
      <c r="BN39" s="426"/>
      <c r="BO39" s="426"/>
      <c r="BP39" s="426"/>
      <c r="BQ39" s="426"/>
      <c r="BR39" s="426"/>
      <c r="BS39" s="426"/>
      <c r="BT39" s="426"/>
      <c r="BU39" s="426"/>
      <c r="BV39" s="214"/>
      <c r="BW39" s="427">
        <f t="shared" si="2"/>
        <v>20</v>
      </c>
      <c r="BX39" s="427"/>
      <c r="BY39" s="426" t="str">
        <f>IF('各会計、関係団体の財政状況及び健全化判断比率'!B73="","",'各会計、関係団体の財政状況及び健全化判断比率'!B73)</f>
        <v>静岡県後期高齢者医療広域組合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f t="shared" si="1"/>
        <v>14</v>
      </c>
      <c r="BF40" s="427"/>
      <c r="BG40" s="426" t="str">
        <f>IF('各会計、関係団体の財政状況及び健全化判断比率'!B38="","",'各会計、関係団体の財政状況及び健全化判断比率'!B38)</f>
        <v>宅地造成事業特別会計</v>
      </c>
      <c r="BH40" s="426"/>
      <c r="BI40" s="426"/>
      <c r="BJ40" s="426"/>
      <c r="BK40" s="426"/>
      <c r="BL40" s="426"/>
      <c r="BM40" s="426"/>
      <c r="BN40" s="426"/>
      <c r="BO40" s="426"/>
      <c r="BP40" s="426"/>
      <c r="BQ40" s="426"/>
      <c r="BR40" s="426"/>
      <c r="BS40" s="426"/>
      <c r="BT40" s="426"/>
      <c r="BU40" s="426"/>
      <c r="BV40" s="214"/>
      <c r="BW40" s="427">
        <f t="shared" si="2"/>
        <v>21</v>
      </c>
      <c r="BX40" s="427"/>
      <c r="BY40" s="426" t="str">
        <f>IF('各会計、関係団体の財政状況及び健全化判断比率'!B74="","",'各会計、関係団体の財政状況及び健全化判断比率'!B74)</f>
        <v>静岡県後期高齢者医療広域組合（事業会計分）</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saFKpmvajj67qqqjlBuoJTsKX/xWUY8MmRQ4Zp8hxSUq95LeWH5ydze7/XJobbnhBwEM7Xks/mLfZCRT9rPIJw==" saltValue="h607CbDpTysgTW3CJJmo9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250" t="s">
        <v>579</v>
      </c>
      <c r="D34" s="1250"/>
      <c r="E34" s="1251"/>
      <c r="F34" s="32" t="s">
        <v>530</v>
      </c>
      <c r="G34" s="33">
        <v>0</v>
      </c>
      <c r="H34" s="33" t="s">
        <v>580</v>
      </c>
      <c r="I34" s="33" t="s">
        <v>581</v>
      </c>
      <c r="J34" s="34" t="s">
        <v>582</v>
      </c>
      <c r="K34" s="22"/>
      <c r="L34" s="22"/>
      <c r="M34" s="22"/>
      <c r="N34" s="22"/>
      <c r="O34" s="22"/>
      <c r="P34" s="22"/>
    </row>
    <row r="35" spans="1:16" ht="39" customHeight="1" x14ac:dyDescent="0.15">
      <c r="A35" s="22"/>
      <c r="B35" s="35"/>
      <c r="C35" s="1244" t="s">
        <v>583</v>
      </c>
      <c r="D35" s="1245"/>
      <c r="E35" s="1246"/>
      <c r="F35" s="36">
        <v>7.05</v>
      </c>
      <c r="G35" s="37">
        <v>9.2100000000000009</v>
      </c>
      <c r="H35" s="37">
        <v>9.5299999999999994</v>
      </c>
      <c r="I35" s="37">
        <v>9.8699999999999992</v>
      </c>
      <c r="J35" s="38">
        <v>4.59</v>
      </c>
      <c r="K35" s="22"/>
      <c r="L35" s="22"/>
      <c r="M35" s="22"/>
      <c r="N35" s="22"/>
      <c r="O35" s="22"/>
      <c r="P35" s="22"/>
    </row>
    <row r="36" spans="1:16" ht="39" customHeight="1" x14ac:dyDescent="0.15">
      <c r="A36" s="22"/>
      <c r="B36" s="35"/>
      <c r="C36" s="1244" t="s">
        <v>584</v>
      </c>
      <c r="D36" s="1245"/>
      <c r="E36" s="1246"/>
      <c r="F36" s="36">
        <v>6.48</v>
      </c>
      <c r="G36" s="37">
        <v>1.71</v>
      </c>
      <c r="H36" s="37">
        <v>2.2000000000000002</v>
      </c>
      <c r="I36" s="37">
        <v>2.94</v>
      </c>
      <c r="J36" s="38">
        <v>3.45</v>
      </c>
      <c r="K36" s="22"/>
      <c r="L36" s="22"/>
      <c r="M36" s="22"/>
      <c r="N36" s="22"/>
      <c r="O36" s="22"/>
      <c r="P36" s="22"/>
    </row>
    <row r="37" spans="1:16" ht="39" customHeight="1" x14ac:dyDescent="0.15">
      <c r="A37" s="22"/>
      <c r="B37" s="35"/>
      <c r="C37" s="1244" t="s">
        <v>585</v>
      </c>
      <c r="D37" s="1245"/>
      <c r="E37" s="1246"/>
      <c r="F37" s="36">
        <v>0.98</v>
      </c>
      <c r="G37" s="37">
        <v>1.96</v>
      </c>
      <c r="H37" s="37">
        <v>1.76</v>
      </c>
      <c r="I37" s="37">
        <v>2.69</v>
      </c>
      <c r="J37" s="38">
        <v>2.68</v>
      </c>
      <c r="K37" s="22"/>
      <c r="L37" s="22"/>
      <c r="M37" s="22"/>
      <c r="N37" s="22"/>
      <c r="O37" s="22"/>
      <c r="P37" s="22"/>
    </row>
    <row r="38" spans="1:16" ht="39" customHeight="1" x14ac:dyDescent="0.15">
      <c r="A38" s="22"/>
      <c r="B38" s="35"/>
      <c r="C38" s="1244" t="s">
        <v>586</v>
      </c>
      <c r="D38" s="1245"/>
      <c r="E38" s="1246"/>
      <c r="F38" s="36">
        <v>3.64</v>
      </c>
      <c r="G38" s="37">
        <v>4.22</v>
      </c>
      <c r="H38" s="37">
        <v>3.62</v>
      </c>
      <c r="I38" s="37">
        <v>3.07</v>
      </c>
      <c r="J38" s="38">
        <v>2.6</v>
      </c>
      <c r="K38" s="22"/>
      <c r="L38" s="22"/>
      <c r="M38" s="22"/>
      <c r="N38" s="22"/>
      <c r="O38" s="22"/>
      <c r="P38" s="22"/>
    </row>
    <row r="39" spans="1:16" ht="39" customHeight="1" x14ac:dyDescent="0.15">
      <c r="A39" s="22"/>
      <c r="B39" s="35"/>
      <c r="C39" s="1244" t="s">
        <v>587</v>
      </c>
      <c r="D39" s="1245"/>
      <c r="E39" s="1246"/>
      <c r="F39" s="36">
        <v>0</v>
      </c>
      <c r="G39" s="37">
        <v>0</v>
      </c>
      <c r="H39" s="37">
        <v>0</v>
      </c>
      <c r="I39" s="37">
        <v>2.4</v>
      </c>
      <c r="J39" s="38">
        <v>1.08</v>
      </c>
      <c r="K39" s="22"/>
      <c r="L39" s="22"/>
      <c r="M39" s="22"/>
      <c r="N39" s="22"/>
      <c r="O39" s="22"/>
      <c r="P39" s="22"/>
    </row>
    <row r="40" spans="1:16" ht="39" customHeight="1" x14ac:dyDescent="0.15">
      <c r="A40" s="22"/>
      <c r="B40" s="35"/>
      <c r="C40" s="1244" t="s">
        <v>588</v>
      </c>
      <c r="D40" s="1245"/>
      <c r="E40" s="1246"/>
      <c r="F40" s="36">
        <v>0.09</v>
      </c>
      <c r="G40" s="37">
        <v>0.03</v>
      </c>
      <c r="H40" s="37">
        <v>0.01</v>
      </c>
      <c r="I40" s="37">
        <v>0.02</v>
      </c>
      <c r="J40" s="38">
        <v>0.11</v>
      </c>
      <c r="K40" s="22"/>
      <c r="L40" s="22"/>
      <c r="M40" s="22"/>
      <c r="N40" s="22"/>
      <c r="O40" s="22"/>
      <c r="P40" s="22"/>
    </row>
    <row r="41" spans="1:16" ht="39" customHeight="1" x14ac:dyDescent="0.15">
      <c r="A41" s="22"/>
      <c r="B41" s="35"/>
      <c r="C41" s="1244" t="s">
        <v>589</v>
      </c>
      <c r="D41" s="1245"/>
      <c r="E41" s="1246"/>
      <c r="F41" s="36">
        <v>0.05</v>
      </c>
      <c r="G41" s="37">
        <v>0.04</v>
      </c>
      <c r="H41" s="37">
        <v>0.03</v>
      </c>
      <c r="I41" s="37">
        <v>0.03</v>
      </c>
      <c r="J41" s="38">
        <v>7.0000000000000007E-2</v>
      </c>
      <c r="K41" s="22"/>
      <c r="L41" s="22"/>
      <c r="M41" s="22"/>
      <c r="N41" s="22"/>
      <c r="O41" s="22"/>
      <c r="P41" s="22"/>
    </row>
    <row r="42" spans="1:16" ht="39" customHeight="1" x14ac:dyDescent="0.15">
      <c r="A42" s="22"/>
      <c r="B42" s="39"/>
      <c r="C42" s="1244" t="s">
        <v>590</v>
      </c>
      <c r="D42" s="1245"/>
      <c r="E42" s="1246"/>
      <c r="F42" s="36" t="s">
        <v>530</v>
      </c>
      <c r="G42" s="37" t="s">
        <v>530</v>
      </c>
      <c r="H42" s="37" t="s">
        <v>530</v>
      </c>
      <c r="I42" s="37" t="s">
        <v>530</v>
      </c>
      <c r="J42" s="38" t="s">
        <v>530</v>
      </c>
      <c r="K42" s="22"/>
      <c r="L42" s="22"/>
      <c r="M42" s="22"/>
      <c r="N42" s="22"/>
      <c r="O42" s="22"/>
      <c r="P42" s="22"/>
    </row>
    <row r="43" spans="1:16" ht="39" customHeight="1" thickBot="1" x14ac:dyDescent="0.2">
      <c r="A43" s="22"/>
      <c r="B43" s="40"/>
      <c r="C43" s="1247" t="s">
        <v>591</v>
      </c>
      <c r="D43" s="1248"/>
      <c r="E43" s="1249"/>
      <c r="F43" s="41">
        <v>0.03</v>
      </c>
      <c r="G43" s="42">
        <v>0.17</v>
      </c>
      <c r="H43" s="42">
        <v>1.79</v>
      </c>
      <c r="I43" s="42">
        <v>14.16</v>
      </c>
      <c r="J43" s="43">
        <v>0.08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xlSPNpSBoH4xcf88XeeYDLdQHdoVxdg0XEfWC0WVJwnDSzT1Jsx+j95vHXhBiJVh+wvCvxLzu37aaPYFZauFQ==" saltValue="6YmEr0RSmWnNJcqCSbIe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890</v>
      </c>
      <c r="L45" s="60">
        <v>890</v>
      </c>
      <c r="M45" s="60">
        <v>874</v>
      </c>
      <c r="N45" s="60">
        <v>873</v>
      </c>
      <c r="O45" s="61">
        <v>882</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530</v>
      </c>
      <c r="L46" s="64" t="s">
        <v>530</v>
      </c>
      <c r="M46" s="64" t="s">
        <v>530</v>
      </c>
      <c r="N46" s="64" t="s">
        <v>530</v>
      </c>
      <c r="O46" s="65" t="s">
        <v>530</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530</v>
      </c>
      <c r="L47" s="64" t="s">
        <v>530</v>
      </c>
      <c r="M47" s="64" t="s">
        <v>530</v>
      </c>
      <c r="N47" s="64" t="s">
        <v>530</v>
      </c>
      <c r="O47" s="65" t="s">
        <v>530</v>
      </c>
      <c r="P47" s="48"/>
      <c r="Q47" s="48"/>
      <c r="R47" s="48"/>
      <c r="S47" s="48"/>
      <c r="T47" s="48"/>
      <c r="U47" s="48"/>
    </row>
    <row r="48" spans="1:21" ht="30.75" customHeight="1" x14ac:dyDescent="0.15">
      <c r="A48" s="48"/>
      <c r="B48" s="1272"/>
      <c r="C48" s="1273"/>
      <c r="D48" s="62"/>
      <c r="E48" s="1254" t="s">
        <v>15</v>
      </c>
      <c r="F48" s="1254"/>
      <c r="G48" s="1254"/>
      <c r="H48" s="1254"/>
      <c r="I48" s="1254"/>
      <c r="J48" s="1255"/>
      <c r="K48" s="63">
        <v>51</v>
      </c>
      <c r="L48" s="64">
        <v>69</v>
      </c>
      <c r="M48" s="64">
        <v>50</v>
      </c>
      <c r="N48" s="64">
        <v>51</v>
      </c>
      <c r="O48" s="65">
        <v>50</v>
      </c>
      <c r="P48" s="48"/>
      <c r="Q48" s="48"/>
      <c r="R48" s="48"/>
      <c r="S48" s="48"/>
      <c r="T48" s="48"/>
      <c r="U48" s="48"/>
    </row>
    <row r="49" spans="1:21" ht="30.75" customHeight="1" x14ac:dyDescent="0.15">
      <c r="A49" s="48"/>
      <c r="B49" s="1272"/>
      <c r="C49" s="1273"/>
      <c r="D49" s="62"/>
      <c r="E49" s="1254" t="s">
        <v>16</v>
      </c>
      <c r="F49" s="1254"/>
      <c r="G49" s="1254"/>
      <c r="H49" s="1254"/>
      <c r="I49" s="1254"/>
      <c r="J49" s="1255"/>
      <c r="K49" s="63">
        <v>32</v>
      </c>
      <c r="L49" s="64">
        <v>29</v>
      </c>
      <c r="M49" s="64">
        <v>30</v>
      </c>
      <c r="N49" s="64">
        <v>28</v>
      </c>
      <c r="O49" s="65">
        <v>60</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530</v>
      </c>
      <c r="L50" s="64" t="s">
        <v>530</v>
      </c>
      <c r="M50" s="64" t="s">
        <v>530</v>
      </c>
      <c r="N50" s="64" t="s">
        <v>530</v>
      </c>
      <c r="O50" s="65">
        <v>11</v>
      </c>
      <c r="P50" s="48"/>
      <c r="Q50" s="48"/>
      <c r="R50" s="48"/>
      <c r="S50" s="48"/>
      <c r="T50" s="48"/>
      <c r="U50" s="48"/>
    </row>
    <row r="51" spans="1:21" ht="30.75" customHeight="1" x14ac:dyDescent="0.15">
      <c r="A51" s="48"/>
      <c r="B51" s="1274"/>
      <c r="C51" s="1275"/>
      <c r="D51" s="66"/>
      <c r="E51" s="1254" t="s">
        <v>18</v>
      </c>
      <c r="F51" s="1254"/>
      <c r="G51" s="1254"/>
      <c r="H51" s="1254"/>
      <c r="I51" s="1254"/>
      <c r="J51" s="1255"/>
      <c r="K51" s="63">
        <v>0</v>
      </c>
      <c r="L51" s="64">
        <v>0</v>
      </c>
      <c r="M51" s="64">
        <v>0</v>
      </c>
      <c r="N51" s="64" t="s">
        <v>530</v>
      </c>
      <c r="O51" s="65">
        <v>0</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552</v>
      </c>
      <c r="L52" s="64">
        <v>569</v>
      </c>
      <c r="M52" s="64">
        <v>569</v>
      </c>
      <c r="N52" s="64">
        <v>567</v>
      </c>
      <c r="O52" s="65">
        <v>568</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421</v>
      </c>
      <c r="L53" s="69">
        <v>419</v>
      </c>
      <c r="M53" s="69">
        <v>385</v>
      </c>
      <c r="N53" s="69">
        <v>385</v>
      </c>
      <c r="O53" s="70">
        <v>435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2">
      <c r="A56" s="48"/>
      <c r="B56" s="76"/>
      <c r="C56" s="77"/>
      <c r="D56" s="77"/>
      <c r="E56" s="78"/>
      <c r="F56" s="78"/>
      <c r="G56" s="78"/>
      <c r="H56" s="78"/>
      <c r="I56" s="78"/>
      <c r="J56" s="79" t="s">
        <v>2</v>
      </c>
      <c r="K56" s="80" t="s">
        <v>592</v>
      </c>
      <c r="L56" s="81" t="s">
        <v>593</v>
      </c>
      <c r="M56" s="81" t="s">
        <v>594</v>
      </c>
      <c r="N56" s="81" t="s">
        <v>595</v>
      </c>
      <c r="O56" s="82" t="s">
        <v>596</v>
      </c>
      <c r="P56" s="48"/>
      <c r="Q56" s="48"/>
      <c r="R56" s="48"/>
      <c r="S56" s="48"/>
      <c r="T56" s="48"/>
      <c r="U56" s="48"/>
    </row>
    <row r="57" spans="1:21" ht="31.5" customHeight="1" x14ac:dyDescent="0.15">
      <c r="B57" s="1260" t="s">
        <v>26</v>
      </c>
      <c r="C57" s="1261"/>
      <c r="D57" s="1264" t="s">
        <v>27</v>
      </c>
      <c r="E57" s="1265"/>
      <c r="F57" s="1265"/>
      <c r="G57" s="1265"/>
      <c r="H57" s="1265"/>
      <c r="I57" s="1265"/>
      <c r="J57" s="1266"/>
      <c r="K57" s="83"/>
      <c r="L57" s="84"/>
      <c r="M57" s="84"/>
      <c r="N57" s="84"/>
      <c r="O57" s="85"/>
    </row>
    <row r="58" spans="1:21" ht="31.5" customHeight="1" thickBot="1" x14ac:dyDescent="0.2">
      <c r="B58" s="1262"/>
      <c r="C58" s="1263"/>
      <c r="D58" s="1267" t="s">
        <v>28</v>
      </c>
      <c r="E58" s="1268"/>
      <c r="F58" s="1268"/>
      <c r="G58" s="1268"/>
      <c r="H58" s="1268"/>
      <c r="I58" s="1268"/>
      <c r="J58" s="1269"/>
      <c r="K58" s="86"/>
      <c r="L58" s="87"/>
      <c r="M58" s="87"/>
      <c r="N58" s="87"/>
      <c r="O58" s="88"/>
    </row>
    <row r="59" spans="1:21" ht="24" customHeight="1" x14ac:dyDescent="0.15">
      <c r="B59" s="89"/>
      <c r="C59" s="89"/>
      <c r="D59" s="90" t="s">
        <v>29</v>
      </c>
      <c r="E59" s="91"/>
      <c r="F59" s="91"/>
      <c r="G59" s="91"/>
      <c r="H59" s="91"/>
      <c r="I59" s="91"/>
      <c r="J59" s="91"/>
      <c r="K59" s="91"/>
      <c r="L59" s="91"/>
      <c r="M59" s="91"/>
      <c r="N59" s="91"/>
      <c r="O59" s="91"/>
    </row>
    <row r="60" spans="1:21" ht="24" customHeight="1" x14ac:dyDescent="0.15">
      <c r="B60" s="92"/>
      <c r="C60" s="92"/>
      <c r="D60" s="90" t="s">
        <v>30</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nDR1BzAMtlFgK42wx6Huepg+ETL8ENHskkKmM7lBMkdHM3ThAkh6jVtH1vMyo1A+jgNI4LzzBiI0RFvHENrJQ==" saltValue="BHJtgLce9ev4oa4XiFUoB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572</v>
      </c>
      <c r="J40" s="100" t="s">
        <v>573</v>
      </c>
      <c r="K40" s="100" t="s">
        <v>574</v>
      </c>
      <c r="L40" s="100" t="s">
        <v>575</v>
      </c>
      <c r="M40" s="101" t="s">
        <v>576</v>
      </c>
    </row>
    <row r="41" spans="2:13" ht="27.75" customHeight="1" x14ac:dyDescent="0.15">
      <c r="B41" s="1290" t="s">
        <v>31</v>
      </c>
      <c r="C41" s="1291"/>
      <c r="D41" s="102"/>
      <c r="E41" s="1292" t="s">
        <v>32</v>
      </c>
      <c r="F41" s="1292"/>
      <c r="G41" s="1292"/>
      <c r="H41" s="1293"/>
      <c r="I41" s="103">
        <v>8155</v>
      </c>
      <c r="J41" s="104">
        <v>8154</v>
      </c>
      <c r="K41" s="104">
        <v>8101</v>
      </c>
      <c r="L41" s="104">
        <v>8432</v>
      </c>
      <c r="M41" s="105">
        <v>8465</v>
      </c>
    </row>
    <row r="42" spans="2:13" ht="27.75" customHeight="1" x14ac:dyDescent="0.15">
      <c r="B42" s="1280"/>
      <c r="C42" s="1281"/>
      <c r="D42" s="106"/>
      <c r="E42" s="1284" t="s">
        <v>33</v>
      </c>
      <c r="F42" s="1284"/>
      <c r="G42" s="1284"/>
      <c r="H42" s="1285"/>
      <c r="I42" s="107" t="s">
        <v>530</v>
      </c>
      <c r="J42" s="108">
        <v>425</v>
      </c>
      <c r="K42" s="108">
        <v>340</v>
      </c>
      <c r="L42" s="108" t="s">
        <v>530</v>
      </c>
      <c r="M42" s="109">
        <v>429</v>
      </c>
    </row>
    <row r="43" spans="2:13" ht="27.75" customHeight="1" x14ac:dyDescent="0.15">
      <c r="B43" s="1280"/>
      <c r="C43" s="1281"/>
      <c r="D43" s="106"/>
      <c r="E43" s="1284" t="s">
        <v>34</v>
      </c>
      <c r="F43" s="1284"/>
      <c r="G43" s="1284"/>
      <c r="H43" s="1285"/>
      <c r="I43" s="107">
        <v>565</v>
      </c>
      <c r="J43" s="108">
        <v>632</v>
      </c>
      <c r="K43" s="108">
        <v>593</v>
      </c>
      <c r="L43" s="108">
        <v>152</v>
      </c>
      <c r="M43" s="109">
        <v>381</v>
      </c>
    </row>
    <row r="44" spans="2:13" ht="27.75" customHeight="1" x14ac:dyDescent="0.15">
      <c r="B44" s="1280"/>
      <c r="C44" s="1281"/>
      <c r="D44" s="106"/>
      <c r="E44" s="1284" t="s">
        <v>35</v>
      </c>
      <c r="F44" s="1284"/>
      <c r="G44" s="1284"/>
      <c r="H44" s="1285"/>
      <c r="I44" s="107">
        <v>223</v>
      </c>
      <c r="J44" s="108">
        <v>420</v>
      </c>
      <c r="K44" s="108">
        <v>388</v>
      </c>
      <c r="L44" s="108">
        <v>368</v>
      </c>
      <c r="M44" s="109">
        <v>323</v>
      </c>
    </row>
    <row r="45" spans="2:13" ht="27.75" customHeight="1" x14ac:dyDescent="0.15">
      <c r="B45" s="1280"/>
      <c r="C45" s="1281"/>
      <c r="D45" s="106"/>
      <c r="E45" s="1284" t="s">
        <v>36</v>
      </c>
      <c r="F45" s="1284"/>
      <c r="G45" s="1284"/>
      <c r="H45" s="1285"/>
      <c r="I45" s="107">
        <v>2792</v>
      </c>
      <c r="J45" s="108">
        <v>2606</v>
      </c>
      <c r="K45" s="108">
        <v>2501</v>
      </c>
      <c r="L45" s="108">
        <v>2542</v>
      </c>
      <c r="M45" s="109">
        <v>2526</v>
      </c>
    </row>
    <row r="46" spans="2:13" ht="27.75" customHeight="1" x14ac:dyDescent="0.15">
      <c r="B46" s="1280"/>
      <c r="C46" s="1281"/>
      <c r="D46" s="110"/>
      <c r="E46" s="1284" t="s">
        <v>37</v>
      </c>
      <c r="F46" s="1284"/>
      <c r="G46" s="1284"/>
      <c r="H46" s="1285"/>
      <c r="I46" s="107" t="s">
        <v>530</v>
      </c>
      <c r="J46" s="108" t="s">
        <v>530</v>
      </c>
      <c r="K46" s="108" t="s">
        <v>530</v>
      </c>
      <c r="L46" s="108" t="s">
        <v>530</v>
      </c>
      <c r="M46" s="109" t="s">
        <v>530</v>
      </c>
    </row>
    <row r="47" spans="2:13" ht="27.75" customHeight="1" x14ac:dyDescent="0.15">
      <c r="B47" s="1280"/>
      <c r="C47" s="1281"/>
      <c r="D47" s="111"/>
      <c r="E47" s="1294" t="s">
        <v>38</v>
      </c>
      <c r="F47" s="1295"/>
      <c r="G47" s="1295"/>
      <c r="H47" s="1296"/>
      <c r="I47" s="107" t="s">
        <v>530</v>
      </c>
      <c r="J47" s="108" t="s">
        <v>530</v>
      </c>
      <c r="K47" s="108" t="s">
        <v>530</v>
      </c>
      <c r="L47" s="108" t="s">
        <v>530</v>
      </c>
      <c r="M47" s="109" t="s">
        <v>530</v>
      </c>
    </row>
    <row r="48" spans="2:13" ht="27.75" customHeight="1" x14ac:dyDescent="0.15">
      <c r="B48" s="1280"/>
      <c r="C48" s="1281"/>
      <c r="D48" s="106"/>
      <c r="E48" s="1284" t="s">
        <v>39</v>
      </c>
      <c r="F48" s="1284"/>
      <c r="G48" s="1284"/>
      <c r="H48" s="1285"/>
      <c r="I48" s="107" t="s">
        <v>530</v>
      </c>
      <c r="J48" s="108" t="s">
        <v>530</v>
      </c>
      <c r="K48" s="108" t="s">
        <v>530</v>
      </c>
      <c r="L48" s="108" t="s">
        <v>530</v>
      </c>
      <c r="M48" s="109" t="s">
        <v>530</v>
      </c>
    </row>
    <row r="49" spans="2:13" ht="27.75" customHeight="1" x14ac:dyDescent="0.15">
      <c r="B49" s="1282"/>
      <c r="C49" s="1283"/>
      <c r="D49" s="106"/>
      <c r="E49" s="1284" t="s">
        <v>40</v>
      </c>
      <c r="F49" s="1284"/>
      <c r="G49" s="1284"/>
      <c r="H49" s="1285"/>
      <c r="I49" s="107" t="s">
        <v>530</v>
      </c>
      <c r="J49" s="108" t="s">
        <v>530</v>
      </c>
      <c r="K49" s="108" t="s">
        <v>530</v>
      </c>
      <c r="L49" s="108" t="s">
        <v>530</v>
      </c>
      <c r="M49" s="109" t="s">
        <v>530</v>
      </c>
    </row>
    <row r="50" spans="2:13" ht="27.75" customHeight="1" x14ac:dyDescent="0.15">
      <c r="B50" s="1278" t="s">
        <v>41</v>
      </c>
      <c r="C50" s="1279"/>
      <c r="D50" s="112"/>
      <c r="E50" s="1284" t="s">
        <v>42</v>
      </c>
      <c r="F50" s="1284"/>
      <c r="G50" s="1284"/>
      <c r="H50" s="1285"/>
      <c r="I50" s="107">
        <v>1706</v>
      </c>
      <c r="J50" s="108">
        <v>2516</v>
      </c>
      <c r="K50" s="108">
        <v>10783</v>
      </c>
      <c r="L50" s="108">
        <v>5785</v>
      </c>
      <c r="M50" s="109">
        <v>5440</v>
      </c>
    </row>
    <row r="51" spans="2:13" ht="27.75" customHeight="1" x14ac:dyDescent="0.15">
      <c r="B51" s="1280"/>
      <c r="C51" s="1281"/>
      <c r="D51" s="106"/>
      <c r="E51" s="1284" t="s">
        <v>43</v>
      </c>
      <c r="F51" s="1284"/>
      <c r="G51" s="1284"/>
      <c r="H51" s="1285"/>
      <c r="I51" s="107">
        <v>11</v>
      </c>
      <c r="J51" s="108">
        <v>9</v>
      </c>
      <c r="K51" s="108">
        <v>7</v>
      </c>
      <c r="L51" s="108">
        <v>5</v>
      </c>
      <c r="M51" s="109">
        <v>3</v>
      </c>
    </row>
    <row r="52" spans="2:13" ht="27.75" customHeight="1" x14ac:dyDescent="0.15">
      <c r="B52" s="1282"/>
      <c r="C52" s="1283"/>
      <c r="D52" s="106"/>
      <c r="E52" s="1284" t="s">
        <v>44</v>
      </c>
      <c r="F52" s="1284"/>
      <c r="G52" s="1284"/>
      <c r="H52" s="1285"/>
      <c r="I52" s="107">
        <v>6361</v>
      </c>
      <c r="J52" s="108">
        <v>6446</v>
      </c>
      <c r="K52" s="108">
        <v>6407</v>
      </c>
      <c r="L52" s="108">
        <v>6552</v>
      </c>
      <c r="M52" s="109">
        <v>6808</v>
      </c>
    </row>
    <row r="53" spans="2:13" ht="27.75" customHeight="1" thickBot="1" x14ac:dyDescent="0.2">
      <c r="B53" s="1286" t="s">
        <v>45</v>
      </c>
      <c r="C53" s="1287"/>
      <c r="D53" s="113"/>
      <c r="E53" s="1288" t="s">
        <v>46</v>
      </c>
      <c r="F53" s="1288"/>
      <c r="G53" s="1288"/>
      <c r="H53" s="1289"/>
      <c r="I53" s="114">
        <v>3657</v>
      </c>
      <c r="J53" s="115">
        <v>3266</v>
      </c>
      <c r="K53" s="115">
        <v>-5274</v>
      </c>
      <c r="L53" s="115">
        <v>-849</v>
      </c>
      <c r="M53" s="116">
        <v>-127</v>
      </c>
    </row>
    <row r="54" spans="2:13" ht="27.75" customHeight="1" x14ac:dyDescent="0.15">
      <c r="B54" s="117" t="s">
        <v>47</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XrIDf0WD1hGXilAwIPP1rOVtFdw1f5fqO8TPCdWRXpoqfGA9lUrtwt13cezBU+QX1ycwhO5RrWq/Rzek7S7w==" saltValue="qCAkbVkO+zamgNbi6oGId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0" zoomScaleNormal="5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48</v>
      </c>
    </row>
    <row r="54" spans="2:8" ht="29.25" customHeight="1" thickBot="1" x14ac:dyDescent="0.25">
      <c r="B54" s="122" t="s">
        <v>1</v>
      </c>
      <c r="C54" s="123"/>
      <c r="D54" s="123"/>
      <c r="E54" s="124" t="s">
        <v>2</v>
      </c>
      <c r="F54" s="125" t="s">
        <v>574</v>
      </c>
      <c r="G54" s="125" t="s">
        <v>575</v>
      </c>
      <c r="H54" s="126" t="s">
        <v>576</v>
      </c>
    </row>
    <row r="55" spans="2:8" ht="52.5" customHeight="1" x14ac:dyDescent="0.15">
      <c r="B55" s="127"/>
      <c r="C55" s="1305" t="s">
        <v>49</v>
      </c>
      <c r="D55" s="1305"/>
      <c r="E55" s="1306"/>
      <c r="F55" s="128">
        <v>752</v>
      </c>
      <c r="G55" s="128">
        <v>482</v>
      </c>
      <c r="H55" s="129">
        <v>712</v>
      </c>
    </row>
    <row r="56" spans="2:8" ht="52.5" customHeight="1" x14ac:dyDescent="0.15">
      <c r="B56" s="130"/>
      <c r="C56" s="1307" t="s">
        <v>50</v>
      </c>
      <c r="D56" s="1307"/>
      <c r="E56" s="1308"/>
      <c r="F56" s="131">
        <v>1</v>
      </c>
      <c r="G56" s="131">
        <v>1</v>
      </c>
      <c r="H56" s="132">
        <v>1</v>
      </c>
    </row>
    <row r="57" spans="2:8" ht="53.25" customHeight="1" x14ac:dyDescent="0.15">
      <c r="B57" s="130"/>
      <c r="C57" s="1309" t="s">
        <v>51</v>
      </c>
      <c r="D57" s="1309"/>
      <c r="E57" s="1310"/>
      <c r="F57" s="133">
        <v>9871</v>
      </c>
      <c r="G57" s="133">
        <v>5146</v>
      </c>
      <c r="H57" s="134">
        <v>4598</v>
      </c>
    </row>
    <row r="58" spans="2:8" ht="45.75" customHeight="1" x14ac:dyDescent="0.15">
      <c r="B58" s="135"/>
      <c r="C58" s="1297" t="s">
        <v>607</v>
      </c>
      <c r="D58" s="1298"/>
      <c r="E58" s="1299"/>
      <c r="F58" s="136">
        <v>6444</v>
      </c>
      <c r="G58" s="136">
        <v>3155</v>
      </c>
      <c r="H58" s="137">
        <v>3134</v>
      </c>
    </row>
    <row r="59" spans="2:8" ht="45.75" customHeight="1" x14ac:dyDescent="0.15">
      <c r="B59" s="135"/>
      <c r="C59" s="1297" t="s">
        <v>608</v>
      </c>
      <c r="D59" s="1298"/>
      <c r="E59" s="1299"/>
      <c r="F59" s="136">
        <v>2217</v>
      </c>
      <c r="G59" s="136">
        <v>1460</v>
      </c>
      <c r="H59" s="137">
        <v>704</v>
      </c>
    </row>
    <row r="60" spans="2:8" ht="45.75" customHeight="1" x14ac:dyDescent="0.15">
      <c r="B60" s="135"/>
      <c r="C60" s="1297" t="s">
        <v>609</v>
      </c>
      <c r="D60" s="1298"/>
      <c r="E60" s="1299"/>
      <c r="F60" s="136">
        <v>100</v>
      </c>
      <c r="G60" s="136">
        <v>150</v>
      </c>
      <c r="H60" s="137">
        <v>200</v>
      </c>
    </row>
    <row r="61" spans="2:8" ht="45.75" customHeight="1" x14ac:dyDescent="0.15">
      <c r="B61" s="135"/>
      <c r="C61" s="1297" t="s">
        <v>610</v>
      </c>
      <c r="D61" s="1298"/>
      <c r="E61" s="1299"/>
      <c r="F61" s="136">
        <v>757</v>
      </c>
      <c r="G61" s="136">
        <v>213</v>
      </c>
      <c r="H61" s="137">
        <v>193</v>
      </c>
    </row>
    <row r="62" spans="2:8" ht="45.75" customHeight="1" thickBot="1" x14ac:dyDescent="0.2">
      <c r="B62" s="138"/>
      <c r="C62" s="1300" t="s">
        <v>611</v>
      </c>
      <c r="D62" s="1301"/>
      <c r="E62" s="1302"/>
      <c r="F62" s="139">
        <v>88</v>
      </c>
      <c r="G62" s="139">
        <v>88</v>
      </c>
      <c r="H62" s="140">
        <v>142</v>
      </c>
    </row>
    <row r="63" spans="2:8" ht="52.5" customHeight="1" thickBot="1" x14ac:dyDescent="0.2">
      <c r="B63" s="141"/>
      <c r="C63" s="1303" t="s">
        <v>52</v>
      </c>
      <c r="D63" s="1303"/>
      <c r="E63" s="1304"/>
      <c r="F63" s="142">
        <v>10623</v>
      </c>
      <c r="G63" s="142">
        <v>5628</v>
      </c>
      <c r="H63" s="143">
        <v>5311</v>
      </c>
    </row>
    <row r="64" spans="2:8" ht="15" customHeight="1" x14ac:dyDescent="0.15"/>
  </sheetData>
  <sheetProtection algorithmName="SHA-512" hashValue="kqRxqE3GBzDFmmrs+JwPedE2xYc1NaNHxRekUD755fYbOP0/vcUif7+zyL7pqjaER9Ct8qID67Eav1441R1ovQ==" saltValue="tJaZnHi1eX5827oAVQ+W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1F7A0-2C14-4EB5-A1C8-DAB44D908FBA}">
  <sheetPr>
    <pageSetUpPr fitToPage="1"/>
  </sheetPr>
  <dimension ref="A1:WZM160"/>
  <sheetViews>
    <sheetView showGridLines="0" tabSelected="1" topLeftCell="AN62" zoomScaleNormal="100" zoomScaleSheetLayoutView="55" workbookViewId="0">
      <selection activeCell="AN65" sqref="AN65:DC69"/>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612</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612</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613</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614</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622</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615</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572</v>
      </c>
      <c r="BQ50" s="1317"/>
      <c r="BR50" s="1317"/>
      <c r="BS50" s="1317"/>
      <c r="BT50" s="1317"/>
      <c r="BU50" s="1317"/>
      <c r="BV50" s="1317"/>
      <c r="BW50" s="1317"/>
      <c r="BX50" s="1317" t="s">
        <v>573</v>
      </c>
      <c r="BY50" s="1317"/>
      <c r="BZ50" s="1317"/>
      <c r="CA50" s="1317"/>
      <c r="CB50" s="1317"/>
      <c r="CC50" s="1317"/>
      <c r="CD50" s="1317"/>
      <c r="CE50" s="1317"/>
      <c r="CF50" s="1317" t="s">
        <v>574</v>
      </c>
      <c r="CG50" s="1317"/>
      <c r="CH50" s="1317"/>
      <c r="CI50" s="1317"/>
      <c r="CJ50" s="1317"/>
      <c r="CK50" s="1317"/>
      <c r="CL50" s="1317"/>
      <c r="CM50" s="1317"/>
      <c r="CN50" s="1317" t="s">
        <v>575</v>
      </c>
      <c r="CO50" s="1317"/>
      <c r="CP50" s="1317"/>
      <c r="CQ50" s="1317"/>
      <c r="CR50" s="1317"/>
      <c r="CS50" s="1317"/>
      <c r="CT50" s="1317"/>
      <c r="CU50" s="1317"/>
      <c r="CV50" s="1317" t="s">
        <v>576</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616</v>
      </c>
      <c r="AO51" s="1316"/>
      <c r="AP51" s="1316"/>
      <c r="AQ51" s="1316"/>
      <c r="AR51" s="1316"/>
      <c r="AS51" s="1316"/>
      <c r="AT51" s="1316"/>
      <c r="AU51" s="1316"/>
      <c r="AV51" s="1316"/>
      <c r="AW51" s="1316"/>
      <c r="AX51" s="1316"/>
      <c r="AY51" s="1316"/>
      <c r="AZ51" s="1316"/>
      <c r="BA51" s="1316"/>
      <c r="BB51" s="1316" t="s">
        <v>617</v>
      </c>
      <c r="BC51" s="1316"/>
      <c r="BD51" s="1316"/>
      <c r="BE51" s="1316"/>
      <c r="BF51" s="1316"/>
      <c r="BG51" s="1316"/>
      <c r="BH51" s="1316"/>
      <c r="BI51" s="1316"/>
      <c r="BJ51" s="1316"/>
      <c r="BK51" s="1316"/>
      <c r="BL51" s="1316"/>
      <c r="BM51" s="1316"/>
      <c r="BN51" s="1316"/>
      <c r="BO51" s="1316"/>
      <c r="BP51" s="1313">
        <v>77.3</v>
      </c>
      <c r="BQ51" s="1313"/>
      <c r="BR51" s="1313"/>
      <c r="BS51" s="1313"/>
      <c r="BT51" s="1313"/>
      <c r="BU51" s="1313"/>
      <c r="BV51" s="1313"/>
      <c r="BW51" s="1313"/>
      <c r="BX51" s="1313">
        <v>68.2</v>
      </c>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618</v>
      </c>
      <c r="BC53" s="1316"/>
      <c r="BD53" s="1316"/>
      <c r="BE53" s="1316"/>
      <c r="BF53" s="1316"/>
      <c r="BG53" s="1316"/>
      <c r="BH53" s="1316"/>
      <c r="BI53" s="1316"/>
      <c r="BJ53" s="1316"/>
      <c r="BK53" s="1316"/>
      <c r="BL53" s="1316"/>
      <c r="BM53" s="1316"/>
      <c r="BN53" s="1316"/>
      <c r="BO53" s="1316"/>
      <c r="BP53" s="1313">
        <v>52.9</v>
      </c>
      <c r="BQ53" s="1313"/>
      <c r="BR53" s="1313"/>
      <c r="BS53" s="1313"/>
      <c r="BT53" s="1313"/>
      <c r="BU53" s="1313"/>
      <c r="BV53" s="1313"/>
      <c r="BW53" s="1313"/>
      <c r="BX53" s="1313">
        <v>43.5</v>
      </c>
      <c r="BY53" s="1313"/>
      <c r="BZ53" s="1313"/>
      <c r="CA53" s="1313"/>
      <c r="CB53" s="1313"/>
      <c r="CC53" s="1313"/>
      <c r="CD53" s="1313"/>
      <c r="CE53" s="1313"/>
      <c r="CF53" s="1313">
        <v>54.7</v>
      </c>
      <c r="CG53" s="1313"/>
      <c r="CH53" s="1313"/>
      <c r="CI53" s="1313"/>
      <c r="CJ53" s="1313"/>
      <c r="CK53" s="1313"/>
      <c r="CL53" s="1313"/>
      <c r="CM53" s="1313"/>
      <c r="CN53" s="1313">
        <v>53.1</v>
      </c>
      <c r="CO53" s="1313"/>
      <c r="CP53" s="1313"/>
      <c r="CQ53" s="1313"/>
      <c r="CR53" s="1313"/>
      <c r="CS53" s="1313"/>
      <c r="CT53" s="1313"/>
      <c r="CU53" s="1313"/>
      <c r="CV53" s="1313">
        <v>52.7</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619</v>
      </c>
      <c r="AO55" s="1317"/>
      <c r="AP55" s="1317"/>
      <c r="AQ55" s="1317"/>
      <c r="AR55" s="1317"/>
      <c r="AS55" s="1317"/>
      <c r="AT55" s="1317"/>
      <c r="AU55" s="1317"/>
      <c r="AV55" s="1317"/>
      <c r="AW55" s="1317"/>
      <c r="AX55" s="1317"/>
      <c r="AY55" s="1317"/>
      <c r="AZ55" s="1317"/>
      <c r="BA55" s="1317"/>
      <c r="BB55" s="1316" t="s">
        <v>617</v>
      </c>
      <c r="BC55" s="1316"/>
      <c r="BD55" s="1316"/>
      <c r="BE55" s="1316"/>
      <c r="BF55" s="1316"/>
      <c r="BG55" s="1316"/>
      <c r="BH55" s="1316"/>
      <c r="BI55" s="1316"/>
      <c r="BJ55" s="1316"/>
      <c r="BK55" s="1316"/>
      <c r="BL55" s="1316"/>
      <c r="BM55" s="1316"/>
      <c r="BN55" s="1316"/>
      <c r="BO55" s="1316"/>
      <c r="BP55" s="1313">
        <v>32.9</v>
      </c>
      <c r="BQ55" s="1313"/>
      <c r="BR55" s="1313"/>
      <c r="BS55" s="1313"/>
      <c r="BT55" s="1313"/>
      <c r="BU55" s="1313"/>
      <c r="BV55" s="1313"/>
      <c r="BW55" s="1313"/>
      <c r="BX55" s="1313">
        <v>28.5</v>
      </c>
      <c r="BY55" s="1313"/>
      <c r="BZ55" s="1313"/>
      <c r="CA55" s="1313"/>
      <c r="CB55" s="1313"/>
      <c r="CC55" s="1313"/>
      <c r="CD55" s="1313"/>
      <c r="CE55" s="1313"/>
      <c r="CF55" s="1313">
        <v>20.5</v>
      </c>
      <c r="CG55" s="1313"/>
      <c r="CH55" s="1313"/>
      <c r="CI55" s="1313"/>
      <c r="CJ55" s="1313"/>
      <c r="CK55" s="1313"/>
      <c r="CL55" s="1313"/>
      <c r="CM55" s="1313"/>
      <c r="CN55" s="1313">
        <v>21.4</v>
      </c>
      <c r="CO55" s="1313"/>
      <c r="CP55" s="1313"/>
      <c r="CQ55" s="1313"/>
      <c r="CR55" s="1313"/>
      <c r="CS55" s="1313"/>
      <c r="CT55" s="1313"/>
      <c r="CU55" s="1313"/>
      <c r="CV55" s="1313">
        <v>12.8</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618</v>
      </c>
      <c r="BC57" s="1316"/>
      <c r="BD57" s="1316"/>
      <c r="BE57" s="1316"/>
      <c r="BF57" s="1316"/>
      <c r="BG57" s="1316"/>
      <c r="BH57" s="1316"/>
      <c r="BI57" s="1316"/>
      <c r="BJ57" s="1316"/>
      <c r="BK57" s="1316"/>
      <c r="BL57" s="1316"/>
      <c r="BM57" s="1316"/>
      <c r="BN57" s="1316"/>
      <c r="BO57" s="1316"/>
      <c r="BP57" s="1313">
        <v>57</v>
      </c>
      <c r="BQ57" s="1313"/>
      <c r="BR57" s="1313"/>
      <c r="BS57" s="1313"/>
      <c r="BT57" s="1313"/>
      <c r="BU57" s="1313"/>
      <c r="BV57" s="1313"/>
      <c r="BW57" s="1313"/>
      <c r="BX57" s="1313">
        <v>59.7</v>
      </c>
      <c r="BY57" s="1313"/>
      <c r="BZ57" s="1313"/>
      <c r="CA57" s="1313"/>
      <c r="CB57" s="1313"/>
      <c r="CC57" s="1313"/>
      <c r="CD57" s="1313"/>
      <c r="CE57" s="1313"/>
      <c r="CF57" s="1313">
        <v>60</v>
      </c>
      <c r="CG57" s="1313"/>
      <c r="CH57" s="1313"/>
      <c r="CI57" s="1313"/>
      <c r="CJ57" s="1313"/>
      <c r="CK57" s="1313"/>
      <c r="CL57" s="1313"/>
      <c r="CM57" s="1313"/>
      <c r="CN57" s="1313">
        <v>60.3</v>
      </c>
      <c r="CO57" s="1313"/>
      <c r="CP57" s="1313"/>
      <c r="CQ57" s="1313"/>
      <c r="CR57" s="1313"/>
      <c r="CS57" s="1313"/>
      <c r="CT57" s="1313"/>
      <c r="CU57" s="1313"/>
      <c r="CV57" s="1313">
        <v>61</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620</v>
      </c>
    </row>
    <row r="64" spans="1:109" x14ac:dyDescent="0.15">
      <c r="B64" s="397"/>
      <c r="G64" s="404"/>
      <c r="I64" s="417"/>
      <c r="J64" s="417"/>
      <c r="K64" s="417"/>
      <c r="L64" s="417"/>
      <c r="M64" s="417"/>
      <c r="N64" s="418"/>
      <c r="AM64" s="404"/>
      <c r="AN64" s="404" t="s">
        <v>614</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623</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615</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572</v>
      </c>
      <c r="BQ72" s="1317"/>
      <c r="BR72" s="1317"/>
      <c r="BS72" s="1317"/>
      <c r="BT72" s="1317"/>
      <c r="BU72" s="1317"/>
      <c r="BV72" s="1317"/>
      <c r="BW72" s="1317"/>
      <c r="BX72" s="1317" t="s">
        <v>573</v>
      </c>
      <c r="BY72" s="1317"/>
      <c r="BZ72" s="1317"/>
      <c r="CA72" s="1317"/>
      <c r="CB72" s="1317"/>
      <c r="CC72" s="1317"/>
      <c r="CD72" s="1317"/>
      <c r="CE72" s="1317"/>
      <c r="CF72" s="1317" t="s">
        <v>574</v>
      </c>
      <c r="CG72" s="1317"/>
      <c r="CH72" s="1317"/>
      <c r="CI72" s="1317"/>
      <c r="CJ72" s="1317"/>
      <c r="CK72" s="1317"/>
      <c r="CL72" s="1317"/>
      <c r="CM72" s="1317"/>
      <c r="CN72" s="1317" t="s">
        <v>575</v>
      </c>
      <c r="CO72" s="1317"/>
      <c r="CP72" s="1317"/>
      <c r="CQ72" s="1317"/>
      <c r="CR72" s="1317"/>
      <c r="CS72" s="1317"/>
      <c r="CT72" s="1317"/>
      <c r="CU72" s="1317"/>
      <c r="CV72" s="1317" t="s">
        <v>576</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616</v>
      </c>
      <c r="AO73" s="1316"/>
      <c r="AP73" s="1316"/>
      <c r="AQ73" s="1316"/>
      <c r="AR73" s="1316"/>
      <c r="AS73" s="1316"/>
      <c r="AT73" s="1316"/>
      <c r="AU73" s="1316"/>
      <c r="AV73" s="1316"/>
      <c r="AW73" s="1316"/>
      <c r="AX73" s="1316"/>
      <c r="AY73" s="1316"/>
      <c r="AZ73" s="1316"/>
      <c r="BA73" s="1316"/>
      <c r="BB73" s="1316" t="s">
        <v>617</v>
      </c>
      <c r="BC73" s="1316"/>
      <c r="BD73" s="1316"/>
      <c r="BE73" s="1316"/>
      <c r="BF73" s="1316"/>
      <c r="BG73" s="1316"/>
      <c r="BH73" s="1316"/>
      <c r="BI73" s="1316"/>
      <c r="BJ73" s="1316"/>
      <c r="BK73" s="1316"/>
      <c r="BL73" s="1316"/>
      <c r="BM73" s="1316"/>
      <c r="BN73" s="1316"/>
      <c r="BO73" s="1316"/>
      <c r="BP73" s="1313">
        <v>77.3</v>
      </c>
      <c r="BQ73" s="1313"/>
      <c r="BR73" s="1313"/>
      <c r="BS73" s="1313"/>
      <c r="BT73" s="1313"/>
      <c r="BU73" s="1313"/>
      <c r="BV73" s="1313"/>
      <c r="BW73" s="1313"/>
      <c r="BX73" s="1313">
        <v>68.2</v>
      </c>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621</v>
      </c>
      <c r="BC75" s="1316"/>
      <c r="BD75" s="1316"/>
      <c r="BE75" s="1316"/>
      <c r="BF75" s="1316"/>
      <c r="BG75" s="1316"/>
      <c r="BH75" s="1316"/>
      <c r="BI75" s="1316"/>
      <c r="BJ75" s="1316"/>
      <c r="BK75" s="1316"/>
      <c r="BL75" s="1316"/>
      <c r="BM75" s="1316"/>
      <c r="BN75" s="1316"/>
      <c r="BO75" s="1316"/>
      <c r="BP75" s="1313">
        <v>9.1</v>
      </c>
      <c r="BQ75" s="1313"/>
      <c r="BR75" s="1313"/>
      <c r="BS75" s="1313"/>
      <c r="BT75" s="1313"/>
      <c r="BU75" s="1313"/>
      <c r="BV75" s="1313"/>
      <c r="BW75" s="1313"/>
      <c r="BX75" s="1313">
        <v>9</v>
      </c>
      <c r="BY75" s="1313"/>
      <c r="BZ75" s="1313"/>
      <c r="CA75" s="1313"/>
      <c r="CB75" s="1313"/>
      <c r="CC75" s="1313"/>
      <c r="CD75" s="1313"/>
      <c r="CE75" s="1313"/>
      <c r="CF75" s="1313">
        <v>8.5</v>
      </c>
      <c r="CG75" s="1313"/>
      <c r="CH75" s="1313"/>
      <c r="CI75" s="1313"/>
      <c r="CJ75" s="1313"/>
      <c r="CK75" s="1313"/>
      <c r="CL75" s="1313"/>
      <c r="CM75" s="1313"/>
      <c r="CN75" s="1313">
        <v>8.1</v>
      </c>
      <c r="CO75" s="1313"/>
      <c r="CP75" s="1313"/>
      <c r="CQ75" s="1313"/>
      <c r="CR75" s="1313"/>
      <c r="CS75" s="1313"/>
      <c r="CT75" s="1313"/>
      <c r="CU75" s="1313"/>
      <c r="CV75" s="1313">
        <v>8</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619</v>
      </c>
      <c r="AO77" s="1317"/>
      <c r="AP77" s="1317"/>
      <c r="AQ77" s="1317"/>
      <c r="AR77" s="1317"/>
      <c r="AS77" s="1317"/>
      <c r="AT77" s="1317"/>
      <c r="AU77" s="1317"/>
      <c r="AV77" s="1317"/>
      <c r="AW77" s="1317"/>
      <c r="AX77" s="1317"/>
      <c r="AY77" s="1317"/>
      <c r="AZ77" s="1317"/>
      <c r="BA77" s="1317"/>
      <c r="BB77" s="1316" t="s">
        <v>617</v>
      </c>
      <c r="BC77" s="1316"/>
      <c r="BD77" s="1316"/>
      <c r="BE77" s="1316"/>
      <c r="BF77" s="1316"/>
      <c r="BG77" s="1316"/>
      <c r="BH77" s="1316"/>
      <c r="BI77" s="1316"/>
      <c r="BJ77" s="1316"/>
      <c r="BK77" s="1316"/>
      <c r="BL77" s="1316"/>
      <c r="BM77" s="1316"/>
      <c r="BN77" s="1316"/>
      <c r="BO77" s="1316"/>
      <c r="BP77" s="1313">
        <v>32.9</v>
      </c>
      <c r="BQ77" s="1313"/>
      <c r="BR77" s="1313"/>
      <c r="BS77" s="1313"/>
      <c r="BT77" s="1313"/>
      <c r="BU77" s="1313"/>
      <c r="BV77" s="1313"/>
      <c r="BW77" s="1313"/>
      <c r="BX77" s="1313">
        <v>28.5</v>
      </c>
      <c r="BY77" s="1313"/>
      <c r="BZ77" s="1313"/>
      <c r="CA77" s="1313"/>
      <c r="CB77" s="1313"/>
      <c r="CC77" s="1313"/>
      <c r="CD77" s="1313"/>
      <c r="CE77" s="1313"/>
      <c r="CF77" s="1313">
        <v>20.5</v>
      </c>
      <c r="CG77" s="1313"/>
      <c r="CH77" s="1313"/>
      <c r="CI77" s="1313"/>
      <c r="CJ77" s="1313"/>
      <c r="CK77" s="1313"/>
      <c r="CL77" s="1313"/>
      <c r="CM77" s="1313"/>
      <c r="CN77" s="1313">
        <v>21.4</v>
      </c>
      <c r="CO77" s="1313"/>
      <c r="CP77" s="1313"/>
      <c r="CQ77" s="1313"/>
      <c r="CR77" s="1313"/>
      <c r="CS77" s="1313"/>
      <c r="CT77" s="1313"/>
      <c r="CU77" s="1313"/>
      <c r="CV77" s="1313">
        <v>12.8</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621</v>
      </c>
      <c r="BC79" s="1316"/>
      <c r="BD79" s="1316"/>
      <c r="BE79" s="1316"/>
      <c r="BF79" s="1316"/>
      <c r="BG79" s="1316"/>
      <c r="BH79" s="1316"/>
      <c r="BI79" s="1316"/>
      <c r="BJ79" s="1316"/>
      <c r="BK79" s="1316"/>
      <c r="BL79" s="1316"/>
      <c r="BM79" s="1316"/>
      <c r="BN79" s="1316"/>
      <c r="BO79" s="1316"/>
      <c r="BP79" s="1313">
        <v>8.1999999999999993</v>
      </c>
      <c r="BQ79" s="1313"/>
      <c r="BR79" s="1313"/>
      <c r="BS79" s="1313"/>
      <c r="BT79" s="1313"/>
      <c r="BU79" s="1313"/>
      <c r="BV79" s="1313"/>
      <c r="BW79" s="1313"/>
      <c r="BX79" s="1313">
        <v>8</v>
      </c>
      <c r="BY79" s="1313"/>
      <c r="BZ79" s="1313"/>
      <c r="CA79" s="1313"/>
      <c r="CB79" s="1313"/>
      <c r="CC79" s="1313"/>
      <c r="CD79" s="1313"/>
      <c r="CE79" s="1313"/>
      <c r="CF79" s="1313">
        <v>7.9</v>
      </c>
      <c r="CG79" s="1313"/>
      <c r="CH79" s="1313"/>
      <c r="CI79" s="1313"/>
      <c r="CJ79" s="1313"/>
      <c r="CK79" s="1313"/>
      <c r="CL79" s="1313"/>
      <c r="CM79" s="1313"/>
      <c r="CN79" s="1313">
        <v>7.7</v>
      </c>
      <c r="CO79" s="1313"/>
      <c r="CP79" s="1313"/>
      <c r="CQ79" s="1313"/>
      <c r="CR79" s="1313"/>
      <c r="CS79" s="1313"/>
      <c r="CT79" s="1313"/>
      <c r="CU79" s="1313"/>
      <c r="CV79" s="1313">
        <v>7.3</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hu/+6piweUuSwq+rpeKLoOAaEWp50Df1UFyov82yCS56NUgUYnh6sP+iYAS2qgwVlu553HNOZAuLc+jkzZ1AWQ==" saltValue="vzBTJnqs2EOMeEntffCaA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62563-2244-4ED0-8DBA-E1A7B38F9C9F}">
  <sheetPr>
    <pageSetUpPr fitToPage="1"/>
  </sheetPr>
  <dimension ref="A1:DR125"/>
  <sheetViews>
    <sheetView showGridLines="0" topLeftCell="A109" zoomScale="70" zoomScaleNormal="70" zoomScaleSheetLayoutView="70" workbookViewId="0">
      <selection activeCell="AG50" sqref="AG5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519</v>
      </c>
    </row>
  </sheetData>
  <sheetProtection algorithmName="SHA-512" hashValue="zT99YZIO1dwDSjdJWuUaPAuChBx0UH3WDo33QbJjd04iEcHRsfb3RE38F9z258EYm9/C8PNpMX6cvwS2LusUAQ==" saltValue="2tF3D/NYZW8pwTEk6bKJo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C49D7-7FB1-421D-9246-8FD09A73954F}">
  <sheetPr>
    <pageSetUpPr fitToPage="1"/>
  </sheetPr>
  <dimension ref="A1:DR125"/>
  <sheetViews>
    <sheetView showGridLines="0" topLeftCell="D79" zoomScale="70" zoomScaleNormal="70" zoomScaleSheetLayoutView="55" workbookViewId="0">
      <selection activeCell="AF97" sqref="AF9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519</v>
      </c>
    </row>
  </sheetData>
  <sheetProtection algorithmName="SHA-512" hashValue="FaPjLweP1XlWIv25feYPFWzeyqUCKPgyKSWXTug1GFZ04VB819m6Fd8vRQSdce9QNpiwOtdW/kC4Pr98pLSIoA==" saltValue="IuJOahMaGtmoX1o2pHJtE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53</v>
      </c>
      <c r="E2" s="155"/>
      <c r="F2" s="156" t="s">
        <v>569</v>
      </c>
      <c r="G2" s="157"/>
      <c r="H2" s="158"/>
    </row>
    <row r="3" spans="1:8" x14ac:dyDescent="0.15">
      <c r="A3" s="154" t="s">
        <v>562</v>
      </c>
      <c r="B3" s="159"/>
      <c r="C3" s="160"/>
      <c r="D3" s="161">
        <v>96257</v>
      </c>
      <c r="E3" s="162"/>
      <c r="F3" s="163">
        <v>67293</v>
      </c>
      <c r="G3" s="164"/>
      <c r="H3" s="165"/>
    </row>
    <row r="4" spans="1:8" x14ac:dyDescent="0.15">
      <c r="A4" s="166"/>
      <c r="B4" s="167"/>
      <c r="C4" s="168"/>
      <c r="D4" s="169">
        <v>40588</v>
      </c>
      <c r="E4" s="170"/>
      <c r="F4" s="171">
        <v>35076</v>
      </c>
      <c r="G4" s="172"/>
      <c r="H4" s="173"/>
    </row>
    <row r="5" spans="1:8" x14ac:dyDescent="0.15">
      <c r="A5" s="154" t="s">
        <v>564</v>
      </c>
      <c r="B5" s="159"/>
      <c r="C5" s="160"/>
      <c r="D5" s="161">
        <v>145122</v>
      </c>
      <c r="E5" s="162"/>
      <c r="F5" s="163">
        <v>67343</v>
      </c>
      <c r="G5" s="164"/>
      <c r="H5" s="165"/>
    </row>
    <row r="6" spans="1:8" x14ac:dyDescent="0.15">
      <c r="A6" s="166"/>
      <c r="B6" s="167"/>
      <c r="C6" s="168"/>
      <c r="D6" s="169">
        <v>54506</v>
      </c>
      <c r="E6" s="170"/>
      <c r="F6" s="171">
        <v>32865</v>
      </c>
      <c r="G6" s="172"/>
      <c r="H6" s="173"/>
    </row>
    <row r="7" spans="1:8" x14ac:dyDescent="0.15">
      <c r="A7" s="154" t="s">
        <v>565</v>
      </c>
      <c r="B7" s="159"/>
      <c r="C7" s="160"/>
      <c r="D7" s="161">
        <v>182954</v>
      </c>
      <c r="E7" s="162"/>
      <c r="F7" s="163">
        <v>73475</v>
      </c>
      <c r="G7" s="164"/>
      <c r="H7" s="165"/>
    </row>
    <row r="8" spans="1:8" x14ac:dyDescent="0.15">
      <c r="A8" s="166"/>
      <c r="B8" s="167"/>
      <c r="C8" s="168"/>
      <c r="D8" s="169">
        <v>111826</v>
      </c>
      <c r="E8" s="170"/>
      <c r="F8" s="171">
        <v>43072</v>
      </c>
      <c r="G8" s="172"/>
      <c r="H8" s="173"/>
    </row>
    <row r="9" spans="1:8" x14ac:dyDescent="0.15">
      <c r="A9" s="154" t="s">
        <v>566</v>
      </c>
      <c r="B9" s="159"/>
      <c r="C9" s="160"/>
      <c r="D9" s="161">
        <v>268579</v>
      </c>
      <c r="E9" s="162"/>
      <c r="F9" s="163">
        <v>87464</v>
      </c>
      <c r="G9" s="164"/>
      <c r="H9" s="165"/>
    </row>
    <row r="10" spans="1:8" x14ac:dyDescent="0.15">
      <c r="A10" s="166"/>
      <c r="B10" s="167"/>
      <c r="C10" s="168"/>
      <c r="D10" s="169">
        <v>138536</v>
      </c>
      <c r="E10" s="170"/>
      <c r="F10" s="171">
        <v>47479</v>
      </c>
      <c r="G10" s="172"/>
      <c r="H10" s="173"/>
    </row>
    <row r="11" spans="1:8" x14ac:dyDescent="0.15">
      <c r="A11" s="154" t="s">
        <v>567</v>
      </c>
      <c r="B11" s="159"/>
      <c r="C11" s="160"/>
      <c r="D11" s="161">
        <v>191414</v>
      </c>
      <c r="E11" s="162"/>
      <c r="F11" s="163">
        <v>96248</v>
      </c>
      <c r="G11" s="164"/>
      <c r="H11" s="165"/>
    </row>
    <row r="12" spans="1:8" x14ac:dyDescent="0.15">
      <c r="A12" s="166"/>
      <c r="B12" s="167"/>
      <c r="C12" s="174"/>
      <c r="D12" s="169">
        <v>83472</v>
      </c>
      <c r="E12" s="170"/>
      <c r="F12" s="171">
        <v>55768</v>
      </c>
      <c r="G12" s="172"/>
      <c r="H12" s="173"/>
    </row>
    <row r="13" spans="1:8" x14ac:dyDescent="0.15">
      <c r="A13" s="154"/>
      <c r="B13" s="159"/>
      <c r="C13" s="175"/>
      <c r="D13" s="176">
        <v>176865</v>
      </c>
      <c r="E13" s="177"/>
      <c r="F13" s="178">
        <v>78365</v>
      </c>
      <c r="G13" s="179"/>
      <c r="H13" s="165"/>
    </row>
    <row r="14" spans="1:8" x14ac:dyDescent="0.15">
      <c r="A14" s="166"/>
      <c r="B14" s="167"/>
      <c r="C14" s="168"/>
      <c r="D14" s="169">
        <v>85786</v>
      </c>
      <c r="E14" s="170"/>
      <c r="F14" s="171">
        <v>42852</v>
      </c>
      <c r="G14" s="172"/>
      <c r="H14" s="173"/>
    </row>
    <row r="17" spans="1:11" x14ac:dyDescent="0.15">
      <c r="A17" s="150" t="s">
        <v>54</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55</v>
      </c>
      <c r="B19" s="180">
        <f>ROUND(VALUE(SUBSTITUTE(実質収支比率等に係る経年分析!F$48,"▲","-")),2)</f>
        <v>7.08</v>
      </c>
      <c r="C19" s="180">
        <f>ROUND(VALUE(SUBSTITUTE(実質収支比率等に係る経年分析!G$48,"▲","-")),2)</f>
        <v>9.24</v>
      </c>
      <c r="D19" s="180">
        <f>ROUND(VALUE(SUBSTITUTE(実質収支比率等に係る経年分析!H$48,"▲","-")),2)</f>
        <v>11.2</v>
      </c>
      <c r="E19" s="180">
        <f>ROUND(VALUE(SUBSTITUTE(実質収支比率等に係る経年分析!I$48,"▲","-")),2)</f>
        <v>9.9</v>
      </c>
      <c r="F19" s="180">
        <f>ROUND(VALUE(SUBSTITUTE(実質収支比率等に係る経年分析!J$48,"▲","-")),2)</f>
        <v>4.62</v>
      </c>
    </row>
    <row r="20" spans="1:11" x14ac:dyDescent="0.15">
      <c r="A20" s="180" t="s">
        <v>56</v>
      </c>
      <c r="B20" s="180">
        <f>ROUND(VALUE(SUBSTITUTE(実質収支比率等に係る経年分析!F$47,"▲","-")),2)</f>
        <v>11.39</v>
      </c>
      <c r="C20" s="180">
        <f>ROUND(VALUE(SUBSTITUTE(実質収支比率等に係る経年分析!G$47,"▲","-")),2)</f>
        <v>11.98</v>
      </c>
      <c r="D20" s="180">
        <f>ROUND(VALUE(SUBSTITUTE(実質収支比率等に係る経年分析!H$47,"▲","-")),2)</f>
        <v>13.8</v>
      </c>
      <c r="E20" s="180">
        <f>ROUND(VALUE(SUBSTITUTE(実質収支比率等に係る経年分析!I$47,"▲","-")),2)</f>
        <v>8.82</v>
      </c>
      <c r="F20" s="180">
        <f>ROUND(VALUE(SUBSTITUTE(実質収支比率等に係る経年分析!J$47,"▲","-")),2)</f>
        <v>12.54</v>
      </c>
    </row>
    <row r="21" spans="1:11" x14ac:dyDescent="0.15">
      <c r="A21" s="180" t="s">
        <v>57</v>
      </c>
      <c r="B21" s="180">
        <f>IF(ISNUMBER(VALUE(SUBSTITUTE(実質収支比率等に係る経年分析!F$49,"▲","-"))),ROUND(VALUE(SUBSTITUTE(実質収支比率等に係る経年分析!F$49,"▲","-")),2),NA())</f>
        <v>0.33</v>
      </c>
      <c r="C21" s="180">
        <f>IF(ISNUMBER(VALUE(SUBSTITUTE(実質収支比率等に係る経年分析!G$49,"▲","-"))),ROUND(VALUE(SUBSTITUTE(実質収支比率等に係る経年分析!G$49,"▲","-")),2),NA())</f>
        <v>3.03</v>
      </c>
      <c r="D21" s="180">
        <f>IF(ISNUMBER(VALUE(SUBSTITUTE(実質収支比率等に係る経年分析!H$49,"▲","-"))),ROUND(VALUE(SUBSTITUTE(実質収支比率等に係る経年分析!H$49,"▲","-")),2),NA())</f>
        <v>4.13</v>
      </c>
      <c r="E21" s="180">
        <f>IF(ISNUMBER(VALUE(SUBSTITUTE(実質収支比率等に係る経年分析!I$49,"▲","-"))),ROUND(VALUE(SUBSTITUTE(実質収支比率等に係る経年分析!I$49,"▲","-")),2),NA())</f>
        <v>-6.21</v>
      </c>
      <c r="F21" s="180">
        <f>IF(ISNUMBER(VALUE(SUBSTITUTE(実質収支比率等に係る経年分析!J$49,"▲","-"))),ROUND(VALUE(SUBSTITUTE(実質収支比率等に係る経年分析!J$49,"▲","-")),2),NA())</f>
        <v>-0.86</v>
      </c>
    </row>
    <row r="24" spans="1:11" x14ac:dyDescent="0.15">
      <c r="A24" s="150" t="s">
        <v>58</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59</v>
      </c>
      <c r="C26" s="181" t="s">
        <v>60</v>
      </c>
      <c r="D26" s="181" t="s">
        <v>59</v>
      </c>
      <c r="E26" s="181" t="s">
        <v>60</v>
      </c>
      <c r="F26" s="181" t="s">
        <v>59</v>
      </c>
      <c r="G26" s="181" t="s">
        <v>60</v>
      </c>
      <c r="H26" s="181" t="s">
        <v>59</v>
      </c>
      <c r="I26" s="181" t="s">
        <v>60</v>
      </c>
      <c r="J26" s="181" t="s">
        <v>59</v>
      </c>
      <c r="K26" s="181" t="s">
        <v>60</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1.79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14.16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0.08</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下水道事業特別会計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7.0000000000000007E-2</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0.11</v>
      </c>
    </row>
    <row r="31" spans="1:11" x14ac:dyDescent="0.15">
      <c r="A31" s="181" t="str">
        <f>IF(連結実質赤字比率に係る赤字・黒字の構成分析!C$39="",NA(),連結実質赤字比率に係る赤字・黒字の構成分析!C$39)</f>
        <v>宅地造成事業特別会計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2.4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1.08</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3.64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4.22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3.62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3.07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2.6</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1.96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1.76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2.69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2.68</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6.48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1.71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2.2000000000000002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2.94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3.45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7.05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9.2100000000000009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9.5299999999999994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9.8699999999999992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4.59</v>
      </c>
    </row>
    <row r="36" spans="1:16" x14ac:dyDescent="0.15">
      <c r="A36" s="181" t="str">
        <f>IF(連結実質赤字比率に係る赤字・黒字の構成分析!C$34="",NA(),連結実質赤字比率に係る赤字・黒字の構成分析!C$34)</f>
        <v>木質バイオマス発電事業特別会計</v>
      </c>
      <c r="B36" s="181" t="e">
        <f>IF(ROUND(VALUE(SUBSTITUTE(連結実質赤字比率に係る赤字・黒字の構成分析!F$34,"▲", "-")), 2) &lt; 0, ABS(ROUND(VALUE(SUBSTITUTE(連結実質赤字比率に係る赤字・黒字の構成分析!F$34,"▲", "-")), 2)), NA())</f>
        <v>#VALUE!</v>
      </c>
      <c r="C36" s="181" t="e">
        <f>IF(ROUND(VALUE(SUBSTITUTE(連結実質赤字比率に係る赤字・黒字の構成分析!F$34,"▲", "-")), 2) &gt;= 0, ABS(ROUND(VALUE(SUBSTITUTE(連結実質赤字比率に係る赤字・黒字の構成分析!F$34,"▲", "-")), 2)), NA())</f>
        <v>#VALUE!</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v>
      </c>
      <c r="F36" s="181">
        <f>IF(ROUND(VALUE(SUBSTITUTE(連結実質赤字比率に係る赤字・黒字の構成分析!H$34,"▲", "-")), 2) &lt; 0, ABS(ROUND(VALUE(SUBSTITUTE(連結実質赤字比率に係る赤字・黒字の構成分析!H$34,"▲", "-")), 2)), NA())</f>
        <v>0.14000000000000001</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0.04</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0.25</v>
      </c>
      <c r="K36" s="181" t="e">
        <f>IF(ROUND(VALUE(SUBSTITUTE(連結実質赤字比率に係る赤字・黒字の構成分析!J$34,"▲", "-")), 2) &gt;= 0, ABS(ROUND(VALUE(SUBSTITUTE(連結実質赤字比率に係る赤字・黒字の構成分析!J$34,"▲", "-")), 2)), NA())</f>
        <v>#N/A</v>
      </c>
    </row>
    <row r="39" spans="1:16" x14ac:dyDescent="0.15">
      <c r="A39" s="150" t="s">
        <v>61</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62</v>
      </c>
      <c r="C41" s="182"/>
      <c r="D41" s="182" t="s">
        <v>63</v>
      </c>
      <c r="E41" s="182" t="s">
        <v>62</v>
      </c>
      <c r="F41" s="182"/>
      <c r="G41" s="182" t="s">
        <v>63</v>
      </c>
      <c r="H41" s="182" t="s">
        <v>62</v>
      </c>
      <c r="I41" s="182"/>
      <c r="J41" s="182" t="s">
        <v>63</v>
      </c>
      <c r="K41" s="182" t="s">
        <v>62</v>
      </c>
      <c r="L41" s="182"/>
      <c r="M41" s="182" t="s">
        <v>63</v>
      </c>
      <c r="N41" s="182" t="s">
        <v>62</v>
      </c>
      <c r="O41" s="182"/>
      <c r="P41" s="182" t="s">
        <v>63</v>
      </c>
    </row>
    <row r="42" spans="1:16" x14ac:dyDescent="0.15">
      <c r="A42" s="182" t="s">
        <v>64</v>
      </c>
      <c r="B42" s="182"/>
      <c r="C42" s="182"/>
      <c r="D42" s="182">
        <f>'実質公債費比率（分子）の構造'!K$52</f>
        <v>552</v>
      </c>
      <c r="E42" s="182"/>
      <c r="F42" s="182"/>
      <c r="G42" s="182">
        <f>'実質公債費比率（分子）の構造'!L$52</f>
        <v>569</v>
      </c>
      <c r="H42" s="182"/>
      <c r="I42" s="182"/>
      <c r="J42" s="182">
        <f>'実質公債費比率（分子）の構造'!M$52</f>
        <v>569</v>
      </c>
      <c r="K42" s="182"/>
      <c r="L42" s="182"/>
      <c r="M42" s="182">
        <f>'実質公債費比率（分子）の構造'!N$52</f>
        <v>567</v>
      </c>
      <c r="N42" s="182"/>
      <c r="O42" s="182"/>
      <c r="P42" s="182">
        <f>'実質公債費比率（分子）の構造'!O$52</f>
        <v>568</v>
      </c>
    </row>
    <row r="43" spans="1:16" x14ac:dyDescent="0.15">
      <c r="A43" s="182" t="s">
        <v>65</v>
      </c>
      <c r="B43" s="182">
        <f>'実質公債費比率（分子）の構造'!K$51</f>
        <v>0</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f>'実質公債費比率（分子）の構造'!O$51</f>
        <v>0</v>
      </c>
      <c r="O43" s="182"/>
      <c r="P43" s="182"/>
    </row>
    <row r="44" spans="1:16" x14ac:dyDescent="0.15">
      <c r="A44" s="182" t="s">
        <v>66</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f>'実質公債費比率（分子）の構造'!O$50</f>
        <v>11</v>
      </c>
      <c r="O44" s="182"/>
      <c r="P44" s="182"/>
    </row>
    <row r="45" spans="1:16" x14ac:dyDescent="0.15">
      <c r="A45" s="182" t="s">
        <v>67</v>
      </c>
      <c r="B45" s="182">
        <f>'実質公債費比率（分子）の構造'!K$49</f>
        <v>32</v>
      </c>
      <c r="C45" s="182"/>
      <c r="D45" s="182"/>
      <c r="E45" s="182">
        <f>'実質公債費比率（分子）の構造'!L$49</f>
        <v>29</v>
      </c>
      <c r="F45" s="182"/>
      <c r="G45" s="182"/>
      <c r="H45" s="182">
        <f>'実質公債費比率（分子）の構造'!M$49</f>
        <v>30</v>
      </c>
      <c r="I45" s="182"/>
      <c r="J45" s="182"/>
      <c r="K45" s="182">
        <f>'実質公債費比率（分子）の構造'!N$49</f>
        <v>28</v>
      </c>
      <c r="L45" s="182"/>
      <c r="M45" s="182"/>
      <c r="N45" s="182">
        <f>'実質公債費比率（分子）の構造'!O$49</f>
        <v>60</v>
      </c>
      <c r="O45" s="182"/>
      <c r="P45" s="182"/>
    </row>
    <row r="46" spans="1:16" x14ac:dyDescent="0.15">
      <c r="A46" s="182" t="s">
        <v>68</v>
      </c>
      <c r="B46" s="182">
        <f>'実質公債費比率（分子）の構造'!K$48</f>
        <v>51</v>
      </c>
      <c r="C46" s="182"/>
      <c r="D46" s="182"/>
      <c r="E46" s="182">
        <f>'実質公債費比率（分子）の構造'!L$48</f>
        <v>69</v>
      </c>
      <c r="F46" s="182"/>
      <c r="G46" s="182"/>
      <c r="H46" s="182">
        <f>'実質公債費比率（分子）の構造'!M$48</f>
        <v>50</v>
      </c>
      <c r="I46" s="182"/>
      <c r="J46" s="182"/>
      <c r="K46" s="182">
        <f>'実質公債費比率（分子）の構造'!N$48</f>
        <v>51</v>
      </c>
      <c r="L46" s="182"/>
      <c r="M46" s="182"/>
      <c r="N46" s="182">
        <f>'実質公債費比率（分子）の構造'!O$48</f>
        <v>50</v>
      </c>
      <c r="O46" s="182"/>
      <c r="P46" s="182"/>
    </row>
    <row r="47" spans="1:16" x14ac:dyDescent="0.15">
      <c r="A47" s="182" t="s">
        <v>69</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70</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71</v>
      </c>
      <c r="B49" s="182">
        <f>'実質公債費比率（分子）の構造'!K$45</f>
        <v>890</v>
      </c>
      <c r="C49" s="182"/>
      <c r="D49" s="182"/>
      <c r="E49" s="182">
        <f>'実質公債費比率（分子）の構造'!L$45</f>
        <v>890</v>
      </c>
      <c r="F49" s="182"/>
      <c r="G49" s="182"/>
      <c r="H49" s="182">
        <f>'実質公債費比率（分子）の構造'!M$45</f>
        <v>874</v>
      </c>
      <c r="I49" s="182"/>
      <c r="J49" s="182"/>
      <c r="K49" s="182">
        <f>'実質公債費比率（分子）の構造'!N$45</f>
        <v>873</v>
      </c>
      <c r="L49" s="182"/>
      <c r="M49" s="182"/>
      <c r="N49" s="182">
        <f>'実質公債費比率（分子）の構造'!O$45</f>
        <v>882</v>
      </c>
      <c r="O49" s="182"/>
      <c r="P49" s="182"/>
    </row>
    <row r="50" spans="1:16" x14ac:dyDescent="0.15">
      <c r="A50" s="182" t="s">
        <v>72</v>
      </c>
      <c r="B50" s="182" t="e">
        <f>NA()</f>
        <v>#N/A</v>
      </c>
      <c r="C50" s="182">
        <f>IF(ISNUMBER('実質公債費比率（分子）の構造'!K$53),'実質公債費比率（分子）の構造'!K$53,NA())</f>
        <v>421</v>
      </c>
      <c r="D50" s="182" t="e">
        <f>NA()</f>
        <v>#N/A</v>
      </c>
      <c r="E50" s="182" t="e">
        <f>NA()</f>
        <v>#N/A</v>
      </c>
      <c r="F50" s="182">
        <f>IF(ISNUMBER('実質公債費比率（分子）の構造'!L$53),'実質公債費比率（分子）の構造'!L$53,NA())</f>
        <v>419</v>
      </c>
      <c r="G50" s="182" t="e">
        <f>NA()</f>
        <v>#N/A</v>
      </c>
      <c r="H50" s="182" t="e">
        <f>NA()</f>
        <v>#N/A</v>
      </c>
      <c r="I50" s="182">
        <f>IF(ISNUMBER('実質公債費比率（分子）の構造'!M$53),'実質公債費比率（分子）の構造'!M$53,NA())</f>
        <v>385</v>
      </c>
      <c r="J50" s="182" t="e">
        <f>NA()</f>
        <v>#N/A</v>
      </c>
      <c r="K50" s="182" t="e">
        <f>NA()</f>
        <v>#N/A</v>
      </c>
      <c r="L50" s="182">
        <f>IF(ISNUMBER('実質公債費比率（分子）の構造'!N$53),'実質公債費比率（分子）の構造'!N$53,NA())</f>
        <v>385</v>
      </c>
      <c r="M50" s="182" t="e">
        <f>NA()</f>
        <v>#N/A</v>
      </c>
      <c r="N50" s="182" t="e">
        <f>NA()</f>
        <v>#N/A</v>
      </c>
      <c r="O50" s="182">
        <f>IF(ISNUMBER('実質公債費比率（分子）の構造'!O$53),'実質公債費比率（分子）の構造'!O$53,NA())</f>
        <v>435</v>
      </c>
      <c r="P50" s="182" t="e">
        <f>NA()</f>
        <v>#N/A</v>
      </c>
    </row>
    <row r="53" spans="1:16" x14ac:dyDescent="0.15">
      <c r="A53" s="150" t="s">
        <v>73</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74</v>
      </c>
      <c r="C55" s="181"/>
      <c r="D55" s="181" t="s">
        <v>75</v>
      </c>
      <c r="E55" s="181" t="s">
        <v>74</v>
      </c>
      <c r="F55" s="181"/>
      <c r="G55" s="181" t="s">
        <v>75</v>
      </c>
      <c r="H55" s="181" t="s">
        <v>74</v>
      </c>
      <c r="I55" s="181"/>
      <c r="J55" s="181" t="s">
        <v>75</v>
      </c>
      <c r="K55" s="181" t="s">
        <v>74</v>
      </c>
      <c r="L55" s="181"/>
      <c r="M55" s="181" t="s">
        <v>75</v>
      </c>
      <c r="N55" s="181" t="s">
        <v>74</v>
      </c>
      <c r="O55" s="181"/>
      <c r="P55" s="181" t="s">
        <v>75</v>
      </c>
    </row>
    <row r="56" spans="1:16" x14ac:dyDescent="0.15">
      <c r="A56" s="181" t="s">
        <v>44</v>
      </c>
      <c r="B56" s="181"/>
      <c r="C56" s="181"/>
      <c r="D56" s="181">
        <f>'将来負担比率（分子）の構造'!I$52</f>
        <v>6361</v>
      </c>
      <c r="E56" s="181"/>
      <c r="F56" s="181"/>
      <c r="G56" s="181">
        <f>'将来負担比率（分子）の構造'!J$52</f>
        <v>6446</v>
      </c>
      <c r="H56" s="181"/>
      <c r="I56" s="181"/>
      <c r="J56" s="181">
        <f>'将来負担比率（分子）の構造'!K$52</f>
        <v>6407</v>
      </c>
      <c r="K56" s="181"/>
      <c r="L56" s="181"/>
      <c r="M56" s="181">
        <f>'将来負担比率（分子）の構造'!L$52</f>
        <v>6552</v>
      </c>
      <c r="N56" s="181"/>
      <c r="O56" s="181"/>
      <c r="P56" s="181">
        <f>'将来負担比率（分子）の構造'!M$52</f>
        <v>6808</v>
      </c>
    </row>
    <row r="57" spans="1:16" x14ac:dyDescent="0.15">
      <c r="A57" s="181" t="s">
        <v>43</v>
      </c>
      <c r="B57" s="181"/>
      <c r="C57" s="181"/>
      <c r="D57" s="181">
        <f>'将来負担比率（分子）の構造'!I$51</f>
        <v>11</v>
      </c>
      <c r="E57" s="181"/>
      <c r="F57" s="181"/>
      <c r="G57" s="181">
        <f>'将来負担比率（分子）の構造'!J$51</f>
        <v>9</v>
      </c>
      <c r="H57" s="181"/>
      <c r="I57" s="181"/>
      <c r="J57" s="181">
        <f>'将来負担比率（分子）の構造'!K$51</f>
        <v>7</v>
      </c>
      <c r="K57" s="181"/>
      <c r="L57" s="181"/>
      <c r="M57" s="181">
        <f>'将来負担比率（分子）の構造'!L$51</f>
        <v>5</v>
      </c>
      <c r="N57" s="181"/>
      <c r="O57" s="181"/>
      <c r="P57" s="181">
        <f>'将来負担比率（分子）の構造'!M$51</f>
        <v>3</v>
      </c>
    </row>
    <row r="58" spans="1:16" x14ac:dyDescent="0.15">
      <c r="A58" s="181" t="s">
        <v>42</v>
      </c>
      <c r="B58" s="181"/>
      <c r="C58" s="181"/>
      <c r="D58" s="181">
        <f>'将来負担比率（分子）の構造'!I$50</f>
        <v>1706</v>
      </c>
      <c r="E58" s="181"/>
      <c r="F58" s="181"/>
      <c r="G58" s="181">
        <f>'将来負担比率（分子）の構造'!J$50</f>
        <v>2516</v>
      </c>
      <c r="H58" s="181"/>
      <c r="I58" s="181"/>
      <c r="J58" s="181">
        <f>'将来負担比率（分子）の構造'!K$50</f>
        <v>10783</v>
      </c>
      <c r="K58" s="181"/>
      <c r="L58" s="181"/>
      <c r="M58" s="181">
        <f>'将来負担比率（分子）の構造'!L$50</f>
        <v>5785</v>
      </c>
      <c r="N58" s="181"/>
      <c r="O58" s="181"/>
      <c r="P58" s="181">
        <f>'将来負担比率（分子）の構造'!M$50</f>
        <v>5440</v>
      </c>
    </row>
    <row r="59" spans="1:16" x14ac:dyDescent="0.15">
      <c r="A59" s="181" t="s">
        <v>40</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39</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37</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36</v>
      </c>
      <c r="B62" s="181">
        <f>'将来負担比率（分子）の構造'!I$45</f>
        <v>2792</v>
      </c>
      <c r="C62" s="181"/>
      <c r="D62" s="181"/>
      <c r="E62" s="181">
        <f>'将来負担比率（分子）の構造'!J$45</f>
        <v>2606</v>
      </c>
      <c r="F62" s="181"/>
      <c r="G62" s="181"/>
      <c r="H62" s="181">
        <f>'将来負担比率（分子）の構造'!K$45</f>
        <v>2501</v>
      </c>
      <c r="I62" s="181"/>
      <c r="J62" s="181"/>
      <c r="K62" s="181">
        <f>'将来負担比率（分子）の構造'!L$45</f>
        <v>2542</v>
      </c>
      <c r="L62" s="181"/>
      <c r="M62" s="181"/>
      <c r="N62" s="181">
        <f>'将来負担比率（分子）の構造'!M$45</f>
        <v>2526</v>
      </c>
      <c r="O62" s="181"/>
      <c r="P62" s="181"/>
    </row>
    <row r="63" spans="1:16" x14ac:dyDescent="0.15">
      <c r="A63" s="181" t="s">
        <v>35</v>
      </c>
      <c r="B63" s="181">
        <f>'将来負担比率（分子）の構造'!I$44</f>
        <v>223</v>
      </c>
      <c r="C63" s="181"/>
      <c r="D63" s="181"/>
      <c r="E63" s="181">
        <f>'将来負担比率（分子）の構造'!J$44</f>
        <v>420</v>
      </c>
      <c r="F63" s="181"/>
      <c r="G63" s="181"/>
      <c r="H63" s="181">
        <f>'将来負担比率（分子）の構造'!K$44</f>
        <v>388</v>
      </c>
      <c r="I63" s="181"/>
      <c r="J63" s="181"/>
      <c r="K63" s="181">
        <f>'将来負担比率（分子）の構造'!L$44</f>
        <v>368</v>
      </c>
      <c r="L63" s="181"/>
      <c r="M63" s="181"/>
      <c r="N63" s="181">
        <f>'将来負担比率（分子）の構造'!M$44</f>
        <v>323</v>
      </c>
      <c r="O63" s="181"/>
      <c r="P63" s="181"/>
    </row>
    <row r="64" spans="1:16" x14ac:dyDescent="0.15">
      <c r="A64" s="181" t="s">
        <v>34</v>
      </c>
      <c r="B64" s="181">
        <f>'将来負担比率（分子）の構造'!I$43</f>
        <v>565</v>
      </c>
      <c r="C64" s="181"/>
      <c r="D64" s="181"/>
      <c r="E64" s="181">
        <f>'将来負担比率（分子）の構造'!J$43</f>
        <v>632</v>
      </c>
      <c r="F64" s="181"/>
      <c r="G64" s="181"/>
      <c r="H64" s="181">
        <f>'将来負担比率（分子）の構造'!K$43</f>
        <v>593</v>
      </c>
      <c r="I64" s="181"/>
      <c r="J64" s="181"/>
      <c r="K64" s="181">
        <f>'将来負担比率（分子）の構造'!L$43</f>
        <v>152</v>
      </c>
      <c r="L64" s="181"/>
      <c r="M64" s="181"/>
      <c r="N64" s="181">
        <f>'将来負担比率（分子）の構造'!M$43</f>
        <v>381</v>
      </c>
      <c r="O64" s="181"/>
      <c r="P64" s="181"/>
    </row>
    <row r="65" spans="1:16" x14ac:dyDescent="0.15">
      <c r="A65" s="181" t="s">
        <v>33</v>
      </c>
      <c r="B65" s="181" t="str">
        <f>'将来負担比率（分子）の構造'!I$42</f>
        <v>-</v>
      </c>
      <c r="C65" s="181"/>
      <c r="D65" s="181"/>
      <c r="E65" s="181">
        <f>'将来負担比率（分子）の構造'!J$42</f>
        <v>425</v>
      </c>
      <c r="F65" s="181"/>
      <c r="G65" s="181"/>
      <c r="H65" s="181">
        <f>'将来負担比率（分子）の構造'!K$42</f>
        <v>340</v>
      </c>
      <c r="I65" s="181"/>
      <c r="J65" s="181"/>
      <c r="K65" s="181" t="str">
        <f>'将来負担比率（分子）の構造'!L$42</f>
        <v>-</v>
      </c>
      <c r="L65" s="181"/>
      <c r="M65" s="181"/>
      <c r="N65" s="181">
        <f>'将来負担比率（分子）の構造'!M$42</f>
        <v>429</v>
      </c>
      <c r="O65" s="181"/>
      <c r="P65" s="181"/>
    </row>
    <row r="66" spans="1:16" x14ac:dyDescent="0.15">
      <c r="A66" s="181" t="s">
        <v>32</v>
      </c>
      <c r="B66" s="181">
        <f>'将来負担比率（分子）の構造'!I$41</f>
        <v>8155</v>
      </c>
      <c r="C66" s="181"/>
      <c r="D66" s="181"/>
      <c r="E66" s="181">
        <f>'将来負担比率（分子）の構造'!J$41</f>
        <v>8154</v>
      </c>
      <c r="F66" s="181"/>
      <c r="G66" s="181"/>
      <c r="H66" s="181">
        <f>'将来負担比率（分子）の構造'!K$41</f>
        <v>8101</v>
      </c>
      <c r="I66" s="181"/>
      <c r="J66" s="181"/>
      <c r="K66" s="181">
        <f>'将来負担比率（分子）の構造'!L$41</f>
        <v>8432</v>
      </c>
      <c r="L66" s="181"/>
      <c r="M66" s="181"/>
      <c r="N66" s="181">
        <f>'将来負担比率（分子）の構造'!M$41</f>
        <v>8465</v>
      </c>
      <c r="O66" s="181"/>
      <c r="P66" s="181"/>
    </row>
    <row r="67" spans="1:16" x14ac:dyDescent="0.15">
      <c r="A67" s="181" t="s">
        <v>76</v>
      </c>
      <c r="B67" s="181" t="e">
        <f>NA()</f>
        <v>#N/A</v>
      </c>
      <c r="C67" s="181">
        <f>IF(ISNUMBER('将来負担比率（分子）の構造'!I$53), IF('将来負担比率（分子）の構造'!I$53 &lt; 0, 0, '将来負担比率（分子）の構造'!I$53), NA())</f>
        <v>3657</v>
      </c>
      <c r="D67" s="181" t="e">
        <f>NA()</f>
        <v>#N/A</v>
      </c>
      <c r="E67" s="181" t="e">
        <f>NA()</f>
        <v>#N/A</v>
      </c>
      <c r="F67" s="181">
        <f>IF(ISNUMBER('将来負担比率（分子）の構造'!J$53), IF('将来負担比率（分子）の構造'!J$53 &lt; 0, 0, '将来負担比率（分子）の構造'!J$53), NA())</f>
        <v>3266</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77</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78</v>
      </c>
      <c r="B72" s="185">
        <f>基金残高に係る経年分析!F55</f>
        <v>752</v>
      </c>
      <c r="C72" s="185">
        <f>基金残高に係る経年分析!G55</f>
        <v>482</v>
      </c>
      <c r="D72" s="185">
        <f>基金残高に係る経年分析!H55</f>
        <v>712</v>
      </c>
    </row>
    <row r="73" spans="1:16" x14ac:dyDescent="0.15">
      <c r="A73" s="184" t="s">
        <v>79</v>
      </c>
      <c r="B73" s="185">
        <f>基金残高に係る経年分析!F56</f>
        <v>1</v>
      </c>
      <c r="C73" s="185">
        <f>基金残高に係る経年分析!G56</f>
        <v>1</v>
      </c>
      <c r="D73" s="185">
        <f>基金残高に係る経年分析!H56</f>
        <v>1</v>
      </c>
    </row>
    <row r="74" spans="1:16" x14ac:dyDescent="0.15">
      <c r="A74" s="184" t="s">
        <v>80</v>
      </c>
      <c r="B74" s="185">
        <f>基金残高に係る経年分析!F57</f>
        <v>9871</v>
      </c>
      <c r="C74" s="185">
        <f>基金残高に係る経年分析!G57</f>
        <v>5146</v>
      </c>
      <c r="D74" s="185">
        <f>基金残高に係る経年分析!H57</f>
        <v>4598</v>
      </c>
    </row>
  </sheetData>
  <sheetProtection algorithmName="SHA-512" hashValue="s3IXU8lTpAjmHgPR75Rj4hmNsTUIF3LkEg5Pz1+wg3Hf+dMXT57jW0we8fZwi8yB7gTty7VOfNyQlToDtqx1mQ==" saltValue="iA/hGkxIlhiVtGGmPXvab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L28" workbookViewId="0">
      <selection activeCell="AT1" sqref="AT1"/>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215</v>
      </c>
      <c r="DI1" s="800"/>
      <c r="DJ1" s="800"/>
      <c r="DK1" s="800"/>
      <c r="DL1" s="800"/>
      <c r="DM1" s="800"/>
      <c r="DN1" s="801"/>
      <c r="DO1" s="226"/>
      <c r="DP1" s="799" t="s">
        <v>216</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218</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219</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220</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221</v>
      </c>
      <c r="S4" s="742"/>
      <c r="T4" s="742"/>
      <c r="U4" s="742"/>
      <c r="V4" s="742"/>
      <c r="W4" s="742"/>
      <c r="X4" s="742"/>
      <c r="Y4" s="743"/>
      <c r="Z4" s="741" t="s">
        <v>222</v>
      </c>
      <c r="AA4" s="742"/>
      <c r="AB4" s="742"/>
      <c r="AC4" s="743"/>
      <c r="AD4" s="741" t="s">
        <v>223</v>
      </c>
      <c r="AE4" s="742"/>
      <c r="AF4" s="742"/>
      <c r="AG4" s="742"/>
      <c r="AH4" s="742"/>
      <c r="AI4" s="742"/>
      <c r="AJ4" s="742"/>
      <c r="AK4" s="743"/>
      <c r="AL4" s="741" t="s">
        <v>222</v>
      </c>
      <c r="AM4" s="742"/>
      <c r="AN4" s="742"/>
      <c r="AO4" s="743"/>
      <c r="AP4" s="802" t="s">
        <v>224</v>
      </c>
      <c r="AQ4" s="802"/>
      <c r="AR4" s="802"/>
      <c r="AS4" s="802"/>
      <c r="AT4" s="802"/>
      <c r="AU4" s="802"/>
      <c r="AV4" s="802"/>
      <c r="AW4" s="802"/>
      <c r="AX4" s="802"/>
      <c r="AY4" s="802"/>
      <c r="AZ4" s="802"/>
      <c r="BA4" s="802"/>
      <c r="BB4" s="802"/>
      <c r="BC4" s="802"/>
      <c r="BD4" s="802"/>
      <c r="BE4" s="802"/>
      <c r="BF4" s="802"/>
      <c r="BG4" s="802" t="s">
        <v>225</v>
      </c>
      <c r="BH4" s="802"/>
      <c r="BI4" s="802"/>
      <c r="BJ4" s="802"/>
      <c r="BK4" s="802"/>
      <c r="BL4" s="802"/>
      <c r="BM4" s="802"/>
      <c r="BN4" s="802"/>
      <c r="BO4" s="802" t="s">
        <v>222</v>
      </c>
      <c r="BP4" s="802"/>
      <c r="BQ4" s="802"/>
      <c r="BR4" s="802"/>
      <c r="BS4" s="802" t="s">
        <v>226</v>
      </c>
      <c r="BT4" s="802"/>
      <c r="BU4" s="802"/>
      <c r="BV4" s="802"/>
      <c r="BW4" s="802"/>
      <c r="BX4" s="802"/>
      <c r="BY4" s="802"/>
      <c r="BZ4" s="802"/>
      <c r="CA4" s="802"/>
      <c r="CB4" s="802"/>
      <c r="CD4" s="784" t="s">
        <v>227</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228</v>
      </c>
      <c r="C5" s="747"/>
      <c r="D5" s="747"/>
      <c r="E5" s="747"/>
      <c r="F5" s="747"/>
      <c r="G5" s="747"/>
      <c r="H5" s="747"/>
      <c r="I5" s="747"/>
      <c r="J5" s="747"/>
      <c r="K5" s="747"/>
      <c r="L5" s="747"/>
      <c r="M5" s="747"/>
      <c r="N5" s="747"/>
      <c r="O5" s="747"/>
      <c r="P5" s="747"/>
      <c r="Q5" s="748"/>
      <c r="R5" s="735">
        <v>3953188</v>
      </c>
      <c r="S5" s="736"/>
      <c r="T5" s="736"/>
      <c r="U5" s="736"/>
      <c r="V5" s="736"/>
      <c r="W5" s="736"/>
      <c r="X5" s="736"/>
      <c r="Y5" s="779"/>
      <c r="Z5" s="797">
        <v>24.1</v>
      </c>
      <c r="AA5" s="797"/>
      <c r="AB5" s="797"/>
      <c r="AC5" s="797"/>
      <c r="AD5" s="798">
        <v>3953188</v>
      </c>
      <c r="AE5" s="798"/>
      <c r="AF5" s="798"/>
      <c r="AG5" s="798"/>
      <c r="AH5" s="798"/>
      <c r="AI5" s="798"/>
      <c r="AJ5" s="798"/>
      <c r="AK5" s="798"/>
      <c r="AL5" s="780">
        <v>69.5</v>
      </c>
      <c r="AM5" s="751"/>
      <c r="AN5" s="751"/>
      <c r="AO5" s="781"/>
      <c r="AP5" s="746" t="s">
        <v>229</v>
      </c>
      <c r="AQ5" s="747"/>
      <c r="AR5" s="747"/>
      <c r="AS5" s="747"/>
      <c r="AT5" s="747"/>
      <c r="AU5" s="747"/>
      <c r="AV5" s="747"/>
      <c r="AW5" s="747"/>
      <c r="AX5" s="747"/>
      <c r="AY5" s="747"/>
      <c r="AZ5" s="747"/>
      <c r="BA5" s="747"/>
      <c r="BB5" s="747"/>
      <c r="BC5" s="747"/>
      <c r="BD5" s="747"/>
      <c r="BE5" s="747"/>
      <c r="BF5" s="748"/>
      <c r="BG5" s="680">
        <v>3950502</v>
      </c>
      <c r="BH5" s="681"/>
      <c r="BI5" s="681"/>
      <c r="BJ5" s="681"/>
      <c r="BK5" s="681"/>
      <c r="BL5" s="681"/>
      <c r="BM5" s="681"/>
      <c r="BN5" s="682"/>
      <c r="BO5" s="713">
        <v>99.9</v>
      </c>
      <c r="BP5" s="713"/>
      <c r="BQ5" s="713"/>
      <c r="BR5" s="713"/>
      <c r="BS5" s="714" t="s">
        <v>130</v>
      </c>
      <c r="BT5" s="714"/>
      <c r="BU5" s="714"/>
      <c r="BV5" s="714"/>
      <c r="BW5" s="714"/>
      <c r="BX5" s="714"/>
      <c r="BY5" s="714"/>
      <c r="BZ5" s="714"/>
      <c r="CA5" s="714"/>
      <c r="CB5" s="777"/>
      <c r="CD5" s="784" t="s">
        <v>224</v>
      </c>
      <c r="CE5" s="785"/>
      <c r="CF5" s="785"/>
      <c r="CG5" s="785"/>
      <c r="CH5" s="785"/>
      <c r="CI5" s="785"/>
      <c r="CJ5" s="785"/>
      <c r="CK5" s="785"/>
      <c r="CL5" s="785"/>
      <c r="CM5" s="785"/>
      <c r="CN5" s="785"/>
      <c r="CO5" s="785"/>
      <c r="CP5" s="785"/>
      <c r="CQ5" s="786"/>
      <c r="CR5" s="784" t="s">
        <v>230</v>
      </c>
      <c r="CS5" s="785"/>
      <c r="CT5" s="785"/>
      <c r="CU5" s="785"/>
      <c r="CV5" s="785"/>
      <c r="CW5" s="785"/>
      <c r="CX5" s="785"/>
      <c r="CY5" s="786"/>
      <c r="CZ5" s="784" t="s">
        <v>222</v>
      </c>
      <c r="DA5" s="785"/>
      <c r="DB5" s="785"/>
      <c r="DC5" s="786"/>
      <c r="DD5" s="784" t="s">
        <v>231</v>
      </c>
      <c r="DE5" s="785"/>
      <c r="DF5" s="785"/>
      <c r="DG5" s="785"/>
      <c r="DH5" s="785"/>
      <c r="DI5" s="785"/>
      <c r="DJ5" s="785"/>
      <c r="DK5" s="785"/>
      <c r="DL5" s="785"/>
      <c r="DM5" s="785"/>
      <c r="DN5" s="785"/>
      <c r="DO5" s="785"/>
      <c r="DP5" s="786"/>
      <c r="DQ5" s="784" t="s">
        <v>232</v>
      </c>
      <c r="DR5" s="785"/>
      <c r="DS5" s="785"/>
      <c r="DT5" s="785"/>
      <c r="DU5" s="785"/>
      <c r="DV5" s="785"/>
      <c r="DW5" s="785"/>
      <c r="DX5" s="785"/>
      <c r="DY5" s="785"/>
      <c r="DZ5" s="785"/>
      <c r="EA5" s="785"/>
      <c r="EB5" s="785"/>
      <c r="EC5" s="786"/>
    </row>
    <row r="6" spans="2:143" ht="11.25" customHeight="1" x14ac:dyDescent="0.15">
      <c r="B6" s="677" t="s">
        <v>233</v>
      </c>
      <c r="C6" s="678"/>
      <c r="D6" s="678"/>
      <c r="E6" s="678"/>
      <c r="F6" s="678"/>
      <c r="G6" s="678"/>
      <c r="H6" s="678"/>
      <c r="I6" s="678"/>
      <c r="J6" s="678"/>
      <c r="K6" s="678"/>
      <c r="L6" s="678"/>
      <c r="M6" s="678"/>
      <c r="N6" s="678"/>
      <c r="O6" s="678"/>
      <c r="P6" s="678"/>
      <c r="Q6" s="679"/>
      <c r="R6" s="680">
        <v>110697</v>
      </c>
      <c r="S6" s="681"/>
      <c r="T6" s="681"/>
      <c r="U6" s="681"/>
      <c r="V6" s="681"/>
      <c r="W6" s="681"/>
      <c r="X6" s="681"/>
      <c r="Y6" s="682"/>
      <c r="Z6" s="713">
        <v>0.7</v>
      </c>
      <c r="AA6" s="713"/>
      <c r="AB6" s="713"/>
      <c r="AC6" s="713"/>
      <c r="AD6" s="714">
        <v>110697</v>
      </c>
      <c r="AE6" s="714"/>
      <c r="AF6" s="714"/>
      <c r="AG6" s="714"/>
      <c r="AH6" s="714"/>
      <c r="AI6" s="714"/>
      <c r="AJ6" s="714"/>
      <c r="AK6" s="714"/>
      <c r="AL6" s="683">
        <v>1.9</v>
      </c>
      <c r="AM6" s="684"/>
      <c r="AN6" s="684"/>
      <c r="AO6" s="715"/>
      <c r="AP6" s="677" t="s">
        <v>234</v>
      </c>
      <c r="AQ6" s="678"/>
      <c r="AR6" s="678"/>
      <c r="AS6" s="678"/>
      <c r="AT6" s="678"/>
      <c r="AU6" s="678"/>
      <c r="AV6" s="678"/>
      <c r="AW6" s="678"/>
      <c r="AX6" s="678"/>
      <c r="AY6" s="678"/>
      <c r="AZ6" s="678"/>
      <c r="BA6" s="678"/>
      <c r="BB6" s="678"/>
      <c r="BC6" s="678"/>
      <c r="BD6" s="678"/>
      <c r="BE6" s="678"/>
      <c r="BF6" s="679"/>
      <c r="BG6" s="680">
        <v>3950502</v>
      </c>
      <c r="BH6" s="681"/>
      <c r="BI6" s="681"/>
      <c r="BJ6" s="681"/>
      <c r="BK6" s="681"/>
      <c r="BL6" s="681"/>
      <c r="BM6" s="681"/>
      <c r="BN6" s="682"/>
      <c r="BO6" s="713">
        <v>99.9</v>
      </c>
      <c r="BP6" s="713"/>
      <c r="BQ6" s="713"/>
      <c r="BR6" s="713"/>
      <c r="BS6" s="714" t="s">
        <v>130</v>
      </c>
      <c r="BT6" s="714"/>
      <c r="BU6" s="714"/>
      <c r="BV6" s="714"/>
      <c r="BW6" s="714"/>
      <c r="BX6" s="714"/>
      <c r="BY6" s="714"/>
      <c r="BZ6" s="714"/>
      <c r="CA6" s="714"/>
      <c r="CB6" s="777"/>
      <c r="CD6" s="738" t="s">
        <v>235</v>
      </c>
      <c r="CE6" s="739"/>
      <c r="CF6" s="739"/>
      <c r="CG6" s="739"/>
      <c r="CH6" s="739"/>
      <c r="CI6" s="739"/>
      <c r="CJ6" s="739"/>
      <c r="CK6" s="739"/>
      <c r="CL6" s="739"/>
      <c r="CM6" s="739"/>
      <c r="CN6" s="739"/>
      <c r="CO6" s="739"/>
      <c r="CP6" s="739"/>
      <c r="CQ6" s="740"/>
      <c r="CR6" s="680">
        <v>100355</v>
      </c>
      <c r="CS6" s="681"/>
      <c r="CT6" s="681"/>
      <c r="CU6" s="681"/>
      <c r="CV6" s="681"/>
      <c r="CW6" s="681"/>
      <c r="CX6" s="681"/>
      <c r="CY6" s="682"/>
      <c r="CZ6" s="780">
        <v>0.6</v>
      </c>
      <c r="DA6" s="751"/>
      <c r="DB6" s="751"/>
      <c r="DC6" s="783"/>
      <c r="DD6" s="686" t="s">
        <v>130</v>
      </c>
      <c r="DE6" s="681"/>
      <c r="DF6" s="681"/>
      <c r="DG6" s="681"/>
      <c r="DH6" s="681"/>
      <c r="DI6" s="681"/>
      <c r="DJ6" s="681"/>
      <c r="DK6" s="681"/>
      <c r="DL6" s="681"/>
      <c r="DM6" s="681"/>
      <c r="DN6" s="681"/>
      <c r="DO6" s="681"/>
      <c r="DP6" s="682"/>
      <c r="DQ6" s="686">
        <v>100355</v>
      </c>
      <c r="DR6" s="681"/>
      <c r="DS6" s="681"/>
      <c r="DT6" s="681"/>
      <c r="DU6" s="681"/>
      <c r="DV6" s="681"/>
      <c r="DW6" s="681"/>
      <c r="DX6" s="681"/>
      <c r="DY6" s="681"/>
      <c r="DZ6" s="681"/>
      <c r="EA6" s="681"/>
      <c r="EB6" s="681"/>
      <c r="EC6" s="727"/>
    </row>
    <row r="7" spans="2:143" ht="11.25" customHeight="1" x14ac:dyDescent="0.15">
      <c r="B7" s="677" t="s">
        <v>236</v>
      </c>
      <c r="C7" s="678"/>
      <c r="D7" s="678"/>
      <c r="E7" s="678"/>
      <c r="F7" s="678"/>
      <c r="G7" s="678"/>
      <c r="H7" s="678"/>
      <c r="I7" s="678"/>
      <c r="J7" s="678"/>
      <c r="K7" s="678"/>
      <c r="L7" s="678"/>
      <c r="M7" s="678"/>
      <c r="N7" s="678"/>
      <c r="O7" s="678"/>
      <c r="P7" s="678"/>
      <c r="Q7" s="679"/>
      <c r="R7" s="680">
        <v>2583</v>
      </c>
      <c r="S7" s="681"/>
      <c r="T7" s="681"/>
      <c r="U7" s="681"/>
      <c r="V7" s="681"/>
      <c r="W7" s="681"/>
      <c r="X7" s="681"/>
      <c r="Y7" s="682"/>
      <c r="Z7" s="713">
        <v>0</v>
      </c>
      <c r="AA7" s="713"/>
      <c r="AB7" s="713"/>
      <c r="AC7" s="713"/>
      <c r="AD7" s="714">
        <v>2583</v>
      </c>
      <c r="AE7" s="714"/>
      <c r="AF7" s="714"/>
      <c r="AG7" s="714"/>
      <c r="AH7" s="714"/>
      <c r="AI7" s="714"/>
      <c r="AJ7" s="714"/>
      <c r="AK7" s="714"/>
      <c r="AL7" s="683">
        <v>0</v>
      </c>
      <c r="AM7" s="684"/>
      <c r="AN7" s="684"/>
      <c r="AO7" s="715"/>
      <c r="AP7" s="677" t="s">
        <v>237</v>
      </c>
      <c r="AQ7" s="678"/>
      <c r="AR7" s="678"/>
      <c r="AS7" s="678"/>
      <c r="AT7" s="678"/>
      <c r="AU7" s="678"/>
      <c r="AV7" s="678"/>
      <c r="AW7" s="678"/>
      <c r="AX7" s="678"/>
      <c r="AY7" s="678"/>
      <c r="AZ7" s="678"/>
      <c r="BA7" s="678"/>
      <c r="BB7" s="678"/>
      <c r="BC7" s="678"/>
      <c r="BD7" s="678"/>
      <c r="BE7" s="678"/>
      <c r="BF7" s="679"/>
      <c r="BG7" s="680">
        <v>1321094</v>
      </c>
      <c r="BH7" s="681"/>
      <c r="BI7" s="681"/>
      <c r="BJ7" s="681"/>
      <c r="BK7" s="681"/>
      <c r="BL7" s="681"/>
      <c r="BM7" s="681"/>
      <c r="BN7" s="682"/>
      <c r="BO7" s="713">
        <v>33.4</v>
      </c>
      <c r="BP7" s="713"/>
      <c r="BQ7" s="713"/>
      <c r="BR7" s="713"/>
      <c r="BS7" s="714" t="s">
        <v>238</v>
      </c>
      <c r="BT7" s="714"/>
      <c r="BU7" s="714"/>
      <c r="BV7" s="714"/>
      <c r="BW7" s="714"/>
      <c r="BX7" s="714"/>
      <c r="BY7" s="714"/>
      <c r="BZ7" s="714"/>
      <c r="CA7" s="714"/>
      <c r="CB7" s="777"/>
      <c r="CD7" s="719" t="s">
        <v>239</v>
      </c>
      <c r="CE7" s="720"/>
      <c r="CF7" s="720"/>
      <c r="CG7" s="720"/>
      <c r="CH7" s="720"/>
      <c r="CI7" s="720"/>
      <c r="CJ7" s="720"/>
      <c r="CK7" s="720"/>
      <c r="CL7" s="720"/>
      <c r="CM7" s="720"/>
      <c r="CN7" s="720"/>
      <c r="CO7" s="720"/>
      <c r="CP7" s="720"/>
      <c r="CQ7" s="721"/>
      <c r="CR7" s="680">
        <v>4880672</v>
      </c>
      <c r="CS7" s="681"/>
      <c r="CT7" s="681"/>
      <c r="CU7" s="681"/>
      <c r="CV7" s="681"/>
      <c r="CW7" s="681"/>
      <c r="CX7" s="681"/>
      <c r="CY7" s="682"/>
      <c r="CZ7" s="713">
        <v>31.3</v>
      </c>
      <c r="DA7" s="713"/>
      <c r="DB7" s="713"/>
      <c r="DC7" s="713"/>
      <c r="DD7" s="686">
        <v>42077</v>
      </c>
      <c r="DE7" s="681"/>
      <c r="DF7" s="681"/>
      <c r="DG7" s="681"/>
      <c r="DH7" s="681"/>
      <c r="DI7" s="681"/>
      <c r="DJ7" s="681"/>
      <c r="DK7" s="681"/>
      <c r="DL7" s="681"/>
      <c r="DM7" s="681"/>
      <c r="DN7" s="681"/>
      <c r="DO7" s="681"/>
      <c r="DP7" s="682"/>
      <c r="DQ7" s="686">
        <v>2746969</v>
      </c>
      <c r="DR7" s="681"/>
      <c r="DS7" s="681"/>
      <c r="DT7" s="681"/>
      <c r="DU7" s="681"/>
      <c r="DV7" s="681"/>
      <c r="DW7" s="681"/>
      <c r="DX7" s="681"/>
      <c r="DY7" s="681"/>
      <c r="DZ7" s="681"/>
      <c r="EA7" s="681"/>
      <c r="EB7" s="681"/>
      <c r="EC7" s="727"/>
    </row>
    <row r="8" spans="2:143" ht="11.25" customHeight="1" x14ac:dyDescent="0.15">
      <c r="B8" s="677" t="s">
        <v>240</v>
      </c>
      <c r="C8" s="678"/>
      <c r="D8" s="678"/>
      <c r="E8" s="678"/>
      <c r="F8" s="678"/>
      <c r="G8" s="678"/>
      <c r="H8" s="678"/>
      <c r="I8" s="678"/>
      <c r="J8" s="678"/>
      <c r="K8" s="678"/>
      <c r="L8" s="678"/>
      <c r="M8" s="678"/>
      <c r="N8" s="678"/>
      <c r="O8" s="678"/>
      <c r="P8" s="678"/>
      <c r="Q8" s="679"/>
      <c r="R8" s="680">
        <v>11007</v>
      </c>
      <c r="S8" s="681"/>
      <c r="T8" s="681"/>
      <c r="U8" s="681"/>
      <c r="V8" s="681"/>
      <c r="W8" s="681"/>
      <c r="X8" s="681"/>
      <c r="Y8" s="682"/>
      <c r="Z8" s="713">
        <v>0.1</v>
      </c>
      <c r="AA8" s="713"/>
      <c r="AB8" s="713"/>
      <c r="AC8" s="713"/>
      <c r="AD8" s="714">
        <v>11007</v>
      </c>
      <c r="AE8" s="714"/>
      <c r="AF8" s="714"/>
      <c r="AG8" s="714"/>
      <c r="AH8" s="714"/>
      <c r="AI8" s="714"/>
      <c r="AJ8" s="714"/>
      <c r="AK8" s="714"/>
      <c r="AL8" s="683">
        <v>0.2</v>
      </c>
      <c r="AM8" s="684"/>
      <c r="AN8" s="684"/>
      <c r="AO8" s="715"/>
      <c r="AP8" s="677" t="s">
        <v>241</v>
      </c>
      <c r="AQ8" s="678"/>
      <c r="AR8" s="678"/>
      <c r="AS8" s="678"/>
      <c r="AT8" s="678"/>
      <c r="AU8" s="678"/>
      <c r="AV8" s="678"/>
      <c r="AW8" s="678"/>
      <c r="AX8" s="678"/>
      <c r="AY8" s="678"/>
      <c r="AZ8" s="678"/>
      <c r="BA8" s="678"/>
      <c r="BB8" s="678"/>
      <c r="BC8" s="678"/>
      <c r="BD8" s="678"/>
      <c r="BE8" s="678"/>
      <c r="BF8" s="679"/>
      <c r="BG8" s="680">
        <v>37582</v>
      </c>
      <c r="BH8" s="681"/>
      <c r="BI8" s="681"/>
      <c r="BJ8" s="681"/>
      <c r="BK8" s="681"/>
      <c r="BL8" s="681"/>
      <c r="BM8" s="681"/>
      <c r="BN8" s="682"/>
      <c r="BO8" s="713">
        <v>1</v>
      </c>
      <c r="BP8" s="713"/>
      <c r="BQ8" s="713"/>
      <c r="BR8" s="713"/>
      <c r="BS8" s="686" t="s">
        <v>238</v>
      </c>
      <c r="BT8" s="681"/>
      <c r="BU8" s="681"/>
      <c r="BV8" s="681"/>
      <c r="BW8" s="681"/>
      <c r="BX8" s="681"/>
      <c r="BY8" s="681"/>
      <c r="BZ8" s="681"/>
      <c r="CA8" s="681"/>
      <c r="CB8" s="727"/>
      <c r="CD8" s="719" t="s">
        <v>242</v>
      </c>
      <c r="CE8" s="720"/>
      <c r="CF8" s="720"/>
      <c r="CG8" s="720"/>
      <c r="CH8" s="720"/>
      <c r="CI8" s="720"/>
      <c r="CJ8" s="720"/>
      <c r="CK8" s="720"/>
      <c r="CL8" s="720"/>
      <c r="CM8" s="720"/>
      <c r="CN8" s="720"/>
      <c r="CO8" s="720"/>
      <c r="CP8" s="720"/>
      <c r="CQ8" s="721"/>
      <c r="CR8" s="680">
        <v>2503566</v>
      </c>
      <c r="CS8" s="681"/>
      <c r="CT8" s="681"/>
      <c r="CU8" s="681"/>
      <c r="CV8" s="681"/>
      <c r="CW8" s="681"/>
      <c r="CX8" s="681"/>
      <c r="CY8" s="682"/>
      <c r="CZ8" s="713">
        <v>16</v>
      </c>
      <c r="DA8" s="713"/>
      <c r="DB8" s="713"/>
      <c r="DC8" s="713"/>
      <c r="DD8" s="686">
        <v>297561</v>
      </c>
      <c r="DE8" s="681"/>
      <c r="DF8" s="681"/>
      <c r="DG8" s="681"/>
      <c r="DH8" s="681"/>
      <c r="DI8" s="681"/>
      <c r="DJ8" s="681"/>
      <c r="DK8" s="681"/>
      <c r="DL8" s="681"/>
      <c r="DM8" s="681"/>
      <c r="DN8" s="681"/>
      <c r="DO8" s="681"/>
      <c r="DP8" s="682"/>
      <c r="DQ8" s="686">
        <v>1193232</v>
      </c>
      <c r="DR8" s="681"/>
      <c r="DS8" s="681"/>
      <c r="DT8" s="681"/>
      <c r="DU8" s="681"/>
      <c r="DV8" s="681"/>
      <c r="DW8" s="681"/>
      <c r="DX8" s="681"/>
      <c r="DY8" s="681"/>
      <c r="DZ8" s="681"/>
      <c r="EA8" s="681"/>
      <c r="EB8" s="681"/>
      <c r="EC8" s="727"/>
    </row>
    <row r="9" spans="2:143" ht="11.25" customHeight="1" x14ac:dyDescent="0.15">
      <c r="B9" s="677" t="s">
        <v>243</v>
      </c>
      <c r="C9" s="678"/>
      <c r="D9" s="678"/>
      <c r="E9" s="678"/>
      <c r="F9" s="678"/>
      <c r="G9" s="678"/>
      <c r="H9" s="678"/>
      <c r="I9" s="678"/>
      <c r="J9" s="678"/>
      <c r="K9" s="678"/>
      <c r="L9" s="678"/>
      <c r="M9" s="678"/>
      <c r="N9" s="678"/>
      <c r="O9" s="678"/>
      <c r="P9" s="678"/>
      <c r="Q9" s="679"/>
      <c r="R9" s="680">
        <v>14941</v>
      </c>
      <c r="S9" s="681"/>
      <c r="T9" s="681"/>
      <c r="U9" s="681"/>
      <c r="V9" s="681"/>
      <c r="W9" s="681"/>
      <c r="X9" s="681"/>
      <c r="Y9" s="682"/>
      <c r="Z9" s="713">
        <v>0.1</v>
      </c>
      <c r="AA9" s="713"/>
      <c r="AB9" s="713"/>
      <c r="AC9" s="713"/>
      <c r="AD9" s="714">
        <v>14941</v>
      </c>
      <c r="AE9" s="714"/>
      <c r="AF9" s="714"/>
      <c r="AG9" s="714"/>
      <c r="AH9" s="714"/>
      <c r="AI9" s="714"/>
      <c r="AJ9" s="714"/>
      <c r="AK9" s="714"/>
      <c r="AL9" s="683">
        <v>0.3</v>
      </c>
      <c r="AM9" s="684"/>
      <c r="AN9" s="684"/>
      <c r="AO9" s="715"/>
      <c r="AP9" s="677" t="s">
        <v>244</v>
      </c>
      <c r="AQ9" s="678"/>
      <c r="AR9" s="678"/>
      <c r="AS9" s="678"/>
      <c r="AT9" s="678"/>
      <c r="AU9" s="678"/>
      <c r="AV9" s="678"/>
      <c r="AW9" s="678"/>
      <c r="AX9" s="678"/>
      <c r="AY9" s="678"/>
      <c r="AZ9" s="678"/>
      <c r="BA9" s="678"/>
      <c r="BB9" s="678"/>
      <c r="BC9" s="678"/>
      <c r="BD9" s="678"/>
      <c r="BE9" s="678"/>
      <c r="BF9" s="679"/>
      <c r="BG9" s="680">
        <v>1059549</v>
      </c>
      <c r="BH9" s="681"/>
      <c r="BI9" s="681"/>
      <c r="BJ9" s="681"/>
      <c r="BK9" s="681"/>
      <c r="BL9" s="681"/>
      <c r="BM9" s="681"/>
      <c r="BN9" s="682"/>
      <c r="BO9" s="713">
        <v>26.8</v>
      </c>
      <c r="BP9" s="713"/>
      <c r="BQ9" s="713"/>
      <c r="BR9" s="713"/>
      <c r="BS9" s="686" t="s">
        <v>130</v>
      </c>
      <c r="BT9" s="681"/>
      <c r="BU9" s="681"/>
      <c r="BV9" s="681"/>
      <c r="BW9" s="681"/>
      <c r="BX9" s="681"/>
      <c r="BY9" s="681"/>
      <c r="BZ9" s="681"/>
      <c r="CA9" s="681"/>
      <c r="CB9" s="727"/>
      <c r="CD9" s="719" t="s">
        <v>245</v>
      </c>
      <c r="CE9" s="720"/>
      <c r="CF9" s="720"/>
      <c r="CG9" s="720"/>
      <c r="CH9" s="720"/>
      <c r="CI9" s="720"/>
      <c r="CJ9" s="720"/>
      <c r="CK9" s="720"/>
      <c r="CL9" s="720"/>
      <c r="CM9" s="720"/>
      <c r="CN9" s="720"/>
      <c r="CO9" s="720"/>
      <c r="CP9" s="720"/>
      <c r="CQ9" s="721"/>
      <c r="CR9" s="680">
        <v>896084</v>
      </c>
      <c r="CS9" s="681"/>
      <c r="CT9" s="681"/>
      <c r="CU9" s="681"/>
      <c r="CV9" s="681"/>
      <c r="CW9" s="681"/>
      <c r="CX9" s="681"/>
      <c r="CY9" s="682"/>
      <c r="CZ9" s="713">
        <v>5.7</v>
      </c>
      <c r="DA9" s="713"/>
      <c r="DB9" s="713"/>
      <c r="DC9" s="713"/>
      <c r="DD9" s="686">
        <v>26318</v>
      </c>
      <c r="DE9" s="681"/>
      <c r="DF9" s="681"/>
      <c r="DG9" s="681"/>
      <c r="DH9" s="681"/>
      <c r="DI9" s="681"/>
      <c r="DJ9" s="681"/>
      <c r="DK9" s="681"/>
      <c r="DL9" s="681"/>
      <c r="DM9" s="681"/>
      <c r="DN9" s="681"/>
      <c r="DO9" s="681"/>
      <c r="DP9" s="682"/>
      <c r="DQ9" s="686">
        <v>642236</v>
      </c>
      <c r="DR9" s="681"/>
      <c r="DS9" s="681"/>
      <c r="DT9" s="681"/>
      <c r="DU9" s="681"/>
      <c r="DV9" s="681"/>
      <c r="DW9" s="681"/>
      <c r="DX9" s="681"/>
      <c r="DY9" s="681"/>
      <c r="DZ9" s="681"/>
      <c r="EA9" s="681"/>
      <c r="EB9" s="681"/>
      <c r="EC9" s="727"/>
    </row>
    <row r="10" spans="2:143" ht="11.25" customHeight="1" x14ac:dyDescent="0.15">
      <c r="B10" s="677" t="s">
        <v>246</v>
      </c>
      <c r="C10" s="678"/>
      <c r="D10" s="678"/>
      <c r="E10" s="678"/>
      <c r="F10" s="678"/>
      <c r="G10" s="678"/>
      <c r="H10" s="678"/>
      <c r="I10" s="678"/>
      <c r="J10" s="678"/>
      <c r="K10" s="678"/>
      <c r="L10" s="678"/>
      <c r="M10" s="678"/>
      <c r="N10" s="678"/>
      <c r="O10" s="678"/>
      <c r="P10" s="678"/>
      <c r="Q10" s="679"/>
      <c r="R10" s="680" t="s">
        <v>238</v>
      </c>
      <c r="S10" s="681"/>
      <c r="T10" s="681"/>
      <c r="U10" s="681"/>
      <c r="V10" s="681"/>
      <c r="W10" s="681"/>
      <c r="X10" s="681"/>
      <c r="Y10" s="682"/>
      <c r="Z10" s="713" t="s">
        <v>130</v>
      </c>
      <c r="AA10" s="713"/>
      <c r="AB10" s="713"/>
      <c r="AC10" s="713"/>
      <c r="AD10" s="714" t="s">
        <v>238</v>
      </c>
      <c r="AE10" s="714"/>
      <c r="AF10" s="714"/>
      <c r="AG10" s="714"/>
      <c r="AH10" s="714"/>
      <c r="AI10" s="714"/>
      <c r="AJ10" s="714"/>
      <c r="AK10" s="714"/>
      <c r="AL10" s="683" t="s">
        <v>130</v>
      </c>
      <c r="AM10" s="684"/>
      <c r="AN10" s="684"/>
      <c r="AO10" s="715"/>
      <c r="AP10" s="677" t="s">
        <v>247</v>
      </c>
      <c r="AQ10" s="678"/>
      <c r="AR10" s="678"/>
      <c r="AS10" s="678"/>
      <c r="AT10" s="678"/>
      <c r="AU10" s="678"/>
      <c r="AV10" s="678"/>
      <c r="AW10" s="678"/>
      <c r="AX10" s="678"/>
      <c r="AY10" s="678"/>
      <c r="AZ10" s="678"/>
      <c r="BA10" s="678"/>
      <c r="BB10" s="678"/>
      <c r="BC10" s="678"/>
      <c r="BD10" s="678"/>
      <c r="BE10" s="678"/>
      <c r="BF10" s="679"/>
      <c r="BG10" s="680">
        <v>64498</v>
      </c>
      <c r="BH10" s="681"/>
      <c r="BI10" s="681"/>
      <c r="BJ10" s="681"/>
      <c r="BK10" s="681"/>
      <c r="BL10" s="681"/>
      <c r="BM10" s="681"/>
      <c r="BN10" s="682"/>
      <c r="BO10" s="713">
        <v>1.6</v>
      </c>
      <c r="BP10" s="713"/>
      <c r="BQ10" s="713"/>
      <c r="BR10" s="713"/>
      <c r="BS10" s="686" t="s">
        <v>130</v>
      </c>
      <c r="BT10" s="681"/>
      <c r="BU10" s="681"/>
      <c r="BV10" s="681"/>
      <c r="BW10" s="681"/>
      <c r="BX10" s="681"/>
      <c r="BY10" s="681"/>
      <c r="BZ10" s="681"/>
      <c r="CA10" s="681"/>
      <c r="CB10" s="727"/>
      <c r="CD10" s="719" t="s">
        <v>248</v>
      </c>
      <c r="CE10" s="720"/>
      <c r="CF10" s="720"/>
      <c r="CG10" s="720"/>
      <c r="CH10" s="720"/>
      <c r="CI10" s="720"/>
      <c r="CJ10" s="720"/>
      <c r="CK10" s="720"/>
      <c r="CL10" s="720"/>
      <c r="CM10" s="720"/>
      <c r="CN10" s="720"/>
      <c r="CO10" s="720"/>
      <c r="CP10" s="720"/>
      <c r="CQ10" s="721"/>
      <c r="CR10" s="680">
        <v>14976</v>
      </c>
      <c r="CS10" s="681"/>
      <c r="CT10" s="681"/>
      <c r="CU10" s="681"/>
      <c r="CV10" s="681"/>
      <c r="CW10" s="681"/>
      <c r="CX10" s="681"/>
      <c r="CY10" s="682"/>
      <c r="CZ10" s="713">
        <v>0.1</v>
      </c>
      <c r="DA10" s="713"/>
      <c r="DB10" s="713"/>
      <c r="DC10" s="713"/>
      <c r="DD10" s="686" t="s">
        <v>130</v>
      </c>
      <c r="DE10" s="681"/>
      <c r="DF10" s="681"/>
      <c r="DG10" s="681"/>
      <c r="DH10" s="681"/>
      <c r="DI10" s="681"/>
      <c r="DJ10" s="681"/>
      <c r="DK10" s="681"/>
      <c r="DL10" s="681"/>
      <c r="DM10" s="681"/>
      <c r="DN10" s="681"/>
      <c r="DO10" s="681"/>
      <c r="DP10" s="682"/>
      <c r="DQ10" s="686">
        <v>7673</v>
      </c>
      <c r="DR10" s="681"/>
      <c r="DS10" s="681"/>
      <c r="DT10" s="681"/>
      <c r="DU10" s="681"/>
      <c r="DV10" s="681"/>
      <c r="DW10" s="681"/>
      <c r="DX10" s="681"/>
      <c r="DY10" s="681"/>
      <c r="DZ10" s="681"/>
      <c r="EA10" s="681"/>
      <c r="EB10" s="681"/>
      <c r="EC10" s="727"/>
    </row>
    <row r="11" spans="2:143" ht="11.25" customHeight="1" x14ac:dyDescent="0.15">
      <c r="B11" s="677" t="s">
        <v>249</v>
      </c>
      <c r="C11" s="678"/>
      <c r="D11" s="678"/>
      <c r="E11" s="678"/>
      <c r="F11" s="678"/>
      <c r="G11" s="678"/>
      <c r="H11" s="678"/>
      <c r="I11" s="678"/>
      <c r="J11" s="678"/>
      <c r="K11" s="678"/>
      <c r="L11" s="678"/>
      <c r="M11" s="678"/>
      <c r="N11" s="678"/>
      <c r="O11" s="678"/>
      <c r="P11" s="678"/>
      <c r="Q11" s="679"/>
      <c r="R11" s="680">
        <v>450215</v>
      </c>
      <c r="S11" s="681"/>
      <c r="T11" s="681"/>
      <c r="U11" s="681"/>
      <c r="V11" s="681"/>
      <c r="W11" s="681"/>
      <c r="X11" s="681"/>
      <c r="Y11" s="682"/>
      <c r="Z11" s="683">
        <v>2.7</v>
      </c>
      <c r="AA11" s="684"/>
      <c r="AB11" s="684"/>
      <c r="AC11" s="685"/>
      <c r="AD11" s="686">
        <v>450215</v>
      </c>
      <c r="AE11" s="681"/>
      <c r="AF11" s="681"/>
      <c r="AG11" s="681"/>
      <c r="AH11" s="681"/>
      <c r="AI11" s="681"/>
      <c r="AJ11" s="681"/>
      <c r="AK11" s="682"/>
      <c r="AL11" s="683">
        <v>7.9</v>
      </c>
      <c r="AM11" s="684"/>
      <c r="AN11" s="684"/>
      <c r="AO11" s="715"/>
      <c r="AP11" s="677" t="s">
        <v>250</v>
      </c>
      <c r="AQ11" s="678"/>
      <c r="AR11" s="678"/>
      <c r="AS11" s="678"/>
      <c r="AT11" s="678"/>
      <c r="AU11" s="678"/>
      <c r="AV11" s="678"/>
      <c r="AW11" s="678"/>
      <c r="AX11" s="678"/>
      <c r="AY11" s="678"/>
      <c r="AZ11" s="678"/>
      <c r="BA11" s="678"/>
      <c r="BB11" s="678"/>
      <c r="BC11" s="678"/>
      <c r="BD11" s="678"/>
      <c r="BE11" s="678"/>
      <c r="BF11" s="679"/>
      <c r="BG11" s="680">
        <v>159465</v>
      </c>
      <c r="BH11" s="681"/>
      <c r="BI11" s="681"/>
      <c r="BJ11" s="681"/>
      <c r="BK11" s="681"/>
      <c r="BL11" s="681"/>
      <c r="BM11" s="681"/>
      <c r="BN11" s="682"/>
      <c r="BO11" s="713">
        <v>4</v>
      </c>
      <c r="BP11" s="713"/>
      <c r="BQ11" s="713"/>
      <c r="BR11" s="713"/>
      <c r="BS11" s="686" t="s">
        <v>130</v>
      </c>
      <c r="BT11" s="681"/>
      <c r="BU11" s="681"/>
      <c r="BV11" s="681"/>
      <c r="BW11" s="681"/>
      <c r="BX11" s="681"/>
      <c r="BY11" s="681"/>
      <c r="BZ11" s="681"/>
      <c r="CA11" s="681"/>
      <c r="CB11" s="727"/>
      <c r="CD11" s="719" t="s">
        <v>251</v>
      </c>
      <c r="CE11" s="720"/>
      <c r="CF11" s="720"/>
      <c r="CG11" s="720"/>
      <c r="CH11" s="720"/>
      <c r="CI11" s="720"/>
      <c r="CJ11" s="720"/>
      <c r="CK11" s="720"/>
      <c r="CL11" s="720"/>
      <c r="CM11" s="720"/>
      <c r="CN11" s="720"/>
      <c r="CO11" s="720"/>
      <c r="CP11" s="720"/>
      <c r="CQ11" s="721"/>
      <c r="CR11" s="680">
        <v>388212</v>
      </c>
      <c r="CS11" s="681"/>
      <c r="CT11" s="681"/>
      <c r="CU11" s="681"/>
      <c r="CV11" s="681"/>
      <c r="CW11" s="681"/>
      <c r="CX11" s="681"/>
      <c r="CY11" s="682"/>
      <c r="CZ11" s="713">
        <v>2.5</v>
      </c>
      <c r="DA11" s="713"/>
      <c r="DB11" s="713"/>
      <c r="DC11" s="713"/>
      <c r="DD11" s="686">
        <v>183696</v>
      </c>
      <c r="DE11" s="681"/>
      <c r="DF11" s="681"/>
      <c r="DG11" s="681"/>
      <c r="DH11" s="681"/>
      <c r="DI11" s="681"/>
      <c r="DJ11" s="681"/>
      <c r="DK11" s="681"/>
      <c r="DL11" s="681"/>
      <c r="DM11" s="681"/>
      <c r="DN11" s="681"/>
      <c r="DO11" s="681"/>
      <c r="DP11" s="682"/>
      <c r="DQ11" s="686">
        <v>155748</v>
      </c>
      <c r="DR11" s="681"/>
      <c r="DS11" s="681"/>
      <c r="DT11" s="681"/>
      <c r="DU11" s="681"/>
      <c r="DV11" s="681"/>
      <c r="DW11" s="681"/>
      <c r="DX11" s="681"/>
      <c r="DY11" s="681"/>
      <c r="DZ11" s="681"/>
      <c r="EA11" s="681"/>
      <c r="EB11" s="681"/>
      <c r="EC11" s="727"/>
    </row>
    <row r="12" spans="2:143" ht="11.25" customHeight="1" x14ac:dyDescent="0.15">
      <c r="B12" s="677" t="s">
        <v>252</v>
      </c>
      <c r="C12" s="678"/>
      <c r="D12" s="678"/>
      <c r="E12" s="678"/>
      <c r="F12" s="678"/>
      <c r="G12" s="678"/>
      <c r="H12" s="678"/>
      <c r="I12" s="678"/>
      <c r="J12" s="678"/>
      <c r="K12" s="678"/>
      <c r="L12" s="678"/>
      <c r="M12" s="678"/>
      <c r="N12" s="678"/>
      <c r="O12" s="678"/>
      <c r="P12" s="678"/>
      <c r="Q12" s="679"/>
      <c r="R12" s="680">
        <v>175869</v>
      </c>
      <c r="S12" s="681"/>
      <c r="T12" s="681"/>
      <c r="U12" s="681"/>
      <c r="V12" s="681"/>
      <c r="W12" s="681"/>
      <c r="X12" s="681"/>
      <c r="Y12" s="682"/>
      <c r="Z12" s="713">
        <v>1.1000000000000001</v>
      </c>
      <c r="AA12" s="713"/>
      <c r="AB12" s="713"/>
      <c r="AC12" s="713"/>
      <c r="AD12" s="714">
        <v>175869</v>
      </c>
      <c r="AE12" s="714"/>
      <c r="AF12" s="714"/>
      <c r="AG12" s="714"/>
      <c r="AH12" s="714"/>
      <c r="AI12" s="714"/>
      <c r="AJ12" s="714"/>
      <c r="AK12" s="714"/>
      <c r="AL12" s="683">
        <v>3.1</v>
      </c>
      <c r="AM12" s="684"/>
      <c r="AN12" s="684"/>
      <c r="AO12" s="715"/>
      <c r="AP12" s="677" t="s">
        <v>253</v>
      </c>
      <c r="AQ12" s="678"/>
      <c r="AR12" s="678"/>
      <c r="AS12" s="678"/>
      <c r="AT12" s="678"/>
      <c r="AU12" s="678"/>
      <c r="AV12" s="678"/>
      <c r="AW12" s="678"/>
      <c r="AX12" s="678"/>
      <c r="AY12" s="678"/>
      <c r="AZ12" s="678"/>
      <c r="BA12" s="678"/>
      <c r="BB12" s="678"/>
      <c r="BC12" s="678"/>
      <c r="BD12" s="678"/>
      <c r="BE12" s="678"/>
      <c r="BF12" s="679"/>
      <c r="BG12" s="680">
        <v>2432389</v>
      </c>
      <c r="BH12" s="681"/>
      <c r="BI12" s="681"/>
      <c r="BJ12" s="681"/>
      <c r="BK12" s="681"/>
      <c r="BL12" s="681"/>
      <c r="BM12" s="681"/>
      <c r="BN12" s="682"/>
      <c r="BO12" s="713">
        <v>61.5</v>
      </c>
      <c r="BP12" s="713"/>
      <c r="BQ12" s="713"/>
      <c r="BR12" s="713"/>
      <c r="BS12" s="686" t="s">
        <v>130</v>
      </c>
      <c r="BT12" s="681"/>
      <c r="BU12" s="681"/>
      <c r="BV12" s="681"/>
      <c r="BW12" s="681"/>
      <c r="BX12" s="681"/>
      <c r="BY12" s="681"/>
      <c r="BZ12" s="681"/>
      <c r="CA12" s="681"/>
      <c r="CB12" s="727"/>
      <c r="CD12" s="719" t="s">
        <v>254</v>
      </c>
      <c r="CE12" s="720"/>
      <c r="CF12" s="720"/>
      <c r="CG12" s="720"/>
      <c r="CH12" s="720"/>
      <c r="CI12" s="720"/>
      <c r="CJ12" s="720"/>
      <c r="CK12" s="720"/>
      <c r="CL12" s="720"/>
      <c r="CM12" s="720"/>
      <c r="CN12" s="720"/>
      <c r="CO12" s="720"/>
      <c r="CP12" s="720"/>
      <c r="CQ12" s="721"/>
      <c r="CR12" s="680">
        <v>553044</v>
      </c>
      <c r="CS12" s="681"/>
      <c r="CT12" s="681"/>
      <c r="CU12" s="681"/>
      <c r="CV12" s="681"/>
      <c r="CW12" s="681"/>
      <c r="CX12" s="681"/>
      <c r="CY12" s="682"/>
      <c r="CZ12" s="713">
        <v>3.5</v>
      </c>
      <c r="DA12" s="713"/>
      <c r="DB12" s="713"/>
      <c r="DC12" s="713"/>
      <c r="DD12" s="686">
        <v>971</v>
      </c>
      <c r="DE12" s="681"/>
      <c r="DF12" s="681"/>
      <c r="DG12" s="681"/>
      <c r="DH12" s="681"/>
      <c r="DI12" s="681"/>
      <c r="DJ12" s="681"/>
      <c r="DK12" s="681"/>
      <c r="DL12" s="681"/>
      <c r="DM12" s="681"/>
      <c r="DN12" s="681"/>
      <c r="DO12" s="681"/>
      <c r="DP12" s="682"/>
      <c r="DQ12" s="686">
        <v>241300</v>
      </c>
      <c r="DR12" s="681"/>
      <c r="DS12" s="681"/>
      <c r="DT12" s="681"/>
      <c r="DU12" s="681"/>
      <c r="DV12" s="681"/>
      <c r="DW12" s="681"/>
      <c r="DX12" s="681"/>
      <c r="DY12" s="681"/>
      <c r="DZ12" s="681"/>
      <c r="EA12" s="681"/>
      <c r="EB12" s="681"/>
      <c r="EC12" s="727"/>
    </row>
    <row r="13" spans="2:143" ht="11.25" customHeight="1" x14ac:dyDescent="0.15">
      <c r="B13" s="677" t="s">
        <v>255</v>
      </c>
      <c r="C13" s="678"/>
      <c r="D13" s="678"/>
      <c r="E13" s="678"/>
      <c r="F13" s="678"/>
      <c r="G13" s="678"/>
      <c r="H13" s="678"/>
      <c r="I13" s="678"/>
      <c r="J13" s="678"/>
      <c r="K13" s="678"/>
      <c r="L13" s="678"/>
      <c r="M13" s="678"/>
      <c r="N13" s="678"/>
      <c r="O13" s="678"/>
      <c r="P13" s="678"/>
      <c r="Q13" s="679"/>
      <c r="R13" s="680" t="s">
        <v>238</v>
      </c>
      <c r="S13" s="681"/>
      <c r="T13" s="681"/>
      <c r="U13" s="681"/>
      <c r="V13" s="681"/>
      <c r="W13" s="681"/>
      <c r="X13" s="681"/>
      <c r="Y13" s="682"/>
      <c r="Z13" s="713" t="s">
        <v>130</v>
      </c>
      <c r="AA13" s="713"/>
      <c r="AB13" s="713"/>
      <c r="AC13" s="713"/>
      <c r="AD13" s="714" t="s">
        <v>130</v>
      </c>
      <c r="AE13" s="714"/>
      <c r="AF13" s="714"/>
      <c r="AG13" s="714"/>
      <c r="AH13" s="714"/>
      <c r="AI13" s="714"/>
      <c r="AJ13" s="714"/>
      <c r="AK13" s="714"/>
      <c r="AL13" s="683" t="s">
        <v>130</v>
      </c>
      <c r="AM13" s="684"/>
      <c r="AN13" s="684"/>
      <c r="AO13" s="715"/>
      <c r="AP13" s="677" t="s">
        <v>256</v>
      </c>
      <c r="AQ13" s="678"/>
      <c r="AR13" s="678"/>
      <c r="AS13" s="678"/>
      <c r="AT13" s="678"/>
      <c r="AU13" s="678"/>
      <c r="AV13" s="678"/>
      <c r="AW13" s="678"/>
      <c r="AX13" s="678"/>
      <c r="AY13" s="678"/>
      <c r="AZ13" s="678"/>
      <c r="BA13" s="678"/>
      <c r="BB13" s="678"/>
      <c r="BC13" s="678"/>
      <c r="BD13" s="678"/>
      <c r="BE13" s="678"/>
      <c r="BF13" s="679"/>
      <c r="BG13" s="680">
        <v>2419871</v>
      </c>
      <c r="BH13" s="681"/>
      <c r="BI13" s="681"/>
      <c r="BJ13" s="681"/>
      <c r="BK13" s="681"/>
      <c r="BL13" s="681"/>
      <c r="BM13" s="681"/>
      <c r="BN13" s="682"/>
      <c r="BO13" s="713">
        <v>61.2</v>
      </c>
      <c r="BP13" s="713"/>
      <c r="BQ13" s="713"/>
      <c r="BR13" s="713"/>
      <c r="BS13" s="686" t="s">
        <v>177</v>
      </c>
      <c r="BT13" s="681"/>
      <c r="BU13" s="681"/>
      <c r="BV13" s="681"/>
      <c r="BW13" s="681"/>
      <c r="BX13" s="681"/>
      <c r="BY13" s="681"/>
      <c r="BZ13" s="681"/>
      <c r="CA13" s="681"/>
      <c r="CB13" s="727"/>
      <c r="CD13" s="719" t="s">
        <v>257</v>
      </c>
      <c r="CE13" s="720"/>
      <c r="CF13" s="720"/>
      <c r="CG13" s="720"/>
      <c r="CH13" s="720"/>
      <c r="CI13" s="720"/>
      <c r="CJ13" s="720"/>
      <c r="CK13" s="720"/>
      <c r="CL13" s="720"/>
      <c r="CM13" s="720"/>
      <c r="CN13" s="720"/>
      <c r="CO13" s="720"/>
      <c r="CP13" s="720"/>
      <c r="CQ13" s="721"/>
      <c r="CR13" s="680">
        <v>2991789</v>
      </c>
      <c r="CS13" s="681"/>
      <c r="CT13" s="681"/>
      <c r="CU13" s="681"/>
      <c r="CV13" s="681"/>
      <c r="CW13" s="681"/>
      <c r="CX13" s="681"/>
      <c r="CY13" s="682"/>
      <c r="CZ13" s="713">
        <v>19.2</v>
      </c>
      <c r="DA13" s="713"/>
      <c r="DB13" s="713"/>
      <c r="DC13" s="713"/>
      <c r="DD13" s="686">
        <v>2524367</v>
      </c>
      <c r="DE13" s="681"/>
      <c r="DF13" s="681"/>
      <c r="DG13" s="681"/>
      <c r="DH13" s="681"/>
      <c r="DI13" s="681"/>
      <c r="DJ13" s="681"/>
      <c r="DK13" s="681"/>
      <c r="DL13" s="681"/>
      <c r="DM13" s="681"/>
      <c r="DN13" s="681"/>
      <c r="DO13" s="681"/>
      <c r="DP13" s="682"/>
      <c r="DQ13" s="686">
        <v>1493120</v>
      </c>
      <c r="DR13" s="681"/>
      <c r="DS13" s="681"/>
      <c r="DT13" s="681"/>
      <c r="DU13" s="681"/>
      <c r="DV13" s="681"/>
      <c r="DW13" s="681"/>
      <c r="DX13" s="681"/>
      <c r="DY13" s="681"/>
      <c r="DZ13" s="681"/>
      <c r="EA13" s="681"/>
      <c r="EB13" s="681"/>
      <c r="EC13" s="727"/>
    </row>
    <row r="14" spans="2:143" ht="11.25" customHeight="1" x14ac:dyDescent="0.15">
      <c r="B14" s="677" t="s">
        <v>258</v>
      </c>
      <c r="C14" s="678"/>
      <c r="D14" s="678"/>
      <c r="E14" s="678"/>
      <c r="F14" s="678"/>
      <c r="G14" s="678"/>
      <c r="H14" s="678"/>
      <c r="I14" s="678"/>
      <c r="J14" s="678"/>
      <c r="K14" s="678"/>
      <c r="L14" s="678"/>
      <c r="M14" s="678"/>
      <c r="N14" s="678"/>
      <c r="O14" s="678"/>
      <c r="P14" s="678"/>
      <c r="Q14" s="679"/>
      <c r="R14" s="680" t="s">
        <v>130</v>
      </c>
      <c r="S14" s="681"/>
      <c r="T14" s="681"/>
      <c r="U14" s="681"/>
      <c r="V14" s="681"/>
      <c r="W14" s="681"/>
      <c r="X14" s="681"/>
      <c r="Y14" s="682"/>
      <c r="Z14" s="713" t="s">
        <v>130</v>
      </c>
      <c r="AA14" s="713"/>
      <c r="AB14" s="713"/>
      <c r="AC14" s="713"/>
      <c r="AD14" s="714" t="s">
        <v>130</v>
      </c>
      <c r="AE14" s="714"/>
      <c r="AF14" s="714"/>
      <c r="AG14" s="714"/>
      <c r="AH14" s="714"/>
      <c r="AI14" s="714"/>
      <c r="AJ14" s="714"/>
      <c r="AK14" s="714"/>
      <c r="AL14" s="683" t="s">
        <v>130</v>
      </c>
      <c r="AM14" s="684"/>
      <c r="AN14" s="684"/>
      <c r="AO14" s="715"/>
      <c r="AP14" s="677" t="s">
        <v>259</v>
      </c>
      <c r="AQ14" s="678"/>
      <c r="AR14" s="678"/>
      <c r="AS14" s="678"/>
      <c r="AT14" s="678"/>
      <c r="AU14" s="678"/>
      <c r="AV14" s="678"/>
      <c r="AW14" s="678"/>
      <c r="AX14" s="678"/>
      <c r="AY14" s="678"/>
      <c r="AZ14" s="678"/>
      <c r="BA14" s="678"/>
      <c r="BB14" s="678"/>
      <c r="BC14" s="678"/>
      <c r="BD14" s="678"/>
      <c r="BE14" s="678"/>
      <c r="BF14" s="679"/>
      <c r="BG14" s="680">
        <v>59738</v>
      </c>
      <c r="BH14" s="681"/>
      <c r="BI14" s="681"/>
      <c r="BJ14" s="681"/>
      <c r="BK14" s="681"/>
      <c r="BL14" s="681"/>
      <c r="BM14" s="681"/>
      <c r="BN14" s="682"/>
      <c r="BO14" s="713">
        <v>1.5</v>
      </c>
      <c r="BP14" s="713"/>
      <c r="BQ14" s="713"/>
      <c r="BR14" s="713"/>
      <c r="BS14" s="686" t="s">
        <v>238</v>
      </c>
      <c r="BT14" s="681"/>
      <c r="BU14" s="681"/>
      <c r="BV14" s="681"/>
      <c r="BW14" s="681"/>
      <c r="BX14" s="681"/>
      <c r="BY14" s="681"/>
      <c r="BZ14" s="681"/>
      <c r="CA14" s="681"/>
      <c r="CB14" s="727"/>
      <c r="CD14" s="719" t="s">
        <v>260</v>
      </c>
      <c r="CE14" s="720"/>
      <c r="CF14" s="720"/>
      <c r="CG14" s="720"/>
      <c r="CH14" s="720"/>
      <c r="CI14" s="720"/>
      <c r="CJ14" s="720"/>
      <c r="CK14" s="720"/>
      <c r="CL14" s="720"/>
      <c r="CM14" s="720"/>
      <c r="CN14" s="720"/>
      <c r="CO14" s="720"/>
      <c r="CP14" s="720"/>
      <c r="CQ14" s="721"/>
      <c r="CR14" s="680">
        <v>655255</v>
      </c>
      <c r="CS14" s="681"/>
      <c r="CT14" s="681"/>
      <c r="CU14" s="681"/>
      <c r="CV14" s="681"/>
      <c r="CW14" s="681"/>
      <c r="CX14" s="681"/>
      <c r="CY14" s="682"/>
      <c r="CZ14" s="713">
        <v>4.2</v>
      </c>
      <c r="DA14" s="713"/>
      <c r="DB14" s="713"/>
      <c r="DC14" s="713"/>
      <c r="DD14" s="686">
        <v>206455</v>
      </c>
      <c r="DE14" s="681"/>
      <c r="DF14" s="681"/>
      <c r="DG14" s="681"/>
      <c r="DH14" s="681"/>
      <c r="DI14" s="681"/>
      <c r="DJ14" s="681"/>
      <c r="DK14" s="681"/>
      <c r="DL14" s="681"/>
      <c r="DM14" s="681"/>
      <c r="DN14" s="681"/>
      <c r="DO14" s="681"/>
      <c r="DP14" s="682"/>
      <c r="DQ14" s="686">
        <v>444638</v>
      </c>
      <c r="DR14" s="681"/>
      <c r="DS14" s="681"/>
      <c r="DT14" s="681"/>
      <c r="DU14" s="681"/>
      <c r="DV14" s="681"/>
      <c r="DW14" s="681"/>
      <c r="DX14" s="681"/>
      <c r="DY14" s="681"/>
      <c r="DZ14" s="681"/>
      <c r="EA14" s="681"/>
      <c r="EB14" s="681"/>
      <c r="EC14" s="727"/>
    </row>
    <row r="15" spans="2:143" ht="11.25" customHeight="1" x14ac:dyDescent="0.15">
      <c r="B15" s="677" t="s">
        <v>261</v>
      </c>
      <c r="C15" s="678"/>
      <c r="D15" s="678"/>
      <c r="E15" s="678"/>
      <c r="F15" s="678"/>
      <c r="G15" s="678"/>
      <c r="H15" s="678"/>
      <c r="I15" s="678"/>
      <c r="J15" s="678"/>
      <c r="K15" s="678"/>
      <c r="L15" s="678"/>
      <c r="M15" s="678"/>
      <c r="N15" s="678"/>
      <c r="O15" s="678"/>
      <c r="P15" s="678"/>
      <c r="Q15" s="679"/>
      <c r="R15" s="680" t="s">
        <v>130</v>
      </c>
      <c r="S15" s="681"/>
      <c r="T15" s="681"/>
      <c r="U15" s="681"/>
      <c r="V15" s="681"/>
      <c r="W15" s="681"/>
      <c r="X15" s="681"/>
      <c r="Y15" s="682"/>
      <c r="Z15" s="713" t="s">
        <v>238</v>
      </c>
      <c r="AA15" s="713"/>
      <c r="AB15" s="713"/>
      <c r="AC15" s="713"/>
      <c r="AD15" s="714" t="s">
        <v>130</v>
      </c>
      <c r="AE15" s="714"/>
      <c r="AF15" s="714"/>
      <c r="AG15" s="714"/>
      <c r="AH15" s="714"/>
      <c r="AI15" s="714"/>
      <c r="AJ15" s="714"/>
      <c r="AK15" s="714"/>
      <c r="AL15" s="683" t="s">
        <v>177</v>
      </c>
      <c r="AM15" s="684"/>
      <c r="AN15" s="684"/>
      <c r="AO15" s="715"/>
      <c r="AP15" s="677" t="s">
        <v>262</v>
      </c>
      <c r="AQ15" s="678"/>
      <c r="AR15" s="678"/>
      <c r="AS15" s="678"/>
      <c r="AT15" s="678"/>
      <c r="AU15" s="678"/>
      <c r="AV15" s="678"/>
      <c r="AW15" s="678"/>
      <c r="AX15" s="678"/>
      <c r="AY15" s="678"/>
      <c r="AZ15" s="678"/>
      <c r="BA15" s="678"/>
      <c r="BB15" s="678"/>
      <c r="BC15" s="678"/>
      <c r="BD15" s="678"/>
      <c r="BE15" s="678"/>
      <c r="BF15" s="679"/>
      <c r="BG15" s="680">
        <v>137281</v>
      </c>
      <c r="BH15" s="681"/>
      <c r="BI15" s="681"/>
      <c r="BJ15" s="681"/>
      <c r="BK15" s="681"/>
      <c r="BL15" s="681"/>
      <c r="BM15" s="681"/>
      <c r="BN15" s="682"/>
      <c r="BO15" s="713">
        <v>3.5</v>
      </c>
      <c r="BP15" s="713"/>
      <c r="BQ15" s="713"/>
      <c r="BR15" s="713"/>
      <c r="BS15" s="686" t="s">
        <v>177</v>
      </c>
      <c r="BT15" s="681"/>
      <c r="BU15" s="681"/>
      <c r="BV15" s="681"/>
      <c r="BW15" s="681"/>
      <c r="BX15" s="681"/>
      <c r="BY15" s="681"/>
      <c r="BZ15" s="681"/>
      <c r="CA15" s="681"/>
      <c r="CB15" s="727"/>
      <c r="CD15" s="719" t="s">
        <v>263</v>
      </c>
      <c r="CE15" s="720"/>
      <c r="CF15" s="720"/>
      <c r="CG15" s="720"/>
      <c r="CH15" s="720"/>
      <c r="CI15" s="720"/>
      <c r="CJ15" s="720"/>
      <c r="CK15" s="720"/>
      <c r="CL15" s="720"/>
      <c r="CM15" s="720"/>
      <c r="CN15" s="720"/>
      <c r="CO15" s="720"/>
      <c r="CP15" s="720"/>
      <c r="CQ15" s="721"/>
      <c r="CR15" s="680">
        <v>1188157</v>
      </c>
      <c r="CS15" s="681"/>
      <c r="CT15" s="681"/>
      <c r="CU15" s="681"/>
      <c r="CV15" s="681"/>
      <c r="CW15" s="681"/>
      <c r="CX15" s="681"/>
      <c r="CY15" s="682"/>
      <c r="CZ15" s="713">
        <v>7.6</v>
      </c>
      <c r="DA15" s="713"/>
      <c r="DB15" s="713"/>
      <c r="DC15" s="713"/>
      <c r="DD15" s="686">
        <v>179901</v>
      </c>
      <c r="DE15" s="681"/>
      <c r="DF15" s="681"/>
      <c r="DG15" s="681"/>
      <c r="DH15" s="681"/>
      <c r="DI15" s="681"/>
      <c r="DJ15" s="681"/>
      <c r="DK15" s="681"/>
      <c r="DL15" s="681"/>
      <c r="DM15" s="681"/>
      <c r="DN15" s="681"/>
      <c r="DO15" s="681"/>
      <c r="DP15" s="682"/>
      <c r="DQ15" s="686">
        <v>784907</v>
      </c>
      <c r="DR15" s="681"/>
      <c r="DS15" s="681"/>
      <c r="DT15" s="681"/>
      <c r="DU15" s="681"/>
      <c r="DV15" s="681"/>
      <c r="DW15" s="681"/>
      <c r="DX15" s="681"/>
      <c r="DY15" s="681"/>
      <c r="DZ15" s="681"/>
      <c r="EA15" s="681"/>
      <c r="EB15" s="681"/>
      <c r="EC15" s="727"/>
    </row>
    <row r="16" spans="2:143" ht="11.25" customHeight="1" x14ac:dyDescent="0.15">
      <c r="B16" s="677" t="s">
        <v>264</v>
      </c>
      <c r="C16" s="678"/>
      <c r="D16" s="678"/>
      <c r="E16" s="678"/>
      <c r="F16" s="678"/>
      <c r="G16" s="678"/>
      <c r="H16" s="678"/>
      <c r="I16" s="678"/>
      <c r="J16" s="678"/>
      <c r="K16" s="678"/>
      <c r="L16" s="678"/>
      <c r="M16" s="678"/>
      <c r="N16" s="678"/>
      <c r="O16" s="678"/>
      <c r="P16" s="678"/>
      <c r="Q16" s="679"/>
      <c r="R16" s="680">
        <v>11662</v>
      </c>
      <c r="S16" s="681"/>
      <c r="T16" s="681"/>
      <c r="U16" s="681"/>
      <c r="V16" s="681"/>
      <c r="W16" s="681"/>
      <c r="X16" s="681"/>
      <c r="Y16" s="682"/>
      <c r="Z16" s="713">
        <v>0.1</v>
      </c>
      <c r="AA16" s="713"/>
      <c r="AB16" s="713"/>
      <c r="AC16" s="713"/>
      <c r="AD16" s="714">
        <v>11662</v>
      </c>
      <c r="AE16" s="714"/>
      <c r="AF16" s="714"/>
      <c r="AG16" s="714"/>
      <c r="AH16" s="714"/>
      <c r="AI16" s="714"/>
      <c r="AJ16" s="714"/>
      <c r="AK16" s="714"/>
      <c r="AL16" s="683">
        <v>0.2</v>
      </c>
      <c r="AM16" s="684"/>
      <c r="AN16" s="684"/>
      <c r="AO16" s="715"/>
      <c r="AP16" s="677" t="s">
        <v>265</v>
      </c>
      <c r="AQ16" s="678"/>
      <c r="AR16" s="678"/>
      <c r="AS16" s="678"/>
      <c r="AT16" s="678"/>
      <c r="AU16" s="678"/>
      <c r="AV16" s="678"/>
      <c r="AW16" s="678"/>
      <c r="AX16" s="678"/>
      <c r="AY16" s="678"/>
      <c r="AZ16" s="678"/>
      <c r="BA16" s="678"/>
      <c r="BB16" s="678"/>
      <c r="BC16" s="678"/>
      <c r="BD16" s="678"/>
      <c r="BE16" s="678"/>
      <c r="BF16" s="679"/>
      <c r="BG16" s="680" t="s">
        <v>130</v>
      </c>
      <c r="BH16" s="681"/>
      <c r="BI16" s="681"/>
      <c r="BJ16" s="681"/>
      <c r="BK16" s="681"/>
      <c r="BL16" s="681"/>
      <c r="BM16" s="681"/>
      <c r="BN16" s="682"/>
      <c r="BO16" s="713" t="s">
        <v>238</v>
      </c>
      <c r="BP16" s="713"/>
      <c r="BQ16" s="713"/>
      <c r="BR16" s="713"/>
      <c r="BS16" s="686" t="s">
        <v>130</v>
      </c>
      <c r="BT16" s="681"/>
      <c r="BU16" s="681"/>
      <c r="BV16" s="681"/>
      <c r="BW16" s="681"/>
      <c r="BX16" s="681"/>
      <c r="BY16" s="681"/>
      <c r="BZ16" s="681"/>
      <c r="CA16" s="681"/>
      <c r="CB16" s="727"/>
      <c r="CD16" s="719" t="s">
        <v>266</v>
      </c>
      <c r="CE16" s="720"/>
      <c r="CF16" s="720"/>
      <c r="CG16" s="720"/>
      <c r="CH16" s="720"/>
      <c r="CI16" s="720"/>
      <c r="CJ16" s="720"/>
      <c r="CK16" s="720"/>
      <c r="CL16" s="720"/>
      <c r="CM16" s="720"/>
      <c r="CN16" s="720"/>
      <c r="CO16" s="720"/>
      <c r="CP16" s="720"/>
      <c r="CQ16" s="721"/>
      <c r="CR16" s="680">
        <v>551051</v>
      </c>
      <c r="CS16" s="681"/>
      <c r="CT16" s="681"/>
      <c r="CU16" s="681"/>
      <c r="CV16" s="681"/>
      <c r="CW16" s="681"/>
      <c r="CX16" s="681"/>
      <c r="CY16" s="682"/>
      <c r="CZ16" s="713">
        <v>3.5</v>
      </c>
      <c r="DA16" s="713"/>
      <c r="DB16" s="713"/>
      <c r="DC16" s="713"/>
      <c r="DD16" s="686" t="s">
        <v>130</v>
      </c>
      <c r="DE16" s="681"/>
      <c r="DF16" s="681"/>
      <c r="DG16" s="681"/>
      <c r="DH16" s="681"/>
      <c r="DI16" s="681"/>
      <c r="DJ16" s="681"/>
      <c r="DK16" s="681"/>
      <c r="DL16" s="681"/>
      <c r="DM16" s="681"/>
      <c r="DN16" s="681"/>
      <c r="DO16" s="681"/>
      <c r="DP16" s="682"/>
      <c r="DQ16" s="686">
        <v>209323</v>
      </c>
      <c r="DR16" s="681"/>
      <c r="DS16" s="681"/>
      <c r="DT16" s="681"/>
      <c r="DU16" s="681"/>
      <c r="DV16" s="681"/>
      <c r="DW16" s="681"/>
      <c r="DX16" s="681"/>
      <c r="DY16" s="681"/>
      <c r="DZ16" s="681"/>
      <c r="EA16" s="681"/>
      <c r="EB16" s="681"/>
      <c r="EC16" s="727"/>
    </row>
    <row r="17" spans="2:133" ht="11.25" customHeight="1" x14ac:dyDescent="0.15">
      <c r="B17" s="677" t="s">
        <v>267</v>
      </c>
      <c r="C17" s="678"/>
      <c r="D17" s="678"/>
      <c r="E17" s="678"/>
      <c r="F17" s="678"/>
      <c r="G17" s="678"/>
      <c r="H17" s="678"/>
      <c r="I17" s="678"/>
      <c r="J17" s="678"/>
      <c r="K17" s="678"/>
      <c r="L17" s="678"/>
      <c r="M17" s="678"/>
      <c r="N17" s="678"/>
      <c r="O17" s="678"/>
      <c r="P17" s="678"/>
      <c r="Q17" s="679"/>
      <c r="R17" s="680">
        <v>29703</v>
      </c>
      <c r="S17" s="681"/>
      <c r="T17" s="681"/>
      <c r="U17" s="681"/>
      <c r="V17" s="681"/>
      <c r="W17" s="681"/>
      <c r="X17" s="681"/>
      <c r="Y17" s="682"/>
      <c r="Z17" s="713">
        <v>0.2</v>
      </c>
      <c r="AA17" s="713"/>
      <c r="AB17" s="713"/>
      <c r="AC17" s="713"/>
      <c r="AD17" s="714">
        <v>29703</v>
      </c>
      <c r="AE17" s="714"/>
      <c r="AF17" s="714"/>
      <c r="AG17" s="714"/>
      <c r="AH17" s="714"/>
      <c r="AI17" s="714"/>
      <c r="AJ17" s="714"/>
      <c r="AK17" s="714"/>
      <c r="AL17" s="683">
        <v>0.5</v>
      </c>
      <c r="AM17" s="684"/>
      <c r="AN17" s="684"/>
      <c r="AO17" s="715"/>
      <c r="AP17" s="677" t="s">
        <v>268</v>
      </c>
      <c r="AQ17" s="678"/>
      <c r="AR17" s="678"/>
      <c r="AS17" s="678"/>
      <c r="AT17" s="678"/>
      <c r="AU17" s="678"/>
      <c r="AV17" s="678"/>
      <c r="AW17" s="678"/>
      <c r="AX17" s="678"/>
      <c r="AY17" s="678"/>
      <c r="AZ17" s="678"/>
      <c r="BA17" s="678"/>
      <c r="BB17" s="678"/>
      <c r="BC17" s="678"/>
      <c r="BD17" s="678"/>
      <c r="BE17" s="678"/>
      <c r="BF17" s="679"/>
      <c r="BG17" s="680" t="s">
        <v>177</v>
      </c>
      <c r="BH17" s="681"/>
      <c r="BI17" s="681"/>
      <c r="BJ17" s="681"/>
      <c r="BK17" s="681"/>
      <c r="BL17" s="681"/>
      <c r="BM17" s="681"/>
      <c r="BN17" s="682"/>
      <c r="BO17" s="713" t="s">
        <v>130</v>
      </c>
      <c r="BP17" s="713"/>
      <c r="BQ17" s="713"/>
      <c r="BR17" s="713"/>
      <c r="BS17" s="686" t="s">
        <v>130</v>
      </c>
      <c r="BT17" s="681"/>
      <c r="BU17" s="681"/>
      <c r="BV17" s="681"/>
      <c r="BW17" s="681"/>
      <c r="BX17" s="681"/>
      <c r="BY17" s="681"/>
      <c r="BZ17" s="681"/>
      <c r="CA17" s="681"/>
      <c r="CB17" s="727"/>
      <c r="CD17" s="719" t="s">
        <v>269</v>
      </c>
      <c r="CE17" s="720"/>
      <c r="CF17" s="720"/>
      <c r="CG17" s="720"/>
      <c r="CH17" s="720"/>
      <c r="CI17" s="720"/>
      <c r="CJ17" s="720"/>
      <c r="CK17" s="720"/>
      <c r="CL17" s="720"/>
      <c r="CM17" s="720"/>
      <c r="CN17" s="720"/>
      <c r="CO17" s="720"/>
      <c r="CP17" s="720"/>
      <c r="CQ17" s="721"/>
      <c r="CR17" s="680">
        <v>882133</v>
      </c>
      <c r="CS17" s="681"/>
      <c r="CT17" s="681"/>
      <c r="CU17" s="681"/>
      <c r="CV17" s="681"/>
      <c r="CW17" s="681"/>
      <c r="CX17" s="681"/>
      <c r="CY17" s="682"/>
      <c r="CZ17" s="713">
        <v>5.7</v>
      </c>
      <c r="DA17" s="713"/>
      <c r="DB17" s="713"/>
      <c r="DC17" s="713"/>
      <c r="DD17" s="686" t="s">
        <v>238</v>
      </c>
      <c r="DE17" s="681"/>
      <c r="DF17" s="681"/>
      <c r="DG17" s="681"/>
      <c r="DH17" s="681"/>
      <c r="DI17" s="681"/>
      <c r="DJ17" s="681"/>
      <c r="DK17" s="681"/>
      <c r="DL17" s="681"/>
      <c r="DM17" s="681"/>
      <c r="DN17" s="681"/>
      <c r="DO17" s="681"/>
      <c r="DP17" s="682"/>
      <c r="DQ17" s="686">
        <v>880285</v>
      </c>
      <c r="DR17" s="681"/>
      <c r="DS17" s="681"/>
      <c r="DT17" s="681"/>
      <c r="DU17" s="681"/>
      <c r="DV17" s="681"/>
      <c r="DW17" s="681"/>
      <c r="DX17" s="681"/>
      <c r="DY17" s="681"/>
      <c r="DZ17" s="681"/>
      <c r="EA17" s="681"/>
      <c r="EB17" s="681"/>
      <c r="EC17" s="727"/>
    </row>
    <row r="18" spans="2:133" ht="11.25" customHeight="1" x14ac:dyDescent="0.15">
      <c r="B18" s="677" t="s">
        <v>270</v>
      </c>
      <c r="C18" s="678"/>
      <c r="D18" s="678"/>
      <c r="E18" s="678"/>
      <c r="F18" s="678"/>
      <c r="G18" s="678"/>
      <c r="H18" s="678"/>
      <c r="I18" s="678"/>
      <c r="J18" s="678"/>
      <c r="K18" s="678"/>
      <c r="L18" s="678"/>
      <c r="M18" s="678"/>
      <c r="N18" s="678"/>
      <c r="O18" s="678"/>
      <c r="P18" s="678"/>
      <c r="Q18" s="679"/>
      <c r="R18" s="680">
        <v>22368</v>
      </c>
      <c r="S18" s="681"/>
      <c r="T18" s="681"/>
      <c r="U18" s="681"/>
      <c r="V18" s="681"/>
      <c r="W18" s="681"/>
      <c r="X18" s="681"/>
      <c r="Y18" s="682"/>
      <c r="Z18" s="713">
        <v>0.1</v>
      </c>
      <c r="AA18" s="713"/>
      <c r="AB18" s="713"/>
      <c r="AC18" s="713"/>
      <c r="AD18" s="714">
        <v>22368</v>
      </c>
      <c r="AE18" s="714"/>
      <c r="AF18" s="714"/>
      <c r="AG18" s="714"/>
      <c r="AH18" s="714"/>
      <c r="AI18" s="714"/>
      <c r="AJ18" s="714"/>
      <c r="AK18" s="714"/>
      <c r="AL18" s="683">
        <v>0.4</v>
      </c>
      <c r="AM18" s="684"/>
      <c r="AN18" s="684"/>
      <c r="AO18" s="715"/>
      <c r="AP18" s="677" t="s">
        <v>271</v>
      </c>
      <c r="AQ18" s="678"/>
      <c r="AR18" s="678"/>
      <c r="AS18" s="678"/>
      <c r="AT18" s="678"/>
      <c r="AU18" s="678"/>
      <c r="AV18" s="678"/>
      <c r="AW18" s="678"/>
      <c r="AX18" s="678"/>
      <c r="AY18" s="678"/>
      <c r="AZ18" s="678"/>
      <c r="BA18" s="678"/>
      <c r="BB18" s="678"/>
      <c r="BC18" s="678"/>
      <c r="BD18" s="678"/>
      <c r="BE18" s="678"/>
      <c r="BF18" s="679"/>
      <c r="BG18" s="680" t="s">
        <v>177</v>
      </c>
      <c r="BH18" s="681"/>
      <c r="BI18" s="681"/>
      <c r="BJ18" s="681"/>
      <c r="BK18" s="681"/>
      <c r="BL18" s="681"/>
      <c r="BM18" s="681"/>
      <c r="BN18" s="682"/>
      <c r="BO18" s="713" t="s">
        <v>130</v>
      </c>
      <c r="BP18" s="713"/>
      <c r="BQ18" s="713"/>
      <c r="BR18" s="713"/>
      <c r="BS18" s="686" t="s">
        <v>130</v>
      </c>
      <c r="BT18" s="681"/>
      <c r="BU18" s="681"/>
      <c r="BV18" s="681"/>
      <c r="BW18" s="681"/>
      <c r="BX18" s="681"/>
      <c r="BY18" s="681"/>
      <c r="BZ18" s="681"/>
      <c r="CA18" s="681"/>
      <c r="CB18" s="727"/>
      <c r="CD18" s="719" t="s">
        <v>272</v>
      </c>
      <c r="CE18" s="720"/>
      <c r="CF18" s="720"/>
      <c r="CG18" s="720"/>
      <c r="CH18" s="720"/>
      <c r="CI18" s="720"/>
      <c r="CJ18" s="720"/>
      <c r="CK18" s="720"/>
      <c r="CL18" s="720"/>
      <c r="CM18" s="720"/>
      <c r="CN18" s="720"/>
      <c r="CO18" s="720"/>
      <c r="CP18" s="720"/>
      <c r="CQ18" s="721"/>
      <c r="CR18" s="680" t="s">
        <v>130</v>
      </c>
      <c r="CS18" s="681"/>
      <c r="CT18" s="681"/>
      <c r="CU18" s="681"/>
      <c r="CV18" s="681"/>
      <c r="CW18" s="681"/>
      <c r="CX18" s="681"/>
      <c r="CY18" s="682"/>
      <c r="CZ18" s="713" t="s">
        <v>130</v>
      </c>
      <c r="DA18" s="713"/>
      <c r="DB18" s="713"/>
      <c r="DC18" s="713"/>
      <c r="DD18" s="686" t="s">
        <v>130</v>
      </c>
      <c r="DE18" s="681"/>
      <c r="DF18" s="681"/>
      <c r="DG18" s="681"/>
      <c r="DH18" s="681"/>
      <c r="DI18" s="681"/>
      <c r="DJ18" s="681"/>
      <c r="DK18" s="681"/>
      <c r="DL18" s="681"/>
      <c r="DM18" s="681"/>
      <c r="DN18" s="681"/>
      <c r="DO18" s="681"/>
      <c r="DP18" s="682"/>
      <c r="DQ18" s="686" t="s">
        <v>238</v>
      </c>
      <c r="DR18" s="681"/>
      <c r="DS18" s="681"/>
      <c r="DT18" s="681"/>
      <c r="DU18" s="681"/>
      <c r="DV18" s="681"/>
      <c r="DW18" s="681"/>
      <c r="DX18" s="681"/>
      <c r="DY18" s="681"/>
      <c r="DZ18" s="681"/>
      <c r="EA18" s="681"/>
      <c r="EB18" s="681"/>
      <c r="EC18" s="727"/>
    </row>
    <row r="19" spans="2:133" ht="11.25" customHeight="1" x14ac:dyDescent="0.15">
      <c r="B19" s="677" t="s">
        <v>273</v>
      </c>
      <c r="C19" s="678"/>
      <c r="D19" s="678"/>
      <c r="E19" s="678"/>
      <c r="F19" s="678"/>
      <c r="G19" s="678"/>
      <c r="H19" s="678"/>
      <c r="I19" s="678"/>
      <c r="J19" s="678"/>
      <c r="K19" s="678"/>
      <c r="L19" s="678"/>
      <c r="M19" s="678"/>
      <c r="N19" s="678"/>
      <c r="O19" s="678"/>
      <c r="P19" s="678"/>
      <c r="Q19" s="679"/>
      <c r="R19" s="680">
        <v>15062</v>
      </c>
      <c r="S19" s="681"/>
      <c r="T19" s="681"/>
      <c r="U19" s="681"/>
      <c r="V19" s="681"/>
      <c r="W19" s="681"/>
      <c r="X19" s="681"/>
      <c r="Y19" s="682"/>
      <c r="Z19" s="713">
        <v>0.1</v>
      </c>
      <c r="AA19" s="713"/>
      <c r="AB19" s="713"/>
      <c r="AC19" s="713"/>
      <c r="AD19" s="714">
        <v>15062</v>
      </c>
      <c r="AE19" s="714"/>
      <c r="AF19" s="714"/>
      <c r="AG19" s="714"/>
      <c r="AH19" s="714"/>
      <c r="AI19" s="714"/>
      <c r="AJ19" s="714"/>
      <c r="AK19" s="714"/>
      <c r="AL19" s="683">
        <v>0.3</v>
      </c>
      <c r="AM19" s="684"/>
      <c r="AN19" s="684"/>
      <c r="AO19" s="715"/>
      <c r="AP19" s="677" t="s">
        <v>274</v>
      </c>
      <c r="AQ19" s="678"/>
      <c r="AR19" s="678"/>
      <c r="AS19" s="678"/>
      <c r="AT19" s="678"/>
      <c r="AU19" s="678"/>
      <c r="AV19" s="678"/>
      <c r="AW19" s="678"/>
      <c r="AX19" s="678"/>
      <c r="AY19" s="678"/>
      <c r="AZ19" s="678"/>
      <c r="BA19" s="678"/>
      <c r="BB19" s="678"/>
      <c r="BC19" s="678"/>
      <c r="BD19" s="678"/>
      <c r="BE19" s="678"/>
      <c r="BF19" s="679"/>
      <c r="BG19" s="680">
        <v>2686</v>
      </c>
      <c r="BH19" s="681"/>
      <c r="BI19" s="681"/>
      <c r="BJ19" s="681"/>
      <c r="BK19" s="681"/>
      <c r="BL19" s="681"/>
      <c r="BM19" s="681"/>
      <c r="BN19" s="682"/>
      <c r="BO19" s="713">
        <v>0.1</v>
      </c>
      <c r="BP19" s="713"/>
      <c r="BQ19" s="713"/>
      <c r="BR19" s="713"/>
      <c r="BS19" s="686" t="s">
        <v>130</v>
      </c>
      <c r="BT19" s="681"/>
      <c r="BU19" s="681"/>
      <c r="BV19" s="681"/>
      <c r="BW19" s="681"/>
      <c r="BX19" s="681"/>
      <c r="BY19" s="681"/>
      <c r="BZ19" s="681"/>
      <c r="CA19" s="681"/>
      <c r="CB19" s="727"/>
      <c r="CD19" s="719" t="s">
        <v>275</v>
      </c>
      <c r="CE19" s="720"/>
      <c r="CF19" s="720"/>
      <c r="CG19" s="720"/>
      <c r="CH19" s="720"/>
      <c r="CI19" s="720"/>
      <c r="CJ19" s="720"/>
      <c r="CK19" s="720"/>
      <c r="CL19" s="720"/>
      <c r="CM19" s="720"/>
      <c r="CN19" s="720"/>
      <c r="CO19" s="720"/>
      <c r="CP19" s="720"/>
      <c r="CQ19" s="721"/>
      <c r="CR19" s="680" t="s">
        <v>130</v>
      </c>
      <c r="CS19" s="681"/>
      <c r="CT19" s="681"/>
      <c r="CU19" s="681"/>
      <c r="CV19" s="681"/>
      <c r="CW19" s="681"/>
      <c r="CX19" s="681"/>
      <c r="CY19" s="682"/>
      <c r="CZ19" s="713" t="s">
        <v>238</v>
      </c>
      <c r="DA19" s="713"/>
      <c r="DB19" s="713"/>
      <c r="DC19" s="713"/>
      <c r="DD19" s="686" t="s">
        <v>130</v>
      </c>
      <c r="DE19" s="681"/>
      <c r="DF19" s="681"/>
      <c r="DG19" s="681"/>
      <c r="DH19" s="681"/>
      <c r="DI19" s="681"/>
      <c r="DJ19" s="681"/>
      <c r="DK19" s="681"/>
      <c r="DL19" s="681"/>
      <c r="DM19" s="681"/>
      <c r="DN19" s="681"/>
      <c r="DO19" s="681"/>
      <c r="DP19" s="682"/>
      <c r="DQ19" s="686" t="s">
        <v>130</v>
      </c>
      <c r="DR19" s="681"/>
      <c r="DS19" s="681"/>
      <c r="DT19" s="681"/>
      <c r="DU19" s="681"/>
      <c r="DV19" s="681"/>
      <c r="DW19" s="681"/>
      <c r="DX19" s="681"/>
      <c r="DY19" s="681"/>
      <c r="DZ19" s="681"/>
      <c r="EA19" s="681"/>
      <c r="EB19" s="681"/>
      <c r="EC19" s="727"/>
    </row>
    <row r="20" spans="2:133" ht="11.25" customHeight="1" x14ac:dyDescent="0.15">
      <c r="B20" s="677" t="s">
        <v>276</v>
      </c>
      <c r="C20" s="678"/>
      <c r="D20" s="678"/>
      <c r="E20" s="678"/>
      <c r="F20" s="678"/>
      <c r="G20" s="678"/>
      <c r="H20" s="678"/>
      <c r="I20" s="678"/>
      <c r="J20" s="678"/>
      <c r="K20" s="678"/>
      <c r="L20" s="678"/>
      <c r="M20" s="678"/>
      <c r="N20" s="678"/>
      <c r="O20" s="678"/>
      <c r="P20" s="678"/>
      <c r="Q20" s="679"/>
      <c r="R20" s="680">
        <v>5770</v>
      </c>
      <c r="S20" s="681"/>
      <c r="T20" s="681"/>
      <c r="U20" s="681"/>
      <c r="V20" s="681"/>
      <c r="W20" s="681"/>
      <c r="X20" s="681"/>
      <c r="Y20" s="682"/>
      <c r="Z20" s="713">
        <v>0</v>
      </c>
      <c r="AA20" s="713"/>
      <c r="AB20" s="713"/>
      <c r="AC20" s="713"/>
      <c r="AD20" s="714">
        <v>5770</v>
      </c>
      <c r="AE20" s="714"/>
      <c r="AF20" s="714"/>
      <c r="AG20" s="714"/>
      <c r="AH20" s="714"/>
      <c r="AI20" s="714"/>
      <c r="AJ20" s="714"/>
      <c r="AK20" s="714"/>
      <c r="AL20" s="683">
        <v>0.1</v>
      </c>
      <c r="AM20" s="684"/>
      <c r="AN20" s="684"/>
      <c r="AO20" s="715"/>
      <c r="AP20" s="677" t="s">
        <v>277</v>
      </c>
      <c r="AQ20" s="678"/>
      <c r="AR20" s="678"/>
      <c r="AS20" s="678"/>
      <c r="AT20" s="678"/>
      <c r="AU20" s="678"/>
      <c r="AV20" s="678"/>
      <c r="AW20" s="678"/>
      <c r="AX20" s="678"/>
      <c r="AY20" s="678"/>
      <c r="AZ20" s="678"/>
      <c r="BA20" s="678"/>
      <c r="BB20" s="678"/>
      <c r="BC20" s="678"/>
      <c r="BD20" s="678"/>
      <c r="BE20" s="678"/>
      <c r="BF20" s="679"/>
      <c r="BG20" s="680">
        <v>2686</v>
      </c>
      <c r="BH20" s="681"/>
      <c r="BI20" s="681"/>
      <c r="BJ20" s="681"/>
      <c r="BK20" s="681"/>
      <c r="BL20" s="681"/>
      <c r="BM20" s="681"/>
      <c r="BN20" s="682"/>
      <c r="BO20" s="713">
        <v>0.1</v>
      </c>
      <c r="BP20" s="713"/>
      <c r="BQ20" s="713"/>
      <c r="BR20" s="713"/>
      <c r="BS20" s="686" t="s">
        <v>238</v>
      </c>
      <c r="BT20" s="681"/>
      <c r="BU20" s="681"/>
      <c r="BV20" s="681"/>
      <c r="BW20" s="681"/>
      <c r="BX20" s="681"/>
      <c r="BY20" s="681"/>
      <c r="BZ20" s="681"/>
      <c r="CA20" s="681"/>
      <c r="CB20" s="727"/>
      <c r="CD20" s="719" t="s">
        <v>278</v>
      </c>
      <c r="CE20" s="720"/>
      <c r="CF20" s="720"/>
      <c r="CG20" s="720"/>
      <c r="CH20" s="720"/>
      <c r="CI20" s="720"/>
      <c r="CJ20" s="720"/>
      <c r="CK20" s="720"/>
      <c r="CL20" s="720"/>
      <c r="CM20" s="720"/>
      <c r="CN20" s="720"/>
      <c r="CO20" s="720"/>
      <c r="CP20" s="720"/>
      <c r="CQ20" s="721"/>
      <c r="CR20" s="680">
        <v>15605294</v>
      </c>
      <c r="CS20" s="681"/>
      <c r="CT20" s="681"/>
      <c r="CU20" s="681"/>
      <c r="CV20" s="681"/>
      <c r="CW20" s="681"/>
      <c r="CX20" s="681"/>
      <c r="CY20" s="682"/>
      <c r="CZ20" s="713">
        <v>100</v>
      </c>
      <c r="DA20" s="713"/>
      <c r="DB20" s="713"/>
      <c r="DC20" s="713"/>
      <c r="DD20" s="686">
        <v>3461346</v>
      </c>
      <c r="DE20" s="681"/>
      <c r="DF20" s="681"/>
      <c r="DG20" s="681"/>
      <c r="DH20" s="681"/>
      <c r="DI20" s="681"/>
      <c r="DJ20" s="681"/>
      <c r="DK20" s="681"/>
      <c r="DL20" s="681"/>
      <c r="DM20" s="681"/>
      <c r="DN20" s="681"/>
      <c r="DO20" s="681"/>
      <c r="DP20" s="682"/>
      <c r="DQ20" s="686">
        <v>8899786</v>
      </c>
      <c r="DR20" s="681"/>
      <c r="DS20" s="681"/>
      <c r="DT20" s="681"/>
      <c r="DU20" s="681"/>
      <c r="DV20" s="681"/>
      <c r="DW20" s="681"/>
      <c r="DX20" s="681"/>
      <c r="DY20" s="681"/>
      <c r="DZ20" s="681"/>
      <c r="EA20" s="681"/>
      <c r="EB20" s="681"/>
      <c r="EC20" s="727"/>
    </row>
    <row r="21" spans="2:133" ht="11.25" customHeight="1" x14ac:dyDescent="0.15">
      <c r="B21" s="677" t="s">
        <v>279</v>
      </c>
      <c r="C21" s="678"/>
      <c r="D21" s="678"/>
      <c r="E21" s="678"/>
      <c r="F21" s="678"/>
      <c r="G21" s="678"/>
      <c r="H21" s="678"/>
      <c r="I21" s="678"/>
      <c r="J21" s="678"/>
      <c r="K21" s="678"/>
      <c r="L21" s="678"/>
      <c r="M21" s="678"/>
      <c r="N21" s="678"/>
      <c r="O21" s="678"/>
      <c r="P21" s="678"/>
      <c r="Q21" s="679"/>
      <c r="R21" s="680">
        <v>1536</v>
      </c>
      <c r="S21" s="681"/>
      <c r="T21" s="681"/>
      <c r="U21" s="681"/>
      <c r="V21" s="681"/>
      <c r="W21" s="681"/>
      <c r="X21" s="681"/>
      <c r="Y21" s="682"/>
      <c r="Z21" s="713">
        <v>0</v>
      </c>
      <c r="AA21" s="713"/>
      <c r="AB21" s="713"/>
      <c r="AC21" s="713"/>
      <c r="AD21" s="714">
        <v>1536</v>
      </c>
      <c r="AE21" s="714"/>
      <c r="AF21" s="714"/>
      <c r="AG21" s="714"/>
      <c r="AH21" s="714"/>
      <c r="AI21" s="714"/>
      <c r="AJ21" s="714"/>
      <c r="AK21" s="714"/>
      <c r="AL21" s="683">
        <v>0</v>
      </c>
      <c r="AM21" s="684"/>
      <c r="AN21" s="684"/>
      <c r="AO21" s="715"/>
      <c r="AP21" s="774" t="s">
        <v>280</v>
      </c>
      <c r="AQ21" s="782"/>
      <c r="AR21" s="782"/>
      <c r="AS21" s="782"/>
      <c r="AT21" s="782"/>
      <c r="AU21" s="782"/>
      <c r="AV21" s="782"/>
      <c r="AW21" s="782"/>
      <c r="AX21" s="782"/>
      <c r="AY21" s="782"/>
      <c r="AZ21" s="782"/>
      <c r="BA21" s="782"/>
      <c r="BB21" s="782"/>
      <c r="BC21" s="782"/>
      <c r="BD21" s="782"/>
      <c r="BE21" s="782"/>
      <c r="BF21" s="776"/>
      <c r="BG21" s="680">
        <v>2686</v>
      </c>
      <c r="BH21" s="681"/>
      <c r="BI21" s="681"/>
      <c r="BJ21" s="681"/>
      <c r="BK21" s="681"/>
      <c r="BL21" s="681"/>
      <c r="BM21" s="681"/>
      <c r="BN21" s="682"/>
      <c r="BO21" s="713">
        <v>0.1</v>
      </c>
      <c r="BP21" s="713"/>
      <c r="BQ21" s="713"/>
      <c r="BR21" s="713"/>
      <c r="BS21" s="686" t="s">
        <v>130</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281</v>
      </c>
      <c r="C22" s="678"/>
      <c r="D22" s="678"/>
      <c r="E22" s="678"/>
      <c r="F22" s="678"/>
      <c r="G22" s="678"/>
      <c r="H22" s="678"/>
      <c r="I22" s="678"/>
      <c r="J22" s="678"/>
      <c r="K22" s="678"/>
      <c r="L22" s="678"/>
      <c r="M22" s="678"/>
      <c r="N22" s="678"/>
      <c r="O22" s="678"/>
      <c r="P22" s="678"/>
      <c r="Q22" s="679"/>
      <c r="R22" s="680">
        <v>580286</v>
      </c>
      <c r="S22" s="681"/>
      <c r="T22" s="681"/>
      <c r="U22" s="681"/>
      <c r="V22" s="681"/>
      <c r="W22" s="681"/>
      <c r="X22" s="681"/>
      <c r="Y22" s="682"/>
      <c r="Z22" s="713">
        <v>3.5</v>
      </c>
      <c r="AA22" s="713"/>
      <c r="AB22" s="713"/>
      <c r="AC22" s="713"/>
      <c r="AD22" s="714">
        <v>449107</v>
      </c>
      <c r="AE22" s="714"/>
      <c r="AF22" s="714"/>
      <c r="AG22" s="714"/>
      <c r="AH22" s="714"/>
      <c r="AI22" s="714"/>
      <c r="AJ22" s="714"/>
      <c r="AK22" s="714"/>
      <c r="AL22" s="683">
        <v>7.9</v>
      </c>
      <c r="AM22" s="684"/>
      <c r="AN22" s="684"/>
      <c r="AO22" s="715"/>
      <c r="AP22" s="774" t="s">
        <v>282</v>
      </c>
      <c r="AQ22" s="782"/>
      <c r="AR22" s="782"/>
      <c r="AS22" s="782"/>
      <c r="AT22" s="782"/>
      <c r="AU22" s="782"/>
      <c r="AV22" s="782"/>
      <c r="AW22" s="782"/>
      <c r="AX22" s="782"/>
      <c r="AY22" s="782"/>
      <c r="AZ22" s="782"/>
      <c r="BA22" s="782"/>
      <c r="BB22" s="782"/>
      <c r="BC22" s="782"/>
      <c r="BD22" s="782"/>
      <c r="BE22" s="782"/>
      <c r="BF22" s="776"/>
      <c r="BG22" s="680" t="s">
        <v>130</v>
      </c>
      <c r="BH22" s="681"/>
      <c r="BI22" s="681"/>
      <c r="BJ22" s="681"/>
      <c r="BK22" s="681"/>
      <c r="BL22" s="681"/>
      <c r="BM22" s="681"/>
      <c r="BN22" s="682"/>
      <c r="BO22" s="713" t="s">
        <v>130</v>
      </c>
      <c r="BP22" s="713"/>
      <c r="BQ22" s="713"/>
      <c r="BR22" s="713"/>
      <c r="BS22" s="686" t="s">
        <v>238</v>
      </c>
      <c r="BT22" s="681"/>
      <c r="BU22" s="681"/>
      <c r="BV22" s="681"/>
      <c r="BW22" s="681"/>
      <c r="BX22" s="681"/>
      <c r="BY22" s="681"/>
      <c r="BZ22" s="681"/>
      <c r="CA22" s="681"/>
      <c r="CB22" s="727"/>
      <c r="CD22" s="784" t="s">
        <v>283</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284</v>
      </c>
      <c r="C23" s="678"/>
      <c r="D23" s="678"/>
      <c r="E23" s="678"/>
      <c r="F23" s="678"/>
      <c r="G23" s="678"/>
      <c r="H23" s="678"/>
      <c r="I23" s="678"/>
      <c r="J23" s="678"/>
      <c r="K23" s="678"/>
      <c r="L23" s="678"/>
      <c r="M23" s="678"/>
      <c r="N23" s="678"/>
      <c r="O23" s="678"/>
      <c r="P23" s="678"/>
      <c r="Q23" s="679"/>
      <c r="R23" s="680">
        <v>449107</v>
      </c>
      <c r="S23" s="681"/>
      <c r="T23" s="681"/>
      <c r="U23" s="681"/>
      <c r="V23" s="681"/>
      <c r="W23" s="681"/>
      <c r="X23" s="681"/>
      <c r="Y23" s="682"/>
      <c r="Z23" s="713">
        <v>2.7</v>
      </c>
      <c r="AA23" s="713"/>
      <c r="AB23" s="713"/>
      <c r="AC23" s="713"/>
      <c r="AD23" s="714">
        <v>449107</v>
      </c>
      <c r="AE23" s="714"/>
      <c r="AF23" s="714"/>
      <c r="AG23" s="714"/>
      <c r="AH23" s="714"/>
      <c r="AI23" s="714"/>
      <c r="AJ23" s="714"/>
      <c r="AK23" s="714"/>
      <c r="AL23" s="683">
        <v>7.9</v>
      </c>
      <c r="AM23" s="684"/>
      <c r="AN23" s="684"/>
      <c r="AO23" s="715"/>
      <c r="AP23" s="774" t="s">
        <v>285</v>
      </c>
      <c r="AQ23" s="782"/>
      <c r="AR23" s="782"/>
      <c r="AS23" s="782"/>
      <c r="AT23" s="782"/>
      <c r="AU23" s="782"/>
      <c r="AV23" s="782"/>
      <c r="AW23" s="782"/>
      <c r="AX23" s="782"/>
      <c r="AY23" s="782"/>
      <c r="AZ23" s="782"/>
      <c r="BA23" s="782"/>
      <c r="BB23" s="782"/>
      <c r="BC23" s="782"/>
      <c r="BD23" s="782"/>
      <c r="BE23" s="782"/>
      <c r="BF23" s="776"/>
      <c r="BG23" s="680" t="s">
        <v>238</v>
      </c>
      <c r="BH23" s="681"/>
      <c r="BI23" s="681"/>
      <c r="BJ23" s="681"/>
      <c r="BK23" s="681"/>
      <c r="BL23" s="681"/>
      <c r="BM23" s="681"/>
      <c r="BN23" s="682"/>
      <c r="BO23" s="713" t="s">
        <v>130</v>
      </c>
      <c r="BP23" s="713"/>
      <c r="BQ23" s="713"/>
      <c r="BR23" s="713"/>
      <c r="BS23" s="686" t="s">
        <v>130</v>
      </c>
      <c r="BT23" s="681"/>
      <c r="BU23" s="681"/>
      <c r="BV23" s="681"/>
      <c r="BW23" s="681"/>
      <c r="BX23" s="681"/>
      <c r="BY23" s="681"/>
      <c r="BZ23" s="681"/>
      <c r="CA23" s="681"/>
      <c r="CB23" s="727"/>
      <c r="CD23" s="784" t="s">
        <v>224</v>
      </c>
      <c r="CE23" s="785"/>
      <c r="CF23" s="785"/>
      <c r="CG23" s="785"/>
      <c r="CH23" s="785"/>
      <c r="CI23" s="785"/>
      <c r="CJ23" s="785"/>
      <c r="CK23" s="785"/>
      <c r="CL23" s="785"/>
      <c r="CM23" s="785"/>
      <c r="CN23" s="785"/>
      <c r="CO23" s="785"/>
      <c r="CP23" s="785"/>
      <c r="CQ23" s="786"/>
      <c r="CR23" s="784" t="s">
        <v>286</v>
      </c>
      <c r="CS23" s="785"/>
      <c r="CT23" s="785"/>
      <c r="CU23" s="785"/>
      <c r="CV23" s="785"/>
      <c r="CW23" s="785"/>
      <c r="CX23" s="785"/>
      <c r="CY23" s="786"/>
      <c r="CZ23" s="784" t="s">
        <v>287</v>
      </c>
      <c r="DA23" s="785"/>
      <c r="DB23" s="785"/>
      <c r="DC23" s="786"/>
      <c r="DD23" s="784" t="s">
        <v>288</v>
      </c>
      <c r="DE23" s="785"/>
      <c r="DF23" s="785"/>
      <c r="DG23" s="785"/>
      <c r="DH23" s="785"/>
      <c r="DI23" s="785"/>
      <c r="DJ23" s="785"/>
      <c r="DK23" s="786"/>
      <c r="DL23" s="793" t="s">
        <v>289</v>
      </c>
      <c r="DM23" s="794"/>
      <c r="DN23" s="794"/>
      <c r="DO23" s="794"/>
      <c r="DP23" s="794"/>
      <c r="DQ23" s="794"/>
      <c r="DR23" s="794"/>
      <c r="DS23" s="794"/>
      <c r="DT23" s="794"/>
      <c r="DU23" s="794"/>
      <c r="DV23" s="795"/>
      <c r="DW23" s="784" t="s">
        <v>290</v>
      </c>
      <c r="DX23" s="785"/>
      <c r="DY23" s="785"/>
      <c r="DZ23" s="785"/>
      <c r="EA23" s="785"/>
      <c r="EB23" s="785"/>
      <c r="EC23" s="786"/>
    </row>
    <row r="24" spans="2:133" ht="11.25" customHeight="1" x14ac:dyDescent="0.15">
      <c r="B24" s="677" t="s">
        <v>291</v>
      </c>
      <c r="C24" s="678"/>
      <c r="D24" s="678"/>
      <c r="E24" s="678"/>
      <c r="F24" s="678"/>
      <c r="G24" s="678"/>
      <c r="H24" s="678"/>
      <c r="I24" s="678"/>
      <c r="J24" s="678"/>
      <c r="K24" s="678"/>
      <c r="L24" s="678"/>
      <c r="M24" s="678"/>
      <c r="N24" s="678"/>
      <c r="O24" s="678"/>
      <c r="P24" s="678"/>
      <c r="Q24" s="679"/>
      <c r="R24" s="680">
        <v>131179</v>
      </c>
      <c r="S24" s="681"/>
      <c r="T24" s="681"/>
      <c r="U24" s="681"/>
      <c r="V24" s="681"/>
      <c r="W24" s="681"/>
      <c r="X24" s="681"/>
      <c r="Y24" s="682"/>
      <c r="Z24" s="713">
        <v>0.8</v>
      </c>
      <c r="AA24" s="713"/>
      <c r="AB24" s="713"/>
      <c r="AC24" s="713"/>
      <c r="AD24" s="714" t="s">
        <v>130</v>
      </c>
      <c r="AE24" s="714"/>
      <c r="AF24" s="714"/>
      <c r="AG24" s="714"/>
      <c r="AH24" s="714"/>
      <c r="AI24" s="714"/>
      <c r="AJ24" s="714"/>
      <c r="AK24" s="714"/>
      <c r="AL24" s="683" t="s">
        <v>238</v>
      </c>
      <c r="AM24" s="684"/>
      <c r="AN24" s="684"/>
      <c r="AO24" s="715"/>
      <c r="AP24" s="774" t="s">
        <v>292</v>
      </c>
      <c r="AQ24" s="782"/>
      <c r="AR24" s="782"/>
      <c r="AS24" s="782"/>
      <c r="AT24" s="782"/>
      <c r="AU24" s="782"/>
      <c r="AV24" s="782"/>
      <c r="AW24" s="782"/>
      <c r="AX24" s="782"/>
      <c r="AY24" s="782"/>
      <c r="AZ24" s="782"/>
      <c r="BA24" s="782"/>
      <c r="BB24" s="782"/>
      <c r="BC24" s="782"/>
      <c r="BD24" s="782"/>
      <c r="BE24" s="782"/>
      <c r="BF24" s="776"/>
      <c r="BG24" s="680" t="s">
        <v>130</v>
      </c>
      <c r="BH24" s="681"/>
      <c r="BI24" s="681"/>
      <c r="BJ24" s="681"/>
      <c r="BK24" s="681"/>
      <c r="BL24" s="681"/>
      <c r="BM24" s="681"/>
      <c r="BN24" s="682"/>
      <c r="BO24" s="713" t="s">
        <v>130</v>
      </c>
      <c r="BP24" s="713"/>
      <c r="BQ24" s="713"/>
      <c r="BR24" s="713"/>
      <c r="BS24" s="686" t="s">
        <v>238</v>
      </c>
      <c r="BT24" s="681"/>
      <c r="BU24" s="681"/>
      <c r="BV24" s="681"/>
      <c r="BW24" s="681"/>
      <c r="BX24" s="681"/>
      <c r="BY24" s="681"/>
      <c r="BZ24" s="681"/>
      <c r="CA24" s="681"/>
      <c r="CB24" s="727"/>
      <c r="CD24" s="738" t="s">
        <v>293</v>
      </c>
      <c r="CE24" s="739"/>
      <c r="CF24" s="739"/>
      <c r="CG24" s="739"/>
      <c r="CH24" s="739"/>
      <c r="CI24" s="739"/>
      <c r="CJ24" s="739"/>
      <c r="CK24" s="739"/>
      <c r="CL24" s="739"/>
      <c r="CM24" s="739"/>
      <c r="CN24" s="739"/>
      <c r="CO24" s="739"/>
      <c r="CP24" s="739"/>
      <c r="CQ24" s="740"/>
      <c r="CR24" s="735">
        <v>4167915</v>
      </c>
      <c r="CS24" s="736"/>
      <c r="CT24" s="736"/>
      <c r="CU24" s="736"/>
      <c r="CV24" s="736"/>
      <c r="CW24" s="736"/>
      <c r="CX24" s="736"/>
      <c r="CY24" s="779"/>
      <c r="CZ24" s="780">
        <v>26.7</v>
      </c>
      <c r="DA24" s="751"/>
      <c r="DB24" s="751"/>
      <c r="DC24" s="783"/>
      <c r="DD24" s="778">
        <v>3121435</v>
      </c>
      <c r="DE24" s="736"/>
      <c r="DF24" s="736"/>
      <c r="DG24" s="736"/>
      <c r="DH24" s="736"/>
      <c r="DI24" s="736"/>
      <c r="DJ24" s="736"/>
      <c r="DK24" s="779"/>
      <c r="DL24" s="778">
        <v>3106092</v>
      </c>
      <c r="DM24" s="736"/>
      <c r="DN24" s="736"/>
      <c r="DO24" s="736"/>
      <c r="DP24" s="736"/>
      <c r="DQ24" s="736"/>
      <c r="DR24" s="736"/>
      <c r="DS24" s="736"/>
      <c r="DT24" s="736"/>
      <c r="DU24" s="736"/>
      <c r="DV24" s="779"/>
      <c r="DW24" s="780">
        <v>51.6</v>
      </c>
      <c r="DX24" s="751"/>
      <c r="DY24" s="751"/>
      <c r="DZ24" s="751"/>
      <c r="EA24" s="751"/>
      <c r="EB24" s="751"/>
      <c r="EC24" s="781"/>
    </row>
    <row r="25" spans="2:133" ht="11.25" customHeight="1" x14ac:dyDescent="0.15">
      <c r="B25" s="677" t="s">
        <v>294</v>
      </c>
      <c r="C25" s="678"/>
      <c r="D25" s="678"/>
      <c r="E25" s="678"/>
      <c r="F25" s="678"/>
      <c r="G25" s="678"/>
      <c r="H25" s="678"/>
      <c r="I25" s="678"/>
      <c r="J25" s="678"/>
      <c r="K25" s="678"/>
      <c r="L25" s="678"/>
      <c r="M25" s="678"/>
      <c r="N25" s="678"/>
      <c r="O25" s="678"/>
      <c r="P25" s="678"/>
      <c r="Q25" s="679"/>
      <c r="R25" s="680" t="s">
        <v>130</v>
      </c>
      <c r="S25" s="681"/>
      <c r="T25" s="681"/>
      <c r="U25" s="681"/>
      <c r="V25" s="681"/>
      <c r="W25" s="681"/>
      <c r="X25" s="681"/>
      <c r="Y25" s="682"/>
      <c r="Z25" s="713" t="s">
        <v>130</v>
      </c>
      <c r="AA25" s="713"/>
      <c r="AB25" s="713"/>
      <c r="AC25" s="713"/>
      <c r="AD25" s="714" t="s">
        <v>130</v>
      </c>
      <c r="AE25" s="714"/>
      <c r="AF25" s="714"/>
      <c r="AG25" s="714"/>
      <c r="AH25" s="714"/>
      <c r="AI25" s="714"/>
      <c r="AJ25" s="714"/>
      <c r="AK25" s="714"/>
      <c r="AL25" s="683" t="s">
        <v>130</v>
      </c>
      <c r="AM25" s="684"/>
      <c r="AN25" s="684"/>
      <c r="AO25" s="715"/>
      <c r="AP25" s="774" t="s">
        <v>295</v>
      </c>
      <c r="AQ25" s="782"/>
      <c r="AR25" s="782"/>
      <c r="AS25" s="782"/>
      <c r="AT25" s="782"/>
      <c r="AU25" s="782"/>
      <c r="AV25" s="782"/>
      <c r="AW25" s="782"/>
      <c r="AX25" s="782"/>
      <c r="AY25" s="782"/>
      <c r="AZ25" s="782"/>
      <c r="BA25" s="782"/>
      <c r="BB25" s="782"/>
      <c r="BC25" s="782"/>
      <c r="BD25" s="782"/>
      <c r="BE25" s="782"/>
      <c r="BF25" s="776"/>
      <c r="BG25" s="680" t="s">
        <v>130</v>
      </c>
      <c r="BH25" s="681"/>
      <c r="BI25" s="681"/>
      <c r="BJ25" s="681"/>
      <c r="BK25" s="681"/>
      <c r="BL25" s="681"/>
      <c r="BM25" s="681"/>
      <c r="BN25" s="682"/>
      <c r="BO25" s="713" t="s">
        <v>130</v>
      </c>
      <c r="BP25" s="713"/>
      <c r="BQ25" s="713"/>
      <c r="BR25" s="713"/>
      <c r="BS25" s="686" t="s">
        <v>238</v>
      </c>
      <c r="BT25" s="681"/>
      <c r="BU25" s="681"/>
      <c r="BV25" s="681"/>
      <c r="BW25" s="681"/>
      <c r="BX25" s="681"/>
      <c r="BY25" s="681"/>
      <c r="BZ25" s="681"/>
      <c r="CA25" s="681"/>
      <c r="CB25" s="727"/>
      <c r="CD25" s="719" t="s">
        <v>296</v>
      </c>
      <c r="CE25" s="720"/>
      <c r="CF25" s="720"/>
      <c r="CG25" s="720"/>
      <c r="CH25" s="720"/>
      <c r="CI25" s="720"/>
      <c r="CJ25" s="720"/>
      <c r="CK25" s="720"/>
      <c r="CL25" s="720"/>
      <c r="CM25" s="720"/>
      <c r="CN25" s="720"/>
      <c r="CO25" s="720"/>
      <c r="CP25" s="720"/>
      <c r="CQ25" s="721"/>
      <c r="CR25" s="680">
        <v>2243170</v>
      </c>
      <c r="CS25" s="699"/>
      <c r="CT25" s="699"/>
      <c r="CU25" s="699"/>
      <c r="CV25" s="699"/>
      <c r="CW25" s="699"/>
      <c r="CX25" s="699"/>
      <c r="CY25" s="700"/>
      <c r="CZ25" s="683">
        <v>14.4</v>
      </c>
      <c r="DA25" s="701"/>
      <c r="DB25" s="701"/>
      <c r="DC25" s="702"/>
      <c r="DD25" s="686">
        <v>1942717</v>
      </c>
      <c r="DE25" s="699"/>
      <c r="DF25" s="699"/>
      <c r="DG25" s="699"/>
      <c r="DH25" s="699"/>
      <c r="DI25" s="699"/>
      <c r="DJ25" s="699"/>
      <c r="DK25" s="700"/>
      <c r="DL25" s="686">
        <v>1938538</v>
      </c>
      <c r="DM25" s="699"/>
      <c r="DN25" s="699"/>
      <c r="DO25" s="699"/>
      <c r="DP25" s="699"/>
      <c r="DQ25" s="699"/>
      <c r="DR25" s="699"/>
      <c r="DS25" s="699"/>
      <c r="DT25" s="699"/>
      <c r="DU25" s="699"/>
      <c r="DV25" s="700"/>
      <c r="DW25" s="683">
        <v>32.200000000000003</v>
      </c>
      <c r="DX25" s="701"/>
      <c r="DY25" s="701"/>
      <c r="DZ25" s="701"/>
      <c r="EA25" s="701"/>
      <c r="EB25" s="701"/>
      <c r="EC25" s="722"/>
    </row>
    <row r="26" spans="2:133" ht="11.25" customHeight="1" x14ac:dyDescent="0.15">
      <c r="B26" s="677" t="s">
        <v>297</v>
      </c>
      <c r="C26" s="678"/>
      <c r="D26" s="678"/>
      <c r="E26" s="678"/>
      <c r="F26" s="678"/>
      <c r="G26" s="678"/>
      <c r="H26" s="678"/>
      <c r="I26" s="678"/>
      <c r="J26" s="678"/>
      <c r="K26" s="678"/>
      <c r="L26" s="678"/>
      <c r="M26" s="678"/>
      <c r="N26" s="678"/>
      <c r="O26" s="678"/>
      <c r="P26" s="678"/>
      <c r="Q26" s="679"/>
      <c r="R26" s="680">
        <v>5362519</v>
      </c>
      <c r="S26" s="681"/>
      <c r="T26" s="681"/>
      <c r="U26" s="681"/>
      <c r="V26" s="681"/>
      <c r="W26" s="681"/>
      <c r="X26" s="681"/>
      <c r="Y26" s="682"/>
      <c r="Z26" s="713">
        <v>32.700000000000003</v>
      </c>
      <c r="AA26" s="713"/>
      <c r="AB26" s="713"/>
      <c r="AC26" s="713"/>
      <c r="AD26" s="714">
        <v>5231340</v>
      </c>
      <c r="AE26" s="714"/>
      <c r="AF26" s="714"/>
      <c r="AG26" s="714"/>
      <c r="AH26" s="714"/>
      <c r="AI26" s="714"/>
      <c r="AJ26" s="714"/>
      <c r="AK26" s="714"/>
      <c r="AL26" s="683">
        <v>92</v>
      </c>
      <c r="AM26" s="684"/>
      <c r="AN26" s="684"/>
      <c r="AO26" s="715"/>
      <c r="AP26" s="774" t="s">
        <v>298</v>
      </c>
      <c r="AQ26" s="775"/>
      <c r="AR26" s="775"/>
      <c r="AS26" s="775"/>
      <c r="AT26" s="775"/>
      <c r="AU26" s="775"/>
      <c r="AV26" s="775"/>
      <c r="AW26" s="775"/>
      <c r="AX26" s="775"/>
      <c r="AY26" s="775"/>
      <c r="AZ26" s="775"/>
      <c r="BA26" s="775"/>
      <c r="BB26" s="775"/>
      <c r="BC26" s="775"/>
      <c r="BD26" s="775"/>
      <c r="BE26" s="775"/>
      <c r="BF26" s="776"/>
      <c r="BG26" s="680" t="s">
        <v>130</v>
      </c>
      <c r="BH26" s="681"/>
      <c r="BI26" s="681"/>
      <c r="BJ26" s="681"/>
      <c r="BK26" s="681"/>
      <c r="BL26" s="681"/>
      <c r="BM26" s="681"/>
      <c r="BN26" s="682"/>
      <c r="BO26" s="713" t="s">
        <v>130</v>
      </c>
      <c r="BP26" s="713"/>
      <c r="BQ26" s="713"/>
      <c r="BR26" s="713"/>
      <c r="BS26" s="686" t="s">
        <v>238</v>
      </c>
      <c r="BT26" s="681"/>
      <c r="BU26" s="681"/>
      <c r="BV26" s="681"/>
      <c r="BW26" s="681"/>
      <c r="BX26" s="681"/>
      <c r="BY26" s="681"/>
      <c r="BZ26" s="681"/>
      <c r="CA26" s="681"/>
      <c r="CB26" s="727"/>
      <c r="CD26" s="719" t="s">
        <v>299</v>
      </c>
      <c r="CE26" s="720"/>
      <c r="CF26" s="720"/>
      <c r="CG26" s="720"/>
      <c r="CH26" s="720"/>
      <c r="CI26" s="720"/>
      <c r="CJ26" s="720"/>
      <c r="CK26" s="720"/>
      <c r="CL26" s="720"/>
      <c r="CM26" s="720"/>
      <c r="CN26" s="720"/>
      <c r="CO26" s="720"/>
      <c r="CP26" s="720"/>
      <c r="CQ26" s="721"/>
      <c r="CR26" s="680">
        <v>1405601</v>
      </c>
      <c r="CS26" s="681"/>
      <c r="CT26" s="681"/>
      <c r="CU26" s="681"/>
      <c r="CV26" s="681"/>
      <c r="CW26" s="681"/>
      <c r="CX26" s="681"/>
      <c r="CY26" s="682"/>
      <c r="CZ26" s="683">
        <v>9</v>
      </c>
      <c r="DA26" s="701"/>
      <c r="DB26" s="701"/>
      <c r="DC26" s="702"/>
      <c r="DD26" s="686">
        <v>1192938</v>
      </c>
      <c r="DE26" s="681"/>
      <c r="DF26" s="681"/>
      <c r="DG26" s="681"/>
      <c r="DH26" s="681"/>
      <c r="DI26" s="681"/>
      <c r="DJ26" s="681"/>
      <c r="DK26" s="682"/>
      <c r="DL26" s="686" t="s">
        <v>177</v>
      </c>
      <c r="DM26" s="681"/>
      <c r="DN26" s="681"/>
      <c r="DO26" s="681"/>
      <c r="DP26" s="681"/>
      <c r="DQ26" s="681"/>
      <c r="DR26" s="681"/>
      <c r="DS26" s="681"/>
      <c r="DT26" s="681"/>
      <c r="DU26" s="681"/>
      <c r="DV26" s="682"/>
      <c r="DW26" s="683" t="s">
        <v>130</v>
      </c>
      <c r="DX26" s="701"/>
      <c r="DY26" s="701"/>
      <c r="DZ26" s="701"/>
      <c r="EA26" s="701"/>
      <c r="EB26" s="701"/>
      <c r="EC26" s="722"/>
    </row>
    <row r="27" spans="2:133" ht="11.25" customHeight="1" x14ac:dyDescent="0.15">
      <c r="B27" s="677" t="s">
        <v>300</v>
      </c>
      <c r="C27" s="678"/>
      <c r="D27" s="678"/>
      <c r="E27" s="678"/>
      <c r="F27" s="678"/>
      <c r="G27" s="678"/>
      <c r="H27" s="678"/>
      <c r="I27" s="678"/>
      <c r="J27" s="678"/>
      <c r="K27" s="678"/>
      <c r="L27" s="678"/>
      <c r="M27" s="678"/>
      <c r="N27" s="678"/>
      <c r="O27" s="678"/>
      <c r="P27" s="678"/>
      <c r="Q27" s="679"/>
      <c r="R27" s="680">
        <v>3445</v>
      </c>
      <c r="S27" s="681"/>
      <c r="T27" s="681"/>
      <c r="U27" s="681"/>
      <c r="V27" s="681"/>
      <c r="W27" s="681"/>
      <c r="X27" s="681"/>
      <c r="Y27" s="682"/>
      <c r="Z27" s="713">
        <v>0</v>
      </c>
      <c r="AA27" s="713"/>
      <c r="AB27" s="713"/>
      <c r="AC27" s="713"/>
      <c r="AD27" s="714">
        <v>3445</v>
      </c>
      <c r="AE27" s="714"/>
      <c r="AF27" s="714"/>
      <c r="AG27" s="714"/>
      <c r="AH27" s="714"/>
      <c r="AI27" s="714"/>
      <c r="AJ27" s="714"/>
      <c r="AK27" s="714"/>
      <c r="AL27" s="683">
        <v>0.1</v>
      </c>
      <c r="AM27" s="684"/>
      <c r="AN27" s="684"/>
      <c r="AO27" s="715"/>
      <c r="AP27" s="677" t="s">
        <v>301</v>
      </c>
      <c r="AQ27" s="678"/>
      <c r="AR27" s="678"/>
      <c r="AS27" s="678"/>
      <c r="AT27" s="678"/>
      <c r="AU27" s="678"/>
      <c r="AV27" s="678"/>
      <c r="AW27" s="678"/>
      <c r="AX27" s="678"/>
      <c r="AY27" s="678"/>
      <c r="AZ27" s="678"/>
      <c r="BA27" s="678"/>
      <c r="BB27" s="678"/>
      <c r="BC27" s="678"/>
      <c r="BD27" s="678"/>
      <c r="BE27" s="678"/>
      <c r="BF27" s="679"/>
      <c r="BG27" s="680">
        <v>3953188</v>
      </c>
      <c r="BH27" s="681"/>
      <c r="BI27" s="681"/>
      <c r="BJ27" s="681"/>
      <c r="BK27" s="681"/>
      <c r="BL27" s="681"/>
      <c r="BM27" s="681"/>
      <c r="BN27" s="682"/>
      <c r="BO27" s="713">
        <v>100</v>
      </c>
      <c r="BP27" s="713"/>
      <c r="BQ27" s="713"/>
      <c r="BR27" s="713"/>
      <c r="BS27" s="686" t="s">
        <v>130</v>
      </c>
      <c r="BT27" s="681"/>
      <c r="BU27" s="681"/>
      <c r="BV27" s="681"/>
      <c r="BW27" s="681"/>
      <c r="BX27" s="681"/>
      <c r="BY27" s="681"/>
      <c r="BZ27" s="681"/>
      <c r="CA27" s="681"/>
      <c r="CB27" s="727"/>
      <c r="CD27" s="719" t="s">
        <v>302</v>
      </c>
      <c r="CE27" s="720"/>
      <c r="CF27" s="720"/>
      <c r="CG27" s="720"/>
      <c r="CH27" s="720"/>
      <c r="CI27" s="720"/>
      <c r="CJ27" s="720"/>
      <c r="CK27" s="720"/>
      <c r="CL27" s="720"/>
      <c r="CM27" s="720"/>
      <c r="CN27" s="720"/>
      <c r="CO27" s="720"/>
      <c r="CP27" s="720"/>
      <c r="CQ27" s="721"/>
      <c r="CR27" s="680">
        <v>1042612</v>
      </c>
      <c r="CS27" s="699"/>
      <c r="CT27" s="699"/>
      <c r="CU27" s="699"/>
      <c r="CV27" s="699"/>
      <c r="CW27" s="699"/>
      <c r="CX27" s="699"/>
      <c r="CY27" s="700"/>
      <c r="CZ27" s="683">
        <v>6.7</v>
      </c>
      <c r="DA27" s="701"/>
      <c r="DB27" s="701"/>
      <c r="DC27" s="702"/>
      <c r="DD27" s="686">
        <v>298433</v>
      </c>
      <c r="DE27" s="699"/>
      <c r="DF27" s="699"/>
      <c r="DG27" s="699"/>
      <c r="DH27" s="699"/>
      <c r="DI27" s="699"/>
      <c r="DJ27" s="699"/>
      <c r="DK27" s="700"/>
      <c r="DL27" s="686">
        <v>287269</v>
      </c>
      <c r="DM27" s="699"/>
      <c r="DN27" s="699"/>
      <c r="DO27" s="699"/>
      <c r="DP27" s="699"/>
      <c r="DQ27" s="699"/>
      <c r="DR27" s="699"/>
      <c r="DS27" s="699"/>
      <c r="DT27" s="699"/>
      <c r="DU27" s="699"/>
      <c r="DV27" s="700"/>
      <c r="DW27" s="683">
        <v>4.8</v>
      </c>
      <c r="DX27" s="701"/>
      <c r="DY27" s="701"/>
      <c r="DZ27" s="701"/>
      <c r="EA27" s="701"/>
      <c r="EB27" s="701"/>
      <c r="EC27" s="722"/>
    </row>
    <row r="28" spans="2:133" ht="11.25" customHeight="1" x14ac:dyDescent="0.15">
      <c r="B28" s="677" t="s">
        <v>303</v>
      </c>
      <c r="C28" s="678"/>
      <c r="D28" s="678"/>
      <c r="E28" s="678"/>
      <c r="F28" s="678"/>
      <c r="G28" s="678"/>
      <c r="H28" s="678"/>
      <c r="I28" s="678"/>
      <c r="J28" s="678"/>
      <c r="K28" s="678"/>
      <c r="L28" s="678"/>
      <c r="M28" s="678"/>
      <c r="N28" s="678"/>
      <c r="O28" s="678"/>
      <c r="P28" s="678"/>
      <c r="Q28" s="679"/>
      <c r="R28" s="680">
        <v>49507</v>
      </c>
      <c r="S28" s="681"/>
      <c r="T28" s="681"/>
      <c r="U28" s="681"/>
      <c r="V28" s="681"/>
      <c r="W28" s="681"/>
      <c r="X28" s="681"/>
      <c r="Y28" s="682"/>
      <c r="Z28" s="713">
        <v>0.3</v>
      </c>
      <c r="AA28" s="713"/>
      <c r="AB28" s="713"/>
      <c r="AC28" s="713"/>
      <c r="AD28" s="714" t="s">
        <v>130</v>
      </c>
      <c r="AE28" s="714"/>
      <c r="AF28" s="714"/>
      <c r="AG28" s="714"/>
      <c r="AH28" s="714"/>
      <c r="AI28" s="714"/>
      <c r="AJ28" s="714"/>
      <c r="AK28" s="714"/>
      <c r="AL28" s="683" t="s">
        <v>130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304</v>
      </c>
      <c r="CE28" s="720"/>
      <c r="CF28" s="720"/>
      <c r="CG28" s="720"/>
      <c r="CH28" s="720"/>
      <c r="CI28" s="720"/>
      <c r="CJ28" s="720"/>
      <c r="CK28" s="720"/>
      <c r="CL28" s="720"/>
      <c r="CM28" s="720"/>
      <c r="CN28" s="720"/>
      <c r="CO28" s="720"/>
      <c r="CP28" s="720"/>
      <c r="CQ28" s="721"/>
      <c r="CR28" s="680">
        <v>882133</v>
      </c>
      <c r="CS28" s="681"/>
      <c r="CT28" s="681"/>
      <c r="CU28" s="681"/>
      <c r="CV28" s="681"/>
      <c r="CW28" s="681"/>
      <c r="CX28" s="681"/>
      <c r="CY28" s="682"/>
      <c r="CZ28" s="683">
        <v>5.7</v>
      </c>
      <c r="DA28" s="701"/>
      <c r="DB28" s="701"/>
      <c r="DC28" s="702"/>
      <c r="DD28" s="686">
        <v>880285</v>
      </c>
      <c r="DE28" s="681"/>
      <c r="DF28" s="681"/>
      <c r="DG28" s="681"/>
      <c r="DH28" s="681"/>
      <c r="DI28" s="681"/>
      <c r="DJ28" s="681"/>
      <c r="DK28" s="682"/>
      <c r="DL28" s="686">
        <v>880285</v>
      </c>
      <c r="DM28" s="681"/>
      <c r="DN28" s="681"/>
      <c r="DO28" s="681"/>
      <c r="DP28" s="681"/>
      <c r="DQ28" s="681"/>
      <c r="DR28" s="681"/>
      <c r="DS28" s="681"/>
      <c r="DT28" s="681"/>
      <c r="DU28" s="681"/>
      <c r="DV28" s="682"/>
      <c r="DW28" s="683">
        <v>14.6</v>
      </c>
      <c r="DX28" s="701"/>
      <c r="DY28" s="701"/>
      <c r="DZ28" s="701"/>
      <c r="EA28" s="701"/>
      <c r="EB28" s="701"/>
      <c r="EC28" s="722"/>
    </row>
    <row r="29" spans="2:133" ht="11.25" customHeight="1" x14ac:dyDescent="0.15">
      <c r="B29" s="677" t="s">
        <v>305</v>
      </c>
      <c r="C29" s="678"/>
      <c r="D29" s="678"/>
      <c r="E29" s="678"/>
      <c r="F29" s="678"/>
      <c r="G29" s="678"/>
      <c r="H29" s="678"/>
      <c r="I29" s="678"/>
      <c r="J29" s="678"/>
      <c r="K29" s="678"/>
      <c r="L29" s="678"/>
      <c r="M29" s="678"/>
      <c r="N29" s="678"/>
      <c r="O29" s="678"/>
      <c r="P29" s="678"/>
      <c r="Q29" s="679"/>
      <c r="R29" s="680">
        <v>97245</v>
      </c>
      <c r="S29" s="681"/>
      <c r="T29" s="681"/>
      <c r="U29" s="681"/>
      <c r="V29" s="681"/>
      <c r="W29" s="681"/>
      <c r="X29" s="681"/>
      <c r="Y29" s="682"/>
      <c r="Z29" s="713">
        <v>0.6</v>
      </c>
      <c r="AA29" s="713"/>
      <c r="AB29" s="713"/>
      <c r="AC29" s="713"/>
      <c r="AD29" s="714">
        <v>2127</v>
      </c>
      <c r="AE29" s="714"/>
      <c r="AF29" s="714"/>
      <c r="AG29" s="714"/>
      <c r="AH29" s="714"/>
      <c r="AI29" s="714"/>
      <c r="AJ29" s="714"/>
      <c r="AK29" s="714"/>
      <c r="AL29" s="683">
        <v>0</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306</v>
      </c>
      <c r="CE29" s="766"/>
      <c r="CF29" s="719" t="s">
        <v>71</v>
      </c>
      <c r="CG29" s="720"/>
      <c r="CH29" s="720"/>
      <c r="CI29" s="720"/>
      <c r="CJ29" s="720"/>
      <c r="CK29" s="720"/>
      <c r="CL29" s="720"/>
      <c r="CM29" s="720"/>
      <c r="CN29" s="720"/>
      <c r="CO29" s="720"/>
      <c r="CP29" s="720"/>
      <c r="CQ29" s="721"/>
      <c r="CR29" s="680">
        <v>882129</v>
      </c>
      <c r="CS29" s="699"/>
      <c r="CT29" s="699"/>
      <c r="CU29" s="699"/>
      <c r="CV29" s="699"/>
      <c r="CW29" s="699"/>
      <c r="CX29" s="699"/>
      <c r="CY29" s="700"/>
      <c r="CZ29" s="683">
        <v>5.7</v>
      </c>
      <c r="DA29" s="701"/>
      <c r="DB29" s="701"/>
      <c r="DC29" s="702"/>
      <c r="DD29" s="686">
        <v>880281</v>
      </c>
      <c r="DE29" s="699"/>
      <c r="DF29" s="699"/>
      <c r="DG29" s="699"/>
      <c r="DH29" s="699"/>
      <c r="DI29" s="699"/>
      <c r="DJ29" s="699"/>
      <c r="DK29" s="700"/>
      <c r="DL29" s="686">
        <v>880281</v>
      </c>
      <c r="DM29" s="699"/>
      <c r="DN29" s="699"/>
      <c r="DO29" s="699"/>
      <c r="DP29" s="699"/>
      <c r="DQ29" s="699"/>
      <c r="DR29" s="699"/>
      <c r="DS29" s="699"/>
      <c r="DT29" s="699"/>
      <c r="DU29" s="699"/>
      <c r="DV29" s="700"/>
      <c r="DW29" s="683">
        <v>14.6</v>
      </c>
      <c r="DX29" s="701"/>
      <c r="DY29" s="701"/>
      <c r="DZ29" s="701"/>
      <c r="EA29" s="701"/>
      <c r="EB29" s="701"/>
      <c r="EC29" s="722"/>
    </row>
    <row r="30" spans="2:133" ht="11.25" customHeight="1" x14ac:dyDescent="0.15">
      <c r="B30" s="677" t="s">
        <v>307</v>
      </c>
      <c r="C30" s="678"/>
      <c r="D30" s="678"/>
      <c r="E30" s="678"/>
      <c r="F30" s="678"/>
      <c r="G30" s="678"/>
      <c r="H30" s="678"/>
      <c r="I30" s="678"/>
      <c r="J30" s="678"/>
      <c r="K30" s="678"/>
      <c r="L30" s="678"/>
      <c r="M30" s="678"/>
      <c r="N30" s="678"/>
      <c r="O30" s="678"/>
      <c r="P30" s="678"/>
      <c r="Q30" s="679"/>
      <c r="R30" s="680">
        <v>10597</v>
      </c>
      <c r="S30" s="681"/>
      <c r="T30" s="681"/>
      <c r="U30" s="681"/>
      <c r="V30" s="681"/>
      <c r="W30" s="681"/>
      <c r="X30" s="681"/>
      <c r="Y30" s="682"/>
      <c r="Z30" s="713">
        <v>0.1</v>
      </c>
      <c r="AA30" s="713"/>
      <c r="AB30" s="713"/>
      <c r="AC30" s="713"/>
      <c r="AD30" s="714" t="s">
        <v>130</v>
      </c>
      <c r="AE30" s="714"/>
      <c r="AF30" s="714"/>
      <c r="AG30" s="714"/>
      <c r="AH30" s="714"/>
      <c r="AI30" s="714"/>
      <c r="AJ30" s="714"/>
      <c r="AK30" s="714"/>
      <c r="AL30" s="683" t="s">
        <v>130</v>
      </c>
      <c r="AM30" s="684"/>
      <c r="AN30" s="684"/>
      <c r="AO30" s="715"/>
      <c r="AP30" s="741" t="s">
        <v>224</v>
      </c>
      <c r="AQ30" s="742"/>
      <c r="AR30" s="742"/>
      <c r="AS30" s="742"/>
      <c r="AT30" s="742"/>
      <c r="AU30" s="742"/>
      <c r="AV30" s="742"/>
      <c r="AW30" s="742"/>
      <c r="AX30" s="742"/>
      <c r="AY30" s="742"/>
      <c r="AZ30" s="742"/>
      <c r="BA30" s="742"/>
      <c r="BB30" s="742"/>
      <c r="BC30" s="742"/>
      <c r="BD30" s="742"/>
      <c r="BE30" s="742"/>
      <c r="BF30" s="743"/>
      <c r="BG30" s="741" t="s">
        <v>308</v>
      </c>
      <c r="BH30" s="754"/>
      <c r="BI30" s="754"/>
      <c r="BJ30" s="754"/>
      <c r="BK30" s="754"/>
      <c r="BL30" s="754"/>
      <c r="BM30" s="754"/>
      <c r="BN30" s="754"/>
      <c r="BO30" s="754"/>
      <c r="BP30" s="754"/>
      <c r="BQ30" s="755"/>
      <c r="BR30" s="741" t="s">
        <v>309</v>
      </c>
      <c r="BS30" s="754"/>
      <c r="BT30" s="754"/>
      <c r="BU30" s="754"/>
      <c r="BV30" s="754"/>
      <c r="BW30" s="754"/>
      <c r="BX30" s="754"/>
      <c r="BY30" s="754"/>
      <c r="BZ30" s="754"/>
      <c r="CA30" s="754"/>
      <c r="CB30" s="755"/>
      <c r="CD30" s="767"/>
      <c r="CE30" s="768"/>
      <c r="CF30" s="719" t="s">
        <v>310</v>
      </c>
      <c r="CG30" s="720"/>
      <c r="CH30" s="720"/>
      <c r="CI30" s="720"/>
      <c r="CJ30" s="720"/>
      <c r="CK30" s="720"/>
      <c r="CL30" s="720"/>
      <c r="CM30" s="720"/>
      <c r="CN30" s="720"/>
      <c r="CO30" s="720"/>
      <c r="CP30" s="720"/>
      <c r="CQ30" s="721"/>
      <c r="CR30" s="680">
        <v>842661</v>
      </c>
      <c r="CS30" s="681"/>
      <c r="CT30" s="681"/>
      <c r="CU30" s="681"/>
      <c r="CV30" s="681"/>
      <c r="CW30" s="681"/>
      <c r="CX30" s="681"/>
      <c r="CY30" s="682"/>
      <c r="CZ30" s="683">
        <v>5.4</v>
      </c>
      <c r="DA30" s="701"/>
      <c r="DB30" s="701"/>
      <c r="DC30" s="702"/>
      <c r="DD30" s="686">
        <v>840813</v>
      </c>
      <c r="DE30" s="681"/>
      <c r="DF30" s="681"/>
      <c r="DG30" s="681"/>
      <c r="DH30" s="681"/>
      <c r="DI30" s="681"/>
      <c r="DJ30" s="681"/>
      <c r="DK30" s="682"/>
      <c r="DL30" s="686">
        <v>840813</v>
      </c>
      <c r="DM30" s="681"/>
      <c r="DN30" s="681"/>
      <c r="DO30" s="681"/>
      <c r="DP30" s="681"/>
      <c r="DQ30" s="681"/>
      <c r="DR30" s="681"/>
      <c r="DS30" s="681"/>
      <c r="DT30" s="681"/>
      <c r="DU30" s="681"/>
      <c r="DV30" s="682"/>
      <c r="DW30" s="683">
        <v>14</v>
      </c>
      <c r="DX30" s="701"/>
      <c r="DY30" s="701"/>
      <c r="DZ30" s="701"/>
      <c r="EA30" s="701"/>
      <c r="EB30" s="701"/>
      <c r="EC30" s="722"/>
    </row>
    <row r="31" spans="2:133" ht="11.25" customHeight="1" x14ac:dyDescent="0.15">
      <c r="B31" s="677" t="s">
        <v>311</v>
      </c>
      <c r="C31" s="678"/>
      <c r="D31" s="678"/>
      <c r="E31" s="678"/>
      <c r="F31" s="678"/>
      <c r="G31" s="678"/>
      <c r="H31" s="678"/>
      <c r="I31" s="678"/>
      <c r="J31" s="678"/>
      <c r="K31" s="678"/>
      <c r="L31" s="678"/>
      <c r="M31" s="678"/>
      <c r="N31" s="678"/>
      <c r="O31" s="678"/>
      <c r="P31" s="678"/>
      <c r="Q31" s="679"/>
      <c r="R31" s="680">
        <v>4203264</v>
      </c>
      <c r="S31" s="681"/>
      <c r="T31" s="681"/>
      <c r="U31" s="681"/>
      <c r="V31" s="681"/>
      <c r="W31" s="681"/>
      <c r="X31" s="681"/>
      <c r="Y31" s="682"/>
      <c r="Z31" s="713">
        <v>25.6</v>
      </c>
      <c r="AA31" s="713"/>
      <c r="AB31" s="713"/>
      <c r="AC31" s="713"/>
      <c r="AD31" s="714" t="s">
        <v>130</v>
      </c>
      <c r="AE31" s="714"/>
      <c r="AF31" s="714"/>
      <c r="AG31" s="714"/>
      <c r="AH31" s="714"/>
      <c r="AI31" s="714"/>
      <c r="AJ31" s="714"/>
      <c r="AK31" s="714"/>
      <c r="AL31" s="683" t="s">
        <v>130</v>
      </c>
      <c r="AM31" s="684"/>
      <c r="AN31" s="684"/>
      <c r="AO31" s="715"/>
      <c r="AP31" s="756" t="s">
        <v>312</v>
      </c>
      <c r="AQ31" s="757"/>
      <c r="AR31" s="757"/>
      <c r="AS31" s="757"/>
      <c r="AT31" s="762" t="s">
        <v>313</v>
      </c>
      <c r="AU31" s="231"/>
      <c r="AV31" s="231"/>
      <c r="AW31" s="231"/>
      <c r="AX31" s="746" t="s">
        <v>189</v>
      </c>
      <c r="AY31" s="747"/>
      <c r="AZ31" s="747"/>
      <c r="BA31" s="747"/>
      <c r="BB31" s="747"/>
      <c r="BC31" s="747"/>
      <c r="BD31" s="747"/>
      <c r="BE31" s="747"/>
      <c r="BF31" s="748"/>
      <c r="BG31" s="749">
        <v>98.6</v>
      </c>
      <c r="BH31" s="750"/>
      <c r="BI31" s="750"/>
      <c r="BJ31" s="750"/>
      <c r="BK31" s="750"/>
      <c r="BL31" s="750"/>
      <c r="BM31" s="751">
        <v>98.2</v>
      </c>
      <c r="BN31" s="750"/>
      <c r="BO31" s="750"/>
      <c r="BP31" s="750"/>
      <c r="BQ31" s="752"/>
      <c r="BR31" s="749">
        <v>99.4</v>
      </c>
      <c r="BS31" s="750"/>
      <c r="BT31" s="750"/>
      <c r="BU31" s="750"/>
      <c r="BV31" s="750"/>
      <c r="BW31" s="750"/>
      <c r="BX31" s="751">
        <v>99</v>
      </c>
      <c r="BY31" s="750"/>
      <c r="BZ31" s="750"/>
      <c r="CA31" s="750"/>
      <c r="CB31" s="752"/>
      <c r="CD31" s="767"/>
      <c r="CE31" s="768"/>
      <c r="CF31" s="719" t="s">
        <v>314</v>
      </c>
      <c r="CG31" s="720"/>
      <c r="CH31" s="720"/>
      <c r="CI31" s="720"/>
      <c r="CJ31" s="720"/>
      <c r="CK31" s="720"/>
      <c r="CL31" s="720"/>
      <c r="CM31" s="720"/>
      <c r="CN31" s="720"/>
      <c r="CO31" s="720"/>
      <c r="CP31" s="720"/>
      <c r="CQ31" s="721"/>
      <c r="CR31" s="680">
        <v>39468</v>
      </c>
      <c r="CS31" s="699"/>
      <c r="CT31" s="699"/>
      <c r="CU31" s="699"/>
      <c r="CV31" s="699"/>
      <c r="CW31" s="699"/>
      <c r="CX31" s="699"/>
      <c r="CY31" s="700"/>
      <c r="CZ31" s="683">
        <v>0.3</v>
      </c>
      <c r="DA31" s="701"/>
      <c r="DB31" s="701"/>
      <c r="DC31" s="702"/>
      <c r="DD31" s="686">
        <v>39468</v>
      </c>
      <c r="DE31" s="699"/>
      <c r="DF31" s="699"/>
      <c r="DG31" s="699"/>
      <c r="DH31" s="699"/>
      <c r="DI31" s="699"/>
      <c r="DJ31" s="699"/>
      <c r="DK31" s="700"/>
      <c r="DL31" s="686">
        <v>39468</v>
      </c>
      <c r="DM31" s="699"/>
      <c r="DN31" s="699"/>
      <c r="DO31" s="699"/>
      <c r="DP31" s="699"/>
      <c r="DQ31" s="699"/>
      <c r="DR31" s="699"/>
      <c r="DS31" s="699"/>
      <c r="DT31" s="699"/>
      <c r="DU31" s="699"/>
      <c r="DV31" s="700"/>
      <c r="DW31" s="683">
        <v>0.7</v>
      </c>
      <c r="DX31" s="701"/>
      <c r="DY31" s="701"/>
      <c r="DZ31" s="701"/>
      <c r="EA31" s="701"/>
      <c r="EB31" s="701"/>
      <c r="EC31" s="722"/>
    </row>
    <row r="32" spans="2:133" ht="11.25" customHeight="1" x14ac:dyDescent="0.15">
      <c r="B32" s="771" t="s">
        <v>315</v>
      </c>
      <c r="C32" s="772"/>
      <c r="D32" s="772"/>
      <c r="E32" s="772"/>
      <c r="F32" s="772"/>
      <c r="G32" s="772"/>
      <c r="H32" s="772"/>
      <c r="I32" s="772"/>
      <c r="J32" s="772"/>
      <c r="K32" s="772"/>
      <c r="L32" s="772"/>
      <c r="M32" s="772"/>
      <c r="N32" s="772"/>
      <c r="O32" s="772"/>
      <c r="P32" s="772"/>
      <c r="Q32" s="773"/>
      <c r="R32" s="680">
        <v>33537</v>
      </c>
      <c r="S32" s="681"/>
      <c r="T32" s="681"/>
      <c r="U32" s="681"/>
      <c r="V32" s="681"/>
      <c r="W32" s="681"/>
      <c r="X32" s="681"/>
      <c r="Y32" s="682"/>
      <c r="Z32" s="713">
        <v>0.2</v>
      </c>
      <c r="AA32" s="713"/>
      <c r="AB32" s="713"/>
      <c r="AC32" s="713"/>
      <c r="AD32" s="714">
        <v>33537</v>
      </c>
      <c r="AE32" s="714"/>
      <c r="AF32" s="714"/>
      <c r="AG32" s="714"/>
      <c r="AH32" s="714"/>
      <c r="AI32" s="714"/>
      <c r="AJ32" s="714"/>
      <c r="AK32" s="714"/>
      <c r="AL32" s="683">
        <v>0.6</v>
      </c>
      <c r="AM32" s="684"/>
      <c r="AN32" s="684"/>
      <c r="AO32" s="715"/>
      <c r="AP32" s="758"/>
      <c r="AQ32" s="759"/>
      <c r="AR32" s="759"/>
      <c r="AS32" s="759"/>
      <c r="AT32" s="763"/>
      <c r="AU32" s="230" t="s">
        <v>316</v>
      </c>
      <c r="AV32" s="230"/>
      <c r="AW32" s="230"/>
      <c r="AX32" s="677" t="s">
        <v>317</v>
      </c>
      <c r="AY32" s="678"/>
      <c r="AZ32" s="678"/>
      <c r="BA32" s="678"/>
      <c r="BB32" s="678"/>
      <c r="BC32" s="678"/>
      <c r="BD32" s="678"/>
      <c r="BE32" s="678"/>
      <c r="BF32" s="679"/>
      <c r="BG32" s="753">
        <v>99.4</v>
      </c>
      <c r="BH32" s="699"/>
      <c r="BI32" s="699"/>
      <c r="BJ32" s="699"/>
      <c r="BK32" s="699"/>
      <c r="BL32" s="699"/>
      <c r="BM32" s="684">
        <v>99</v>
      </c>
      <c r="BN32" s="745"/>
      <c r="BO32" s="745"/>
      <c r="BP32" s="745"/>
      <c r="BQ32" s="726"/>
      <c r="BR32" s="753">
        <v>99.5</v>
      </c>
      <c r="BS32" s="699"/>
      <c r="BT32" s="699"/>
      <c r="BU32" s="699"/>
      <c r="BV32" s="699"/>
      <c r="BW32" s="699"/>
      <c r="BX32" s="684">
        <v>98.9</v>
      </c>
      <c r="BY32" s="745"/>
      <c r="BZ32" s="745"/>
      <c r="CA32" s="745"/>
      <c r="CB32" s="726"/>
      <c r="CD32" s="769"/>
      <c r="CE32" s="770"/>
      <c r="CF32" s="719" t="s">
        <v>318</v>
      </c>
      <c r="CG32" s="720"/>
      <c r="CH32" s="720"/>
      <c r="CI32" s="720"/>
      <c r="CJ32" s="720"/>
      <c r="CK32" s="720"/>
      <c r="CL32" s="720"/>
      <c r="CM32" s="720"/>
      <c r="CN32" s="720"/>
      <c r="CO32" s="720"/>
      <c r="CP32" s="720"/>
      <c r="CQ32" s="721"/>
      <c r="CR32" s="680">
        <v>4</v>
      </c>
      <c r="CS32" s="681"/>
      <c r="CT32" s="681"/>
      <c r="CU32" s="681"/>
      <c r="CV32" s="681"/>
      <c r="CW32" s="681"/>
      <c r="CX32" s="681"/>
      <c r="CY32" s="682"/>
      <c r="CZ32" s="683">
        <v>0</v>
      </c>
      <c r="DA32" s="701"/>
      <c r="DB32" s="701"/>
      <c r="DC32" s="702"/>
      <c r="DD32" s="686">
        <v>4</v>
      </c>
      <c r="DE32" s="681"/>
      <c r="DF32" s="681"/>
      <c r="DG32" s="681"/>
      <c r="DH32" s="681"/>
      <c r="DI32" s="681"/>
      <c r="DJ32" s="681"/>
      <c r="DK32" s="682"/>
      <c r="DL32" s="686">
        <v>4</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319</v>
      </c>
      <c r="C33" s="678"/>
      <c r="D33" s="678"/>
      <c r="E33" s="678"/>
      <c r="F33" s="678"/>
      <c r="G33" s="678"/>
      <c r="H33" s="678"/>
      <c r="I33" s="678"/>
      <c r="J33" s="678"/>
      <c r="K33" s="678"/>
      <c r="L33" s="678"/>
      <c r="M33" s="678"/>
      <c r="N33" s="678"/>
      <c r="O33" s="678"/>
      <c r="P33" s="678"/>
      <c r="Q33" s="679"/>
      <c r="R33" s="680">
        <v>638673</v>
      </c>
      <c r="S33" s="681"/>
      <c r="T33" s="681"/>
      <c r="U33" s="681"/>
      <c r="V33" s="681"/>
      <c r="W33" s="681"/>
      <c r="X33" s="681"/>
      <c r="Y33" s="682"/>
      <c r="Z33" s="713">
        <v>3.9</v>
      </c>
      <c r="AA33" s="713"/>
      <c r="AB33" s="713"/>
      <c r="AC33" s="713"/>
      <c r="AD33" s="714" t="s">
        <v>130</v>
      </c>
      <c r="AE33" s="714"/>
      <c r="AF33" s="714"/>
      <c r="AG33" s="714"/>
      <c r="AH33" s="714"/>
      <c r="AI33" s="714"/>
      <c r="AJ33" s="714"/>
      <c r="AK33" s="714"/>
      <c r="AL33" s="683" t="s">
        <v>177</v>
      </c>
      <c r="AM33" s="684"/>
      <c r="AN33" s="684"/>
      <c r="AO33" s="715"/>
      <c r="AP33" s="760"/>
      <c r="AQ33" s="761"/>
      <c r="AR33" s="761"/>
      <c r="AS33" s="761"/>
      <c r="AT33" s="764"/>
      <c r="AU33" s="232"/>
      <c r="AV33" s="232"/>
      <c r="AW33" s="232"/>
      <c r="AX33" s="661" t="s">
        <v>320</v>
      </c>
      <c r="AY33" s="662"/>
      <c r="AZ33" s="662"/>
      <c r="BA33" s="662"/>
      <c r="BB33" s="662"/>
      <c r="BC33" s="662"/>
      <c r="BD33" s="662"/>
      <c r="BE33" s="662"/>
      <c r="BF33" s="663"/>
      <c r="BG33" s="744">
        <v>98.1</v>
      </c>
      <c r="BH33" s="665"/>
      <c r="BI33" s="665"/>
      <c r="BJ33" s="665"/>
      <c r="BK33" s="665"/>
      <c r="BL33" s="665"/>
      <c r="BM33" s="707">
        <v>97.6</v>
      </c>
      <c r="BN33" s="665"/>
      <c r="BO33" s="665"/>
      <c r="BP33" s="665"/>
      <c r="BQ33" s="709"/>
      <c r="BR33" s="744">
        <v>99.3</v>
      </c>
      <c r="BS33" s="665"/>
      <c r="BT33" s="665"/>
      <c r="BU33" s="665"/>
      <c r="BV33" s="665"/>
      <c r="BW33" s="665"/>
      <c r="BX33" s="707">
        <v>99.1</v>
      </c>
      <c r="BY33" s="665"/>
      <c r="BZ33" s="665"/>
      <c r="CA33" s="665"/>
      <c r="CB33" s="709"/>
      <c r="CD33" s="719" t="s">
        <v>321</v>
      </c>
      <c r="CE33" s="720"/>
      <c r="CF33" s="720"/>
      <c r="CG33" s="720"/>
      <c r="CH33" s="720"/>
      <c r="CI33" s="720"/>
      <c r="CJ33" s="720"/>
      <c r="CK33" s="720"/>
      <c r="CL33" s="720"/>
      <c r="CM33" s="720"/>
      <c r="CN33" s="720"/>
      <c r="CO33" s="720"/>
      <c r="CP33" s="720"/>
      <c r="CQ33" s="721"/>
      <c r="CR33" s="680">
        <v>7424982</v>
      </c>
      <c r="CS33" s="699"/>
      <c r="CT33" s="699"/>
      <c r="CU33" s="699"/>
      <c r="CV33" s="699"/>
      <c r="CW33" s="699"/>
      <c r="CX33" s="699"/>
      <c r="CY33" s="700"/>
      <c r="CZ33" s="683">
        <v>47.6</v>
      </c>
      <c r="DA33" s="701"/>
      <c r="DB33" s="701"/>
      <c r="DC33" s="702"/>
      <c r="DD33" s="686">
        <v>4311278</v>
      </c>
      <c r="DE33" s="699"/>
      <c r="DF33" s="699"/>
      <c r="DG33" s="699"/>
      <c r="DH33" s="699"/>
      <c r="DI33" s="699"/>
      <c r="DJ33" s="699"/>
      <c r="DK33" s="700"/>
      <c r="DL33" s="686">
        <v>2320140</v>
      </c>
      <c r="DM33" s="699"/>
      <c r="DN33" s="699"/>
      <c r="DO33" s="699"/>
      <c r="DP33" s="699"/>
      <c r="DQ33" s="699"/>
      <c r="DR33" s="699"/>
      <c r="DS33" s="699"/>
      <c r="DT33" s="699"/>
      <c r="DU33" s="699"/>
      <c r="DV33" s="700"/>
      <c r="DW33" s="683">
        <v>38.6</v>
      </c>
      <c r="DX33" s="701"/>
      <c r="DY33" s="701"/>
      <c r="DZ33" s="701"/>
      <c r="EA33" s="701"/>
      <c r="EB33" s="701"/>
      <c r="EC33" s="722"/>
    </row>
    <row r="34" spans="2:133" ht="11.25" customHeight="1" x14ac:dyDescent="0.15">
      <c r="B34" s="677" t="s">
        <v>322</v>
      </c>
      <c r="C34" s="678"/>
      <c r="D34" s="678"/>
      <c r="E34" s="678"/>
      <c r="F34" s="678"/>
      <c r="G34" s="678"/>
      <c r="H34" s="678"/>
      <c r="I34" s="678"/>
      <c r="J34" s="678"/>
      <c r="K34" s="678"/>
      <c r="L34" s="678"/>
      <c r="M34" s="678"/>
      <c r="N34" s="678"/>
      <c r="O34" s="678"/>
      <c r="P34" s="678"/>
      <c r="Q34" s="679"/>
      <c r="R34" s="680">
        <v>349087</v>
      </c>
      <c r="S34" s="681"/>
      <c r="T34" s="681"/>
      <c r="U34" s="681"/>
      <c r="V34" s="681"/>
      <c r="W34" s="681"/>
      <c r="X34" s="681"/>
      <c r="Y34" s="682"/>
      <c r="Z34" s="713">
        <v>2.1</v>
      </c>
      <c r="AA34" s="713"/>
      <c r="AB34" s="713"/>
      <c r="AC34" s="713"/>
      <c r="AD34" s="714">
        <v>345160</v>
      </c>
      <c r="AE34" s="714"/>
      <c r="AF34" s="714"/>
      <c r="AG34" s="714"/>
      <c r="AH34" s="714"/>
      <c r="AI34" s="714"/>
      <c r="AJ34" s="714"/>
      <c r="AK34" s="714"/>
      <c r="AL34" s="683">
        <v>6.1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323</v>
      </c>
      <c r="CE34" s="720"/>
      <c r="CF34" s="720"/>
      <c r="CG34" s="720"/>
      <c r="CH34" s="720"/>
      <c r="CI34" s="720"/>
      <c r="CJ34" s="720"/>
      <c r="CK34" s="720"/>
      <c r="CL34" s="720"/>
      <c r="CM34" s="720"/>
      <c r="CN34" s="720"/>
      <c r="CO34" s="720"/>
      <c r="CP34" s="720"/>
      <c r="CQ34" s="721"/>
      <c r="CR34" s="680">
        <v>1565322</v>
      </c>
      <c r="CS34" s="681"/>
      <c r="CT34" s="681"/>
      <c r="CU34" s="681"/>
      <c r="CV34" s="681"/>
      <c r="CW34" s="681"/>
      <c r="CX34" s="681"/>
      <c r="CY34" s="682"/>
      <c r="CZ34" s="683">
        <v>10</v>
      </c>
      <c r="DA34" s="701"/>
      <c r="DB34" s="701"/>
      <c r="DC34" s="702"/>
      <c r="DD34" s="686">
        <v>1054047</v>
      </c>
      <c r="DE34" s="681"/>
      <c r="DF34" s="681"/>
      <c r="DG34" s="681"/>
      <c r="DH34" s="681"/>
      <c r="DI34" s="681"/>
      <c r="DJ34" s="681"/>
      <c r="DK34" s="682"/>
      <c r="DL34" s="686">
        <v>982206</v>
      </c>
      <c r="DM34" s="681"/>
      <c r="DN34" s="681"/>
      <c r="DO34" s="681"/>
      <c r="DP34" s="681"/>
      <c r="DQ34" s="681"/>
      <c r="DR34" s="681"/>
      <c r="DS34" s="681"/>
      <c r="DT34" s="681"/>
      <c r="DU34" s="681"/>
      <c r="DV34" s="682"/>
      <c r="DW34" s="683">
        <v>16.3</v>
      </c>
      <c r="DX34" s="701"/>
      <c r="DY34" s="701"/>
      <c r="DZ34" s="701"/>
      <c r="EA34" s="701"/>
      <c r="EB34" s="701"/>
      <c r="EC34" s="722"/>
    </row>
    <row r="35" spans="2:133" ht="11.25" customHeight="1" x14ac:dyDescent="0.15">
      <c r="B35" s="677" t="s">
        <v>324</v>
      </c>
      <c r="C35" s="678"/>
      <c r="D35" s="678"/>
      <c r="E35" s="678"/>
      <c r="F35" s="678"/>
      <c r="G35" s="678"/>
      <c r="H35" s="678"/>
      <c r="I35" s="678"/>
      <c r="J35" s="678"/>
      <c r="K35" s="678"/>
      <c r="L35" s="678"/>
      <c r="M35" s="678"/>
      <c r="N35" s="678"/>
      <c r="O35" s="678"/>
      <c r="P35" s="678"/>
      <c r="Q35" s="679"/>
      <c r="R35" s="680">
        <v>395293</v>
      </c>
      <c r="S35" s="681"/>
      <c r="T35" s="681"/>
      <c r="U35" s="681"/>
      <c r="V35" s="681"/>
      <c r="W35" s="681"/>
      <c r="X35" s="681"/>
      <c r="Y35" s="682"/>
      <c r="Z35" s="713">
        <v>2.4</v>
      </c>
      <c r="AA35" s="713"/>
      <c r="AB35" s="713"/>
      <c r="AC35" s="713"/>
      <c r="AD35" s="714" t="s">
        <v>177</v>
      </c>
      <c r="AE35" s="714"/>
      <c r="AF35" s="714"/>
      <c r="AG35" s="714"/>
      <c r="AH35" s="714"/>
      <c r="AI35" s="714"/>
      <c r="AJ35" s="714"/>
      <c r="AK35" s="714"/>
      <c r="AL35" s="683" t="s">
        <v>177</v>
      </c>
      <c r="AM35" s="684"/>
      <c r="AN35" s="684"/>
      <c r="AO35" s="715"/>
      <c r="AP35" s="235"/>
      <c r="AQ35" s="741" t="s">
        <v>325</v>
      </c>
      <c r="AR35" s="742"/>
      <c r="AS35" s="742"/>
      <c r="AT35" s="742"/>
      <c r="AU35" s="742"/>
      <c r="AV35" s="742"/>
      <c r="AW35" s="742"/>
      <c r="AX35" s="742"/>
      <c r="AY35" s="742"/>
      <c r="AZ35" s="742"/>
      <c r="BA35" s="742"/>
      <c r="BB35" s="742"/>
      <c r="BC35" s="742"/>
      <c r="BD35" s="742"/>
      <c r="BE35" s="742"/>
      <c r="BF35" s="743"/>
      <c r="BG35" s="741" t="s">
        <v>326</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327</v>
      </c>
      <c r="CE35" s="720"/>
      <c r="CF35" s="720"/>
      <c r="CG35" s="720"/>
      <c r="CH35" s="720"/>
      <c r="CI35" s="720"/>
      <c r="CJ35" s="720"/>
      <c r="CK35" s="720"/>
      <c r="CL35" s="720"/>
      <c r="CM35" s="720"/>
      <c r="CN35" s="720"/>
      <c r="CO35" s="720"/>
      <c r="CP35" s="720"/>
      <c r="CQ35" s="721"/>
      <c r="CR35" s="680">
        <v>139084</v>
      </c>
      <c r="CS35" s="699"/>
      <c r="CT35" s="699"/>
      <c r="CU35" s="699"/>
      <c r="CV35" s="699"/>
      <c r="CW35" s="699"/>
      <c r="CX35" s="699"/>
      <c r="CY35" s="700"/>
      <c r="CZ35" s="683">
        <v>0.9</v>
      </c>
      <c r="DA35" s="701"/>
      <c r="DB35" s="701"/>
      <c r="DC35" s="702"/>
      <c r="DD35" s="686">
        <v>115655</v>
      </c>
      <c r="DE35" s="699"/>
      <c r="DF35" s="699"/>
      <c r="DG35" s="699"/>
      <c r="DH35" s="699"/>
      <c r="DI35" s="699"/>
      <c r="DJ35" s="699"/>
      <c r="DK35" s="700"/>
      <c r="DL35" s="686">
        <v>99835</v>
      </c>
      <c r="DM35" s="699"/>
      <c r="DN35" s="699"/>
      <c r="DO35" s="699"/>
      <c r="DP35" s="699"/>
      <c r="DQ35" s="699"/>
      <c r="DR35" s="699"/>
      <c r="DS35" s="699"/>
      <c r="DT35" s="699"/>
      <c r="DU35" s="699"/>
      <c r="DV35" s="700"/>
      <c r="DW35" s="683">
        <v>1.7</v>
      </c>
      <c r="DX35" s="701"/>
      <c r="DY35" s="701"/>
      <c r="DZ35" s="701"/>
      <c r="EA35" s="701"/>
      <c r="EB35" s="701"/>
      <c r="EC35" s="722"/>
    </row>
    <row r="36" spans="2:133" ht="11.25" customHeight="1" x14ac:dyDescent="0.15">
      <c r="B36" s="677" t="s">
        <v>328</v>
      </c>
      <c r="C36" s="678"/>
      <c r="D36" s="678"/>
      <c r="E36" s="678"/>
      <c r="F36" s="678"/>
      <c r="G36" s="678"/>
      <c r="H36" s="678"/>
      <c r="I36" s="678"/>
      <c r="J36" s="678"/>
      <c r="K36" s="678"/>
      <c r="L36" s="678"/>
      <c r="M36" s="678"/>
      <c r="N36" s="678"/>
      <c r="O36" s="678"/>
      <c r="P36" s="678"/>
      <c r="Q36" s="679"/>
      <c r="R36" s="680">
        <v>2547949</v>
      </c>
      <c r="S36" s="681"/>
      <c r="T36" s="681"/>
      <c r="U36" s="681"/>
      <c r="V36" s="681"/>
      <c r="W36" s="681"/>
      <c r="X36" s="681"/>
      <c r="Y36" s="682"/>
      <c r="Z36" s="713">
        <v>15.5</v>
      </c>
      <c r="AA36" s="713"/>
      <c r="AB36" s="713"/>
      <c r="AC36" s="713"/>
      <c r="AD36" s="714" t="s">
        <v>130</v>
      </c>
      <c r="AE36" s="714"/>
      <c r="AF36" s="714"/>
      <c r="AG36" s="714"/>
      <c r="AH36" s="714"/>
      <c r="AI36" s="714"/>
      <c r="AJ36" s="714"/>
      <c r="AK36" s="714"/>
      <c r="AL36" s="683" t="s">
        <v>130</v>
      </c>
      <c r="AM36" s="684"/>
      <c r="AN36" s="684"/>
      <c r="AO36" s="715"/>
      <c r="AP36" s="235"/>
      <c r="AQ36" s="732" t="s">
        <v>329</v>
      </c>
      <c r="AR36" s="733"/>
      <c r="AS36" s="733"/>
      <c r="AT36" s="733"/>
      <c r="AU36" s="733"/>
      <c r="AV36" s="733"/>
      <c r="AW36" s="733"/>
      <c r="AX36" s="733"/>
      <c r="AY36" s="734"/>
      <c r="AZ36" s="735">
        <v>745514</v>
      </c>
      <c r="BA36" s="736"/>
      <c r="BB36" s="736"/>
      <c r="BC36" s="736"/>
      <c r="BD36" s="736"/>
      <c r="BE36" s="736"/>
      <c r="BF36" s="737"/>
      <c r="BG36" s="738" t="s">
        <v>330</v>
      </c>
      <c r="BH36" s="739"/>
      <c r="BI36" s="739"/>
      <c r="BJ36" s="739"/>
      <c r="BK36" s="739"/>
      <c r="BL36" s="739"/>
      <c r="BM36" s="739"/>
      <c r="BN36" s="739"/>
      <c r="BO36" s="739"/>
      <c r="BP36" s="739"/>
      <c r="BQ36" s="739"/>
      <c r="BR36" s="739"/>
      <c r="BS36" s="739"/>
      <c r="BT36" s="739"/>
      <c r="BU36" s="740"/>
      <c r="BV36" s="735">
        <v>147807</v>
      </c>
      <c r="BW36" s="736"/>
      <c r="BX36" s="736"/>
      <c r="BY36" s="736"/>
      <c r="BZ36" s="736"/>
      <c r="CA36" s="736"/>
      <c r="CB36" s="737"/>
      <c r="CD36" s="719" t="s">
        <v>331</v>
      </c>
      <c r="CE36" s="720"/>
      <c r="CF36" s="720"/>
      <c r="CG36" s="720"/>
      <c r="CH36" s="720"/>
      <c r="CI36" s="720"/>
      <c r="CJ36" s="720"/>
      <c r="CK36" s="720"/>
      <c r="CL36" s="720"/>
      <c r="CM36" s="720"/>
      <c r="CN36" s="720"/>
      <c r="CO36" s="720"/>
      <c r="CP36" s="720"/>
      <c r="CQ36" s="721"/>
      <c r="CR36" s="680">
        <v>3482210</v>
      </c>
      <c r="CS36" s="681"/>
      <c r="CT36" s="681"/>
      <c r="CU36" s="681"/>
      <c r="CV36" s="681"/>
      <c r="CW36" s="681"/>
      <c r="CX36" s="681"/>
      <c r="CY36" s="682"/>
      <c r="CZ36" s="683">
        <v>22.3</v>
      </c>
      <c r="DA36" s="701"/>
      <c r="DB36" s="701"/>
      <c r="DC36" s="702"/>
      <c r="DD36" s="686">
        <v>1114208</v>
      </c>
      <c r="DE36" s="681"/>
      <c r="DF36" s="681"/>
      <c r="DG36" s="681"/>
      <c r="DH36" s="681"/>
      <c r="DI36" s="681"/>
      <c r="DJ36" s="681"/>
      <c r="DK36" s="682"/>
      <c r="DL36" s="686">
        <v>981611</v>
      </c>
      <c r="DM36" s="681"/>
      <c r="DN36" s="681"/>
      <c r="DO36" s="681"/>
      <c r="DP36" s="681"/>
      <c r="DQ36" s="681"/>
      <c r="DR36" s="681"/>
      <c r="DS36" s="681"/>
      <c r="DT36" s="681"/>
      <c r="DU36" s="681"/>
      <c r="DV36" s="682"/>
      <c r="DW36" s="683">
        <v>16.3</v>
      </c>
      <c r="DX36" s="701"/>
      <c r="DY36" s="701"/>
      <c r="DZ36" s="701"/>
      <c r="EA36" s="701"/>
      <c r="EB36" s="701"/>
      <c r="EC36" s="722"/>
    </row>
    <row r="37" spans="2:133" ht="11.25" customHeight="1" x14ac:dyDescent="0.15">
      <c r="B37" s="677" t="s">
        <v>332</v>
      </c>
      <c r="C37" s="678"/>
      <c r="D37" s="678"/>
      <c r="E37" s="678"/>
      <c r="F37" s="678"/>
      <c r="G37" s="678"/>
      <c r="H37" s="678"/>
      <c r="I37" s="678"/>
      <c r="J37" s="678"/>
      <c r="K37" s="678"/>
      <c r="L37" s="678"/>
      <c r="M37" s="678"/>
      <c r="N37" s="678"/>
      <c r="O37" s="678"/>
      <c r="P37" s="678"/>
      <c r="Q37" s="679"/>
      <c r="R37" s="680">
        <v>1632283</v>
      </c>
      <c r="S37" s="681"/>
      <c r="T37" s="681"/>
      <c r="U37" s="681"/>
      <c r="V37" s="681"/>
      <c r="W37" s="681"/>
      <c r="X37" s="681"/>
      <c r="Y37" s="682"/>
      <c r="Z37" s="713">
        <v>9.9</v>
      </c>
      <c r="AA37" s="713"/>
      <c r="AB37" s="713"/>
      <c r="AC37" s="713"/>
      <c r="AD37" s="714" t="s">
        <v>177</v>
      </c>
      <c r="AE37" s="714"/>
      <c r="AF37" s="714"/>
      <c r="AG37" s="714"/>
      <c r="AH37" s="714"/>
      <c r="AI37" s="714"/>
      <c r="AJ37" s="714"/>
      <c r="AK37" s="714"/>
      <c r="AL37" s="683" t="s">
        <v>130</v>
      </c>
      <c r="AM37" s="684"/>
      <c r="AN37" s="684"/>
      <c r="AO37" s="715"/>
      <c r="AQ37" s="723" t="s">
        <v>333</v>
      </c>
      <c r="AR37" s="724"/>
      <c r="AS37" s="724"/>
      <c r="AT37" s="724"/>
      <c r="AU37" s="724"/>
      <c r="AV37" s="724"/>
      <c r="AW37" s="724"/>
      <c r="AX37" s="724"/>
      <c r="AY37" s="725"/>
      <c r="AZ37" s="680">
        <v>88595</v>
      </c>
      <c r="BA37" s="681"/>
      <c r="BB37" s="681"/>
      <c r="BC37" s="681"/>
      <c r="BD37" s="699"/>
      <c r="BE37" s="699"/>
      <c r="BF37" s="726"/>
      <c r="BG37" s="719" t="s">
        <v>334</v>
      </c>
      <c r="BH37" s="720"/>
      <c r="BI37" s="720"/>
      <c r="BJ37" s="720"/>
      <c r="BK37" s="720"/>
      <c r="BL37" s="720"/>
      <c r="BM37" s="720"/>
      <c r="BN37" s="720"/>
      <c r="BO37" s="720"/>
      <c r="BP37" s="720"/>
      <c r="BQ37" s="720"/>
      <c r="BR37" s="720"/>
      <c r="BS37" s="720"/>
      <c r="BT37" s="720"/>
      <c r="BU37" s="721"/>
      <c r="BV37" s="680">
        <v>147807</v>
      </c>
      <c r="BW37" s="681"/>
      <c r="BX37" s="681"/>
      <c r="BY37" s="681"/>
      <c r="BZ37" s="681"/>
      <c r="CA37" s="681"/>
      <c r="CB37" s="727"/>
      <c r="CD37" s="719" t="s">
        <v>335</v>
      </c>
      <c r="CE37" s="720"/>
      <c r="CF37" s="720"/>
      <c r="CG37" s="720"/>
      <c r="CH37" s="720"/>
      <c r="CI37" s="720"/>
      <c r="CJ37" s="720"/>
      <c r="CK37" s="720"/>
      <c r="CL37" s="720"/>
      <c r="CM37" s="720"/>
      <c r="CN37" s="720"/>
      <c r="CO37" s="720"/>
      <c r="CP37" s="720"/>
      <c r="CQ37" s="721"/>
      <c r="CR37" s="680">
        <v>662513</v>
      </c>
      <c r="CS37" s="699"/>
      <c r="CT37" s="699"/>
      <c r="CU37" s="699"/>
      <c r="CV37" s="699"/>
      <c r="CW37" s="699"/>
      <c r="CX37" s="699"/>
      <c r="CY37" s="700"/>
      <c r="CZ37" s="683">
        <v>4.2</v>
      </c>
      <c r="DA37" s="701"/>
      <c r="DB37" s="701"/>
      <c r="DC37" s="702"/>
      <c r="DD37" s="686">
        <v>662513</v>
      </c>
      <c r="DE37" s="699"/>
      <c r="DF37" s="699"/>
      <c r="DG37" s="699"/>
      <c r="DH37" s="699"/>
      <c r="DI37" s="699"/>
      <c r="DJ37" s="699"/>
      <c r="DK37" s="700"/>
      <c r="DL37" s="686">
        <v>642565</v>
      </c>
      <c r="DM37" s="699"/>
      <c r="DN37" s="699"/>
      <c r="DO37" s="699"/>
      <c r="DP37" s="699"/>
      <c r="DQ37" s="699"/>
      <c r="DR37" s="699"/>
      <c r="DS37" s="699"/>
      <c r="DT37" s="699"/>
      <c r="DU37" s="699"/>
      <c r="DV37" s="700"/>
      <c r="DW37" s="683">
        <v>10.7</v>
      </c>
      <c r="DX37" s="701"/>
      <c r="DY37" s="701"/>
      <c r="DZ37" s="701"/>
      <c r="EA37" s="701"/>
      <c r="EB37" s="701"/>
      <c r="EC37" s="722"/>
    </row>
    <row r="38" spans="2:133" ht="11.25" customHeight="1" x14ac:dyDescent="0.15">
      <c r="B38" s="677" t="s">
        <v>336</v>
      </c>
      <c r="C38" s="678"/>
      <c r="D38" s="678"/>
      <c r="E38" s="678"/>
      <c r="F38" s="678"/>
      <c r="G38" s="678"/>
      <c r="H38" s="678"/>
      <c r="I38" s="678"/>
      <c r="J38" s="678"/>
      <c r="K38" s="678"/>
      <c r="L38" s="678"/>
      <c r="M38" s="678"/>
      <c r="N38" s="678"/>
      <c r="O38" s="678"/>
      <c r="P38" s="678"/>
      <c r="Q38" s="679"/>
      <c r="R38" s="680">
        <v>205664</v>
      </c>
      <c r="S38" s="681"/>
      <c r="T38" s="681"/>
      <c r="U38" s="681"/>
      <c r="V38" s="681"/>
      <c r="W38" s="681"/>
      <c r="X38" s="681"/>
      <c r="Y38" s="682"/>
      <c r="Z38" s="713">
        <v>1.3</v>
      </c>
      <c r="AA38" s="713"/>
      <c r="AB38" s="713"/>
      <c r="AC38" s="713"/>
      <c r="AD38" s="714">
        <v>72860</v>
      </c>
      <c r="AE38" s="714"/>
      <c r="AF38" s="714"/>
      <c r="AG38" s="714"/>
      <c r="AH38" s="714"/>
      <c r="AI38" s="714"/>
      <c r="AJ38" s="714"/>
      <c r="AK38" s="714"/>
      <c r="AL38" s="683">
        <v>1.3</v>
      </c>
      <c r="AM38" s="684"/>
      <c r="AN38" s="684"/>
      <c r="AO38" s="715"/>
      <c r="AQ38" s="723" t="s">
        <v>337</v>
      </c>
      <c r="AR38" s="724"/>
      <c r="AS38" s="724"/>
      <c r="AT38" s="724"/>
      <c r="AU38" s="724"/>
      <c r="AV38" s="724"/>
      <c r="AW38" s="724"/>
      <c r="AX38" s="724"/>
      <c r="AY38" s="725"/>
      <c r="AZ38" s="680">
        <v>69100</v>
      </c>
      <c r="BA38" s="681"/>
      <c r="BB38" s="681"/>
      <c r="BC38" s="681"/>
      <c r="BD38" s="699"/>
      <c r="BE38" s="699"/>
      <c r="BF38" s="726"/>
      <c r="BG38" s="719" t="s">
        <v>338</v>
      </c>
      <c r="BH38" s="720"/>
      <c r="BI38" s="720"/>
      <c r="BJ38" s="720"/>
      <c r="BK38" s="720"/>
      <c r="BL38" s="720"/>
      <c r="BM38" s="720"/>
      <c r="BN38" s="720"/>
      <c r="BO38" s="720"/>
      <c r="BP38" s="720"/>
      <c r="BQ38" s="720"/>
      <c r="BR38" s="720"/>
      <c r="BS38" s="720"/>
      <c r="BT38" s="720"/>
      <c r="BU38" s="721"/>
      <c r="BV38" s="680">
        <v>2367</v>
      </c>
      <c r="BW38" s="681"/>
      <c r="BX38" s="681"/>
      <c r="BY38" s="681"/>
      <c r="BZ38" s="681"/>
      <c r="CA38" s="681"/>
      <c r="CB38" s="727"/>
      <c r="CD38" s="719" t="s">
        <v>339</v>
      </c>
      <c r="CE38" s="720"/>
      <c r="CF38" s="720"/>
      <c r="CG38" s="720"/>
      <c r="CH38" s="720"/>
      <c r="CI38" s="720"/>
      <c r="CJ38" s="720"/>
      <c r="CK38" s="720"/>
      <c r="CL38" s="720"/>
      <c r="CM38" s="720"/>
      <c r="CN38" s="720"/>
      <c r="CO38" s="720"/>
      <c r="CP38" s="720"/>
      <c r="CQ38" s="721"/>
      <c r="CR38" s="680">
        <v>745514</v>
      </c>
      <c r="CS38" s="681"/>
      <c r="CT38" s="681"/>
      <c r="CU38" s="681"/>
      <c r="CV38" s="681"/>
      <c r="CW38" s="681"/>
      <c r="CX38" s="681"/>
      <c r="CY38" s="682"/>
      <c r="CZ38" s="683">
        <v>4.8</v>
      </c>
      <c r="DA38" s="701"/>
      <c r="DB38" s="701"/>
      <c r="DC38" s="702"/>
      <c r="DD38" s="686">
        <v>610497</v>
      </c>
      <c r="DE38" s="681"/>
      <c r="DF38" s="681"/>
      <c r="DG38" s="681"/>
      <c r="DH38" s="681"/>
      <c r="DI38" s="681"/>
      <c r="DJ38" s="681"/>
      <c r="DK38" s="682"/>
      <c r="DL38" s="686">
        <v>256488</v>
      </c>
      <c r="DM38" s="681"/>
      <c r="DN38" s="681"/>
      <c r="DO38" s="681"/>
      <c r="DP38" s="681"/>
      <c r="DQ38" s="681"/>
      <c r="DR38" s="681"/>
      <c r="DS38" s="681"/>
      <c r="DT38" s="681"/>
      <c r="DU38" s="681"/>
      <c r="DV38" s="682"/>
      <c r="DW38" s="683">
        <v>4.3</v>
      </c>
      <c r="DX38" s="701"/>
      <c r="DY38" s="701"/>
      <c r="DZ38" s="701"/>
      <c r="EA38" s="701"/>
      <c r="EB38" s="701"/>
      <c r="EC38" s="722"/>
    </row>
    <row r="39" spans="2:133" ht="11.25" customHeight="1" x14ac:dyDescent="0.15">
      <c r="B39" s="677" t="s">
        <v>340</v>
      </c>
      <c r="C39" s="678"/>
      <c r="D39" s="678"/>
      <c r="E39" s="678"/>
      <c r="F39" s="678"/>
      <c r="G39" s="678"/>
      <c r="H39" s="678"/>
      <c r="I39" s="678"/>
      <c r="J39" s="678"/>
      <c r="K39" s="678"/>
      <c r="L39" s="678"/>
      <c r="M39" s="678"/>
      <c r="N39" s="678"/>
      <c r="O39" s="678"/>
      <c r="P39" s="678"/>
      <c r="Q39" s="679"/>
      <c r="R39" s="680">
        <v>876164</v>
      </c>
      <c r="S39" s="681"/>
      <c r="T39" s="681"/>
      <c r="U39" s="681"/>
      <c r="V39" s="681"/>
      <c r="W39" s="681"/>
      <c r="X39" s="681"/>
      <c r="Y39" s="682"/>
      <c r="Z39" s="713">
        <v>5.3</v>
      </c>
      <c r="AA39" s="713"/>
      <c r="AB39" s="713"/>
      <c r="AC39" s="713"/>
      <c r="AD39" s="714" t="s">
        <v>238</v>
      </c>
      <c r="AE39" s="714"/>
      <c r="AF39" s="714"/>
      <c r="AG39" s="714"/>
      <c r="AH39" s="714"/>
      <c r="AI39" s="714"/>
      <c r="AJ39" s="714"/>
      <c r="AK39" s="714"/>
      <c r="AL39" s="683" t="s">
        <v>177</v>
      </c>
      <c r="AM39" s="684"/>
      <c r="AN39" s="684"/>
      <c r="AO39" s="715"/>
      <c r="AQ39" s="723" t="s">
        <v>341</v>
      </c>
      <c r="AR39" s="724"/>
      <c r="AS39" s="724"/>
      <c r="AT39" s="724"/>
      <c r="AU39" s="724"/>
      <c r="AV39" s="724"/>
      <c r="AW39" s="724"/>
      <c r="AX39" s="724"/>
      <c r="AY39" s="725"/>
      <c r="AZ39" s="680" t="s">
        <v>130</v>
      </c>
      <c r="BA39" s="681"/>
      <c r="BB39" s="681"/>
      <c r="BC39" s="681"/>
      <c r="BD39" s="699"/>
      <c r="BE39" s="699"/>
      <c r="BF39" s="726"/>
      <c r="BG39" s="719" t="s">
        <v>342</v>
      </c>
      <c r="BH39" s="720"/>
      <c r="BI39" s="720"/>
      <c r="BJ39" s="720"/>
      <c r="BK39" s="720"/>
      <c r="BL39" s="720"/>
      <c r="BM39" s="720"/>
      <c r="BN39" s="720"/>
      <c r="BO39" s="720"/>
      <c r="BP39" s="720"/>
      <c r="BQ39" s="720"/>
      <c r="BR39" s="720"/>
      <c r="BS39" s="720"/>
      <c r="BT39" s="720"/>
      <c r="BU39" s="721"/>
      <c r="BV39" s="680">
        <v>3648</v>
      </c>
      <c r="BW39" s="681"/>
      <c r="BX39" s="681"/>
      <c r="BY39" s="681"/>
      <c r="BZ39" s="681"/>
      <c r="CA39" s="681"/>
      <c r="CB39" s="727"/>
      <c r="CD39" s="719" t="s">
        <v>343</v>
      </c>
      <c r="CE39" s="720"/>
      <c r="CF39" s="720"/>
      <c r="CG39" s="720"/>
      <c r="CH39" s="720"/>
      <c r="CI39" s="720"/>
      <c r="CJ39" s="720"/>
      <c r="CK39" s="720"/>
      <c r="CL39" s="720"/>
      <c r="CM39" s="720"/>
      <c r="CN39" s="720"/>
      <c r="CO39" s="720"/>
      <c r="CP39" s="720"/>
      <c r="CQ39" s="721"/>
      <c r="CR39" s="680">
        <v>1482129</v>
      </c>
      <c r="CS39" s="699"/>
      <c r="CT39" s="699"/>
      <c r="CU39" s="699"/>
      <c r="CV39" s="699"/>
      <c r="CW39" s="699"/>
      <c r="CX39" s="699"/>
      <c r="CY39" s="700"/>
      <c r="CZ39" s="683">
        <v>9.5</v>
      </c>
      <c r="DA39" s="701"/>
      <c r="DB39" s="701"/>
      <c r="DC39" s="702"/>
      <c r="DD39" s="686">
        <v>1413451</v>
      </c>
      <c r="DE39" s="699"/>
      <c r="DF39" s="699"/>
      <c r="DG39" s="699"/>
      <c r="DH39" s="699"/>
      <c r="DI39" s="699"/>
      <c r="DJ39" s="699"/>
      <c r="DK39" s="700"/>
      <c r="DL39" s="686" t="s">
        <v>130</v>
      </c>
      <c r="DM39" s="699"/>
      <c r="DN39" s="699"/>
      <c r="DO39" s="699"/>
      <c r="DP39" s="699"/>
      <c r="DQ39" s="699"/>
      <c r="DR39" s="699"/>
      <c r="DS39" s="699"/>
      <c r="DT39" s="699"/>
      <c r="DU39" s="699"/>
      <c r="DV39" s="700"/>
      <c r="DW39" s="683" t="s">
        <v>130</v>
      </c>
      <c r="DX39" s="701"/>
      <c r="DY39" s="701"/>
      <c r="DZ39" s="701"/>
      <c r="EA39" s="701"/>
      <c r="EB39" s="701"/>
      <c r="EC39" s="722"/>
    </row>
    <row r="40" spans="2:133" ht="11.25" customHeight="1" x14ac:dyDescent="0.15">
      <c r="B40" s="677" t="s">
        <v>344</v>
      </c>
      <c r="C40" s="678"/>
      <c r="D40" s="678"/>
      <c r="E40" s="678"/>
      <c r="F40" s="678"/>
      <c r="G40" s="678"/>
      <c r="H40" s="678"/>
      <c r="I40" s="678"/>
      <c r="J40" s="678"/>
      <c r="K40" s="678"/>
      <c r="L40" s="678"/>
      <c r="M40" s="678"/>
      <c r="N40" s="678"/>
      <c r="O40" s="678"/>
      <c r="P40" s="678"/>
      <c r="Q40" s="679"/>
      <c r="R40" s="680" t="s">
        <v>177</v>
      </c>
      <c r="S40" s="681"/>
      <c r="T40" s="681"/>
      <c r="U40" s="681"/>
      <c r="V40" s="681"/>
      <c r="W40" s="681"/>
      <c r="X40" s="681"/>
      <c r="Y40" s="682"/>
      <c r="Z40" s="713" t="s">
        <v>130</v>
      </c>
      <c r="AA40" s="713"/>
      <c r="AB40" s="713"/>
      <c r="AC40" s="713"/>
      <c r="AD40" s="714" t="s">
        <v>130</v>
      </c>
      <c r="AE40" s="714"/>
      <c r="AF40" s="714"/>
      <c r="AG40" s="714"/>
      <c r="AH40" s="714"/>
      <c r="AI40" s="714"/>
      <c r="AJ40" s="714"/>
      <c r="AK40" s="714"/>
      <c r="AL40" s="683" t="s">
        <v>238</v>
      </c>
      <c r="AM40" s="684"/>
      <c r="AN40" s="684"/>
      <c r="AO40" s="715"/>
      <c r="AQ40" s="723" t="s">
        <v>345</v>
      </c>
      <c r="AR40" s="724"/>
      <c r="AS40" s="724"/>
      <c r="AT40" s="724"/>
      <c r="AU40" s="724"/>
      <c r="AV40" s="724"/>
      <c r="AW40" s="724"/>
      <c r="AX40" s="724"/>
      <c r="AY40" s="725"/>
      <c r="AZ40" s="680" t="s">
        <v>130</v>
      </c>
      <c r="BA40" s="681"/>
      <c r="BB40" s="681"/>
      <c r="BC40" s="681"/>
      <c r="BD40" s="699"/>
      <c r="BE40" s="699"/>
      <c r="BF40" s="726"/>
      <c r="BG40" s="728" t="s">
        <v>346</v>
      </c>
      <c r="BH40" s="729"/>
      <c r="BI40" s="729"/>
      <c r="BJ40" s="729"/>
      <c r="BK40" s="729"/>
      <c r="BL40" s="236"/>
      <c r="BM40" s="720" t="s">
        <v>347</v>
      </c>
      <c r="BN40" s="720"/>
      <c r="BO40" s="720"/>
      <c r="BP40" s="720"/>
      <c r="BQ40" s="720"/>
      <c r="BR40" s="720"/>
      <c r="BS40" s="720"/>
      <c r="BT40" s="720"/>
      <c r="BU40" s="721"/>
      <c r="BV40" s="680">
        <v>110</v>
      </c>
      <c r="BW40" s="681"/>
      <c r="BX40" s="681"/>
      <c r="BY40" s="681"/>
      <c r="BZ40" s="681"/>
      <c r="CA40" s="681"/>
      <c r="CB40" s="727"/>
      <c r="CD40" s="719" t="s">
        <v>348</v>
      </c>
      <c r="CE40" s="720"/>
      <c r="CF40" s="720"/>
      <c r="CG40" s="720"/>
      <c r="CH40" s="720"/>
      <c r="CI40" s="720"/>
      <c r="CJ40" s="720"/>
      <c r="CK40" s="720"/>
      <c r="CL40" s="720"/>
      <c r="CM40" s="720"/>
      <c r="CN40" s="720"/>
      <c r="CO40" s="720"/>
      <c r="CP40" s="720"/>
      <c r="CQ40" s="721"/>
      <c r="CR40" s="680">
        <v>10723</v>
      </c>
      <c r="CS40" s="681"/>
      <c r="CT40" s="681"/>
      <c r="CU40" s="681"/>
      <c r="CV40" s="681"/>
      <c r="CW40" s="681"/>
      <c r="CX40" s="681"/>
      <c r="CY40" s="682"/>
      <c r="CZ40" s="683">
        <v>0.1</v>
      </c>
      <c r="DA40" s="701"/>
      <c r="DB40" s="701"/>
      <c r="DC40" s="702"/>
      <c r="DD40" s="686">
        <v>3420</v>
      </c>
      <c r="DE40" s="681"/>
      <c r="DF40" s="681"/>
      <c r="DG40" s="681"/>
      <c r="DH40" s="681"/>
      <c r="DI40" s="681"/>
      <c r="DJ40" s="681"/>
      <c r="DK40" s="682"/>
      <c r="DL40" s="686" t="s">
        <v>130</v>
      </c>
      <c r="DM40" s="681"/>
      <c r="DN40" s="681"/>
      <c r="DO40" s="681"/>
      <c r="DP40" s="681"/>
      <c r="DQ40" s="681"/>
      <c r="DR40" s="681"/>
      <c r="DS40" s="681"/>
      <c r="DT40" s="681"/>
      <c r="DU40" s="681"/>
      <c r="DV40" s="682"/>
      <c r="DW40" s="683" t="s">
        <v>177</v>
      </c>
      <c r="DX40" s="701"/>
      <c r="DY40" s="701"/>
      <c r="DZ40" s="701"/>
      <c r="EA40" s="701"/>
      <c r="EB40" s="701"/>
      <c r="EC40" s="722"/>
    </row>
    <row r="41" spans="2:133" ht="11.25" customHeight="1" x14ac:dyDescent="0.15">
      <c r="B41" s="677" t="s">
        <v>349</v>
      </c>
      <c r="C41" s="678"/>
      <c r="D41" s="678"/>
      <c r="E41" s="678"/>
      <c r="F41" s="678"/>
      <c r="G41" s="678"/>
      <c r="H41" s="678"/>
      <c r="I41" s="678"/>
      <c r="J41" s="678"/>
      <c r="K41" s="678"/>
      <c r="L41" s="678"/>
      <c r="M41" s="678"/>
      <c r="N41" s="678"/>
      <c r="O41" s="678"/>
      <c r="P41" s="678"/>
      <c r="Q41" s="679"/>
      <c r="R41" s="680" t="s">
        <v>177</v>
      </c>
      <c r="S41" s="681"/>
      <c r="T41" s="681"/>
      <c r="U41" s="681"/>
      <c r="V41" s="681"/>
      <c r="W41" s="681"/>
      <c r="X41" s="681"/>
      <c r="Y41" s="682"/>
      <c r="Z41" s="713" t="s">
        <v>238</v>
      </c>
      <c r="AA41" s="713"/>
      <c r="AB41" s="713"/>
      <c r="AC41" s="713"/>
      <c r="AD41" s="714" t="s">
        <v>177</v>
      </c>
      <c r="AE41" s="714"/>
      <c r="AF41" s="714"/>
      <c r="AG41" s="714"/>
      <c r="AH41" s="714"/>
      <c r="AI41" s="714"/>
      <c r="AJ41" s="714"/>
      <c r="AK41" s="714"/>
      <c r="AL41" s="683" t="s">
        <v>130</v>
      </c>
      <c r="AM41" s="684"/>
      <c r="AN41" s="684"/>
      <c r="AO41" s="715"/>
      <c r="AQ41" s="723" t="s">
        <v>350</v>
      </c>
      <c r="AR41" s="724"/>
      <c r="AS41" s="724"/>
      <c r="AT41" s="724"/>
      <c r="AU41" s="724"/>
      <c r="AV41" s="724"/>
      <c r="AW41" s="724"/>
      <c r="AX41" s="724"/>
      <c r="AY41" s="725"/>
      <c r="AZ41" s="680">
        <v>110014</v>
      </c>
      <c r="BA41" s="681"/>
      <c r="BB41" s="681"/>
      <c r="BC41" s="681"/>
      <c r="BD41" s="699"/>
      <c r="BE41" s="699"/>
      <c r="BF41" s="726"/>
      <c r="BG41" s="728"/>
      <c r="BH41" s="729"/>
      <c r="BI41" s="729"/>
      <c r="BJ41" s="729"/>
      <c r="BK41" s="729"/>
      <c r="BL41" s="236"/>
      <c r="BM41" s="720" t="s">
        <v>351</v>
      </c>
      <c r="BN41" s="720"/>
      <c r="BO41" s="720"/>
      <c r="BP41" s="720"/>
      <c r="BQ41" s="720"/>
      <c r="BR41" s="720"/>
      <c r="BS41" s="720"/>
      <c r="BT41" s="720"/>
      <c r="BU41" s="721"/>
      <c r="BV41" s="680">
        <v>1</v>
      </c>
      <c r="BW41" s="681"/>
      <c r="BX41" s="681"/>
      <c r="BY41" s="681"/>
      <c r="BZ41" s="681"/>
      <c r="CA41" s="681"/>
      <c r="CB41" s="727"/>
      <c r="CD41" s="719" t="s">
        <v>352</v>
      </c>
      <c r="CE41" s="720"/>
      <c r="CF41" s="720"/>
      <c r="CG41" s="720"/>
      <c r="CH41" s="720"/>
      <c r="CI41" s="720"/>
      <c r="CJ41" s="720"/>
      <c r="CK41" s="720"/>
      <c r="CL41" s="720"/>
      <c r="CM41" s="720"/>
      <c r="CN41" s="720"/>
      <c r="CO41" s="720"/>
      <c r="CP41" s="720"/>
      <c r="CQ41" s="721"/>
      <c r="CR41" s="680" t="s">
        <v>130</v>
      </c>
      <c r="CS41" s="699"/>
      <c r="CT41" s="699"/>
      <c r="CU41" s="699"/>
      <c r="CV41" s="699"/>
      <c r="CW41" s="699"/>
      <c r="CX41" s="699"/>
      <c r="CY41" s="700"/>
      <c r="CZ41" s="683" t="s">
        <v>177</v>
      </c>
      <c r="DA41" s="701"/>
      <c r="DB41" s="701"/>
      <c r="DC41" s="702"/>
      <c r="DD41" s="686" t="s">
        <v>177</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353</v>
      </c>
      <c r="C42" s="678"/>
      <c r="D42" s="678"/>
      <c r="E42" s="678"/>
      <c r="F42" s="678"/>
      <c r="G42" s="678"/>
      <c r="H42" s="678"/>
      <c r="I42" s="678"/>
      <c r="J42" s="678"/>
      <c r="K42" s="678"/>
      <c r="L42" s="678"/>
      <c r="M42" s="678"/>
      <c r="N42" s="678"/>
      <c r="O42" s="678"/>
      <c r="P42" s="678"/>
      <c r="Q42" s="679"/>
      <c r="R42" s="680">
        <v>326000</v>
      </c>
      <c r="S42" s="681"/>
      <c r="T42" s="681"/>
      <c r="U42" s="681"/>
      <c r="V42" s="681"/>
      <c r="W42" s="681"/>
      <c r="X42" s="681"/>
      <c r="Y42" s="682"/>
      <c r="Z42" s="713">
        <v>2</v>
      </c>
      <c r="AA42" s="713"/>
      <c r="AB42" s="713"/>
      <c r="AC42" s="713"/>
      <c r="AD42" s="714" t="s">
        <v>130</v>
      </c>
      <c r="AE42" s="714"/>
      <c r="AF42" s="714"/>
      <c r="AG42" s="714"/>
      <c r="AH42" s="714"/>
      <c r="AI42" s="714"/>
      <c r="AJ42" s="714"/>
      <c r="AK42" s="714"/>
      <c r="AL42" s="683" t="s">
        <v>177</v>
      </c>
      <c r="AM42" s="684"/>
      <c r="AN42" s="684"/>
      <c r="AO42" s="715"/>
      <c r="AQ42" s="716" t="s">
        <v>337</v>
      </c>
      <c r="AR42" s="717"/>
      <c r="AS42" s="717"/>
      <c r="AT42" s="717"/>
      <c r="AU42" s="717"/>
      <c r="AV42" s="717"/>
      <c r="AW42" s="717"/>
      <c r="AX42" s="717"/>
      <c r="AY42" s="718"/>
      <c r="AZ42" s="664">
        <v>477805</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340</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4012397</v>
      </c>
      <c r="CS42" s="681"/>
      <c r="CT42" s="681"/>
      <c r="CU42" s="681"/>
      <c r="CV42" s="681"/>
      <c r="CW42" s="681"/>
      <c r="CX42" s="681"/>
      <c r="CY42" s="682"/>
      <c r="CZ42" s="683">
        <v>25.7</v>
      </c>
      <c r="DA42" s="684"/>
      <c r="DB42" s="684"/>
      <c r="DC42" s="685"/>
      <c r="DD42" s="686">
        <v>1467073</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356</v>
      </c>
      <c r="C43" s="662"/>
      <c r="D43" s="662"/>
      <c r="E43" s="662"/>
      <c r="F43" s="662"/>
      <c r="G43" s="662"/>
      <c r="H43" s="662"/>
      <c r="I43" s="662"/>
      <c r="J43" s="662"/>
      <c r="K43" s="662"/>
      <c r="L43" s="662"/>
      <c r="M43" s="662"/>
      <c r="N43" s="662"/>
      <c r="O43" s="662"/>
      <c r="P43" s="662"/>
      <c r="Q43" s="663"/>
      <c r="R43" s="664">
        <v>16405227</v>
      </c>
      <c r="S43" s="703"/>
      <c r="T43" s="703"/>
      <c r="U43" s="703"/>
      <c r="V43" s="703"/>
      <c r="W43" s="703"/>
      <c r="X43" s="703"/>
      <c r="Y43" s="704"/>
      <c r="Z43" s="705">
        <v>100</v>
      </c>
      <c r="AA43" s="705"/>
      <c r="AB43" s="705"/>
      <c r="AC43" s="705"/>
      <c r="AD43" s="706">
        <v>5688469</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v>21612</v>
      </c>
      <c r="CS43" s="699"/>
      <c r="CT43" s="699"/>
      <c r="CU43" s="699"/>
      <c r="CV43" s="699"/>
      <c r="CW43" s="699"/>
      <c r="CX43" s="699"/>
      <c r="CY43" s="700"/>
      <c r="CZ43" s="683">
        <v>0.1</v>
      </c>
      <c r="DA43" s="701"/>
      <c r="DB43" s="701"/>
      <c r="DC43" s="702"/>
      <c r="DD43" s="686">
        <v>21612</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306</v>
      </c>
      <c r="CE44" s="694"/>
      <c r="CF44" s="677" t="s">
        <v>358</v>
      </c>
      <c r="CG44" s="678"/>
      <c r="CH44" s="678"/>
      <c r="CI44" s="678"/>
      <c r="CJ44" s="678"/>
      <c r="CK44" s="678"/>
      <c r="CL44" s="678"/>
      <c r="CM44" s="678"/>
      <c r="CN44" s="678"/>
      <c r="CO44" s="678"/>
      <c r="CP44" s="678"/>
      <c r="CQ44" s="679"/>
      <c r="CR44" s="680">
        <v>3461346</v>
      </c>
      <c r="CS44" s="681"/>
      <c r="CT44" s="681"/>
      <c r="CU44" s="681"/>
      <c r="CV44" s="681"/>
      <c r="CW44" s="681"/>
      <c r="CX44" s="681"/>
      <c r="CY44" s="682"/>
      <c r="CZ44" s="683">
        <v>22.2</v>
      </c>
      <c r="DA44" s="684"/>
      <c r="DB44" s="684"/>
      <c r="DC44" s="685"/>
      <c r="DD44" s="686">
        <v>1257750</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1848868</v>
      </c>
      <c r="CS45" s="699"/>
      <c r="CT45" s="699"/>
      <c r="CU45" s="699"/>
      <c r="CV45" s="699"/>
      <c r="CW45" s="699"/>
      <c r="CX45" s="699"/>
      <c r="CY45" s="700"/>
      <c r="CZ45" s="683">
        <v>11.8</v>
      </c>
      <c r="DA45" s="701"/>
      <c r="DB45" s="701"/>
      <c r="DC45" s="702"/>
      <c r="DD45" s="686">
        <v>618033</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1509417</v>
      </c>
      <c r="CS46" s="681"/>
      <c r="CT46" s="681"/>
      <c r="CU46" s="681"/>
      <c r="CV46" s="681"/>
      <c r="CW46" s="681"/>
      <c r="CX46" s="681"/>
      <c r="CY46" s="682"/>
      <c r="CZ46" s="683">
        <v>9.6999999999999993</v>
      </c>
      <c r="DA46" s="684"/>
      <c r="DB46" s="684"/>
      <c r="DC46" s="685"/>
      <c r="DD46" s="686">
        <v>620895</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v>551051</v>
      </c>
      <c r="CS47" s="699"/>
      <c r="CT47" s="699"/>
      <c r="CU47" s="699"/>
      <c r="CV47" s="699"/>
      <c r="CW47" s="699"/>
      <c r="CX47" s="699"/>
      <c r="CY47" s="700"/>
      <c r="CZ47" s="683">
        <v>3.5</v>
      </c>
      <c r="DA47" s="701"/>
      <c r="DB47" s="701"/>
      <c r="DC47" s="702"/>
      <c r="DD47" s="686">
        <v>209323</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130</v>
      </c>
      <c r="CS48" s="681"/>
      <c r="CT48" s="681"/>
      <c r="CU48" s="681"/>
      <c r="CV48" s="681"/>
      <c r="CW48" s="681"/>
      <c r="CX48" s="681"/>
      <c r="CY48" s="682"/>
      <c r="CZ48" s="683" t="s">
        <v>130</v>
      </c>
      <c r="DA48" s="684"/>
      <c r="DB48" s="684"/>
      <c r="DC48" s="685"/>
      <c r="DD48" s="686" t="s">
        <v>130</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15605294</v>
      </c>
      <c r="CS49" s="665"/>
      <c r="CT49" s="665"/>
      <c r="CU49" s="665"/>
      <c r="CV49" s="665"/>
      <c r="CW49" s="665"/>
      <c r="CX49" s="665"/>
      <c r="CY49" s="666"/>
      <c r="CZ49" s="667">
        <v>100</v>
      </c>
      <c r="DA49" s="668"/>
      <c r="DB49" s="668"/>
      <c r="DC49" s="669"/>
      <c r="DD49" s="670">
        <v>8899786</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NztFPlbucQh8XtZa/ZeAoAjHUua9xX6JNPr69jbW8NtTueFOBvA3cyThomjiqPbSHjlWp4evz/34kjjfJk59Pg==" saltValue="V30m0gEGy8+Dp9WirhfFn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368</v>
      </c>
      <c r="DK2" s="1206"/>
      <c r="DL2" s="1206"/>
      <c r="DM2" s="1206"/>
      <c r="DN2" s="1206"/>
      <c r="DO2" s="1207"/>
      <c r="DP2" s="251"/>
      <c r="DQ2" s="1205" t="s">
        <v>369</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370</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372</v>
      </c>
      <c r="B5" s="1091"/>
      <c r="C5" s="1091"/>
      <c r="D5" s="1091"/>
      <c r="E5" s="1091"/>
      <c r="F5" s="1091"/>
      <c r="G5" s="1091"/>
      <c r="H5" s="1091"/>
      <c r="I5" s="1091"/>
      <c r="J5" s="1091"/>
      <c r="K5" s="1091"/>
      <c r="L5" s="1091"/>
      <c r="M5" s="1091"/>
      <c r="N5" s="1091"/>
      <c r="O5" s="1091"/>
      <c r="P5" s="1092"/>
      <c r="Q5" s="1096" t="s">
        <v>373</v>
      </c>
      <c r="R5" s="1097"/>
      <c r="S5" s="1097"/>
      <c r="T5" s="1097"/>
      <c r="U5" s="1098"/>
      <c r="V5" s="1096" t="s">
        <v>374</v>
      </c>
      <c r="W5" s="1097"/>
      <c r="X5" s="1097"/>
      <c r="Y5" s="1097"/>
      <c r="Z5" s="1098"/>
      <c r="AA5" s="1096" t="s">
        <v>375</v>
      </c>
      <c r="AB5" s="1097"/>
      <c r="AC5" s="1097"/>
      <c r="AD5" s="1097"/>
      <c r="AE5" s="1097"/>
      <c r="AF5" s="1208" t="s">
        <v>376</v>
      </c>
      <c r="AG5" s="1097"/>
      <c r="AH5" s="1097"/>
      <c r="AI5" s="1097"/>
      <c r="AJ5" s="1112"/>
      <c r="AK5" s="1097" t="s">
        <v>377</v>
      </c>
      <c r="AL5" s="1097"/>
      <c r="AM5" s="1097"/>
      <c r="AN5" s="1097"/>
      <c r="AO5" s="1098"/>
      <c r="AP5" s="1096" t="s">
        <v>378</v>
      </c>
      <c r="AQ5" s="1097"/>
      <c r="AR5" s="1097"/>
      <c r="AS5" s="1097"/>
      <c r="AT5" s="1098"/>
      <c r="AU5" s="1096" t="s">
        <v>379</v>
      </c>
      <c r="AV5" s="1097"/>
      <c r="AW5" s="1097"/>
      <c r="AX5" s="1097"/>
      <c r="AY5" s="1112"/>
      <c r="AZ5" s="258"/>
      <c r="BA5" s="258"/>
      <c r="BB5" s="258"/>
      <c r="BC5" s="258"/>
      <c r="BD5" s="258"/>
      <c r="BE5" s="259"/>
      <c r="BF5" s="259"/>
      <c r="BG5" s="259"/>
      <c r="BH5" s="259"/>
      <c r="BI5" s="259"/>
      <c r="BJ5" s="259"/>
      <c r="BK5" s="259"/>
      <c r="BL5" s="259"/>
      <c r="BM5" s="259"/>
      <c r="BN5" s="259"/>
      <c r="BO5" s="259"/>
      <c r="BP5" s="259"/>
      <c r="BQ5" s="1090" t="s">
        <v>380</v>
      </c>
      <c r="BR5" s="1091"/>
      <c r="BS5" s="1091"/>
      <c r="BT5" s="1091"/>
      <c r="BU5" s="1091"/>
      <c r="BV5" s="1091"/>
      <c r="BW5" s="1091"/>
      <c r="BX5" s="1091"/>
      <c r="BY5" s="1091"/>
      <c r="BZ5" s="1091"/>
      <c r="CA5" s="1091"/>
      <c r="CB5" s="1091"/>
      <c r="CC5" s="1091"/>
      <c r="CD5" s="1091"/>
      <c r="CE5" s="1091"/>
      <c r="CF5" s="1091"/>
      <c r="CG5" s="1092"/>
      <c r="CH5" s="1096" t="s">
        <v>381</v>
      </c>
      <c r="CI5" s="1097"/>
      <c r="CJ5" s="1097"/>
      <c r="CK5" s="1097"/>
      <c r="CL5" s="1098"/>
      <c r="CM5" s="1096" t="s">
        <v>382</v>
      </c>
      <c r="CN5" s="1097"/>
      <c r="CO5" s="1097"/>
      <c r="CP5" s="1097"/>
      <c r="CQ5" s="1098"/>
      <c r="CR5" s="1096" t="s">
        <v>383</v>
      </c>
      <c r="CS5" s="1097"/>
      <c r="CT5" s="1097"/>
      <c r="CU5" s="1097"/>
      <c r="CV5" s="1098"/>
      <c r="CW5" s="1096" t="s">
        <v>384</v>
      </c>
      <c r="CX5" s="1097"/>
      <c r="CY5" s="1097"/>
      <c r="CZ5" s="1097"/>
      <c r="DA5" s="1098"/>
      <c r="DB5" s="1096" t="s">
        <v>385</v>
      </c>
      <c r="DC5" s="1097"/>
      <c r="DD5" s="1097"/>
      <c r="DE5" s="1097"/>
      <c r="DF5" s="1098"/>
      <c r="DG5" s="1193" t="s">
        <v>386</v>
      </c>
      <c r="DH5" s="1194"/>
      <c r="DI5" s="1194"/>
      <c r="DJ5" s="1194"/>
      <c r="DK5" s="1195"/>
      <c r="DL5" s="1193" t="s">
        <v>387</v>
      </c>
      <c r="DM5" s="1194"/>
      <c r="DN5" s="1194"/>
      <c r="DO5" s="1194"/>
      <c r="DP5" s="1195"/>
      <c r="DQ5" s="1096" t="s">
        <v>388</v>
      </c>
      <c r="DR5" s="1097"/>
      <c r="DS5" s="1097"/>
      <c r="DT5" s="1097"/>
      <c r="DU5" s="1098"/>
      <c r="DV5" s="1096" t="s">
        <v>379</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389</v>
      </c>
      <c r="C7" s="1146"/>
      <c r="D7" s="1146"/>
      <c r="E7" s="1146"/>
      <c r="F7" s="1146"/>
      <c r="G7" s="1146"/>
      <c r="H7" s="1146"/>
      <c r="I7" s="1146"/>
      <c r="J7" s="1146"/>
      <c r="K7" s="1146"/>
      <c r="L7" s="1146"/>
      <c r="M7" s="1146"/>
      <c r="N7" s="1146"/>
      <c r="O7" s="1146"/>
      <c r="P7" s="1147"/>
      <c r="Q7" s="1199">
        <v>16399</v>
      </c>
      <c r="R7" s="1200"/>
      <c r="S7" s="1200"/>
      <c r="T7" s="1200"/>
      <c r="U7" s="1200"/>
      <c r="V7" s="1200">
        <v>15601</v>
      </c>
      <c r="W7" s="1200"/>
      <c r="X7" s="1200"/>
      <c r="Y7" s="1200"/>
      <c r="Z7" s="1200"/>
      <c r="AA7" s="1200">
        <v>798</v>
      </c>
      <c r="AB7" s="1200"/>
      <c r="AC7" s="1200"/>
      <c r="AD7" s="1200"/>
      <c r="AE7" s="1201"/>
      <c r="AF7" s="1202">
        <v>261</v>
      </c>
      <c r="AG7" s="1203"/>
      <c r="AH7" s="1203"/>
      <c r="AI7" s="1203"/>
      <c r="AJ7" s="1204"/>
      <c r="AK7" s="1186">
        <v>748</v>
      </c>
      <c r="AL7" s="1187"/>
      <c r="AM7" s="1187"/>
      <c r="AN7" s="1187"/>
      <c r="AO7" s="1187"/>
      <c r="AP7" s="1187">
        <v>8465</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t="s">
        <v>606</v>
      </c>
      <c r="BS7" s="1190" t="s">
        <v>605</v>
      </c>
      <c r="BT7" s="1191"/>
      <c r="BU7" s="1191"/>
      <c r="BV7" s="1191"/>
      <c r="BW7" s="1191"/>
      <c r="BX7" s="1191"/>
      <c r="BY7" s="1191"/>
      <c r="BZ7" s="1191"/>
      <c r="CA7" s="1191"/>
      <c r="CB7" s="1191"/>
      <c r="CC7" s="1191"/>
      <c r="CD7" s="1191"/>
      <c r="CE7" s="1191"/>
      <c r="CF7" s="1191"/>
      <c r="CG7" s="1192"/>
      <c r="CH7" s="1183">
        <v>0</v>
      </c>
      <c r="CI7" s="1184"/>
      <c r="CJ7" s="1184"/>
      <c r="CK7" s="1184"/>
      <c r="CL7" s="1185"/>
      <c r="CM7" s="1183">
        <v>16</v>
      </c>
      <c r="CN7" s="1184"/>
      <c r="CO7" s="1184"/>
      <c r="CP7" s="1184"/>
      <c r="CQ7" s="1185"/>
      <c r="CR7" s="1183">
        <v>1</v>
      </c>
      <c r="CS7" s="1184"/>
      <c r="CT7" s="1184"/>
      <c r="CU7" s="1184"/>
      <c r="CV7" s="1185"/>
      <c r="CW7" s="1183">
        <v>1</v>
      </c>
      <c r="CX7" s="1184"/>
      <c r="CY7" s="1184"/>
      <c r="CZ7" s="1184"/>
      <c r="DA7" s="1185"/>
      <c r="DB7" s="1183" t="s">
        <v>604</v>
      </c>
      <c r="DC7" s="1184"/>
      <c r="DD7" s="1184"/>
      <c r="DE7" s="1184"/>
      <c r="DF7" s="1185"/>
      <c r="DG7" s="1183" t="s">
        <v>604</v>
      </c>
      <c r="DH7" s="1184"/>
      <c r="DI7" s="1184"/>
      <c r="DJ7" s="1184"/>
      <c r="DK7" s="1185"/>
      <c r="DL7" s="1183" t="s">
        <v>604</v>
      </c>
      <c r="DM7" s="1184"/>
      <c r="DN7" s="1184"/>
      <c r="DO7" s="1184"/>
      <c r="DP7" s="1185"/>
      <c r="DQ7" s="1183" t="s">
        <v>604</v>
      </c>
      <c r="DR7" s="1184"/>
      <c r="DS7" s="1184"/>
      <c r="DT7" s="1184"/>
      <c r="DU7" s="1185"/>
      <c r="DV7" s="1210"/>
      <c r="DW7" s="1211"/>
      <c r="DX7" s="1211"/>
      <c r="DY7" s="1211"/>
      <c r="DZ7" s="1212"/>
      <c r="EA7" s="256"/>
    </row>
    <row r="8" spans="1:131" s="257" customFormat="1" ht="26.25" customHeight="1" x14ac:dyDescent="0.15">
      <c r="A8" s="263">
        <v>2</v>
      </c>
      <c r="B8" s="1132" t="s">
        <v>390</v>
      </c>
      <c r="C8" s="1133"/>
      <c r="D8" s="1133"/>
      <c r="E8" s="1133"/>
      <c r="F8" s="1133"/>
      <c r="G8" s="1133"/>
      <c r="H8" s="1133"/>
      <c r="I8" s="1133"/>
      <c r="J8" s="1133"/>
      <c r="K8" s="1133"/>
      <c r="L8" s="1133"/>
      <c r="M8" s="1133"/>
      <c r="N8" s="1133"/>
      <c r="O8" s="1133"/>
      <c r="P8" s="1134"/>
      <c r="Q8" s="1138">
        <v>5</v>
      </c>
      <c r="R8" s="1139"/>
      <c r="S8" s="1139"/>
      <c r="T8" s="1139"/>
      <c r="U8" s="1139"/>
      <c r="V8" s="1139">
        <v>4</v>
      </c>
      <c r="W8" s="1139"/>
      <c r="X8" s="1139"/>
      <c r="Y8" s="1139"/>
      <c r="Z8" s="1139"/>
      <c r="AA8" s="1139">
        <v>1</v>
      </c>
      <c r="AB8" s="1139"/>
      <c r="AC8" s="1139"/>
      <c r="AD8" s="1139"/>
      <c r="AE8" s="1140"/>
      <c r="AF8" s="1114">
        <v>1</v>
      </c>
      <c r="AG8" s="1115"/>
      <c r="AH8" s="1115"/>
      <c r="AI8" s="1115"/>
      <c r="AJ8" s="1116"/>
      <c r="AK8" s="1181">
        <v>0</v>
      </c>
      <c r="AL8" s="1182"/>
      <c r="AM8" s="1182"/>
      <c r="AN8" s="1182"/>
      <c r="AO8" s="1182"/>
      <c r="AP8" s="1182">
        <v>0</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t="s">
        <v>391</v>
      </c>
      <c r="C9" s="1133"/>
      <c r="D9" s="1133"/>
      <c r="E9" s="1133"/>
      <c r="F9" s="1133"/>
      <c r="G9" s="1133"/>
      <c r="H9" s="1133"/>
      <c r="I9" s="1133"/>
      <c r="J9" s="1133"/>
      <c r="K9" s="1133"/>
      <c r="L9" s="1133"/>
      <c r="M9" s="1133"/>
      <c r="N9" s="1133"/>
      <c r="O9" s="1133"/>
      <c r="P9" s="1134"/>
      <c r="Q9" s="1138">
        <v>0</v>
      </c>
      <c r="R9" s="1139"/>
      <c r="S9" s="1139"/>
      <c r="T9" s="1139"/>
      <c r="U9" s="1139"/>
      <c r="V9" s="1139">
        <v>0</v>
      </c>
      <c r="W9" s="1139"/>
      <c r="X9" s="1139"/>
      <c r="Y9" s="1139"/>
      <c r="Z9" s="1139"/>
      <c r="AA9" s="1139" t="s">
        <v>604</v>
      </c>
      <c r="AB9" s="1139"/>
      <c r="AC9" s="1139"/>
      <c r="AD9" s="1139"/>
      <c r="AE9" s="1140"/>
      <c r="AF9" s="1114" t="s">
        <v>604</v>
      </c>
      <c r="AG9" s="1115"/>
      <c r="AH9" s="1115"/>
      <c r="AI9" s="1115"/>
      <c r="AJ9" s="1116"/>
      <c r="AK9" s="1181">
        <v>0</v>
      </c>
      <c r="AL9" s="1182"/>
      <c r="AM9" s="1182"/>
      <c r="AN9" s="1182"/>
      <c r="AO9" s="1182"/>
      <c r="AP9" s="1182">
        <v>0</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392</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393</v>
      </c>
      <c r="B23" s="1039" t="s">
        <v>394</v>
      </c>
      <c r="C23" s="1040"/>
      <c r="D23" s="1040"/>
      <c r="E23" s="1040"/>
      <c r="F23" s="1040"/>
      <c r="G23" s="1040"/>
      <c r="H23" s="1040"/>
      <c r="I23" s="1040"/>
      <c r="J23" s="1040"/>
      <c r="K23" s="1040"/>
      <c r="L23" s="1040"/>
      <c r="M23" s="1040"/>
      <c r="N23" s="1040"/>
      <c r="O23" s="1040"/>
      <c r="P23" s="1041"/>
      <c r="Q23" s="1163">
        <v>16404</v>
      </c>
      <c r="R23" s="1164"/>
      <c r="S23" s="1164"/>
      <c r="T23" s="1164"/>
      <c r="U23" s="1164"/>
      <c r="V23" s="1164">
        <v>15605</v>
      </c>
      <c r="W23" s="1164"/>
      <c r="X23" s="1164"/>
      <c r="Y23" s="1164"/>
      <c r="Z23" s="1164"/>
      <c r="AA23" s="1164">
        <v>799</v>
      </c>
      <c r="AB23" s="1164"/>
      <c r="AC23" s="1164"/>
      <c r="AD23" s="1164"/>
      <c r="AE23" s="1165"/>
      <c r="AF23" s="1166">
        <v>262</v>
      </c>
      <c r="AG23" s="1164"/>
      <c r="AH23" s="1164"/>
      <c r="AI23" s="1164"/>
      <c r="AJ23" s="1167"/>
      <c r="AK23" s="1168"/>
      <c r="AL23" s="1169"/>
      <c r="AM23" s="1169"/>
      <c r="AN23" s="1169"/>
      <c r="AO23" s="1169"/>
      <c r="AP23" s="1164">
        <v>8465</v>
      </c>
      <c r="AQ23" s="1164"/>
      <c r="AR23" s="1164"/>
      <c r="AS23" s="1164"/>
      <c r="AT23" s="1164"/>
      <c r="AU23" s="1170"/>
      <c r="AV23" s="1170"/>
      <c r="AW23" s="1170"/>
      <c r="AX23" s="1170"/>
      <c r="AY23" s="1171"/>
      <c r="AZ23" s="1160" t="s">
        <v>395</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396</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397</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372</v>
      </c>
      <c r="B26" s="1091"/>
      <c r="C26" s="1091"/>
      <c r="D26" s="1091"/>
      <c r="E26" s="1091"/>
      <c r="F26" s="1091"/>
      <c r="G26" s="1091"/>
      <c r="H26" s="1091"/>
      <c r="I26" s="1091"/>
      <c r="J26" s="1091"/>
      <c r="K26" s="1091"/>
      <c r="L26" s="1091"/>
      <c r="M26" s="1091"/>
      <c r="N26" s="1091"/>
      <c r="O26" s="1091"/>
      <c r="P26" s="1092"/>
      <c r="Q26" s="1096" t="s">
        <v>398</v>
      </c>
      <c r="R26" s="1097"/>
      <c r="S26" s="1097"/>
      <c r="T26" s="1097"/>
      <c r="U26" s="1098"/>
      <c r="V26" s="1096" t="s">
        <v>399</v>
      </c>
      <c r="W26" s="1097"/>
      <c r="X26" s="1097"/>
      <c r="Y26" s="1097"/>
      <c r="Z26" s="1098"/>
      <c r="AA26" s="1096" t="s">
        <v>400</v>
      </c>
      <c r="AB26" s="1097"/>
      <c r="AC26" s="1097"/>
      <c r="AD26" s="1097"/>
      <c r="AE26" s="1097"/>
      <c r="AF26" s="1154" t="s">
        <v>401</v>
      </c>
      <c r="AG26" s="1103"/>
      <c r="AH26" s="1103"/>
      <c r="AI26" s="1103"/>
      <c r="AJ26" s="1155"/>
      <c r="AK26" s="1097" t="s">
        <v>402</v>
      </c>
      <c r="AL26" s="1097"/>
      <c r="AM26" s="1097"/>
      <c r="AN26" s="1097"/>
      <c r="AO26" s="1098"/>
      <c r="AP26" s="1096" t="s">
        <v>403</v>
      </c>
      <c r="AQ26" s="1097"/>
      <c r="AR26" s="1097"/>
      <c r="AS26" s="1097"/>
      <c r="AT26" s="1098"/>
      <c r="AU26" s="1096" t="s">
        <v>404</v>
      </c>
      <c r="AV26" s="1097"/>
      <c r="AW26" s="1097"/>
      <c r="AX26" s="1097"/>
      <c r="AY26" s="1098"/>
      <c r="AZ26" s="1096" t="s">
        <v>405</v>
      </c>
      <c r="BA26" s="1097"/>
      <c r="BB26" s="1097"/>
      <c r="BC26" s="1097"/>
      <c r="BD26" s="1098"/>
      <c r="BE26" s="1096" t="s">
        <v>379</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406</v>
      </c>
      <c r="C28" s="1146"/>
      <c r="D28" s="1146"/>
      <c r="E28" s="1146"/>
      <c r="F28" s="1146"/>
      <c r="G28" s="1146"/>
      <c r="H28" s="1146"/>
      <c r="I28" s="1146"/>
      <c r="J28" s="1146"/>
      <c r="K28" s="1146"/>
      <c r="L28" s="1146"/>
      <c r="M28" s="1146"/>
      <c r="N28" s="1146"/>
      <c r="O28" s="1146"/>
      <c r="P28" s="1147"/>
      <c r="Q28" s="1148">
        <v>1975</v>
      </c>
      <c r="R28" s="1149"/>
      <c r="S28" s="1149"/>
      <c r="T28" s="1149"/>
      <c r="U28" s="1149"/>
      <c r="V28" s="1149">
        <v>1827</v>
      </c>
      <c r="W28" s="1149"/>
      <c r="X28" s="1149"/>
      <c r="Y28" s="1149"/>
      <c r="Z28" s="1149"/>
      <c r="AA28" s="1149">
        <v>148</v>
      </c>
      <c r="AB28" s="1149"/>
      <c r="AC28" s="1149"/>
      <c r="AD28" s="1149"/>
      <c r="AE28" s="1150"/>
      <c r="AF28" s="1151">
        <v>148</v>
      </c>
      <c r="AG28" s="1149"/>
      <c r="AH28" s="1149"/>
      <c r="AI28" s="1149"/>
      <c r="AJ28" s="1152"/>
      <c r="AK28" s="1153">
        <v>110</v>
      </c>
      <c r="AL28" s="1141"/>
      <c r="AM28" s="1141"/>
      <c r="AN28" s="1141"/>
      <c r="AO28" s="1141"/>
      <c r="AP28" s="1141">
        <v>0</v>
      </c>
      <c r="AQ28" s="1141"/>
      <c r="AR28" s="1141"/>
      <c r="AS28" s="1141"/>
      <c r="AT28" s="1141"/>
      <c r="AU28" s="1141">
        <v>0</v>
      </c>
      <c r="AV28" s="1141"/>
      <c r="AW28" s="1141"/>
      <c r="AX28" s="1141"/>
      <c r="AY28" s="1141"/>
      <c r="AZ28" s="1142" t="s">
        <v>604</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407</v>
      </c>
      <c r="C29" s="1133"/>
      <c r="D29" s="1133"/>
      <c r="E29" s="1133"/>
      <c r="F29" s="1133"/>
      <c r="G29" s="1133"/>
      <c r="H29" s="1133"/>
      <c r="I29" s="1133"/>
      <c r="J29" s="1133"/>
      <c r="K29" s="1133"/>
      <c r="L29" s="1133"/>
      <c r="M29" s="1133"/>
      <c r="N29" s="1133"/>
      <c r="O29" s="1133"/>
      <c r="P29" s="1134"/>
      <c r="Q29" s="1138">
        <v>2043</v>
      </c>
      <c r="R29" s="1139"/>
      <c r="S29" s="1139"/>
      <c r="T29" s="1139"/>
      <c r="U29" s="1139"/>
      <c r="V29" s="1139">
        <v>1891</v>
      </c>
      <c r="W29" s="1139"/>
      <c r="X29" s="1139"/>
      <c r="Y29" s="1139"/>
      <c r="Z29" s="1139"/>
      <c r="AA29" s="1139">
        <v>152</v>
      </c>
      <c r="AB29" s="1139"/>
      <c r="AC29" s="1139"/>
      <c r="AD29" s="1139"/>
      <c r="AE29" s="1140"/>
      <c r="AF29" s="1114">
        <v>152</v>
      </c>
      <c r="AG29" s="1115"/>
      <c r="AH29" s="1115"/>
      <c r="AI29" s="1115"/>
      <c r="AJ29" s="1116"/>
      <c r="AK29" s="1075">
        <v>310</v>
      </c>
      <c r="AL29" s="1066"/>
      <c r="AM29" s="1066"/>
      <c r="AN29" s="1066"/>
      <c r="AO29" s="1066"/>
      <c r="AP29" s="1066">
        <v>0</v>
      </c>
      <c r="AQ29" s="1066"/>
      <c r="AR29" s="1066"/>
      <c r="AS29" s="1066"/>
      <c r="AT29" s="1066"/>
      <c r="AU29" s="1066">
        <v>0</v>
      </c>
      <c r="AV29" s="1066"/>
      <c r="AW29" s="1066"/>
      <c r="AX29" s="1066"/>
      <c r="AY29" s="1066"/>
      <c r="AZ29" s="1137" t="s">
        <v>604</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408</v>
      </c>
      <c r="C30" s="1133"/>
      <c r="D30" s="1133"/>
      <c r="E30" s="1133"/>
      <c r="F30" s="1133"/>
      <c r="G30" s="1133"/>
      <c r="H30" s="1133"/>
      <c r="I30" s="1133"/>
      <c r="J30" s="1133"/>
      <c r="K30" s="1133"/>
      <c r="L30" s="1133"/>
      <c r="M30" s="1133"/>
      <c r="N30" s="1133"/>
      <c r="O30" s="1133"/>
      <c r="P30" s="1134"/>
      <c r="Q30" s="1138">
        <v>249</v>
      </c>
      <c r="R30" s="1139"/>
      <c r="S30" s="1139"/>
      <c r="T30" s="1139"/>
      <c r="U30" s="1139"/>
      <c r="V30" s="1139">
        <v>242</v>
      </c>
      <c r="W30" s="1139"/>
      <c r="X30" s="1139"/>
      <c r="Y30" s="1139"/>
      <c r="Z30" s="1139"/>
      <c r="AA30" s="1139">
        <v>7</v>
      </c>
      <c r="AB30" s="1139"/>
      <c r="AC30" s="1139"/>
      <c r="AD30" s="1139"/>
      <c r="AE30" s="1140"/>
      <c r="AF30" s="1114">
        <v>7</v>
      </c>
      <c r="AG30" s="1115"/>
      <c r="AH30" s="1115"/>
      <c r="AI30" s="1115"/>
      <c r="AJ30" s="1116"/>
      <c r="AK30" s="1075">
        <v>31</v>
      </c>
      <c r="AL30" s="1066"/>
      <c r="AM30" s="1066"/>
      <c r="AN30" s="1066"/>
      <c r="AO30" s="1066"/>
      <c r="AP30" s="1066">
        <v>0</v>
      </c>
      <c r="AQ30" s="1066"/>
      <c r="AR30" s="1066"/>
      <c r="AS30" s="1066"/>
      <c r="AT30" s="1066"/>
      <c r="AU30" s="1066">
        <v>0</v>
      </c>
      <c r="AV30" s="1066"/>
      <c r="AW30" s="1066"/>
      <c r="AX30" s="1066"/>
      <c r="AY30" s="1066"/>
      <c r="AZ30" s="1137" t="s">
        <v>604</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409</v>
      </c>
      <c r="C31" s="1133"/>
      <c r="D31" s="1133"/>
      <c r="E31" s="1133"/>
      <c r="F31" s="1133"/>
      <c r="G31" s="1133"/>
      <c r="H31" s="1133"/>
      <c r="I31" s="1133"/>
      <c r="J31" s="1133"/>
      <c r="K31" s="1133"/>
      <c r="L31" s="1133"/>
      <c r="M31" s="1133"/>
      <c r="N31" s="1133"/>
      <c r="O31" s="1133"/>
      <c r="P31" s="1134"/>
      <c r="Q31" s="1138">
        <v>292</v>
      </c>
      <c r="R31" s="1139"/>
      <c r="S31" s="1139"/>
      <c r="T31" s="1139"/>
      <c r="U31" s="1139"/>
      <c r="V31" s="1139">
        <v>96</v>
      </c>
      <c r="W31" s="1139"/>
      <c r="X31" s="1139"/>
      <c r="Y31" s="1139"/>
      <c r="Z31" s="1139"/>
      <c r="AA31" s="1139">
        <v>196</v>
      </c>
      <c r="AB31" s="1139"/>
      <c r="AC31" s="1139"/>
      <c r="AD31" s="1139"/>
      <c r="AE31" s="1140"/>
      <c r="AF31" s="1114">
        <v>196</v>
      </c>
      <c r="AG31" s="1115"/>
      <c r="AH31" s="1115"/>
      <c r="AI31" s="1115"/>
      <c r="AJ31" s="1116"/>
      <c r="AK31" s="1075" t="s">
        <v>604</v>
      </c>
      <c r="AL31" s="1066"/>
      <c r="AM31" s="1066"/>
      <c r="AN31" s="1066"/>
      <c r="AO31" s="1066"/>
      <c r="AP31" s="1066">
        <v>514</v>
      </c>
      <c r="AQ31" s="1066"/>
      <c r="AR31" s="1066"/>
      <c r="AS31" s="1066"/>
      <c r="AT31" s="1066"/>
      <c r="AU31" s="1066">
        <v>0</v>
      </c>
      <c r="AV31" s="1066"/>
      <c r="AW31" s="1066"/>
      <c r="AX31" s="1066"/>
      <c r="AY31" s="1066"/>
      <c r="AZ31" s="1137" t="s">
        <v>604</v>
      </c>
      <c r="BA31" s="1137"/>
      <c r="BB31" s="1137"/>
      <c r="BC31" s="1137"/>
      <c r="BD31" s="1137"/>
      <c r="BE31" s="1127" t="s">
        <v>410</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411</v>
      </c>
      <c r="C32" s="1133"/>
      <c r="D32" s="1133"/>
      <c r="E32" s="1133"/>
      <c r="F32" s="1133"/>
      <c r="G32" s="1133"/>
      <c r="H32" s="1133"/>
      <c r="I32" s="1133"/>
      <c r="J32" s="1133"/>
      <c r="K32" s="1133"/>
      <c r="L32" s="1133"/>
      <c r="M32" s="1133"/>
      <c r="N32" s="1133"/>
      <c r="O32" s="1133"/>
      <c r="P32" s="1134"/>
      <c r="Q32" s="1138">
        <v>218</v>
      </c>
      <c r="R32" s="1139"/>
      <c r="S32" s="1139"/>
      <c r="T32" s="1139"/>
      <c r="U32" s="1139"/>
      <c r="V32" s="1139">
        <v>214</v>
      </c>
      <c r="W32" s="1139"/>
      <c r="X32" s="1139"/>
      <c r="Y32" s="1139"/>
      <c r="Z32" s="1139"/>
      <c r="AA32" s="1139">
        <v>4</v>
      </c>
      <c r="AB32" s="1139"/>
      <c r="AC32" s="1139"/>
      <c r="AD32" s="1139"/>
      <c r="AE32" s="1140"/>
      <c r="AF32" s="1114">
        <v>4</v>
      </c>
      <c r="AG32" s="1115"/>
      <c r="AH32" s="1115"/>
      <c r="AI32" s="1115"/>
      <c r="AJ32" s="1116"/>
      <c r="AK32" s="1075">
        <v>89</v>
      </c>
      <c r="AL32" s="1066"/>
      <c r="AM32" s="1066"/>
      <c r="AN32" s="1066"/>
      <c r="AO32" s="1066"/>
      <c r="AP32" s="1066">
        <v>693</v>
      </c>
      <c r="AQ32" s="1066"/>
      <c r="AR32" s="1066"/>
      <c r="AS32" s="1066"/>
      <c r="AT32" s="1066"/>
      <c r="AU32" s="1066">
        <v>381</v>
      </c>
      <c r="AV32" s="1066"/>
      <c r="AW32" s="1066"/>
      <c r="AX32" s="1066"/>
      <c r="AY32" s="1066"/>
      <c r="AZ32" s="1137" t="s">
        <v>604</v>
      </c>
      <c r="BA32" s="1137"/>
      <c r="BB32" s="1137"/>
      <c r="BC32" s="1137"/>
      <c r="BD32" s="1137"/>
      <c r="BE32" s="1127" t="s">
        <v>412</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153</v>
      </c>
      <c r="C33" s="1133"/>
      <c r="D33" s="1133"/>
      <c r="E33" s="1133"/>
      <c r="F33" s="1133"/>
      <c r="G33" s="1133"/>
      <c r="H33" s="1133"/>
      <c r="I33" s="1133"/>
      <c r="J33" s="1133"/>
      <c r="K33" s="1133"/>
      <c r="L33" s="1133"/>
      <c r="M33" s="1133"/>
      <c r="N33" s="1133"/>
      <c r="O33" s="1133"/>
      <c r="P33" s="1134"/>
      <c r="Q33" s="1138">
        <v>15</v>
      </c>
      <c r="R33" s="1139"/>
      <c r="S33" s="1139"/>
      <c r="T33" s="1139"/>
      <c r="U33" s="1139"/>
      <c r="V33" s="1139">
        <v>29</v>
      </c>
      <c r="W33" s="1139"/>
      <c r="X33" s="1139"/>
      <c r="Y33" s="1139"/>
      <c r="Z33" s="1139"/>
      <c r="AA33" s="1139">
        <v>-14</v>
      </c>
      <c r="AB33" s="1139"/>
      <c r="AC33" s="1139"/>
      <c r="AD33" s="1139"/>
      <c r="AE33" s="1140"/>
      <c r="AF33" s="1114">
        <v>-14</v>
      </c>
      <c r="AG33" s="1115"/>
      <c r="AH33" s="1115"/>
      <c r="AI33" s="1115"/>
      <c r="AJ33" s="1116"/>
      <c r="AK33" s="1075" t="s">
        <v>604</v>
      </c>
      <c r="AL33" s="1066"/>
      <c r="AM33" s="1066"/>
      <c r="AN33" s="1066"/>
      <c r="AO33" s="1066"/>
      <c r="AP33" s="1066">
        <v>203</v>
      </c>
      <c r="AQ33" s="1066"/>
      <c r="AR33" s="1066"/>
      <c r="AS33" s="1066"/>
      <c r="AT33" s="1066"/>
      <c r="AU33" s="1066">
        <v>0</v>
      </c>
      <c r="AV33" s="1066"/>
      <c r="AW33" s="1066"/>
      <c r="AX33" s="1066"/>
      <c r="AY33" s="1066"/>
      <c r="AZ33" s="1137">
        <v>100.9</v>
      </c>
      <c r="BA33" s="1137"/>
      <c r="BB33" s="1137"/>
      <c r="BC33" s="1137"/>
      <c r="BD33" s="1137"/>
      <c r="BE33" s="1127" t="s">
        <v>413</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414</v>
      </c>
      <c r="C34" s="1133"/>
      <c r="D34" s="1133"/>
      <c r="E34" s="1133"/>
      <c r="F34" s="1133"/>
      <c r="G34" s="1133"/>
      <c r="H34" s="1133"/>
      <c r="I34" s="1133"/>
      <c r="J34" s="1133"/>
      <c r="K34" s="1133"/>
      <c r="L34" s="1133"/>
      <c r="M34" s="1133"/>
      <c r="N34" s="1133"/>
      <c r="O34" s="1133"/>
      <c r="P34" s="1134"/>
      <c r="Q34" s="1138">
        <v>3</v>
      </c>
      <c r="R34" s="1139"/>
      <c r="S34" s="1139"/>
      <c r="T34" s="1139"/>
      <c r="U34" s="1139"/>
      <c r="V34" s="1139">
        <v>0</v>
      </c>
      <c r="W34" s="1139"/>
      <c r="X34" s="1139"/>
      <c r="Y34" s="1139"/>
      <c r="Z34" s="1139"/>
      <c r="AA34" s="1139">
        <v>3</v>
      </c>
      <c r="AB34" s="1139"/>
      <c r="AC34" s="1139"/>
      <c r="AD34" s="1139"/>
      <c r="AE34" s="1140"/>
      <c r="AF34" s="1114">
        <v>3</v>
      </c>
      <c r="AG34" s="1115"/>
      <c r="AH34" s="1115"/>
      <c r="AI34" s="1115"/>
      <c r="AJ34" s="1116"/>
      <c r="AK34" s="1075" t="s">
        <v>604</v>
      </c>
      <c r="AL34" s="1066"/>
      <c r="AM34" s="1066"/>
      <c r="AN34" s="1066"/>
      <c r="AO34" s="1066"/>
      <c r="AP34" s="1066">
        <v>0</v>
      </c>
      <c r="AQ34" s="1066"/>
      <c r="AR34" s="1066"/>
      <c r="AS34" s="1066"/>
      <c r="AT34" s="1066"/>
      <c r="AU34" s="1066">
        <v>0</v>
      </c>
      <c r="AV34" s="1066"/>
      <c r="AW34" s="1066"/>
      <c r="AX34" s="1066"/>
      <c r="AY34" s="1066"/>
      <c r="AZ34" s="1137" t="s">
        <v>604</v>
      </c>
      <c r="BA34" s="1137"/>
      <c r="BB34" s="1137"/>
      <c r="BC34" s="1137"/>
      <c r="BD34" s="1137"/>
      <c r="BE34" s="1127" t="s">
        <v>412</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415</v>
      </c>
      <c r="C35" s="1133"/>
      <c r="D35" s="1133"/>
      <c r="E35" s="1133"/>
      <c r="F35" s="1133"/>
      <c r="G35" s="1133"/>
      <c r="H35" s="1133"/>
      <c r="I35" s="1133"/>
      <c r="J35" s="1133"/>
      <c r="K35" s="1133"/>
      <c r="L35" s="1133"/>
      <c r="M35" s="1133"/>
      <c r="N35" s="1133"/>
      <c r="O35" s="1133"/>
      <c r="P35" s="1134"/>
      <c r="Q35" s="1138">
        <v>769</v>
      </c>
      <c r="R35" s="1139"/>
      <c r="S35" s="1139"/>
      <c r="T35" s="1139"/>
      <c r="U35" s="1139"/>
      <c r="V35" s="1139">
        <v>769</v>
      </c>
      <c r="W35" s="1139"/>
      <c r="X35" s="1139"/>
      <c r="Y35" s="1139"/>
      <c r="Z35" s="1139"/>
      <c r="AA35" s="1139">
        <v>0</v>
      </c>
      <c r="AB35" s="1139"/>
      <c r="AC35" s="1139"/>
      <c r="AD35" s="1139"/>
      <c r="AE35" s="1140"/>
      <c r="AF35" s="1114" t="s">
        <v>130</v>
      </c>
      <c r="AG35" s="1115"/>
      <c r="AH35" s="1115"/>
      <c r="AI35" s="1115"/>
      <c r="AJ35" s="1116"/>
      <c r="AK35" s="1075" t="s">
        <v>604</v>
      </c>
      <c r="AL35" s="1066"/>
      <c r="AM35" s="1066"/>
      <c r="AN35" s="1066"/>
      <c r="AO35" s="1066"/>
      <c r="AP35" s="1066">
        <v>0</v>
      </c>
      <c r="AQ35" s="1066"/>
      <c r="AR35" s="1066"/>
      <c r="AS35" s="1066"/>
      <c r="AT35" s="1066"/>
      <c r="AU35" s="1066">
        <v>0</v>
      </c>
      <c r="AV35" s="1066"/>
      <c r="AW35" s="1066"/>
      <c r="AX35" s="1066"/>
      <c r="AY35" s="1066"/>
      <c r="AZ35" s="1137" t="s">
        <v>604</v>
      </c>
      <c r="BA35" s="1137"/>
      <c r="BB35" s="1137"/>
      <c r="BC35" s="1137"/>
      <c r="BD35" s="1137"/>
      <c r="BE35" s="1127" t="s">
        <v>412</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t="s">
        <v>416</v>
      </c>
      <c r="C36" s="1133"/>
      <c r="D36" s="1133"/>
      <c r="E36" s="1133"/>
      <c r="F36" s="1133"/>
      <c r="G36" s="1133"/>
      <c r="H36" s="1133"/>
      <c r="I36" s="1133"/>
      <c r="J36" s="1133"/>
      <c r="K36" s="1133"/>
      <c r="L36" s="1133"/>
      <c r="M36" s="1133"/>
      <c r="N36" s="1133"/>
      <c r="O36" s="1133"/>
      <c r="P36" s="1134"/>
      <c r="Q36" s="1138">
        <v>74</v>
      </c>
      <c r="R36" s="1139"/>
      <c r="S36" s="1139"/>
      <c r="T36" s="1139"/>
      <c r="U36" s="1139"/>
      <c r="V36" s="1139">
        <v>74</v>
      </c>
      <c r="W36" s="1139"/>
      <c r="X36" s="1139"/>
      <c r="Y36" s="1139"/>
      <c r="Z36" s="1139"/>
      <c r="AA36" s="1139">
        <v>0</v>
      </c>
      <c r="AB36" s="1139"/>
      <c r="AC36" s="1139"/>
      <c r="AD36" s="1139"/>
      <c r="AE36" s="1140"/>
      <c r="AF36" s="1114">
        <v>0</v>
      </c>
      <c r="AG36" s="1115"/>
      <c r="AH36" s="1115"/>
      <c r="AI36" s="1115"/>
      <c r="AJ36" s="1116"/>
      <c r="AK36" s="1075">
        <v>58</v>
      </c>
      <c r="AL36" s="1066"/>
      <c r="AM36" s="1066"/>
      <c r="AN36" s="1066"/>
      <c r="AO36" s="1066"/>
      <c r="AP36" s="1066">
        <v>2089</v>
      </c>
      <c r="AQ36" s="1066"/>
      <c r="AR36" s="1066"/>
      <c r="AS36" s="1066"/>
      <c r="AT36" s="1066"/>
      <c r="AU36" s="1066">
        <v>0</v>
      </c>
      <c r="AV36" s="1066"/>
      <c r="AW36" s="1066"/>
      <c r="AX36" s="1066"/>
      <c r="AY36" s="1066"/>
      <c r="AZ36" s="1137" t="s">
        <v>604</v>
      </c>
      <c r="BA36" s="1137"/>
      <c r="BB36" s="1137"/>
      <c r="BC36" s="1137"/>
      <c r="BD36" s="1137"/>
      <c r="BE36" s="1127" t="s">
        <v>412</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t="s">
        <v>417</v>
      </c>
      <c r="C37" s="1133"/>
      <c r="D37" s="1133"/>
      <c r="E37" s="1133"/>
      <c r="F37" s="1133"/>
      <c r="G37" s="1133"/>
      <c r="H37" s="1133"/>
      <c r="I37" s="1133"/>
      <c r="J37" s="1133"/>
      <c r="K37" s="1133"/>
      <c r="L37" s="1133"/>
      <c r="M37" s="1133"/>
      <c r="N37" s="1133"/>
      <c r="O37" s="1133"/>
      <c r="P37" s="1134"/>
      <c r="Q37" s="1138">
        <v>224</v>
      </c>
      <c r="R37" s="1139"/>
      <c r="S37" s="1139"/>
      <c r="T37" s="1139"/>
      <c r="U37" s="1139"/>
      <c r="V37" s="1139">
        <v>224</v>
      </c>
      <c r="W37" s="1139"/>
      <c r="X37" s="1139"/>
      <c r="Y37" s="1139"/>
      <c r="Z37" s="1139"/>
      <c r="AA37" s="1139">
        <v>0</v>
      </c>
      <c r="AB37" s="1139"/>
      <c r="AC37" s="1139"/>
      <c r="AD37" s="1139"/>
      <c r="AE37" s="1140"/>
      <c r="AF37" s="1114">
        <v>0</v>
      </c>
      <c r="AG37" s="1115"/>
      <c r="AH37" s="1115"/>
      <c r="AI37" s="1115"/>
      <c r="AJ37" s="1116"/>
      <c r="AK37" s="1075">
        <v>11</v>
      </c>
      <c r="AL37" s="1066"/>
      <c r="AM37" s="1066"/>
      <c r="AN37" s="1066"/>
      <c r="AO37" s="1066"/>
      <c r="AP37" s="1066">
        <v>1618</v>
      </c>
      <c r="AQ37" s="1066"/>
      <c r="AR37" s="1066"/>
      <c r="AS37" s="1066"/>
      <c r="AT37" s="1066"/>
      <c r="AU37" s="1066">
        <v>0</v>
      </c>
      <c r="AV37" s="1066"/>
      <c r="AW37" s="1066"/>
      <c r="AX37" s="1066"/>
      <c r="AY37" s="1066"/>
      <c r="AZ37" s="1137" t="s">
        <v>604</v>
      </c>
      <c r="BA37" s="1137"/>
      <c r="BB37" s="1137"/>
      <c r="BC37" s="1137"/>
      <c r="BD37" s="1137"/>
      <c r="BE37" s="1127" t="s">
        <v>413</v>
      </c>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t="s">
        <v>418</v>
      </c>
      <c r="C38" s="1133"/>
      <c r="D38" s="1133"/>
      <c r="E38" s="1133"/>
      <c r="F38" s="1133"/>
      <c r="G38" s="1133"/>
      <c r="H38" s="1133"/>
      <c r="I38" s="1133"/>
      <c r="J38" s="1133"/>
      <c r="K38" s="1133"/>
      <c r="L38" s="1133"/>
      <c r="M38" s="1133"/>
      <c r="N38" s="1133"/>
      <c r="O38" s="1133"/>
      <c r="P38" s="1134"/>
      <c r="Q38" s="1138">
        <v>189</v>
      </c>
      <c r="R38" s="1139"/>
      <c r="S38" s="1139"/>
      <c r="T38" s="1139"/>
      <c r="U38" s="1139"/>
      <c r="V38" s="1139">
        <v>105</v>
      </c>
      <c r="W38" s="1139"/>
      <c r="X38" s="1139"/>
      <c r="Y38" s="1139"/>
      <c r="Z38" s="1139"/>
      <c r="AA38" s="1139">
        <v>84</v>
      </c>
      <c r="AB38" s="1139"/>
      <c r="AC38" s="1139"/>
      <c r="AD38" s="1139"/>
      <c r="AE38" s="1140"/>
      <c r="AF38" s="1114">
        <v>61</v>
      </c>
      <c r="AG38" s="1115"/>
      <c r="AH38" s="1115"/>
      <c r="AI38" s="1115"/>
      <c r="AJ38" s="1116"/>
      <c r="AK38" s="1075" t="s">
        <v>604</v>
      </c>
      <c r="AL38" s="1066"/>
      <c r="AM38" s="1066"/>
      <c r="AN38" s="1066"/>
      <c r="AO38" s="1066"/>
      <c r="AP38" s="1066">
        <v>75</v>
      </c>
      <c r="AQ38" s="1066"/>
      <c r="AR38" s="1066"/>
      <c r="AS38" s="1066"/>
      <c r="AT38" s="1066"/>
      <c r="AU38" s="1066">
        <v>0</v>
      </c>
      <c r="AV38" s="1066"/>
      <c r="AW38" s="1066"/>
      <c r="AX38" s="1066"/>
      <c r="AY38" s="1066"/>
      <c r="AZ38" s="1137" t="s">
        <v>604</v>
      </c>
      <c r="BA38" s="1137"/>
      <c r="BB38" s="1137"/>
      <c r="BC38" s="1137"/>
      <c r="BD38" s="1137"/>
      <c r="BE38" s="1127" t="s">
        <v>413</v>
      </c>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419</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393</v>
      </c>
      <c r="B63" s="1039" t="s">
        <v>420</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558</v>
      </c>
      <c r="AG63" s="1054"/>
      <c r="AH63" s="1054"/>
      <c r="AI63" s="1054"/>
      <c r="AJ63" s="1125"/>
      <c r="AK63" s="1126"/>
      <c r="AL63" s="1058"/>
      <c r="AM63" s="1058"/>
      <c r="AN63" s="1058"/>
      <c r="AO63" s="1058"/>
      <c r="AP63" s="1054">
        <v>5192</v>
      </c>
      <c r="AQ63" s="1054"/>
      <c r="AR63" s="1054"/>
      <c r="AS63" s="1054"/>
      <c r="AT63" s="1054"/>
      <c r="AU63" s="1054">
        <v>381</v>
      </c>
      <c r="AV63" s="1054"/>
      <c r="AW63" s="1054"/>
      <c r="AX63" s="1054"/>
      <c r="AY63" s="1054"/>
      <c r="AZ63" s="1120"/>
      <c r="BA63" s="1120"/>
      <c r="BB63" s="1120"/>
      <c r="BC63" s="1120"/>
      <c r="BD63" s="1120"/>
      <c r="BE63" s="1055"/>
      <c r="BF63" s="1055"/>
      <c r="BG63" s="1055"/>
      <c r="BH63" s="1055"/>
      <c r="BI63" s="1056"/>
      <c r="BJ63" s="1121" t="s">
        <v>421</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422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423</v>
      </c>
      <c r="B66" s="1091"/>
      <c r="C66" s="1091"/>
      <c r="D66" s="1091"/>
      <c r="E66" s="1091"/>
      <c r="F66" s="1091"/>
      <c r="G66" s="1091"/>
      <c r="H66" s="1091"/>
      <c r="I66" s="1091"/>
      <c r="J66" s="1091"/>
      <c r="K66" s="1091"/>
      <c r="L66" s="1091"/>
      <c r="M66" s="1091"/>
      <c r="N66" s="1091"/>
      <c r="O66" s="1091"/>
      <c r="P66" s="1092"/>
      <c r="Q66" s="1096" t="s">
        <v>424</v>
      </c>
      <c r="R66" s="1097"/>
      <c r="S66" s="1097"/>
      <c r="T66" s="1097"/>
      <c r="U66" s="1098"/>
      <c r="V66" s="1096" t="s">
        <v>425</v>
      </c>
      <c r="W66" s="1097"/>
      <c r="X66" s="1097"/>
      <c r="Y66" s="1097"/>
      <c r="Z66" s="1098"/>
      <c r="AA66" s="1096" t="s">
        <v>426</v>
      </c>
      <c r="AB66" s="1097"/>
      <c r="AC66" s="1097"/>
      <c r="AD66" s="1097"/>
      <c r="AE66" s="1098"/>
      <c r="AF66" s="1102" t="s">
        <v>427</v>
      </c>
      <c r="AG66" s="1103"/>
      <c r="AH66" s="1103"/>
      <c r="AI66" s="1103"/>
      <c r="AJ66" s="1104"/>
      <c r="AK66" s="1096" t="s">
        <v>428</v>
      </c>
      <c r="AL66" s="1091"/>
      <c r="AM66" s="1091"/>
      <c r="AN66" s="1091"/>
      <c r="AO66" s="1092"/>
      <c r="AP66" s="1096" t="s">
        <v>429</v>
      </c>
      <c r="AQ66" s="1097"/>
      <c r="AR66" s="1097"/>
      <c r="AS66" s="1097"/>
      <c r="AT66" s="1098"/>
      <c r="AU66" s="1096" t="s">
        <v>430</v>
      </c>
      <c r="AV66" s="1097"/>
      <c r="AW66" s="1097"/>
      <c r="AX66" s="1097"/>
      <c r="AY66" s="1098"/>
      <c r="AZ66" s="1096" t="s">
        <v>379</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597</v>
      </c>
      <c r="C68" s="1081"/>
      <c r="D68" s="1081"/>
      <c r="E68" s="1081"/>
      <c r="F68" s="1081"/>
      <c r="G68" s="1081"/>
      <c r="H68" s="1081"/>
      <c r="I68" s="1081"/>
      <c r="J68" s="1081"/>
      <c r="K68" s="1081"/>
      <c r="L68" s="1081"/>
      <c r="M68" s="1081"/>
      <c r="N68" s="1081"/>
      <c r="O68" s="1081"/>
      <c r="P68" s="1082"/>
      <c r="Q68" s="1083">
        <v>3299</v>
      </c>
      <c r="R68" s="1077"/>
      <c r="S68" s="1077"/>
      <c r="T68" s="1077"/>
      <c r="U68" s="1077"/>
      <c r="V68" s="1077">
        <v>3180</v>
      </c>
      <c r="W68" s="1077"/>
      <c r="X68" s="1077"/>
      <c r="Y68" s="1077"/>
      <c r="Z68" s="1077"/>
      <c r="AA68" s="1077">
        <v>119</v>
      </c>
      <c r="AB68" s="1077"/>
      <c r="AC68" s="1077"/>
      <c r="AD68" s="1077"/>
      <c r="AE68" s="1077"/>
      <c r="AF68" s="1077">
        <v>119</v>
      </c>
      <c r="AG68" s="1077"/>
      <c r="AH68" s="1077"/>
      <c r="AI68" s="1077"/>
      <c r="AJ68" s="1077"/>
      <c r="AK68" s="1077" t="s">
        <v>604</v>
      </c>
      <c r="AL68" s="1077"/>
      <c r="AM68" s="1077"/>
      <c r="AN68" s="1077"/>
      <c r="AO68" s="1077"/>
      <c r="AP68" s="1077">
        <v>1700</v>
      </c>
      <c r="AQ68" s="1077"/>
      <c r="AR68" s="1077"/>
      <c r="AS68" s="1077"/>
      <c r="AT68" s="1077"/>
      <c r="AU68" s="1077">
        <v>322</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598</v>
      </c>
      <c r="C69" s="1070"/>
      <c r="D69" s="1070"/>
      <c r="E69" s="1070"/>
      <c r="F69" s="1070"/>
      <c r="G69" s="1070"/>
      <c r="H69" s="1070"/>
      <c r="I69" s="1070"/>
      <c r="J69" s="1070"/>
      <c r="K69" s="1070"/>
      <c r="L69" s="1070"/>
      <c r="M69" s="1070"/>
      <c r="N69" s="1070"/>
      <c r="O69" s="1070"/>
      <c r="P69" s="1071"/>
      <c r="Q69" s="1072">
        <v>367</v>
      </c>
      <c r="R69" s="1066"/>
      <c r="S69" s="1066"/>
      <c r="T69" s="1066"/>
      <c r="U69" s="1066"/>
      <c r="V69" s="1066">
        <v>318</v>
      </c>
      <c r="W69" s="1066"/>
      <c r="X69" s="1066"/>
      <c r="Y69" s="1066"/>
      <c r="Z69" s="1066"/>
      <c r="AA69" s="1066">
        <v>49</v>
      </c>
      <c r="AB69" s="1066"/>
      <c r="AC69" s="1066"/>
      <c r="AD69" s="1066"/>
      <c r="AE69" s="1066"/>
      <c r="AF69" s="1066">
        <v>49</v>
      </c>
      <c r="AG69" s="1066"/>
      <c r="AH69" s="1066"/>
      <c r="AI69" s="1066"/>
      <c r="AJ69" s="1066"/>
      <c r="AK69" s="1066">
        <v>50</v>
      </c>
      <c r="AL69" s="1066"/>
      <c r="AM69" s="1066"/>
      <c r="AN69" s="1066"/>
      <c r="AO69" s="1066"/>
      <c r="AP69" s="1066">
        <v>7</v>
      </c>
      <c r="AQ69" s="1066"/>
      <c r="AR69" s="1066"/>
      <c r="AS69" s="1066"/>
      <c r="AT69" s="1066"/>
      <c r="AU69" s="1066">
        <v>1</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599</v>
      </c>
      <c r="C70" s="1070"/>
      <c r="D70" s="1070"/>
      <c r="E70" s="1070"/>
      <c r="F70" s="1070"/>
      <c r="G70" s="1070"/>
      <c r="H70" s="1070"/>
      <c r="I70" s="1070"/>
      <c r="J70" s="1070"/>
      <c r="K70" s="1070"/>
      <c r="L70" s="1070"/>
      <c r="M70" s="1070"/>
      <c r="N70" s="1070"/>
      <c r="O70" s="1070"/>
      <c r="P70" s="1071"/>
      <c r="Q70" s="1072">
        <v>45</v>
      </c>
      <c r="R70" s="1066"/>
      <c r="S70" s="1066"/>
      <c r="T70" s="1066"/>
      <c r="U70" s="1066"/>
      <c r="V70" s="1066">
        <v>39</v>
      </c>
      <c r="W70" s="1066"/>
      <c r="X70" s="1066"/>
      <c r="Y70" s="1066"/>
      <c r="Z70" s="1066"/>
      <c r="AA70" s="1066">
        <v>6</v>
      </c>
      <c r="AB70" s="1066"/>
      <c r="AC70" s="1066"/>
      <c r="AD70" s="1066"/>
      <c r="AE70" s="1066"/>
      <c r="AF70" s="1066">
        <v>6</v>
      </c>
      <c r="AG70" s="1066"/>
      <c r="AH70" s="1066"/>
      <c r="AI70" s="1066"/>
      <c r="AJ70" s="1066"/>
      <c r="AK70" s="1066" t="s">
        <v>604</v>
      </c>
      <c r="AL70" s="1066"/>
      <c r="AM70" s="1066"/>
      <c r="AN70" s="1066"/>
      <c r="AO70" s="1066"/>
      <c r="AP70" s="1066" t="s">
        <v>604</v>
      </c>
      <c r="AQ70" s="1066"/>
      <c r="AR70" s="1066"/>
      <c r="AS70" s="1066"/>
      <c r="AT70" s="1066"/>
      <c r="AU70" s="1066" t="s">
        <v>604</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600</v>
      </c>
      <c r="C71" s="1070"/>
      <c r="D71" s="1070"/>
      <c r="E71" s="1070"/>
      <c r="F71" s="1070"/>
      <c r="G71" s="1070"/>
      <c r="H71" s="1070"/>
      <c r="I71" s="1070"/>
      <c r="J71" s="1070"/>
      <c r="K71" s="1070"/>
      <c r="L71" s="1070"/>
      <c r="M71" s="1070"/>
      <c r="N71" s="1070"/>
      <c r="O71" s="1070"/>
      <c r="P71" s="1071"/>
      <c r="Q71" s="1072">
        <v>4626</v>
      </c>
      <c r="R71" s="1066"/>
      <c r="S71" s="1066"/>
      <c r="T71" s="1066"/>
      <c r="U71" s="1066"/>
      <c r="V71" s="1066">
        <v>4248</v>
      </c>
      <c r="W71" s="1066"/>
      <c r="X71" s="1066"/>
      <c r="Y71" s="1066"/>
      <c r="Z71" s="1066"/>
      <c r="AA71" s="1066">
        <v>378</v>
      </c>
      <c r="AB71" s="1066"/>
      <c r="AC71" s="1066"/>
      <c r="AD71" s="1066"/>
      <c r="AE71" s="1066"/>
      <c r="AF71" s="1066">
        <v>378</v>
      </c>
      <c r="AG71" s="1066"/>
      <c r="AH71" s="1066"/>
      <c r="AI71" s="1066"/>
      <c r="AJ71" s="1066"/>
      <c r="AK71" s="1066" t="s">
        <v>604</v>
      </c>
      <c r="AL71" s="1066"/>
      <c r="AM71" s="1066"/>
      <c r="AN71" s="1066"/>
      <c r="AO71" s="1066"/>
      <c r="AP71" s="1066" t="s">
        <v>604</v>
      </c>
      <c r="AQ71" s="1066"/>
      <c r="AR71" s="1066"/>
      <c r="AS71" s="1066"/>
      <c r="AT71" s="1066"/>
      <c r="AU71" s="1066" t="s">
        <v>604</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601</v>
      </c>
      <c r="C72" s="1070"/>
      <c r="D72" s="1070"/>
      <c r="E72" s="1070"/>
      <c r="F72" s="1070"/>
      <c r="G72" s="1070"/>
      <c r="H72" s="1070"/>
      <c r="I72" s="1070"/>
      <c r="J72" s="1070"/>
      <c r="K72" s="1070"/>
      <c r="L72" s="1070"/>
      <c r="M72" s="1070"/>
      <c r="N72" s="1070"/>
      <c r="O72" s="1070"/>
      <c r="P72" s="1071"/>
      <c r="Q72" s="1072">
        <v>320</v>
      </c>
      <c r="R72" s="1066"/>
      <c r="S72" s="1066"/>
      <c r="T72" s="1066"/>
      <c r="U72" s="1066"/>
      <c r="V72" s="1066">
        <v>313</v>
      </c>
      <c r="W72" s="1066"/>
      <c r="X72" s="1066"/>
      <c r="Y72" s="1066"/>
      <c r="Z72" s="1066"/>
      <c r="AA72" s="1066">
        <v>7</v>
      </c>
      <c r="AB72" s="1066"/>
      <c r="AC72" s="1066"/>
      <c r="AD72" s="1066"/>
      <c r="AE72" s="1066"/>
      <c r="AF72" s="1066">
        <v>7</v>
      </c>
      <c r="AG72" s="1066"/>
      <c r="AH72" s="1066"/>
      <c r="AI72" s="1066"/>
      <c r="AJ72" s="1066"/>
      <c r="AK72" s="1066">
        <v>4</v>
      </c>
      <c r="AL72" s="1066"/>
      <c r="AM72" s="1066"/>
      <c r="AN72" s="1066"/>
      <c r="AO72" s="1066"/>
      <c r="AP72" s="1066" t="s">
        <v>604</v>
      </c>
      <c r="AQ72" s="1066"/>
      <c r="AR72" s="1066"/>
      <c r="AS72" s="1066"/>
      <c r="AT72" s="1066"/>
      <c r="AU72" s="1066" t="s">
        <v>604</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602</v>
      </c>
      <c r="C73" s="1070"/>
      <c r="D73" s="1070"/>
      <c r="E73" s="1070"/>
      <c r="F73" s="1070"/>
      <c r="G73" s="1070"/>
      <c r="H73" s="1070"/>
      <c r="I73" s="1070"/>
      <c r="J73" s="1070"/>
      <c r="K73" s="1070"/>
      <c r="L73" s="1070"/>
      <c r="M73" s="1070"/>
      <c r="N73" s="1070"/>
      <c r="O73" s="1070"/>
      <c r="P73" s="1071"/>
      <c r="Q73" s="1072">
        <v>486</v>
      </c>
      <c r="R73" s="1066"/>
      <c r="S73" s="1066"/>
      <c r="T73" s="1066"/>
      <c r="U73" s="1066"/>
      <c r="V73" s="1066">
        <v>483</v>
      </c>
      <c r="W73" s="1066"/>
      <c r="X73" s="1066"/>
      <c r="Y73" s="1066"/>
      <c r="Z73" s="1066"/>
      <c r="AA73" s="1066">
        <v>4</v>
      </c>
      <c r="AB73" s="1066"/>
      <c r="AC73" s="1066"/>
      <c r="AD73" s="1066"/>
      <c r="AE73" s="1066"/>
      <c r="AF73" s="1066">
        <v>4</v>
      </c>
      <c r="AG73" s="1066"/>
      <c r="AH73" s="1066"/>
      <c r="AI73" s="1066"/>
      <c r="AJ73" s="1066"/>
      <c r="AK73" s="1066" t="s">
        <v>604</v>
      </c>
      <c r="AL73" s="1066"/>
      <c r="AM73" s="1066"/>
      <c r="AN73" s="1066"/>
      <c r="AO73" s="1066"/>
      <c r="AP73" s="1066" t="s">
        <v>604</v>
      </c>
      <c r="AQ73" s="1066"/>
      <c r="AR73" s="1066"/>
      <c r="AS73" s="1066"/>
      <c r="AT73" s="1066"/>
      <c r="AU73" s="1066" t="s">
        <v>604</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603</v>
      </c>
      <c r="C74" s="1070"/>
      <c r="D74" s="1070"/>
      <c r="E74" s="1070"/>
      <c r="F74" s="1070"/>
      <c r="G74" s="1070"/>
      <c r="H74" s="1070"/>
      <c r="I74" s="1070"/>
      <c r="J74" s="1070"/>
      <c r="K74" s="1070"/>
      <c r="L74" s="1070"/>
      <c r="M74" s="1070"/>
      <c r="N74" s="1070"/>
      <c r="O74" s="1070"/>
      <c r="P74" s="1071"/>
      <c r="Q74" s="1072">
        <v>440293</v>
      </c>
      <c r="R74" s="1066"/>
      <c r="S74" s="1066"/>
      <c r="T74" s="1066"/>
      <c r="U74" s="1066"/>
      <c r="V74" s="1066">
        <v>419504</v>
      </c>
      <c r="W74" s="1066"/>
      <c r="X74" s="1066"/>
      <c r="Y74" s="1066"/>
      <c r="Z74" s="1066"/>
      <c r="AA74" s="1066">
        <v>20789</v>
      </c>
      <c r="AB74" s="1066"/>
      <c r="AC74" s="1066"/>
      <c r="AD74" s="1066"/>
      <c r="AE74" s="1066"/>
      <c r="AF74" s="1066">
        <v>20789</v>
      </c>
      <c r="AG74" s="1066"/>
      <c r="AH74" s="1066"/>
      <c r="AI74" s="1066"/>
      <c r="AJ74" s="1066"/>
      <c r="AK74" s="1066">
        <v>358</v>
      </c>
      <c r="AL74" s="1066"/>
      <c r="AM74" s="1066"/>
      <c r="AN74" s="1066"/>
      <c r="AO74" s="1066"/>
      <c r="AP74" s="1066" t="s">
        <v>604</v>
      </c>
      <c r="AQ74" s="1066"/>
      <c r="AR74" s="1066"/>
      <c r="AS74" s="1066"/>
      <c r="AT74" s="1066"/>
      <c r="AU74" s="1066" t="s">
        <v>604</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393</v>
      </c>
      <c r="B88" s="1039" t="s">
        <v>431</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21352</v>
      </c>
      <c r="AG88" s="1054"/>
      <c r="AH88" s="1054"/>
      <c r="AI88" s="1054"/>
      <c r="AJ88" s="1054"/>
      <c r="AK88" s="1058"/>
      <c r="AL88" s="1058"/>
      <c r="AM88" s="1058"/>
      <c r="AN88" s="1058"/>
      <c r="AO88" s="1058"/>
      <c r="AP88" s="1054">
        <v>1707</v>
      </c>
      <c r="AQ88" s="1054"/>
      <c r="AR88" s="1054"/>
      <c r="AS88" s="1054"/>
      <c r="AT88" s="1054"/>
      <c r="AU88" s="1054">
        <v>323</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39" t="s">
        <v>432</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v>
      </c>
      <c r="CS102" s="1046"/>
      <c r="CT102" s="1046"/>
      <c r="CU102" s="1046"/>
      <c r="CV102" s="1047"/>
      <c r="CW102" s="1045">
        <v>1</v>
      </c>
      <c r="CX102" s="1046"/>
      <c r="CY102" s="1046"/>
      <c r="CZ102" s="1046"/>
      <c r="DA102" s="1047"/>
      <c r="DB102" s="1045" t="s">
        <v>604</v>
      </c>
      <c r="DC102" s="1046"/>
      <c r="DD102" s="1046"/>
      <c r="DE102" s="1046"/>
      <c r="DF102" s="1047"/>
      <c r="DG102" s="1045" t="s">
        <v>604</v>
      </c>
      <c r="DH102" s="1046"/>
      <c r="DI102" s="1046"/>
      <c r="DJ102" s="1046"/>
      <c r="DK102" s="1047"/>
      <c r="DL102" s="1045" t="s">
        <v>604</v>
      </c>
      <c r="DM102" s="1046"/>
      <c r="DN102" s="1046"/>
      <c r="DO102" s="1046"/>
      <c r="DP102" s="1047"/>
      <c r="DQ102" s="1045" t="s">
        <v>604</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433</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434</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437</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438</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439</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440</v>
      </c>
      <c r="AB109" s="989"/>
      <c r="AC109" s="989"/>
      <c r="AD109" s="989"/>
      <c r="AE109" s="990"/>
      <c r="AF109" s="991" t="s">
        <v>441</v>
      </c>
      <c r="AG109" s="989"/>
      <c r="AH109" s="989"/>
      <c r="AI109" s="989"/>
      <c r="AJ109" s="990"/>
      <c r="AK109" s="991" t="s">
        <v>308</v>
      </c>
      <c r="AL109" s="989"/>
      <c r="AM109" s="989"/>
      <c r="AN109" s="989"/>
      <c r="AO109" s="990"/>
      <c r="AP109" s="991" t="s">
        <v>442</v>
      </c>
      <c r="AQ109" s="989"/>
      <c r="AR109" s="989"/>
      <c r="AS109" s="989"/>
      <c r="AT109" s="1020"/>
      <c r="AU109" s="988" t="s">
        <v>439</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440</v>
      </c>
      <c r="BR109" s="989"/>
      <c r="BS109" s="989"/>
      <c r="BT109" s="989"/>
      <c r="BU109" s="990"/>
      <c r="BV109" s="991" t="s">
        <v>441</v>
      </c>
      <c r="BW109" s="989"/>
      <c r="BX109" s="989"/>
      <c r="BY109" s="989"/>
      <c r="BZ109" s="990"/>
      <c r="CA109" s="991" t="s">
        <v>308</v>
      </c>
      <c r="CB109" s="989"/>
      <c r="CC109" s="989"/>
      <c r="CD109" s="989"/>
      <c r="CE109" s="990"/>
      <c r="CF109" s="1027" t="s">
        <v>442</v>
      </c>
      <c r="CG109" s="1027"/>
      <c r="CH109" s="1027"/>
      <c r="CI109" s="1027"/>
      <c r="CJ109" s="1027"/>
      <c r="CK109" s="991" t="s">
        <v>443</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440</v>
      </c>
      <c r="DH109" s="989"/>
      <c r="DI109" s="989"/>
      <c r="DJ109" s="989"/>
      <c r="DK109" s="990"/>
      <c r="DL109" s="991" t="s">
        <v>441</v>
      </c>
      <c r="DM109" s="989"/>
      <c r="DN109" s="989"/>
      <c r="DO109" s="989"/>
      <c r="DP109" s="990"/>
      <c r="DQ109" s="991" t="s">
        <v>308</v>
      </c>
      <c r="DR109" s="989"/>
      <c r="DS109" s="989"/>
      <c r="DT109" s="989"/>
      <c r="DU109" s="990"/>
      <c r="DV109" s="991" t="s">
        <v>442</v>
      </c>
      <c r="DW109" s="989"/>
      <c r="DX109" s="989"/>
      <c r="DY109" s="989"/>
      <c r="DZ109" s="1020"/>
    </row>
    <row r="110" spans="1:131" s="248" customFormat="1" ht="26.25" customHeight="1" x14ac:dyDescent="0.15">
      <c r="A110" s="891" t="s">
        <v>444</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874404</v>
      </c>
      <c r="AB110" s="982"/>
      <c r="AC110" s="982"/>
      <c r="AD110" s="982"/>
      <c r="AE110" s="983"/>
      <c r="AF110" s="984">
        <v>873254</v>
      </c>
      <c r="AG110" s="982"/>
      <c r="AH110" s="982"/>
      <c r="AI110" s="982"/>
      <c r="AJ110" s="983"/>
      <c r="AK110" s="984">
        <v>882133</v>
      </c>
      <c r="AL110" s="982"/>
      <c r="AM110" s="982"/>
      <c r="AN110" s="982"/>
      <c r="AO110" s="983"/>
      <c r="AP110" s="985">
        <v>17.3</v>
      </c>
      <c r="AQ110" s="986"/>
      <c r="AR110" s="986"/>
      <c r="AS110" s="986"/>
      <c r="AT110" s="987"/>
      <c r="AU110" s="1021" t="s">
        <v>74</v>
      </c>
      <c r="AV110" s="1022"/>
      <c r="AW110" s="1022"/>
      <c r="AX110" s="1022"/>
      <c r="AY110" s="1022"/>
      <c r="AZ110" s="947" t="s">
        <v>445</v>
      </c>
      <c r="BA110" s="892"/>
      <c r="BB110" s="892"/>
      <c r="BC110" s="892"/>
      <c r="BD110" s="892"/>
      <c r="BE110" s="892"/>
      <c r="BF110" s="892"/>
      <c r="BG110" s="892"/>
      <c r="BH110" s="892"/>
      <c r="BI110" s="892"/>
      <c r="BJ110" s="892"/>
      <c r="BK110" s="892"/>
      <c r="BL110" s="892"/>
      <c r="BM110" s="892"/>
      <c r="BN110" s="892"/>
      <c r="BO110" s="892"/>
      <c r="BP110" s="893"/>
      <c r="BQ110" s="948">
        <v>8100898</v>
      </c>
      <c r="BR110" s="929"/>
      <c r="BS110" s="929"/>
      <c r="BT110" s="929"/>
      <c r="BU110" s="929"/>
      <c r="BV110" s="929">
        <v>8431679</v>
      </c>
      <c r="BW110" s="929"/>
      <c r="BX110" s="929"/>
      <c r="BY110" s="929"/>
      <c r="BZ110" s="929"/>
      <c r="CA110" s="929">
        <v>8465183</v>
      </c>
      <c r="CB110" s="929"/>
      <c r="CC110" s="929"/>
      <c r="CD110" s="929"/>
      <c r="CE110" s="929"/>
      <c r="CF110" s="953">
        <v>165.8</v>
      </c>
      <c r="CG110" s="954"/>
      <c r="CH110" s="954"/>
      <c r="CI110" s="954"/>
      <c r="CJ110" s="954"/>
      <c r="CK110" s="1017" t="s">
        <v>446</v>
      </c>
      <c r="CL110" s="903"/>
      <c r="CM110" s="978" t="s">
        <v>447</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448</v>
      </c>
      <c r="DH110" s="929"/>
      <c r="DI110" s="929"/>
      <c r="DJ110" s="929"/>
      <c r="DK110" s="929"/>
      <c r="DL110" s="929" t="s">
        <v>449</v>
      </c>
      <c r="DM110" s="929"/>
      <c r="DN110" s="929"/>
      <c r="DO110" s="929"/>
      <c r="DP110" s="929"/>
      <c r="DQ110" s="929">
        <v>429488</v>
      </c>
      <c r="DR110" s="929"/>
      <c r="DS110" s="929"/>
      <c r="DT110" s="929"/>
      <c r="DU110" s="929"/>
      <c r="DV110" s="930">
        <v>8.4</v>
      </c>
      <c r="DW110" s="930"/>
      <c r="DX110" s="930"/>
      <c r="DY110" s="930"/>
      <c r="DZ110" s="931"/>
    </row>
    <row r="111" spans="1:131" s="248" customFormat="1" ht="26.25" customHeight="1" x14ac:dyDescent="0.15">
      <c r="A111" s="858" t="s">
        <v>450</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448</v>
      </c>
      <c r="AB111" s="1010"/>
      <c r="AC111" s="1010"/>
      <c r="AD111" s="1010"/>
      <c r="AE111" s="1011"/>
      <c r="AF111" s="1012" t="s">
        <v>448</v>
      </c>
      <c r="AG111" s="1010"/>
      <c r="AH111" s="1010"/>
      <c r="AI111" s="1010"/>
      <c r="AJ111" s="1011"/>
      <c r="AK111" s="1012" t="s">
        <v>448</v>
      </c>
      <c r="AL111" s="1010"/>
      <c r="AM111" s="1010"/>
      <c r="AN111" s="1010"/>
      <c r="AO111" s="1011"/>
      <c r="AP111" s="1013" t="s">
        <v>448</v>
      </c>
      <c r="AQ111" s="1014"/>
      <c r="AR111" s="1014"/>
      <c r="AS111" s="1014"/>
      <c r="AT111" s="1015"/>
      <c r="AU111" s="1023"/>
      <c r="AV111" s="1024"/>
      <c r="AW111" s="1024"/>
      <c r="AX111" s="1024"/>
      <c r="AY111" s="1024"/>
      <c r="AZ111" s="899" t="s">
        <v>451</v>
      </c>
      <c r="BA111" s="834"/>
      <c r="BB111" s="834"/>
      <c r="BC111" s="834"/>
      <c r="BD111" s="834"/>
      <c r="BE111" s="834"/>
      <c r="BF111" s="834"/>
      <c r="BG111" s="834"/>
      <c r="BH111" s="834"/>
      <c r="BI111" s="834"/>
      <c r="BJ111" s="834"/>
      <c r="BK111" s="834"/>
      <c r="BL111" s="834"/>
      <c r="BM111" s="834"/>
      <c r="BN111" s="834"/>
      <c r="BO111" s="834"/>
      <c r="BP111" s="835"/>
      <c r="BQ111" s="900">
        <v>339716</v>
      </c>
      <c r="BR111" s="901"/>
      <c r="BS111" s="901"/>
      <c r="BT111" s="901"/>
      <c r="BU111" s="901"/>
      <c r="BV111" s="901" t="s">
        <v>452</v>
      </c>
      <c r="BW111" s="901"/>
      <c r="BX111" s="901"/>
      <c r="BY111" s="901"/>
      <c r="BZ111" s="901"/>
      <c r="CA111" s="901">
        <v>429488</v>
      </c>
      <c r="CB111" s="901"/>
      <c r="CC111" s="901"/>
      <c r="CD111" s="901"/>
      <c r="CE111" s="901"/>
      <c r="CF111" s="962">
        <v>8.4</v>
      </c>
      <c r="CG111" s="963"/>
      <c r="CH111" s="963"/>
      <c r="CI111" s="963"/>
      <c r="CJ111" s="963"/>
      <c r="CK111" s="1018"/>
      <c r="CL111" s="905"/>
      <c r="CM111" s="908" t="s">
        <v>453</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452</v>
      </c>
      <c r="DH111" s="901"/>
      <c r="DI111" s="901"/>
      <c r="DJ111" s="901"/>
      <c r="DK111" s="901"/>
      <c r="DL111" s="901" t="s">
        <v>452</v>
      </c>
      <c r="DM111" s="901"/>
      <c r="DN111" s="901"/>
      <c r="DO111" s="901"/>
      <c r="DP111" s="901"/>
      <c r="DQ111" s="901" t="s">
        <v>452</v>
      </c>
      <c r="DR111" s="901"/>
      <c r="DS111" s="901"/>
      <c r="DT111" s="901"/>
      <c r="DU111" s="901"/>
      <c r="DV111" s="878" t="s">
        <v>452</v>
      </c>
      <c r="DW111" s="878"/>
      <c r="DX111" s="878"/>
      <c r="DY111" s="878"/>
      <c r="DZ111" s="879"/>
    </row>
    <row r="112" spans="1:131" s="248" customFormat="1" ht="26.25" customHeight="1" x14ac:dyDescent="0.15">
      <c r="A112" s="1003" t="s">
        <v>454</v>
      </c>
      <c r="B112" s="1004"/>
      <c r="C112" s="834" t="s">
        <v>455</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130</v>
      </c>
      <c r="AB112" s="864"/>
      <c r="AC112" s="864"/>
      <c r="AD112" s="864"/>
      <c r="AE112" s="865"/>
      <c r="AF112" s="866" t="s">
        <v>130</v>
      </c>
      <c r="AG112" s="864"/>
      <c r="AH112" s="864"/>
      <c r="AI112" s="864"/>
      <c r="AJ112" s="865"/>
      <c r="AK112" s="866" t="s">
        <v>456</v>
      </c>
      <c r="AL112" s="864"/>
      <c r="AM112" s="864"/>
      <c r="AN112" s="864"/>
      <c r="AO112" s="865"/>
      <c r="AP112" s="911" t="s">
        <v>456</v>
      </c>
      <c r="AQ112" s="912"/>
      <c r="AR112" s="912"/>
      <c r="AS112" s="912"/>
      <c r="AT112" s="913"/>
      <c r="AU112" s="1023"/>
      <c r="AV112" s="1024"/>
      <c r="AW112" s="1024"/>
      <c r="AX112" s="1024"/>
      <c r="AY112" s="1024"/>
      <c r="AZ112" s="899" t="s">
        <v>457</v>
      </c>
      <c r="BA112" s="834"/>
      <c r="BB112" s="834"/>
      <c r="BC112" s="834"/>
      <c r="BD112" s="834"/>
      <c r="BE112" s="834"/>
      <c r="BF112" s="834"/>
      <c r="BG112" s="834"/>
      <c r="BH112" s="834"/>
      <c r="BI112" s="834"/>
      <c r="BJ112" s="834"/>
      <c r="BK112" s="834"/>
      <c r="BL112" s="834"/>
      <c r="BM112" s="834"/>
      <c r="BN112" s="834"/>
      <c r="BO112" s="834"/>
      <c r="BP112" s="835"/>
      <c r="BQ112" s="900">
        <v>592556</v>
      </c>
      <c r="BR112" s="901"/>
      <c r="BS112" s="901"/>
      <c r="BT112" s="901"/>
      <c r="BU112" s="901"/>
      <c r="BV112" s="901">
        <v>151716</v>
      </c>
      <c r="BW112" s="901"/>
      <c r="BX112" s="901"/>
      <c r="BY112" s="901"/>
      <c r="BZ112" s="901"/>
      <c r="CA112" s="901">
        <v>381045</v>
      </c>
      <c r="CB112" s="901"/>
      <c r="CC112" s="901"/>
      <c r="CD112" s="901"/>
      <c r="CE112" s="901"/>
      <c r="CF112" s="962">
        <v>7.5</v>
      </c>
      <c r="CG112" s="963"/>
      <c r="CH112" s="963"/>
      <c r="CI112" s="963"/>
      <c r="CJ112" s="963"/>
      <c r="CK112" s="1018"/>
      <c r="CL112" s="905"/>
      <c r="CM112" s="908" t="s">
        <v>458</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130</v>
      </c>
      <c r="DH112" s="901"/>
      <c r="DI112" s="901"/>
      <c r="DJ112" s="901"/>
      <c r="DK112" s="901"/>
      <c r="DL112" s="901" t="s">
        <v>459</v>
      </c>
      <c r="DM112" s="901"/>
      <c r="DN112" s="901"/>
      <c r="DO112" s="901"/>
      <c r="DP112" s="901"/>
      <c r="DQ112" s="901" t="s">
        <v>460</v>
      </c>
      <c r="DR112" s="901"/>
      <c r="DS112" s="901"/>
      <c r="DT112" s="901"/>
      <c r="DU112" s="901"/>
      <c r="DV112" s="878" t="s">
        <v>461</v>
      </c>
      <c r="DW112" s="878"/>
      <c r="DX112" s="878"/>
      <c r="DY112" s="878"/>
      <c r="DZ112" s="879"/>
    </row>
    <row r="113" spans="1:130" s="248" customFormat="1" ht="26.25" customHeight="1" x14ac:dyDescent="0.15">
      <c r="A113" s="1005"/>
      <c r="B113" s="1006"/>
      <c r="C113" s="834" t="s">
        <v>462</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49896</v>
      </c>
      <c r="AB113" s="1010"/>
      <c r="AC113" s="1010"/>
      <c r="AD113" s="1010"/>
      <c r="AE113" s="1011"/>
      <c r="AF113" s="1012">
        <v>50638</v>
      </c>
      <c r="AG113" s="1010"/>
      <c r="AH113" s="1010"/>
      <c r="AI113" s="1010"/>
      <c r="AJ113" s="1011"/>
      <c r="AK113" s="1012">
        <v>50047</v>
      </c>
      <c r="AL113" s="1010"/>
      <c r="AM113" s="1010"/>
      <c r="AN113" s="1010"/>
      <c r="AO113" s="1011"/>
      <c r="AP113" s="1013">
        <v>1</v>
      </c>
      <c r="AQ113" s="1014"/>
      <c r="AR113" s="1014"/>
      <c r="AS113" s="1014"/>
      <c r="AT113" s="1015"/>
      <c r="AU113" s="1023"/>
      <c r="AV113" s="1024"/>
      <c r="AW113" s="1024"/>
      <c r="AX113" s="1024"/>
      <c r="AY113" s="1024"/>
      <c r="AZ113" s="899" t="s">
        <v>463</v>
      </c>
      <c r="BA113" s="834"/>
      <c r="BB113" s="834"/>
      <c r="BC113" s="834"/>
      <c r="BD113" s="834"/>
      <c r="BE113" s="834"/>
      <c r="BF113" s="834"/>
      <c r="BG113" s="834"/>
      <c r="BH113" s="834"/>
      <c r="BI113" s="834"/>
      <c r="BJ113" s="834"/>
      <c r="BK113" s="834"/>
      <c r="BL113" s="834"/>
      <c r="BM113" s="834"/>
      <c r="BN113" s="834"/>
      <c r="BO113" s="834"/>
      <c r="BP113" s="835"/>
      <c r="BQ113" s="900">
        <v>388320</v>
      </c>
      <c r="BR113" s="901"/>
      <c r="BS113" s="901"/>
      <c r="BT113" s="901"/>
      <c r="BU113" s="901"/>
      <c r="BV113" s="901">
        <v>367735</v>
      </c>
      <c r="BW113" s="901"/>
      <c r="BX113" s="901"/>
      <c r="BY113" s="901"/>
      <c r="BZ113" s="901"/>
      <c r="CA113" s="901">
        <v>323136</v>
      </c>
      <c r="CB113" s="901"/>
      <c r="CC113" s="901"/>
      <c r="CD113" s="901"/>
      <c r="CE113" s="901"/>
      <c r="CF113" s="962">
        <v>6.3</v>
      </c>
      <c r="CG113" s="963"/>
      <c r="CH113" s="963"/>
      <c r="CI113" s="963"/>
      <c r="CJ113" s="963"/>
      <c r="CK113" s="1018"/>
      <c r="CL113" s="905"/>
      <c r="CM113" s="908" t="s">
        <v>464</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456</v>
      </c>
      <c r="DH113" s="864"/>
      <c r="DI113" s="864"/>
      <c r="DJ113" s="864"/>
      <c r="DK113" s="865"/>
      <c r="DL113" s="866" t="s">
        <v>130</v>
      </c>
      <c r="DM113" s="864"/>
      <c r="DN113" s="864"/>
      <c r="DO113" s="864"/>
      <c r="DP113" s="865"/>
      <c r="DQ113" s="866" t="s">
        <v>461</v>
      </c>
      <c r="DR113" s="864"/>
      <c r="DS113" s="864"/>
      <c r="DT113" s="864"/>
      <c r="DU113" s="865"/>
      <c r="DV113" s="911" t="s">
        <v>459</v>
      </c>
      <c r="DW113" s="912"/>
      <c r="DX113" s="912"/>
      <c r="DY113" s="912"/>
      <c r="DZ113" s="913"/>
    </row>
    <row r="114" spans="1:130" s="248" customFormat="1" ht="26.25" customHeight="1" x14ac:dyDescent="0.15">
      <c r="A114" s="1005"/>
      <c r="B114" s="1006"/>
      <c r="C114" s="834" t="s">
        <v>465</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29652</v>
      </c>
      <c r="AB114" s="864"/>
      <c r="AC114" s="864"/>
      <c r="AD114" s="864"/>
      <c r="AE114" s="865"/>
      <c r="AF114" s="866">
        <v>27908</v>
      </c>
      <c r="AG114" s="864"/>
      <c r="AH114" s="864"/>
      <c r="AI114" s="864"/>
      <c r="AJ114" s="865"/>
      <c r="AK114" s="866">
        <v>59943</v>
      </c>
      <c r="AL114" s="864"/>
      <c r="AM114" s="864"/>
      <c r="AN114" s="864"/>
      <c r="AO114" s="865"/>
      <c r="AP114" s="911">
        <v>1.2</v>
      </c>
      <c r="AQ114" s="912"/>
      <c r="AR114" s="912"/>
      <c r="AS114" s="912"/>
      <c r="AT114" s="913"/>
      <c r="AU114" s="1023"/>
      <c r="AV114" s="1024"/>
      <c r="AW114" s="1024"/>
      <c r="AX114" s="1024"/>
      <c r="AY114" s="1024"/>
      <c r="AZ114" s="899" t="s">
        <v>466</v>
      </c>
      <c r="BA114" s="834"/>
      <c r="BB114" s="834"/>
      <c r="BC114" s="834"/>
      <c r="BD114" s="834"/>
      <c r="BE114" s="834"/>
      <c r="BF114" s="834"/>
      <c r="BG114" s="834"/>
      <c r="BH114" s="834"/>
      <c r="BI114" s="834"/>
      <c r="BJ114" s="834"/>
      <c r="BK114" s="834"/>
      <c r="BL114" s="834"/>
      <c r="BM114" s="834"/>
      <c r="BN114" s="834"/>
      <c r="BO114" s="834"/>
      <c r="BP114" s="835"/>
      <c r="BQ114" s="900">
        <v>2500970</v>
      </c>
      <c r="BR114" s="901"/>
      <c r="BS114" s="901"/>
      <c r="BT114" s="901"/>
      <c r="BU114" s="901"/>
      <c r="BV114" s="901">
        <v>2541692</v>
      </c>
      <c r="BW114" s="901"/>
      <c r="BX114" s="901"/>
      <c r="BY114" s="901"/>
      <c r="BZ114" s="901"/>
      <c r="CA114" s="901">
        <v>2525505</v>
      </c>
      <c r="CB114" s="901"/>
      <c r="CC114" s="901"/>
      <c r="CD114" s="901"/>
      <c r="CE114" s="901"/>
      <c r="CF114" s="962">
        <v>49.5</v>
      </c>
      <c r="CG114" s="963"/>
      <c r="CH114" s="963"/>
      <c r="CI114" s="963"/>
      <c r="CJ114" s="963"/>
      <c r="CK114" s="1018"/>
      <c r="CL114" s="905"/>
      <c r="CM114" s="908" t="s">
        <v>467</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461</v>
      </c>
      <c r="DH114" s="864"/>
      <c r="DI114" s="864"/>
      <c r="DJ114" s="864"/>
      <c r="DK114" s="865"/>
      <c r="DL114" s="866" t="s">
        <v>468</v>
      </c>
      <c r="DM114" s="864"/>
      <c r="DN114" s="864"/>
      <c r="DO114" s="864"/>
      <c r="DP114" s="865"/>
      <c r="DQ114" s="866" t="s">
        <v>469</v>
      </c>
      <c r="DR114" s="864"/>
      <c r="DS114" s="864"/>
      <c r="DT114" s="864"/>
      <c r="DU114" s="865"/>
      <c r="DV114" s="911" t="s">
        <v>456</v>
      </c>
      <c r="DW114" s="912"/>
      <c r="DX114" s="912"/>
      <c r="DY114" s="912"/>
      <c r="DZ114" s="913"/>
    </row>
    <row r="115" spans="1:130" s="248" customFormat="1" ht="26.25" customHeight="1" x14ac:dyDescent="0.15">
      <c r="A115" s="1005"/>
      <c r="B115" s="1006"/>
      <c r="C115" s="834" t="s">
        <v>470</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460</v>
      </c>
      <c r="AB115" s="1010"/>
      <c r="AC115" s="1010"/>
      <c r="AD115" s="1010"/>
      <c r="AE115" s="1011"/>
      <c r="AF115" s="1012" t="s">
        <v>471</v>
      </c>
      <c r="AG115" s="1010"/>
      <c r="AH115" s="1010"/>
      <c r="AI115" s="1010"/>
      <c r="AJ115" s="1011"/>
      <c r="AK115" s="1012">
        <v>10682</v>
      </c>
      <c r="AL115" s="1010"/>
      <c r="AM115" s="1010"/>
      <c r="AN115" s="1010"/>
      <c r="AO115" s="1011"/>
      <c r="AP115" s="1013">
        <v>0.2</v>
      </c>
      <c r="AQ115" s="1014"/>
      <c r="AR115" s="1014"/>
      <c r="AS115" s="1014"/>
      <c r="AT115" s="1015"/>
      <c r="AU115" s="1023"/>
      <c r="AV115" s="1024"/>
      <c r="AW115" s="1024"/>
      <c r="AX115" s="1024"/>
      <c r="AY115" s="1024"/>
      <c r="AZ115" s="899" t="s">
        <v>472</v>
      </c>
      <c r="BA115" s="834"/>
      <c r="BB115" s="834"/>
      <c r="BC115" s="834"/>
      <c r="BD115" s="834"/>
      <c r="BE115" s="834"/>
      <c r="BF115" s="834"/>
      <c r="BG115" s="834"/>
      <c r="BH115" s="834"/>
      <c r="BI115" s="834"/>
      <c r="BJ115" s="834"/>
      <c r="BK115" s="834"/>
      <c r="BL115" s="834"/>
      <c r="BM115" s="834"/>
      <c r="BN115" s="834"/>
      <c r="BO115" s="834"/>
      <c r="BP115" s="835"/>
      <c r="BQ115" s="900" t="s">
        <v>130</v>
      </c>
      <c r="BR115" s="901"/>
      <c r="BS115" s="901"/>
      <c r="BT115" s="901"/>
      <c r="BU115" s="901"/>
      <c r="BV115" s="901" t="s">
        <v>130</v>
      </c>
      <c r="BW115" s="901"/>
      <c r="BX115" s="901"/>
      <c r="BY115" s="901"/>
      <c r="BZ115" s="901"/>
      <c r="CA115" s="901" t="s">
        <v>461</v>
      </c>
      <c r="CB115" s="901"/>
      <c r="CC115" s="901"/>
      <c r="CD115" s="901"/>
      <c r="CE115" s="901"/>
      <c r="CF115" s="962" t="s">
        <v>459</v>
      </c>
      <c r="CG115" s="963"/>
      <c r="CH115" s="963"/>
      <c r="CI115" s="963"/>
      <c r="CJ115" s="963"/>
      <c r="CK115" s="1018"/>
      <c r="CL115" s="905"/>
      <c r="CM115" s="899" t="s">
        <v>473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339716</v>
      </c>
      <c r="DH115" s="864"/>
      <c r="DI115" s="864"/>
      <c r="DJ115" s="864"/>
      <c r="DK115" s="865"/>
      <c r="DL115" s="866" t="s">
        <v>456</v>
      </c>
      <c r="DM115" s="864"/>
      <c r="DN115" s="864"/>
      <c r="DO115" s="864"/>
      <c r="DP115" s="865"/>
      <c r="DQ115" s="866" t="s">
        <v>460</v>
      </c>
      <c r="DR115" s="864"/>
      <c r="DS115" s="864"/>
      <c r="DT115" s="864"/>
      <c r="DU115" s="865"/>
      <c r="DV115" s="911" t="s">
        <v>130</v>
      </c>
      <c r="DW115" s="912"/>
      <c r="DX115" s="912"/>
      <c r="DY115" s="912"/>
      <c r="DZ115" s="913"/>
    </row>
    <row r="116" spans="1:130" s="248" customFormat="1" ht="26.25" customHeight="1" x14ac:dyDescent="0.15">
      <c r="A116" s="1007"/>
      <c r="B116" s="1008"/>
      <c r="C116" s="967" t="s">
        <v>474</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1</v>
      </c>
      <c r="AB116" s="864"/>
      <c r="AC116" s="864"/>
      <c r="AD116" s="864"/>
      <c r="AE116" s="865"/>
      <c r="AF116" s="866" t="s">
        <v>468</v>
      </c>
      <c r="AG116" s="864"/>
      <c r="AH116" s="864"/>
      <c r="AI116" s="864"/>
      <c r="AJ116" s="865"/>
      <c r="AK116" s="866">
        <v>4</v>
      </c>
      <c r="AL116" s="864"/>
      <c r="AM116" s="864"/>
      <c r="AN116" s="864"/>
      <c r="AO116" s="865"/>
      <c r="AP116" s="911">
        <v>0</v>
      </c>
      <c r="AQ116" s="912"/>
      <c r="AR116" s="912"/>
      <c r="AS116" s="912"/>
      <c r="AT116" s="913"/>
      <c r="AU116" s="1023"/>
      <c r="AV116" s="1024"/>
      <c r="AW116" s="1024"/>
      <c r="AX116" s="1024"/>
      <c r="AY116" s="1024"/>
      <c r="AZ116" s="950" t="s">
        <v>475</v>
      </c>
      <c r="BA116" s="951"/>
      <c r="BB116" s="951"/>
      <c r="BC116" s="951"/>
      <c r="BD116" s="951"/>
      <c r="BE116" s="951"/>
      <c r="BF116" s="951"/>
      <c r="BG116" s="951"/>
      <c r="BH116" s="951"/>
      <c r="BI116" s="951"/>
      <c r="BJ116" s="951"/>
      <c r="BK116" s="951"/>
      <c r="BL116" s="951"/>
      <c r="BM116" s="951"/>
      <c r="BN116" s="951"/>
      <c r="BO116" s="951"/>
      <c r="BP116" s="952"/>
      <c r="BQ116" s="900" t="s">
        <v>471</v>
      </c>
      <c r="BR116" s="901"/>
      <c r="BS116" s="901"/>
      <c r="BT116" s="901"/>
      <c r="BU116" s="901"/>
      <c r="BV116" s="901" t="s">
        <v>461</v>
      </c>
      <c r="BW116" s="901"/>
      <c r="BX116" s="901"/>
      <c r="BY116" s="901"/>
      <c r="BZ116" s="901"/>
      <c r="CA116" s="901" t="s">
        <v>130</v>
      </c>
      <c r="CB116" s="901"/>
      <c r="CC116" s="901"/>
      <c r="CD116" s="901"/>
      <c r="CE116" s="901"/>
      <c r="CF116" s="962" t="s">
        <v>461</v>
      </c>
      <c r="CG116" s="963"/>
      <c r="CH116" s="963"/>
      <c r="CI116" s="963"/>
      <c r="CJ116" s="963"/>
      <c r="CK116" s="1018"/>
      <c r="CL116" s="905"/>
      <c r="CM116" s="908" t="s">
        <v>476</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130</v>
      </c>
      <c r="DH116" s="864"/>
      <c r="DI116" s="864"/>
      <c r="DJ116" s="864"/>
      <c r="DK116" s="865"/>
      <c r="DL116" s="866" t="s">
        <v>461</v>
      </c>
      <c r="DM116" s="864"/>
      <c r="DN116" s="864"/>
      <c r="DO116" s="864"/>
      <c r="DP116" s="865"/>
      <c r="DQ116" s="866" t="s">
        <v>130</v>
      </c>
      <c r="DR116" s="864"/>
      <c r="DS116" s="864"/>
      <c r="DT116" s="864"/>
      <c r="DU116" s="865"/>
      <c r="DV116" s="911" t="s">
        <v>461</v>
      </c>
      <c r="DW116" s="912"/>
      <c r="DX116" s="912"/>
      <c r="DY116" s="912"/>
      <c r="DZ116" s="913"/>
    </row>
    <row r="117" spans="1:130" s="248" customFormat="1" ht="26.25" customHeight="1" x14ac:dyDescent="0.15">
      <c r="A117" s="988" t="s">
        <v>189</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477</v>
      </c>
      <c r="Z117" s="990"/>
      <c r="AA117" s="995">
        <v>953953</v>
      </c>
      <c r="AB117" s="996"/>
      <c r="AC117" s="996"/>
      <c r="AD117" s="996"/>
      <c r="AE117" s="997"/>
      <c r="AF117" s="998">
        <v>951800</v>
      </c>
      <c r="AG117" s="996"/>
      <c r="AH117" s="996"/>
      <c r="AI117" s="996"/>
      <c r="AJ117" s="997"/>
      <c r="AK117" s="998">
        <v>1002809</v>
      </c>
      <c r="AL117" s="996"/>
      <c r="AM117" s="996"/>
      <c r="AN117" s="996"/>
      <c r="AO117" s="997"/>
      <c r="AP117" s="999"/>
      <c r="AQ117" s="1000"/>
      <c r="AR117" s="1000"/>
      <c r="AS117" s="1000"/>
      <c r="AT117" s="1001"/>
      <c r="AU117" s="1023"/>
      <c r="AV117" s="1024"/>
      <c r="AW117" s="1024"/>
      <c r="AX117" s="1024"/>
      <c r="AY117" s="1024"/>
      <c r="AZ117" s="950" t="s">
        <v>478</v>
      </c>
      <c r="BA117" s="951"/>
      <c r="BB117" s="951"/>
      <c r="BC117" s="951"/>
      <c r="BD117" s="951"/>
      <c r="BE117" s="951"/>
      <c r="BF117" s="951"/>
      <c r="BG117" s="951"/>
      <c r="BH117" s="951"/>
      <c r="BI117" s="951"/>
      <c r="BJ117" s="951"/>
      <c r="BK117" s="951"/>
      <c r="BL117" s="951"/>
      <c r="BM117" s="951"/>
      <c r="BN117" s="951"/>
      <c r="BO117" s="951"/>
      <c r="BP117" s="952"/>
      <c r="BQ117" s="900" t="s">
        <v>130</v>
      </c>
      <c r="BR117" s="901"/>
      <c r="BS117" s="901"/>
      <c r="BT117" s="901"/>
      <c r="BU117" s="901"/>
      <c r="BV117" s="901" t="s">
        <v>461</v>
      </c>
      <c r="BW117" s="901"/>
      <c r="BX117" s="901"/>
      <c r="BY117" s="901"/>
      <c r="BZ117" s="901"/>
      <c r="CA117" s="901" t="s">
        <v>461</v>
      </c>
      <c r="CB117" s="901"/>
      <c r="CC117" s="901"/>
      <c r="CD117" s="901"/>
      <c r="CE117" s="901"/>
      <c r="CF117" s="962" t="s">
        <v>461</v>
      </c>
      <c r="CG117" s="963"/>
      <c r="CH117" s="963"/>
      <c r="CI117" s="963"/>
      <c r="CJ117" s="963"/>
      <c r="CK117" s="1018"/>
      <c r="CL117" s="905"/>
      <c r="CM117" s="908" t="s">
        <v>479</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130</v>
      </c>
      <c r="DH117" s="864"/>
      <c r="DI117" s="864"/>
      <c r="DJ117" s="864"/>
      <c r="DK117" s="865"/>
      <c r="DL117" s="866" t="s">
        <v>461</v>
      </c>
      <c r="DM117" s="864"/>
      <c r="DN117" s="864"/>
      <c r="DO117" s="864"/>
      <c r="DP117" s="865"/>
      <c r="DQ117" s="866" t="s">
        <v>130</v>
      </c>
      <c r="DR117" s="864"/>
      <c r="DS117" s="864"/>
      <c r="DT117" s="864"/>
      <c r="DU117" s="865"/>
      <c r="DV117" s="911" t="s">
        <v>469</v>
      </c>
      <c r="DW117" s="912"/>
      <c r="DX117" s="912"/>
      <c r="DY117" s="912"/>
      <c r="DZ117" s="913"/>
    </row>
    <row r="118" spans="1:130" s="248" customFormat="1" ht="26.25" customHeight="1" x14ac:dyDescent="0.15">
      <c r="A118" s="988" t="s">
        <v>443</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440</v>
      </c>
      <c r="AB118" s="989"/>
      <c r="AC118" s="989"/>
      <c r="AD118" s="989"/>
      <c r="AE118" s="990"/>
      <c r="AF118" s="991" t="s">
        <v>441</v>
      </c>
      <c r="AG118" s="989"/>
      <c r="AH118" s="989"/>
      <c r="AI118" s="989"/>
      <c r="AJ118" s="990"/>
      <c r="AK118" s="991" t="s">
        <v>308</v>
      </c>
      <c r="AL118" s="989"/>
      <c r="AM118" s="989"/>
      <c r="AN118" s="989"/>
      <c r="AO118" s="990"/>
      <c r="AP118" s="992" t="s">
        <v>442</v>
      </c>
      <c r="AQ118" s="993"/>
      <c r="AR118" s="993"/>
      <c r="AS118" s="993"/>
      <c r="AT118" s="994"/>
      <c r="AU118" s="1023"/>
      <c r="AV118" s="1024"/>
      <c r="AW118" s="1024"/>
      <c r="AX118" s="1024"/>
      <c r="AY118" s="1024"/>
      <c r="AZ118" s="966" t="s">
        <v>480</v>
      </c>
      <c r="BA118" s="967"/>
      <c r="BB118" s="967"/>
      <c r="BC118" s="967"/>
      <c r="BD118" s="967"/>
      <c r="BE118" s="967"/>
      <c r="BF118" s="967"/>
      <c r="BG118" s="967"/>
      <c r="BH118" s="967"/>
      <c r="BI118" s="967"/>
      <c r="BJ118" s="967"/>
      <c r="BK118" s="967"/>
      <c r="BL118" s="967"/>
      <c r="BM118" s="967"/>
      <c r="BN118" s="967"/>
      <c r="BO118" s="967"/>
      <c r="BP118" s="968"/>
      <c r="BQ118" s="969" t="s">
        <v>459</v>
      </c>
      <c r="BR118" s="932"/>
      <c r="BS118" s="932"/>
      <c r="BT118" s="932"/>
      <c r="BU118" s="932"/>
      <c r="BV118" s="932" t="s">
        <v>130</v>
      </c>
      <c r="BW118" s="932"/>
      <c r="BX118" s="932"/>
      <c r="BY118" s="932"/>
      <c r="BZ118" s="932"/>
      <c r="CA118" s="932" t="s">
        <v>130</v>
      </c>
      <c r="CB118" s="932"/>
      <c r="CC118" s="932"/>
      <c r="CD118" s="932"/>
      <c r="CE118" s="932"/>
      <c r="CF118" s="962" t="s">
        <v>461</v>
      </c>
      <c r="CG118" s="963"/>
      <c r="CH118" s="963"/>
      <c r="CI118" s="963"/>
      <c r="CJ118" s="963"/>
      <c r="CK118" s="1018"/>
      <c r="CL118" s="905"/>
      <c r="CM118" s="908" t="s">
        <v>481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461</v>
      </c>
      <c r="DH118" s="864"/>
      <c r="DI118" s="864"/>
      <c r="DJ118" s="864"/>
      <c r="DK118" s="865"/>
      <c r="DL118" s="866" t="s">
        <v>130</v>
      </c>
      <c r="DM118" s="864"/>
      <c r="DN118" s="864"/>
      <c r="DO118" s="864"/>
      <c r="DP118" s="865"/>
      <c r="DQ118" s="866" t="s">
        <v>461</v>
      </c>
      <c r="DR118" s="864"/>
      <c r="DS118" s="864"/>
      <c r="DT118" s="864"/>
      <c r="DU118" s="865"/>
      <c r="DV118" s="911" t="s">
        <v>461</v>
      </c>
      <c r="DW118" s="912"/>
      <c r="DX118" s="912"/>
      <c r="DY118" s="912"/>
      <c r="DZ118" s="913"/>
    </row>
    <row r="119" spans="1:130" s="248" customFormat="1" ht="26.25" customHeight="1" x14ac:dyDescent="0.15">
      <c r="A119" s="902" t="s">
        <v>446</v>
      </c>
      <c r="B119" s="903"/>
      <c r="C119" s="978" t="s">
        <v>447</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461</v>
      </c>
      <c r="AB119" s="982"/>
      <c r="AC119" s="982"/>
      <c r="AD119" s="982"/>
      <c r="AE119" s="983"/>
      <c r="AF119" s="984" t="s">
        <v>468</v>
      </c>
      <c r="AG119" s="982"/>
      <c r="AH119" s="982"/>
      <c r="AI119" s="982"/>
      <c r="AJ119" s="983"/>
      <c r="AK119" s="984">
        <v>10682</v>
      </c>
      <c r="AL119" s="982"/>
      <c r="AM119" s="982"/>
      <c r="AN119" s="982"/>
      <c r="AO119" s="983"/>
      <c r="AP119" s="985">
        <v>0.2</v>
      </c>
      <c r="AQ119" s="986"/>
      <c r="AR119" s="986"/>
      <c r="AS119" s="986"/>
      <c r="AT119" s="987"/>
      <c r="AU119" s="1025"/>
      <c r="AV119" s="1026"/>
      <c r="AW119" s="1026"/>
      <c r="AX119" s="1026"/>
      <c r="AY119" s="1026"/>
      <c r="AZ119" s="279" t="s">
        <v>189</v>
      </c>
      <c r="BA119" s="279"/>
      <c r="BB119" s="279"/>
      <c r="BC119" s="279"/>
      <c r="BD119" s="279"/>
      <c r="BE119" s="279"/>
      <c r="BF119" s="279"/>
      <c r="BG119" s="279"/>
      <c r="BH119" s="279"/>
      <c r="BI119" s="279"/>
      <c r="BJ119" s="279"/>
      <c r="BK119" s="279"/>
      <c r="BL119" s="279"/>
      <c r="BM119" s="279"/>
      <c r="BN119" s="279"/>
      <c r="BO119" s="964" t="s">
        <v>482</v>
      </c>
      <c r="BP119" s="965"/>
      <c r="BQ119" s="969">
        <v>11922460</v>
      </c>
      <c r="BR119" s="932"/>
      <c r="BS119" s="932"/>
      <c r="BT119" s="932"/>
      <c r="BU119" s="932"/>
      <c r="BV119" s="932">
        <v>11492822</v>
      </c>
      <c r="BW119" s="932"/>
      <c r="BX119" s="932"/>
      <c r="BY119" s="932"/>
      <c r="BZ119" s="932"/>
      <c r="CA119" s="932">
        <v>12124357</v>
      </c>
      <c r="CB119" s="932"/>
      <c r="CC119" s="932"/>
      <c r="CD119" s="932"/>
      <c r="CE119" s="932"/>
      <c r="CF119" s="830"/>
      <c r="CG119" s="831"/>
      <c r="CH119" s="831"/>
      <c r="CI119" s="831"/>
      <c r="CJ119" s="921"/>
      <c r="CK119" s="1019"/>
      <c r="CL119" s="907"/>
      <c r="CM119" s="925" t="s">
        <v>483</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471</v>
      </c>
      <c r="DH119" s="847"/>
      <c r="DI119" s="847"/>
      <c r="DJ119" s="847"/>
      <c r="DK119" s="848"/>
      <c r="DL119" s="849" t="s">
        <v>461</v>
      </c>
      <c r="DM119" s="847"/>
      <c r="DN119" s="847"/>
      <c r="DO119" s="847"/>
      <c r="DP119" s="848"/>
      <c r="DQ119" s="849" t="s">
        <v>461</v>
      </c>
      <c r="DR119" s="847"/>
      <c r="DS119" s="847"/>
      <c r="DT119" s="847"/>
      <c r="DU119" s="848"/>
      <c r="DV119" s="935" t="s">
        <v>456</v>
      </c>
      <c r="DW119" s="936"/>
      <c r="DX119" s="936"/>
      <c r="DY119" s="936"/>
      <c r="DZ119" s="937"/>
    </row>
    <row r="120" spans="1:130" s="248" customFormat="1" ht="26.25" customHeight="1" x14ac:dyDescent="0.15">
      <c r="A120" s="904"/>
      <c r="B120" s="905"/>
      <c r="C120" s="908" t="s">
        <v>453</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461</v>
      </c>
      <c r="AB120" s="864"/>
      <c r="AC120" s="864"/>
      <c r="AD120" s="864"/>
      <c r="AE120" s="865"/>
      <c r="AF120" s="866" t="s">
        <v>471</v>
      </c>
      <c r="AG120" s="864"/>
      <c r="AH120" s="864"/>
      <c r="AI120" s="864"/>
      <c r="AJ120" s="865"/>
      <c r="AK120" s="866" t="s">
        <v>468</v>
      </c>
      <c r="AL120" s="864"/>
      <c r="AM120" s="864"/>
      <c r="AN120" s="864"/>
      <c r="AO120" s="865"/>
      <c r="AP120" s="911" t="s">
        <v>468</v>
      </c>
      <c r="AQ120" s="912"/>
      <c r="AR120" s="912"/>
      <c r="AS120" s="912"/>
      <c r="AT120" s="913"/>
      <c r="AU120" s="970" t="s">
        <v>484</v>
      </c>
      <c r="AV120" s="971"/>
      <c r="AW120" s="971"/>
      <c r="AX120" s="971"/>
      <c r="AY120" s="972"/>
      <c r="AZ120" s="947" t="s">
        <v>485</v>
      </c>
      <c r="BA120" s="892"/>
      <c r="BB120" s="892"/>
      <c r="BC120" s="892"/>
      <c r="BD120" s="892"/>
      <c r="BE120" s="892"/>
      <c r="BF120" s="892"/>
      <c r="BG120" s="892"/>
      <c r="BH120" s="892"/>
      <c r="BI120" s="892"/>
      <c r="BJ120" s="892"/>
      <c r="BK120" s="892"/>
      <c r="BL120" s="892"/>
      <c r="BM120" s="892"/>
      <c r="BN120" s="892"/>
      <c r="BO120" s="892"/>
      <c r="BP120" s="893"/>
      <c r="BQ120" s="948">
        <v>10782947</v>
      </c>
      <c r="BR120" s="929"/>
      <c r="BS120" s="929"/>
      <c r="BT120" s="929"/>
      <c r="BU120" s="929"/>
      <c r="BV120" s="929">
        <v>5785175</v>
      </c>
      <c r="BW120" s="929"/>
      <c r="BX120" s="929"/>
      <c r="BY120" s="929"/>
      <c r="BZ120" s="929"/>
      <c r="CA120" s="929">
        <v>5440378</v>
      </c>
      <c r="CB120" s="929"/>
      <c r="CC120" s="929"/>
      <c r="CD120" s="929"/>
      <c r="CE120" s="929"/>
      <c r="CF120" s="953">
        <v>106.5</v>
      </c>
      <c r="CG120" s="954"/>
      <c r="CH120" s="954"/>
      <c r="CI120" s="954"/>
      <c r="CJ120" s="954"/>
      <c r="CK120" s="955" t="s">
        <v>486</v>
      </c>
      <c r="CL120" s="939"/>
      <c r="CM120" s="939"/>
      <c r="CN120" s="939"/>
      <c r="CO120" s="940"/>
      <c r="CP120" s="959" t="s">
        <v>487</v>
      </c>
      <c r="CQ120" s="960"/>
      <c r="CR120" s="960"/>
      <c r="CS120" s="960"/>
      <c r="CT120" s="960"/>
      <c r="CU120" s="960"/>
      <c r="CV120" s="960"/>
      <c r="CW120" s="960"/>
      <c r="CX120" s="960"/>
      <c r="CY120" s="960"/>
      <c r="CZ120" s="960"/>
      <c r="DA120" s="960"/>
      <c r="DB120" s="960"/>
      <c r="DC120" s="960"/>
      <c r="DD120" s="960"/>
      <c r="DE120" s="960"/>
      <c r="DF120" s="961"/>
      <c r="DG120" s="948">
        <v>461508</v>
      </c>
      <c r="DH120" s="929"/>
      <c r="DI120" s="929"/>
      <c r="DJ120" s="929"/>
      <c r="DK120" s="929"/>
      <c r="DL120" s="929" t="s">
        <v>130</v>
      </c>
      <c r="DM120" s="929"/>
      <c r="DN120" s="929"/>
      <c r="DO120" s="929"/>
      <c r="DP120" s="929"/>
      <c r="DQ120" s="929">
        <v>381045</v>
      </c>
      <c r="DR120" s="929"/>
      <c r="DS120" s="929"/>
      <c r="DT120" s="929"/>
      <c r="DU120" s="929"/>
      <c r="DV120" s="930">
        <v>7.5</v>
      </c>
      <c r="DW120" s="930"/>
      <c r="DX120" s="930"/>
      <c r="DY120" s="930"/>
      <c r="DZ120" s="931"/>
    </row>
    <row r="121" spans="1:130" s="248" customFormat="1" ht="26.25" customHeight="1" x14ac:dyDescent="0.15">
      <c r="A121" s="904"/>
      <c r="B121" s="905"/>
      <c r="C121" s="950" t="s">
        <v>488</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130</v>
      </c>
      <c r="AB121" s="864"/>
      <c r="AC121" s="864"/>
      <c r="AD121" s="864"/>
      <c r="AE121" s="865"/>
      <c r="AF121" s="866" t="s">
        <v>461</v>
      </c>
      <c r="AG121" s="864"/>
      <c r="AH121" s="864"/>
      <c r="AI121" s="864"/>
      <c r="AJ121" s="865"/>
      <c r="AK121" s="866" t="s">
        <v>130</v>
      </c>
      <c r="AL121" s="864"/>
      <c r="AM121" s="864"/>
      <c r="AN121" s="864"/>
      <c r="AO121" s="865"/>
      <c r="AP121" s="911" t="s">
        <v>461</v>
      </c>
      <c r="AQ121" s="912"/>
      <c r="AR121" s="912"/>
      <c r="AS121" s="912"/>
      <c r="AT121" s="913"/>
      <c r="AU121" s="973"/>
      <c r="AV121" s="974"/>
      <c r="AW121" s="974"/>
      <c r="AX121" s="974"/>
      <c r="AY121" s="975"/>
      <c r="AZ121" s="899" t="s">
        <v>489</v>
      </c>
      <c r="BA121" s="834"/>
      <c r="BB121" s="834"/>
      <c r="BC121" s="834"/>
      <c r="BD121" s="834"/>
      <c r="BE121" s="834"/>
      <c r="BF121" s="834"/>
      <c r="BG121" s="834"/>
      <c r="BH121" s="834"/>
      <c r="BI121" s="834"/>
      <c r="BJ121" s="834"/>
      <c r="BK121" s="834"/>
      <c r="BL121" s="834"/>
      <c r="BM121" s="834"/>
      <c r="BN121" s="834"/>
      <c r="BO121" s="834"/>
      <c r="BP121" s="835"/>
      <c r="BQ121" s="900">
        <v>6872</v>
      </c>
      <c r="BR121" s="901"/>
      <c r="BS121" s="901"/>
      <c r="BT121" s="901"/>
      <c r="BU121" s="901"/>
      <c r="BV121" s="901">
        <v>4888</v>
      </c>
      <c r="BW121" s="901"/>
      <c r="BX121" s="901"/>
      <c r="BY121" s="901"/>
      <c r="BZ121" s="901"/>
      <c r="CA121" s="901">
        <v>3020</v>
      </c>
      <c r="CB121" s="901"/>
      <c r="CC121" s="901"/>
      <c r="CD121" s="901"/>
      <c r="CE121" s="901"/>
      <c r="CF121" s="962">
        <v>0.1</v>
      </c>
      <c r="CG121" s="963"/>
      <c r="CH121" s="963"/>
      <c r="CI121" s="963"/>
      <c r="CJ121" s="963"/>
      <c r="CK121" s="956"/>
      <c r="CL121" s="942"/>
      <c r="CM121" s="942"/>
      <c r="CN121" s="942"/>
      <c r="CO121" s="943"/>
      <c r="CP121" s="922" t="s">
        <v>414</v>
      </c>
      <c r="CQ121" s="923"/>
      <c r="CR121" s="923"/>
      <c r="CS121" s="923"/>
      <c r="CT121" s="923"/>
      <c r="CU121" s="923"/>
      <c r="CV121" s="923"/>
      <c r="CW121" s="923"/>
      <c r="CX121" s="923"/>
      <c r="CY121" s="923"/>
      <c r="CZ121" s="923"/>
      <c r="DA121" s="923"/>
      <c r="DB121" s="923"/>
      <c r="DC121" s="923"/>
      <c r="DD121" s="923"/>
      <c r="DE121" s="923"/>
      <c r="DF121" s="924"/>
      <c r="DG121" s="900" t="s">
        <v>130</v>
      </c>
      <c r="DH121" s="901"/>
      <c r="DI121" s="901"/>
      <c r="DJ121" s="901"/>
      <c r="DK121" s="901"/>
      <c r="DL121" s="901" t="s">
        <v>461</v>
      </c>
      <c r="DM121" s="901"/>
      <c r="DN121" s="901"/>
      <c r="DO121" s="901"/>
      <c r="DP121" s="901"/>
      <c r="DQ121" s="901" t="s">
        <v>461</v>
      </c>
      <c r="DR121" s="901"/>
      <c r="DS121" s="901"/>
      <c r="DT121" s="901"/>
      <c r="DU121" s="901"/>
      <c r="DV121" s="878" t="s">
        <v>461</v>
      </c>
      <c r="DW121" s="878"/>
      <c r="DX121" s="878"/>
      <c r="DY121" s="878"/>
      <c r="DZ121" s="879"/>
    </row>
    <row r="122" spans="1:130" s="248" customFormat="1" ht="26.25" customHeight="1" x14ac:dyDescent="0.15">
      <c r="A122" s="904"/>
      <c r="B122" s="905"/>
      <c r="C122" s="908" t="s">
        <v>467</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469</v>
      </c>
      <c r="AB122" s="864"/>
      <c r="AC122" s="864"/>
      <c r="AD122" s="864"/>
      <c r="AE122" s="865"/>
      <c r="AF122" s="866" t="s">
        <v>461</v>
      </c>
      <c r="AG122" s="864"/>
      <c r="AH122" s="864"/>
      <c r="AI122" s="864"/>
      <c r="AJ122" s="865"/>
      <c r="AK122" s="866" t="s">
        <v>130</v>
      </c>
      <c r="AL122" s="864"/>
      <c r="AM122" s="864"/>
      <c r="AN122" s="864"/>
      <c r="AO122" s="865"/>
      <c r="AP122" s="911" t="s">
        <v>468</v>
      </c>
      <c r="AQ122" s="912"/>
      <c r="AR122" s="912"/>
      <c r="AS122" s="912"/>
      <c r="AT122" s="913"/>
      <c r="AU122" s="973"/>
      <c r="AV122" s="974"/>
      <c r="AW122" s="974"/>
      <c r="AX122" s="974"/>
      <c r="AY122" s="975"/>
      <c r="AZ122" s="966" t="s">
        <v>490</v>
      </c>
      <c r="BA122" s="967"/>
      <c r="BB122" s="967"/>
      <c r="BC122" s="967"/>
      <c r="BD122" s="967"/>
      <c r="BE122" s="967"/>
      <c r="BF122" s="967"/>
      <c r="BG122" s="967"/>
      <c r="BH122" s="967"/>
      <c r="BI122" s="967"/>
      <c r="BJ122" s="967"/>
      <c r="BK122" s="967"/>
      <c r="BL122" s="967"/>
      <c r="BM122" s="967"/>
      <c r="BN122" s="967"/>
      <c r="BO122" s="967"/>
      <c r="BP122" s="968"/>
      <c r="BQ122" s="969">
        <v>6407039</v>
      </c>
      <c r="BR122" s="932"/>
      <c r="BS122" s="932"/>
      <c r="BT122" s="932"/>
      <c r="BU122" s="932"/>
      <c r="BV122" s="932">
        <v>6551747</v>
      </c>
      <c r="BW122" s="932"/>
      <c r="BX122" s="932"/>
      <c r="BY122" s="932"/>
      <c r="BZ122" s="932"/>
      <c r="CA122" s="932">
        <v>6808140</v>
      </c>
      <c r="CB122" s="932"/>
      <c r="CC122" s="932"/>
      <c r="CD122" s="932"/>
      <c r="CE122" s="932"/>
      <c r="CF122" s="933">
        <v>133.30000000000001</v>
      </c>
      <c r="CG122" s="934"/>
      <c r="CH122" s="934"/>
      <c r="CI122" s="934"/>
      <c r="CJ122" s="934"/>
      <c r="CK122" s="956"/>
      <c r="CL122" s="942"/>
      <c r="CM122" s="942"/>
      <c r="CN122" s="942"/>
      <c r="CO122" s="943"/>
      <c r="CP122" s="922" t="s">
        <v>491</v>
      </c>
      <c r="CQ122" s="923"/>
      <c r="CR122" s="923"/>
      <c r="CS122" s="923"/>
      <c r="CT122" s="923"/>
      <c r="CU122" s="923"/>
      <c r="CV122" s="923"/>
      <c r="CW122" s="923"/>
      <c r="CX122" s="923"/>
      <c r="CY122" s="923"/>
      <c r="CZ122" s="923"/>
      <c r="DA122" s="923"/>
      <c r="DB122" s="923"/>
      <c r="DC122" s="923"/>
      <c r="DD122" s="923"/>
      <c r="DE122" s="923"/>
      <c r="DF122" s="924"/>
      <c r="DG122" s="900" t="s">
        <v>130</v>
      </c>
      <c r="DH122" s="901"/>
      <c r="DI122" s="901"/>
      <c r="DJ122" s="901"/>
      <c r="DK122" s="901"/>
      <c r="DL122" s="901" t="s">
        <v>130</v>
      </c>
      <c r="DM122" s="901"/>
      <c r="DN122" s="901"/>
      <c r="DO122" s="901"/>
      <c r="DP122" s="901"/>
      <c r="DQ122" s="901" t="s">
        <v>130</v>
      </c>
      <c r="DR122" s="901"/>
      <c r="DS122" s="901"/>
      <c r="DT122" s="901"/>
      <c r="DU122" s="901"/>
      <c r="DV122" s="878" t="s">
        <v>130</v>
      </c>
      <c r="DW122" s="878"/>
      <c r="DX122" s="878"/>
      <c r="DY122" s="878"/>
      <c r="DZ122" s="879"/>
    </row>
    <row r="123" spans="1:130" s="248" customFormat="1" ht="26.25" customHeight="1" x14ac:dyDescent="0.15">
      <c r="A123" s="904"/>
      <c r="B123" s="905"/>
      <c r="C123" s="908" t="s">
        <v>476</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469</v>
      </c>
      <c r="AB123" s="864"/>
      <c r="AC123" s="864"/>
      <c r="AD123" s="864"/>
      <c r="AE123" s="865"/>
      <c r="AF123" s="866" t="s">
        <v>471</v>
      </c>
      <c r="AG123" s="864"/>
      <c r="AH123" s="864"/>
      <c r="AI123" s="864"/>
      <c r="AJ123" s="865"/>
      <c r="AK123" s="866" t="s">
        <v>461</v>
      </c>
      <c r="AL123" s="864"/>
      <c r="AM123" s="864"/>
      <c r="AN123" s="864"/>
      <c r="AO123" s="865"/>
      <c r="AP123" s="911" t="s">
        <v>130</v>
      </c>
      <c r="AQ123" s="912"/>
      <c r="AR123" s="912"/>
      <c r="AS123" s="912"/>
      <c r="AT123" s="913"/>
      <c r="AU123" s="976"/>
      <c r="AV123" s="977"/>
      <c r="AW123" s="977"/>
      <c r="AX123" s="977"/>
      <c r="AY123" s="977"/>
      <c r="AZ123" s="279" t="s">
        <v>189</v>
      </c>
      <c r="BA123" s="279"/>
      <c r="BB123" s="279"/>
      <c r="BC123" s="279"/>
      <c r="BD123" s="279"/>
      <c r="BE123" s="279"/>
      <c r="BF123" s="279"/>
      <c r="BG123" s="279"/>
      <c r="BH123" s="279"/>
      <c r="BI123" s="279"/>
      <c r="BJ123" s="279"/>
      <c r="BK123" s="279"/>
      <c r="BL123" s="279"/>
      <c r="BM123" s="279"/>
      <c r="BN123" s="279"/>
      <c r="BO123" s="964" t="s">
        <v>492</v>
      </c>
      <c r="BP123" s="965"/>
      <c r="BQ123" s="919">
        <v>17196858</v>
      </c>
      <c r="BR123" s="920"/>
      <c r="BS123" s="920"/>
      <c r="BT123" s="920"/>
      <c r="BU123" s="920"/>
      <c r="BV123" s="920">
        <v>12341810</v>
      </c>
      <c r="BW123" s="920"/>
      <c r="BX123" s="920"/>
      <c r="BY123" s="920"/>
      <c r="BZ123" s="920"/>
      <c r="CA123" s="920">
        <v>12251538</v>
      </c>
      <c r="CB123" s="920"/>
      <c r="CC123" s="920"/>
      <c r="CD123" s="920"/>
      <c r="CE123" s="920"/>
      <c r="CF123" s="830"/>
      <c r="CG123" s="831"/>
      <c r="CH123" s="831"/>
      <c r="CI123" s="831"/>
      <c r="CJ123" s="921"/>
      <c r="CK123" s="956"/>
      <c r="CL123" s="942"/>
      <c r="CM123" s="942"/>
      <c r="CN123" s="942"/>
      <c r="CO123" s="943"/>
      <c r="CP123" s="922" t="s">
        <v>493</v>
      </c>
      <c r="CQ123" s="923"/>
      <c r="CR123" s="923"/>
      <c r="CS123" s="923"/>
      <c r="CT123" s="923"/>
      <c r="CU123" s="923"/>
      <c r="CV123" s="923"/>
      <c r="CW123" s="923"/>
      <c r="CX123" s="923"/>
      <c r="CY123" s="923"/>
      <c r="CZ123" s="923"/>
      <c r="DA123" s="923"/>
      <c r="DB123" s="923"/>
      <c r="DC123" s="923"/>
      <c r="DD123" s="923"/>
      <c r="DE123" s="923"/>
      <c r="DF123" s="924"/>
      <c r="DG123" s="863" t="s">
        <v>461</v>
      </c>
      <c r="DH123" s="864"/>
      <c r="DI123" s="864"/>
      <c r="DJ123" s="864"/>
      <c r="DK123" s="865"/>
      <c r="DL123" s="866" t="s">
        <v>130</v>
      </c>
      <c r="DM123" s="864"/>
      <c r="DN123" s="864"/>
      <c r="DO123" s="864"/>
      <c r="DP123" s="865"/>
      <c r="DQ123" s="866" t="s">
        <v>130</v>
      </c>
      <c r="DR123" s="864"/>
      <c r="DS123" s="864"/>
      <c r="DT123" s="864"/>
      <c r="DU123" s="865"/>
      <c r="DV123" s="911" t="s">
        <v>130</v>
      </c>
      <c r="DW123" s="912"/>
      <c r="DX123" s="912"/>
      <c r="DY123" s="912"/>
      <c r="DZ123" s="913"/>
    </row>
    <row r="124" spans="1:130" s="248" customFormat="1" ht="26.25" customHeight="1" thickBot="1" x14ac:dyDescent="0.2">
      <c r="A124" s="904"/>
      <c r="B124" s="905"/>
      <c r="C124" s="908" t="s">
        <v>479</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468</v>
      </c>
      <c r="AB124" s="864"/>
      <c r="AC124" s="864"/>
      <c r="AD124" s="864"/>
      <c r="AE124" s="865"/>
      <c r="AF124" s="866" t="s">
        <v>130</v>
      </c>
      <c r="AG124" s="864"/>
      <c r="AH124" s="864"/>
      <c r="AI124" s="864"/>
      <c r="AJ124" s="865"/>
      <c r="AK124" s="866" t="s">
        <v>461</v>
      </c>
      <c r="AL124" s="864"/>
      <c r="AM124" s="864"/>
      <c r="AN124" s="864"/>
      <c r="AO124" s="865"/>
      <c r="AP124" s="911" t="s">
        <v>130</v>
      </c>
      <c r="AQ124" s="912"/>
      <c r="AR124" s="912"/>
      <c r="AS124" s="912"/>
      <c r="AT124" s="913"/>
      <c r="AU124" s="914" t="s">
        <v>494</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461</v>
      </c>
      <c r="BR124" s="918"/>
      <c r="BS124" s="918"/>
      <c r="BT124" s="918"/>
      <c r="BU124" s="918"/>
      <c r="BV124" s="918" t="s">
        <v>130</v>
      </c>
      <c r="BW124" s="918"/>
      <c r="BX124" s="918"/>
      <c r="BY124" s="918"/>
      <c r="BZ124" s="918"/>
      <c r="CA124" s="918" t="s">
        <v>130</v>
      </c>
      <c r="CB124" s="918"/>
      <c r="CC124" s="918"/>
      <c r="CD124" s="918"/>
      <c r="CE124" s="918"/>
      <c r="CF124" s="808"/>
      <c r="CG124" s="809"/>
      <c r="CH124" s="809"/>
      <c r="CI124" s="809"/>
      <c r="CJ124" s="949"/>
      <c r="CK124" s="957"/>
      <c r="CL124" s="957"/>
      <c r="CM124" s="957"/>
      <c r="CN124" s="957"/>
      <c r="CO124" s="958"/>
      <c r="CP124" s="922" t="s">
        <v>495</v>
      </c>
      <c r="CQ124" s="923"/>
      <c r="CR124" s="923"/>
      <c r="CS124" s="923"/>
      <c r="CT124" s="923"/>
      <c r="CU124" s="923"/>
      <c r="CV124" s="923"/>
      <c r="CW124" s="923"/>
      <c r="CX124" s="923"/>
      <c r="CY124" s="923"/>
      <c r="CZ124" s="923"/>
      <c r="DA124" s="923"/>
      <c r="DB124" s="923"/>
      <c r="DC124" s="923"/>
      <c r="DD124" s="923"/>
      <c r="DE124" s="923"/>
      <c r="DF124" s="924"/>
      <c r="DG124" s="846">
        <v>131048</v>
      </c>
      <c r="DH124" s="847"/>
      <c r="DI124" s="847"/>
      <c r="DJ124" s="847"/>
      <c r="DK124" s="848"/>
      <c r="DL124" s="849">
        <v>151716</v>
      </c>
      <c r="DM124" s="847"/>
      <c r="DN124" s="847"/>
      <c r="DO124" s="847"/>
      <c r="DP124" s="848"/>
      <c r="DQ124" s="849" t="s">
        <v>130</v>
      </c>
      <c r="DR124" s="847"/>
      <c r="DS124" s="847"/>
      <c r="DT124" s="847"/>
      <c r="DU124" s="848"/>
      <c r="DV124" s="935" t="s">
        <v>130</v>
      </c>
      <c r="DW124" s="936"/>
      <c r="DX124" s="936"/>
      <c r="DY124" s="936"/>
      <c r="DZ124" s="937"/>
    </row>
    <row r="125" spans="1:130" s="248" customFormat="1" ht="26.25" customHeight="1" x14ac:dyDescent="0.15">
      <c r="A125" s="904"/>
      <c r="B125" s="905"/>
      <c r="C125" s="908" t="s">
        <v>481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130</v>
      </c>
      <c r="AB125" s="864"/>
      <c r="AC125" s="864"/>
      <c r="AD125" s="864"/>
      <c r="AE125" s="865"/>
      <c r="AF125" s="866" t="s">
        <v>461</v>
      </c>
      <c r="AG125" s="864"/>
      <c r="AH125" s="864"/>
      <c r="AI125" s="864"/>
      <c r="AJ125" s="865"/>
      <c r="AK125" s="866" t="s">
        <v>471</v>
      </c>
      <c r="AL125" s="864"/>
      <c r="AM125" s="864"/>
      <c r="AN125" s="864"/>
      <c r="AO125" s="865"/>
      <c r="AP125" s="911" t="s">
        <v>130</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496</v>
      </c>
      <c r="CL125" s="939"/>
      <c r="CM125" s="939"/>
      <c r="CN125" s="939"/>
      <c r="CO125" s="940"/>
      <c r="CP125" s="947" t="s">
        <v>497</v>
      </c>
      <c r="CQ125" s="892"/>
      <c r="CR125" s="892"/>
      <c r="CS125" s="892"/>
      <c r="CT125" s="892"/>
      <c r="CU125" s="892"/>
      <c r="CV125" s="892"/>
      <c r="CW125" s="892"/>
      <c r="CX125" s="892"/>
      <c r="CY125" s="892"/>
      <c r="CZ125" s="892"/>
      <c r="DA125" s="892"/>
      <c r="DB125" s="892"/>
      <c r="DC125" s="892"/>
      <c r="DD125" s="892"/>
      <c r="DE125" s="892"/>
      <c r="DF125" s="893"/>
      <c r="DG125" s="948" t="s">
        <v>130</v>
      </c>
      <c r="DH125" s="929"/>
      <c r="DI125" s="929"/>
      <c r="DJ125" s="929"/>
      <c r="DK125" s="929"/>
      <c r="DL125" s="929" t="s">
        <v>461</v>
      </c>
      <c r="DM125" s="929"/>
      <c r="DN125" s="929"/>
      <c r="DO125" s="929"/>
      <c r="DP125" s="929"/>
      <c r="DQ125" s="929" t="s">
        <v>461</v>
      </c>
      <c r="DR125" s="929"/>
      <c r="DS125" s="929"/>
      <c r="DT125" s="929"/>
      <c r="DU125" s="929"/>
      <c r="DV125" s="930" t="s">
        <v>469</v>
      </c>
      <c r="DW125" s="930"/>
      <c r="DX125" s="930"/>
      <c r="DY125" s="930"/>
      <c r="DZ125" s="931"/>
    </row>
    <row r="126" spans="1:130" s="248" customFormat="1" ht="26.25" customHeight="1" thickBot="1" x14ac:dyDescent="0.2">
      <c r="A126" s="904"/>
      <c r="B126" s="905"/>
      <c r="C126" s="908" t="s">
        <v>483</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130</v>
      </c>
      <c r="AB126" s="864"/>
      <c r="AC126" s="864"/>
      <c r="AD126" s="864"/>
      <c r="AE126" s="865"/>
      <c r="AF126" s="866" t="s">
        <v>468</v>
      </c>
      <c r="AG126" s="864"/>
      <c r="AH126" s="864"/>
      <c r="AI126" s="864"/>
      <c r="AJ126" s="865"/>
      <c r="AK126" s="866" t="s">
        <v>130</v>
      </c>
      <c r="AL126" s="864"/>
      <c r="AM126" s="864"/>
      <c r="AN126" s="864"/>
      <c r="AO126" s="865"/>
      <c r="AP126" s="911" t="s">
        <v>130</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498</v>
      </c>
      <c r="CQ126" s="834"/>
      <c r="CR126" s="834"/>
      <c r="CS126" s="834"/>
      <c r="CT126" s="834"/>
      <c r="CU126" s="834"/>
      <c r="CV126" s="834"/>
      <c r="CW126" s="834"/>
      <c r="CX126" s="834"/>
      <c r="CY126" s="834"/>
      <c r="CZ126" s="834"/>
      <c r="DA126" s="834"/>
      <c r="DB126" s="834"/>
      <c r="DC126" s="834"/>
      <c r="DD126" s="834"/>
      <c r="DE126" s="834"/>
      <c r="DF126" s="835"/>
      <c r="DG126" s="900" t="s">
        <v>130</v>
      </c>
      <c r="DH126" s="901"/>
      <c r="DI126" s="901"/>
      <c r="DJ126" s="901"/>
      <c r="DK126" s="901"/>
      <c r="DL126" s="901" t="s">
        <v>130</v>
      </c>
      <c r="DM126" s="901"/>
      <c r="DN126" s="901"/>
      <c r="DO126" s="901"/>
      <c r="DP126" s="901"/>
      <c r="DQ126" s="901" t="s">
        <v>130</v>
      </c>
      <c r="DR126" s="901"/>
      <c r="DS126" s="901"/>
      <c r="DT126" s="901"/>
      <c r="DU126" s="901"/>
      <c r="DV126" s="878" t="s">
        <v>461</v>
      </c>
      <c r="DW126" s="878"/>
      <c r="DX126" s="878"/>
      <c r="DY126" s="878"/>
      <c r="DZ126" s="879"/>
    </row>
    <row r="127" spans="1:130" s="248" customFormat="1" ht="26.25" customHeight="1" x14ac:dyDescent="0.15">
      <c r="A127" s="906"/>
      <c r="B127" s="907"/>
      <c r="C127" s="925" t="s">
        <v>499</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461</v>
      </c>
      <c r="AB127" s="864"/>
      <c r="AC127" s="864"/>
      <c r="AD127" s="864"/>
      <c r="AE127" s="865"/>
      <c r="AF127" s="866" t="s">
        <v>471</v>
      </c>
      <c r="AG127" s="864"/>
      <c r="AH127" s="864"/>
      <c r="AI127" s="864"/>
      <c r="AJ127" s="865"/>
      <c r="AK127" s="866" t="s">
        <v>130</v>
      </c>
      <c r="AL127" s="864"/>
      <c r="AM127" s="864"/>
      <c r="AN127" s="864"/>
      <c r="AO127" s="865"/>
      <c r="AP127" s="911" t="s">
        <v>130</v>
      </c>
      <c r="AQ127" s="912"/>
      <c r="AR127" s="912"/>
      <c r="AS127" s="912"/>
      <c r="AT127" s="913"/>
      <c r="AU127" s="284"/>
      <c r="AV127" s="284"/>
      <c r="AW127" s="284"/>
      <c r="AX127" s="928" t="s">
        <v>500</v>
      </c>
      <c r="AY127" s="896"/>
      <c r="AZ127" s="896"/>
      <c r="BA127" s="896"/>
      <c r="BB127" s="896"/>
      <c r="BC127" s="896"/>
      <c r="BD127" s="896"/>
      <c r="BE127" s="897"/>
      <c r="BF127" s="895" t="s">
        <v>501</v>
      </c>
      <c r="BG127" s="896"/>
      <c r="BH127" s="896"/>
      <c r="BI127" s="896"/>
      <c r="BJ127" s="896"/>
      <c r="BK127" s="896"/>
      <c r="BL127" s="897"/>
      <c r="BM127" s="895" t="s">
        <v>502</v>
      </c>
      <c r="BN127" s="896"/>
      <c r="BO127" s="896"/>
      <c r="BP127" s="896"/>
      <c r="BQ127" s="896"/>
      <c r="BR127" s="896"/>
      <c r="BS127" s="897"/>
      <c r="BT127" s="895" t="s">
        <v>503</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504</v>
      </c>
      <c r="CQ127" s="834"/>
      <c r="CR127" s="834"/>
      <c r="CS127" s="834"/>
      <c r="CT127" s="834"/>
      <c r="CU127" s="834"/>
      <c r="CV127" s="834"/>
      <c r="CW127" s="834"/>
      <c r="CX127" s="834"/>
      <c r="CY127" s="834"/>
      <c r="CZ127" s="834"/>
      <c r="DA127" s="834"/>
      <c r="DB127" s="834"/>
      <c r="DC127" s="834"/>
      <c r="DD127" s="834"/>
      <c r="DE127" s="834"/>
      <c r="DF127" s="835"/>
      <c r="DG127" s="900" t="s">
        <v>130</v>
      </c>
      <c r="DH127" s="901"/>
      <c r="DI127" s="901"/>
      <c r="DJ127" s="901"/>
      <c r="DK127" s="901"/>
      <c r="DL127" s="901" t="s">
        <v>469</v>
      </c>
      <c r="DM127" s="901"/>
      <c r="DN127" s="901"/>
      <c r="DO127" s="901"/>
      <c r="DP127" s="901"/>
      <c r="DQ127" s="901" t="s">
        <v>130</v>
      </c>
      <c r="DR127" s="901"/>
      <c r="DS127" s="901"/>
      <c r="DT127" s="901"/>
      <c r="DU127" s="901"/>
      <c r="DV127" s="878" t="s">
        <v>130</v>
      </c>
      <c r="DW127" s="878"/>
      <c r="DX127" s="878"/>
      <c r="DY127" s="878"/>
      <c r="DZ127" s="879"/>
    </row>
    <row r="128" spans="1:130" s="248" customFormat="1" ht="26.25" customHeight="1" thickBot="1" x14ac:dyDescent="0.2">
      <c r="A128" s="880" t="s">
        <v>505</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506</v>
      </c>
      <c r="X128" s="882"/>
      <c r="Y128" s="882"/>
      <c r="Z128" s="883"/>
      <c r="AA128" s="884">
        <v>1880</v>
      </c>
      <c r="AB128" s="885"/>
      <c r="AC128" s="885"/>
      <c r="AD128" s="885"/>
      <c r="AE128" s="886"/>
      <c r="AF128" s="887">
        <v>1880</v>
      </c>
      <c r="AG128" s="885"/>
      <c r="AH128" s="885"/>
      <c r="AI128" s="885"/>
      <c r="AJ128" s="886"/>
      <c r="AK128" s="887">
        <v>1848</v>
      </c>
      <c r="AL128" s="885"/>
      <c r="AM128" s="885"/>
      <c r="AN128" s="885"/>
      <c r="AO128" s="886"/>
      <c r="AP128" s="888"/>
      <c r="AQ128" s="889"/>
      <c r="AR128" s="889"/>
      <c r="AS128" s="889"/>
      <c r="AT128" s="890"/>
      <c r="AU128" s="284"/>
      <c r="AV128" s="284"/>
      <c r="AW128" s="284"/>
      <c r="AX128" s="891" t="s">
        <v>507</v>
      </c>
      <c r="AY128" s="892"/>
      <c r="AZ128" s="892"/>
      <c r="BA128" s="892"/>
      <c r="BB128" s="892"/>
      <c r="BC128" s="892"/>
      <c r="BD128" s="892"/>
      <c r="BE128" s="893"/>
      <c r="BF128" s="870" t="s">
        <v>130</v>
      </c>
      <c r="BG128" s="871"/>
      <c r="BH128" s="871"/>
      <c r="BI128" s="871"/>
      <c r="BJ128" s="871"/>
      <c r="BK128" s="871"/>
      <c r="BL128" s="894"/>
      <c r="BM128" s="870">
        <v>14.6</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508</v>
      </c>
      <c r="CQ128" s="812"/>
      <c r="CR128" s="812"/>
      <c r="CS128" s="812"/>
      <c r="CT128" s="812"/>
      <c r="CU128" s="812"/>
      <c r="CV128" s="812"/>
      <c r="CW128" s="812"/>
      <c r="CX128" s="812"/>
      <c r="CY128" s="812"/>
      <c r="CZ128" s="812"/>
      <c r="DA128" s="812"/>
      <c r="DB128" s="812"/>
      <c r="DC128" s="812"/>
      <c r="DD128" s="812"/>
      <c r="DE128" s="812"/>
      <c r="DF128" s="813"/>
      <c r="DG128" s="874" t="s">
        <v>471</v>
      </c>
      <c r="DH128" s="875"/>
      <c r="DI128" s="875"/>
      <c r="DJ128" s="875"/>
      <c r="DK128" s="875"/>
      <c r="DL128" s="875" t="s">
        <v>130</v>
      </c>
      <c r="DM128" s="875"/>
      <c r="DN128" s="875"/>
      <c r="DO128" s="875"/>
      <c r="DP128" s="875"/>
      <c r="DQ128" s="875" t="s">
        <v>471</v>
      </c>
      <c r="DR128" s="875"/>
      <c r="DS128" s="875"/>
      <c r="DT128" s="875"/>
      <c r="DU128" s="875"/>
      <c r="DV128" s="876" t="s">
        <v>130</v>
      </c>
      <c r="DW128" s="876"/>
      <c r="DX128" s="876"/>
      <c r="DY128" s="876"/>
      <c r="DZ128" s="877"/>
    </row>
    <row r="129" spans="1:131" s="248" customFormat="1" ht="26.25" customHeight="1" x14ac:dyDescent="0.15">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509</v>
      </c>
      <c r="X129" s="861"/>
      <c r="Y129" s="861"/>
      <c r="Z129" s="862"/>
      <c r="AA129" s="863">
        <v>5446092</v>
      </c>
      <c r="AB129" s="864"/>
      <c r="AC129" s="864"/>
      <c r="AD129" s="864"/>
      <c r="AE129" s="865"/>
      <c r="AF129" s="866">
        <v>5462593</v>
      </c>
      <c r="AG129" s="864"/>
      <c r="AH129" s="864"/>
      <c r="AI129" s="864"/>
      <c r="AJ129" s="865"/>
      <c r="AK129" s="866">
        <v>5673591</v>
      </c>
      <c r="AL129" s="864"/>
      <c r="AM129" s="864"/>
      <c r="AN129" s="864"/>
      <c r="AO129" s="865"/>
      <c r="AP129" s="867"/>
      <c r="AQ129" s="868"/>
      <c r="AR129" s="868"/>
      <c r="AS129" s="868"/>
      <c r="AT129" s="869"/>
      <c r="AU129" s="286"/>
      <c r="AV129" s="286"/>
      <c r="AW129" s="286"/>
      <c r="AX129" s="833" t="s">
        <v>510</v>
      </c>
      <c r="AY129" s="834"/>
      <c r="AZ129" s="834"/>
      <c r="BA129" s="834"/>
      <c r="BB129" s="834"/>
      <c r="BC129" s="834"/>
      <c r="BD129" s="834"/>
      <c r="BE129" s="835"/>
      <c r="BF129" s="853" t="s">
        <v>461</v>
      </c>
      <c r="BG129" s="854"/>
      <c r="BH129" s="854"/>
      <c r="BI129" s="854"/>
      <c r="BJ129" s="854"/>
      <c r="BK129" s="854"/>
      <c r="BL129" s="855"/>
      <c r="BM129" s="853">
        <v>19.600000000000001</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511</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512</v>
      </c>
      <c r="X130" s="861"/>
      <c r="Y130" s="861"/>
      <c r="Z130" s="862"/>
      <c r="AA130" s="863">
        <v>567172</v>
      </c>
      <c r="AB130" s="864"/>
      <c r="AC130" s="864"/>
      <c r="AD130" s="864"/>
      <c r="AE130" s="865"/>
      <c r="AF130" s="866">
        <v>564532</v>
      </c>
      <c r="AG130" s="864"/>
      <c r="AH130" s="864"/>
      <c r="AI130" s="864"/>
      <c r="AJ130" s="865"/>
      <c r="AK130" s="866">
        <v>566428</v>
      </c>
      <c r="AL130" s="864"/>
      <c r="AM130" s="864"/>
      <c r="AN130" s="864"/>
      <c r="AO130" s="865"/>
      <c r="AP130" s="867"/>
      <c r="AQ130" s="868"/>
      <c r="AR130" s="868"/>
      <c r="AS130" s="868"/>
      <c r="AT130" s="869"/>
      <c r="AU130" s="286"/>
      <c r="AV130" s="286"/>
      <c r="AW130" s="286"/>
      <c r="AX130" s="833" t="s">
        <v>513</v>
      </c>
      <c r="AY130" s="834"/>
      <c r="AZ130" s="834"/>
      <c r="BA130" s="834"/>
      <c r="BB130" s="834"/>
      <c r="BC130" s="834"/>
      <c r="BD130" s="834"/>
      <c r="BE130" s="835"/>
      <c r="BF130" s="836">
        <v>8</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514</v>
      </c>
      <c r="X131" s="844"/>
      <c r="Y131" s="844"/>
      <c r="Z131" s="845"/>
      <c r="AA131" s="846">
        <v>4878920</v>
      </c>
      <c r="AB131" s="847"/>
      <c r="AC131" s="847"/>
      <c r="AD131" s="847"/>
      <c r="AE131" s="848"/>
      <c r="AF131" s="849">
        <v>4898061</v>
      </c>
      <c r="AG131" s="847"/>
      <c r="AH131" s="847"/>
      <c r="AI131" s="847"/>
      <c r="AJ131" s="848"/>
      <c r="AK131" s="849">
        <v>5107163</v>
      </c>
      <c r="AL131" s="847"/>
      <c r="AM131" s="847"/>
      <c r="AN131" s="847"/>
      <c r="AO131" s="848"/>
      <c r="AP131" s="850"/>
      <c r="AQ131" s="851"/>
      <c r="AR131" s="851"/>
      <c r="AS131" s="851"/>
      <c r="AT131" s="852"/>
      <c r="AU131" s="286"/>
      <c r="AV131" s="286"/>
      <c r="AW131" s="286"/>
      <c r="AX131" s="811" t="s">
        <v>515</v>
      </c>
      <c r="AY131" s="812"/>
      <c r="AZ131" s="812"/>
      <c r="BA131" s="812"/>
      <c r="BB131" s="812"/>
      <c r="BC131" s="812"/>
      <c r="BD131" s="812"/>
      <c r="BE131" s="813"/>
      <c r="BF131" s="814" t="s">
        <v>471</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516</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517</v>
      </c>
      <c r="W132" s="824"/>
      <c r="X132" s="824"/>
      <c r="Y132" s="824"/>
      <c r="Z132" s="825"/>
      <c r="AA132" s="826">
        <v>7.8890615139999998</v>
      </c>
      <c r="AB132" s="827"/>
      <c r="AC132" s="827"/>
      <c r="AD132" s="827"/>
      <c r="AE132" s="828"/>
      <c r="AF132" s="829">
        <v>7.8681747739999999</v>
      </c>
      <c r="AG132" s="827"/>
      <c r="AH132" s="827"/>
      <c r="AI132" s="827"/>
      <c r="AJ132" s="828"/>
      <c r="AK132" s="829">
        <v>8.5083049039999992</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518</v>
      </c>
      <c r="W133" s="803"/>
      <c r="X133" s="803"/>
      <c r="Y133" s="803"/>
      <c r="Z133" s="804"/>
      <c r="AA133" s="805">
        <v>8.5</v>
      </c>
      <c r="AB133" s="806"/>
      <c r="AC133" s="806"/>
      <c r="AD133" s="806"/>
      <c r="AE133" s="807"/>
      <c r="AF133" s="805">
        <v>8.1</v>
      </c>
      <c r="AG133" s="806"/>
      <c r="AH133" s="806"/>
      <c r="AI133" s="806"/>
      <c r="AJ133" s="807"/>
      <c r="AK133" s="805">
        <v>8</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1apKaspPFJ2fARgaJ5AXj1BicCnN7e57oj5bJsrqyXMt5W6/3fQdkWnUaid/LAcHPfql096jNauxuEzyKCw3qA==" saltValue="qGWbcWfv1AtwB1Xma6ORo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7" zoomScale="50" zoomScaleNormal="85" zoomScaleSheetLayoutView="5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bZOgtCx+duMrj+9lIrAJIiQylrTudGd5jd+ndTEAO72Er4KDBY4EHAJ4nc2VJ/9UdrxLBH4lsKwnUqTWsvLhew==" saltValue="AoXu8WCkD+2rrPxlXw5I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25"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rovtFZL0X8Bo9S1g1TQGYcKiMQufp07Tf+OEPPbDiF/2F0bv3HaN0OCBwKOyx2/60QW8tgV5ANmnYGL5QZ2cw==" saltValue="cEAa/4IgNE9eq0sJOdqy4Q=="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522</v>
      </c>
      <c r="AP7" s="305"/>
      <c r="AQ7" s="306" t="s">
        <v>523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524</v>
      </c>
      <c r="AQ8" s="312" t="s">
        <v>525</v>
      </c>
      <c r="AR8" s="313" t="s">
        <v>526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527</v>
      </c>
      <c r="AL9" s="1228"/>
      <c r="AM9" s="1228"/>
      <c r="AN9" s="1229"/>
      <c r="AO9" s="314">
        <v>2243170</v>
      </c>
      <c r="AP9" s="314">
        <v>124049</v>
      </c>
      <c r="AQ9" s="315">
        <v>90403</v>
      </c>
      <c r="AR9" s="316">
        <v>37.200000000000003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528</v>
      </c>
      <c r="AL10" s="1228"/>
      <c r="AM10" s="1228"/>
      <c r="AN10" s="1229"/>
      <c r="AO10" s="317">
        <v>347575</v>
      </c>
      <c r="AP10" s="317">
        <v>19221</v>
      </c>
      <c r="AQ10" s="318">
        <v>12167</v>
      </c>
      <c r="AR10" s="319">
        <v>58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529</v>
      </c>
      <c r="AL11" s="1228"/>
      <c r="AM11" s="1228"/>
      <c r="AN11" s="1229"/>
      <c r="AO11" s="317" t="s">
        <v>530</v>
      </c>
      <c r="AP11" s="317" t="s">
        <v>530</v>
      </c>
      <c r="AQ11" s="318">
        <v>380</v>
      </c>
      <c r="AR11" s="319" t="s">
        <v>530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531</v>
      </c>
      <c r="AL12" s="1228"/>
      <c r="AM12" s="1228"/>
      <c r="AN12" s="1229"/>
      <c r="AO12" s="317" t="s">
        <v>530</v>
      </c>
      <c r="AP12" s="317" t="s">
        <v>530</v>
      </c>
      <c r="AQ12" s="318">
        <v>15</v>
      </c>
      <c r="AR12" s="319" t="s">
        <v>530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532</v>
      </c>
      <c r="AL13" s="1228"/>
      <c r="AM13" s="1228"/>
      <c r="AN13" s="1229"/>
      <c r="AO13" s="317">
        <v>95023</v>
      </c>
      <c r="AP13" s="317">
        <v>5255</v>
      </c>
      <c r="AQ13" s="318">
        <v>3760</v>
      </c>
      <c r="AR13" s="319">
        <v>39.799999999999997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533</v>
      </c>
      <c r="AL14" s="1228"/>
      <c r="AM14" s="1228"/>
      <c r="AN14" s="1229"/>
      <c r="AO14" s="317">
        <v>21612</v>
      </c>
      <c r="AP14" s="317">
        <v>1195</v>
      </c>
      <c r="AQ14" s="318">
        <v>1994</v>
      </c>
      <c r="AR14" s="319">
        <v>-40.1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534</v>
      </c>
      <c r="AL15" s="1231"/>
      <c r="AM15" s="1231"/>
      <c r="AN15" s="1232"/>
      <c r="AO15" s="317">
        <v>-143008</v>
      </c>
      <c r="AP15" s="317">
        <v>-7908</v>
      </c>
      <c r="AQ15" s="318">
        <v>-7282</v>
      </c>
      <c r="AR15" s="319">
        <v>8.6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189</v>
      </c>
      <c r="AL16" s="1231"/>
      <c r="AM16" s="1231"/>
      <c r="AN16" s="1232"/>
      <c r="AO16" s="317">
        <v>2564372</v>
      </c>
      <c r="AP16" s="317">
        <v>141811</v>
      </c>
      <c r="AQ16" s="318">
        <v>101438</v>
      </c>
      <c r="AR16" s="319">
        <v>39.799999999999997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536</v>
      </c>
      <c r="AP20" s="326" t="s">
        <v>537</v>
      </c>
      <c r="AQ20" s="327" t="s">
        <v>538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539</v>
      </c>
      <c r="AL21" s="1234"/>
      <c r="AM21" s="1234"/>
      <c r="AN21" s="1235"/>
      <c r="AO21" s="330">
        <v>11.72</v>
      </c>
      <c r="AP21" s="331">
        <v>9.1999999999999993</v>
      </c>
      <c r="AQ21" s="332">
        <v>2.52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540</v>
      </c>
      <c r="AL22" s="1234"/>
      <c r="AM22" s="1234"/>
      <c r="AN22" s="1235"/>
      <c r="AO22" s="335">
        <v>99.3</v>
      </c>
      <c r="AP22" s="336">
        <v>97</v>
      </c>
      <c r="AQ22" s="337">
        <v>2.2999999999999998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522</v>
      </c>
      <c r="AP30" s="305"/>
      <c r="AQ30" s="306" t="s">
        <v>523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524</v>
      </c>
      <c r="AQ31" s="312" t="s">
        <v>525</v>
      </c>
      <c r="AR31" s="313" t="s">
        <v>526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544</v>
      </c>
      <c r="AL32" s="1217"/>
      <c r="AM32" s="1217"/>
      <c r="AN32" s="1218"/>
      <c r="AO32" s="345">
        <v>882133</v>
      </c>
      <c r="AP32" s="345">
        <v>48782</v>
      </c>
      <c r="AQ32" s="346">
        <v>48014</v>
      </c>
      <c r="AR32" s="347">
        <v>1.6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545</v>
      </c>
      <c r="AL33" s="1217"/>
      <c r="AM33" s="1217"/>
      <c r="AN33" s="1218"/>
      <c r="AO33" s="345" t="s">
        <v>530</v>
      </c>
      <c r="AP33" s="345" t="s">
        <v>530</v>
      </c>
      <c r="AQ33" s="346" t="s">
        <v>530</v>
      </c>
      <c r="AR33" s="347" t="s">
        <v>530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546</v>
      </c>
      <c r="AL34" s="1217"/>
      <c r="AM34" s="1217"/>
      <c r="AN34" s="1218"/>
      <c r="AO34" s="345" t="s">
        <v>530</v>
      </c>
      <c r="AP34" s="345" t="s">
        <v>530</v>
      </c>
      <c r="AQ34" s="346" t="s">
        <v>530</v>
      </c>
      <c r="AR34" s="347" t="s">
        <v>530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547</v>
      </c>
      <c r="AL35" s="1217"/>
      <c r="AM35" s="1217"/>
      <c r="AN35" s="1218"/>
      <c r="AO35" s="345">
        <v>50047</v>
      </c>
      <c r="AP35" s="345">
        <v>2768</v>
      </c>
      <c r="AQ35" s="346">
        <v>14725</v>
      </c>
      <c r="AR35" s="347">
        <v>-81.2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548</v>
      </c>
      <c r="AL36" s="1217"/>
      <c r="AM36" s="1217"/>
      <c r="AN36" s="1218"/>
      <c r="AO36" s="345">
        <v>59943</v>
      </c>
      <c r="AP36" s="345">
        <v>3315</v>
      </c>
      <c r="AQ36" s="346">
        <v>3255</v>
      </c>
      <c r="AR36" s="347">
        <v>1.8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549</v>
      </c>
      <c r="AL37" s="1217"/>
      <c r="AM37" s="1217"/>
      <c r="AN37" s="1218"/>
      <c r="AO37" s="345">
        <v>10682</v>
      </c>
      <c r="AP37" s="345">
        <v>591</v>
      </c>
      <c r="AQ37" s="346">
        <v>482</v>
      </c>
      <c r="AR37" s="347">
        <v>22.6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550</v>
      </c>
      <c r="AL38" s="1214"/>
      <c r="AM38" s="1214"/>
      <c r="AN38" s="1215"/>
      <c r="AO38" s="348">
        <v>4</v>
      </c>
      <c r="AP38" s="348">
        <v>0</v>
      </c>
      <c r="AQ38" s="349">
        <v>3</v>
      </c>
      <c r="AR38" s="337">
        <v>-100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551</v>
      </c>
      <c r="AL39" s="1214"/>
      <c r="AM39" s="1214"/>
      <c r="AN39" s="1215"/>
      <c r="AO39" s="345">
        <v>-1848</v>
      </c>
      <c r="AP39" s="345">
        <v>-102</v>
      </c>
      <c r="AQ39" s="346">
        <v>-3561</v>
      </c>
      <c r="AR39" s="347">
        <v>-97.1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552</v>
      </c>
      <c r="AL40" s="1217"/>
      <c r="AM40" s="1217"/>
      <c r="AN40" s="1218"/>
      <c r="AO40" s="345">
        <v>-566428</v>
      </c>
      <c r="AP40" s="345">
        <v>-31324</v>
      </c>
      <c r="AQ40" s="346">
        <v>-44235</v>
      </c>
      <c r="AR40" s="347">
        <v>-29.2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301</v>
      </c>
      <c r="AL41" s="1220"/>
      <c r="AM41" s="1220"/>
      <c r="AN41" s="1221"/>
      <c r="AO41" s="345">
        <v>434533</v>
      </c>
      <c r="AP41" s="345">
        <v>24030</v>
      </c>
      <c r="AQ41" s="346">
        <v>18685</v>
      </c>
      <c r="AR41" s="347">
        <v>28.6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522</v>
      </c>
      <c r="AN49" s="1224" t="s">
        <v>556</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557</v>
      </c>
      <c r="AO50" s="362" t="s">
        <v>558</v>
      </c>
      <c r="AP50" s="363" t="s">
        <v>559</v>
      </c>
      <c r="AQ50" s="364" t="s">
        <v>560</v>
      </c>
      <c r="AR50" s="365" t="s">
        <v>561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562</v>
      </c>
      <c r="AL51" s="358"/>
      <c r="AM51" s="366">
        <v>1841781</v>
      </c>
      <c r="AN51" s="367">
        <v>96257</v>
      </c>
      <c r="AO51" s="368">
        <v>20.100000000000001</v>
      </c>
      <c r="AP51" s="369">
        <v>67293</v>
      </c>
      <c r="AQ51" s="370">
        <v>-3.1</v>
      </c>
      <c r="AR51" s="371">
        <v>23.2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563</v>
      </c>
      <c r="AM52" s="374">
        <v>776607</v>
      </c>
      <c r="AN52" s="375">
        <v>40588</v>
      </c>
      <c r="AO52" s="376">
        <v>33.299999999999997</v>
      </c>
      <c r="AP52" s="377">
        <v>35076</v>
      </c>
      <c r="AQ52" s="378">
        <v>-8.1999999999999993</v>
      </c>
      <c r="AR52" s="379">
        <v>41.5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564</v>
      </c>
      <c r="AL53" s="358"/>
      <c r="AM53" s="366">
        <v>2745991</v>
      </c>
      <c r="AN53" s="367">
        <v>145122</v>
      </c>
      <c r="AO53" s="368">
        <v>50.8</v>
      </c>
      <c r="AP53" s="369">
        <v>67343</v>
      </c>
      <c r="AQ53" s="370">
        <v>0.1</v>
      </c>
      <c r="AR53" s="371">
        <v>50.7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563</v>
      </c>
      <c r="AM54" s="374">
        <v>1031356</v>
      </c>
      <c r="AN54" s="375">
        <v>54506</v>
      </c>
      <c r="AO54" s="376">
        <v>34.299999999999997</v>
      </c>
      <c r="AP54" s="377">
        <v>32865</v>
      </c>
      <c r="AQ54" s="378">
        <v>-6.3</v>
      </c>
      <c r="AR54" s="379">
        <v>40.6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565</v>
      </c>
      <c r="AL55" s="358"/>
      <c r="AM55" s="366">
        <v>3436065</v>
      </c>
      <c r="AN55" s="367">
        <v>182954</v>
      </c>
      <c r="AO55" s="368">
        <v>26.1</v>
      </c>
      <c r="AP55" s="369">
        <v>73475</v>
      </c>
      <c r="AQ55" s="370">
        <v>9.1</v>
      </c>
      <c r="AR55" s="371">
        <v>17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563</v>
      </c>
      <c r="AM56" s="374">
        <v>2100201</v>
      </c>
      <c r="AN56" s="375">
        <v>111826</v>
      </c>
      <c r="AO56" s="376">
        <v>105.2</v>
      </c>
      <c r="AP56" s="377">
        <v>43072</v>
      </c>
      <c r="AQ56" s="378">
        <v>31.1</v>
      </c>
      <c r="AR56" s="379">
        <v>74.099999999999994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566</v>
      </c>
      <c r="AL57" s="358"/>
      <c r="AM57" s="366">
        <v>4916607</v>
      </c>
      <c r="AN57" s="367">
        <v>268579</v>
      </c>
      <c r="AO57" s="368">
        <v>46.8</v>
      </c>
      <c r="AP57" s="369">
        <v>87464</v>
      </c>
      <c r="AQ57" s="370">
        <v>19</v>
      </c>
      <c r="AR57" s="371">
        <v>27.8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563</v>
      </c>
      <c r="AM58" s="374">
        <v>2536043</v>
      </c>
      <c r="AN58" s="375">
        <v>138536</v>
      </c>
      <c r="AO58" s="376">
        <v>23.9</v>
      </c>
      <c r="AP58" s="377">
        <v>47479</v>
      </c>
      <c r="AQ58" s="378">
        <v>10.199999999999999</v>
      </c>
      <c r="AR58" s="379">
        <v>13.7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567</v>
      </c>
      <c r="AL59" s="358"/>
      <c r="AM59" s="366">
        <v>3461346</v>
      </c>
      <c r="AN59" s="367">
        <v>191414</v>
      </c>
      <c r="AO59" s="368">
        <v>-28.7</v>
      </c>
      <c r="AP59" s="369">
        <v>96248</v>
      </c>
      <c r="AQ59" s="370">
        <v>10</v>
      </c>
      <c r="AR59" s="371">
        <v>-38.700000000000003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563</v>
      </c>
      <c r="AM60" s="374">
        <v>1509417</v>
      </c>
      <c r="AN60" s="375">
        <v>83472</v>
      </c>
      <c r="AO60" s="376">
        <v>-39.700000000000003</v>
      </c>
      <c r="AP60" s="377">
        <v>55768</v>
      </c>
      <c r="AQ60" s="378">
        <v>17.5</v>
      </c>
      <c r="AR60" s="379">
        <v>-57.2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568</v>
      </c>
      <c r="AL61" s="380"/>
      <c r="AM61" s="381">
        <v>3280358</v>
      </c>
      <c r="AN61" s="382">
        <v>176865</v>
      </c>
      <c r="AO61" s="383">
        <v>23</v>
      </c>
      <c r="AP61" s="384">
        <v>78365</v>
      </c>
      <c r="AQ61" s="385">
        <v>7</v>
      </c>
      <c r="AR61" s="371">
        <v>16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563</v>
      </c>
      <c r="AM62" s="374">
        <v>1590725</v>
      </c>
      <c r="AN62" s="375">
        <v>85786</v>
      </c>
      <c r="AO62" s="376">
        <v>31.4</v>
      </c>
      <c r="AP62" s="377">
        <v>42852</v>
      </c>
      <c r="AQ62" s="378">
        <v>8.9</v>
      </c>
      <c r="AR62" s="379">
        <v>22.5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iPn7lxo+DWJI7hnlGekc4SqYeempDBSwDe+cICLddBHZoLF8ncPcL+2Zw4lvK6AG8gH50KczulW8cW80bNNeew==" saltValue="PP/qltYe4tEiHCLM8bBof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60" zoomScaleNormal="6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570</v>
      </c>
    </row>
    <row r="120" spans="125:125" ht="13.5" hidden="1" customHeight="1" x14ac:dyDescent="0.15"/>
    <row r="121" spans="125:125" ht="13.5" hidden="1" customHeight="1" x14ac:dyDescent="0.15">
      <c r="DU121" s="292"/>
    </row>
  </sheetData>
  <sheetProtection algorithmName="SHA-512" hashValue="vbuuzjrG9hnen1ua5Xilg4J5D4HTw5K2cEg4tpscJYa9Y96dJ0i9PtIkGyydVmCJcH7tUjBJ4xMPnB8WsnUeOg==" saltValue="hsqFQ2Pq6H5kTUK5SCJUD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571</v>
      </c>
    </row>
  </sheetData>
  <sheetProtection algorithmName="SHA-512" hashValue="p6hVpgms/1OnlZjmrsNLap3eQdle3zWlriR0ZSOdZAAg6QvOI0ADBKRqun/QZS1QwsUQtii3y9lhPuccWrVxWw==" saltValue="9fdc/HdXqG8xiHc/rVLkx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238" t="s">
        <v>3</v>
      </c>
      <c r="D47" s="1238"/>
      <c r="E47" s="1239"/>
      <c r="F47" s="11">
        <v>11.39</v>
      </c>
      <c r="G47" s="12">
        <v>11.98</v>
      </c>
      <c r="H47" s="12">
        <v>13.8</v>
      </c>
      <c r="I47" s="12">
        <v>8.82</v>
      </c>
      <c r="J47" s="13">
        <v>12.54</v>
      </c>
    </row>
    <row r="48" spans="2:10" ht="57.75" customHeight="1" x14ac:dyDescent="0.15">
      <c r="B48" s="14"/>
      <c r="C48" s="1240" t="s">
        <v>4</v>
      </c>
      <c r="D48" s="1240"/>
      <c r="E48" s="1241"/>
      <c r="F48" s="15">
        <v>7.08</v>
      </c>
      <c r="G48" s="16">
        <v>9.24</v>
      </c>
      <c r="H48" s="16">
        <v>11.2</v>
      </c>
      <c r="I48" s="16">
        <v>9.9</v>
      </c>
      <c r="J48" s="17">
        <v>4.62</v>
      </c>
    </row>
    <row r="49" spans="2:10" ht="57.75" customHeight="1" thickBot="1" x14ac:dyDescent="0.2">
      <c r="B49" s="18"/>
      <c r="C49" s="1242" t="s">
        <v>5</v>
      </c>
      <c r="D49" s="1242"/>
      <c r="E49" s="1243"/>
      <c r="F49" s="19">
        <v>0.33</v>
      </c>
      <c r="G49" s="20">
        <v>3.03</v>
      </c>
      <c r="H49" s="20">
        <v>4.13</v>
      </c>
      <c r="I49" s="20" t="s">
        <v>577</v>
      </c>
      <c r="J49" s="21" t="s">
        <v>578</v>
      </c>
    </row>
    <row r="50" spans="2:10" ht="13.5" customHeight="1" x14ac:dyDescent="0.15"/>
  </sheetData>
  <sheetProtection algorithmName="SHA-512" hashValue="RVBreGoYzDoUv/wHKyN0fF85LsnLAj8dyhbWsi+fAqBe5MKFX7Rgj0idSsrxY6YLnSmsK458jWqZM1eRN3H+vQ==" saltValue="FHaFNyJhewo88QboxlkU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2022-09-27T05:34:10Z</cp:lastPrinted>
  <dcterms:created xsi:type="dcterms:W3CDTF">2022-02-02T05:26:09Z</dcterms:created>
  <dcterms:modified xsi:type="dcterms:W3CDTF">2022-09-27T05:46:58Z</dcterms:modified>
  <cp:category/>
</cp:coreProperties>
</file>