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3.10.152\share\180_財政管理課\財政部門\総括\財政状況資料集（類似団体比較カード含）\令和2年度決算\(4.9.22)【確認依頼（９ 27（火）正午〆切）】財政状況資料集（令和２年度決算追加分）の作成について\提出\"/>
    </mc:Choice>
  </mc:AlternateContent>
  <bookViews>
    <workbookView xWindow="0" yWindow="0" windowWidth="20460" windowHeight="8490" tabRatio="78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<sst xmlns="http://schemas.openxmlformats.org/spreadsheetml/2006/main" count="1072" uniqueCount="606">
  <si>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</si>
  <si>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</si>
  <si>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</si>
  <si>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</si>
  <si>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</si>
  <si>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</si>
  <si>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</si>
  <si>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</si>
  <si>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</si>
  <si>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</si>
  <si>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</si>
  <si>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</si>
  <si>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</si>
  <si>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</si>
  <si>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</si>
  <si>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</si>
  <si>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</si>
  <si>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</si>
  <si>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</si>
  <si>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</si>
  <si>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</si>
  <si>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</si>
  <si>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</si>
  <si>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</si>
  <si>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</si>
  <si>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</si>
  <si>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</si>
  <si>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</si>
  <si>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</si>
  <si>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</si>
  <si>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</si>
  <si>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</si>
  <si>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</si>
  <si>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</si>
  <si>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</si>
  <si>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</si>
  <si>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</si>
  <si>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</si>
  <si>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</si>
  <si>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</si>
  <si>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</si>
  <si>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</si>
  <si>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</si>
  <si>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</si>
  <si>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</si>
  <si>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</si>
  <si>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</si>
  <si>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</si>
  <si>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</si>
  <si>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</si>
  <si>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</si>
  <si>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</si>
  <si>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</si>
  <si>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</si>
  <si>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</si>
  <si>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</si>
  <si>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</si>
  <si>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</si>
  <si>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</si>
  <si>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</si>
  <si>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</si>
  <si>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</si>
  <si>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</si>
  <si>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</si>
  <si>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</si>
  <si>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</si>
  <si>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</si>
  <si>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</si>
  <si>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</si>
  <si>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</si>
  <si>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</si>
  <si>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</si>
  <si>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</si>
  <si>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</si>
  <si>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</si>
  <si>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</si>
  <si>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</si>
  <si>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</si>
  <si>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</si>
  <si>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</si>
  <si>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</si>
  <si>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</si>
  <si>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</si>
  <si>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</si>
  <si>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</si>
  <si>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Ⅴ－１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</si>
  <si>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</si>
  <si>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</si>
  <si>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</si>
  <si>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</si>
  <si>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</si>
  <si>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</si>
  <si>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</si>
  <si>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</si>
  <si>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</si>
  <si>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</si>
  <si>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</si>
  <si>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</si>
  <si>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吉田町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</si>
  <si>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</si>
  <si>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</si>
  <si>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</si>
  <si>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</si>
  <si>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</si>
  <si>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</si>
  <si>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</si>
  <si>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</si>
  <si>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</si>
  <si>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</si>
  <si>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</si>
  <si>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</si>
  <si>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</si>
  <si>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</si>
  <si>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</si>
  <si>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</si>
  <si>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</si>
  <si>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</si>
  <si>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</si>
  <si>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</si>
  <si>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</si>
  <si>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</si>
  <si>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</si>
  <si>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</si>
  <si>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</si>
  <si>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</si>
  <si>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</si>
  <si>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</si>
  <si>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</si>
  <si>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</si>
  <si>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</si>
  <si>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</si>
  <si>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</si>
  <si>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</si>
  <si>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</si>
  <si>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</si>
  <si>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</si>
  <si>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</si>
  <si>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</si>
  <si>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</si>
  <si>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</si>
  <si>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</si>
  <si>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</si>
  <si>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</si>
  <si>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</si>
  <si>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</si>
  <si>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</si>
  <si>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</si>
  <si>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</si>
  <si>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</si>
  <si>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</si>
  <si>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</si>
  <si>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</si>
  <si>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</si>
  <si>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</si>
  <si>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</si>
  <si>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</si>
  <si>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</si>
  <si>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</si>
  <si>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</si>
  <si>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</si>
  <si>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</si>
  <si>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</si>
  <si>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</si>
  <si>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</si>
  <si>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</si>
  <si>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</si>
  <si>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</si>
  <si>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</si>
  <si>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</si>
  <si>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</si>
  <si>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</si>
  <si>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</si>
  <si>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</si>
  <si>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</si>
  <si>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</si>
  <si>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</si>
  <si>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</si>
  <si>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</si>
  <si>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</si>
  <si>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</si>
  <si>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</si>
  <si>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</si>
  <si>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</si>
  <si>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</si>
  <si>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</si>
  <si>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</si>
  <si>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</si>
  <si>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</si>
  <si>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</si>
  <si>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</si>
  <si>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</si>
  <si>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</si>
  <si>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</si>
  <si>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</si>
  <si>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</si>
  <si>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</si>
  <si>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</si>
  <si>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</si>
  <si>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</si>
  <si>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</si>
  <si>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</si>
  <si>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</si>
  <si>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</si>
  <si>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</si>
  <si>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</si>
  <si>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</si>
  <si>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</si>
  <si>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</si>
  <si>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</si>
  <si>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</si>
  <si>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</si>
  <si>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</si>
  <si>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</si>
  <si>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静岡県吉田町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</si>
  <si>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</si>
  <si>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</si>
  <si>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</si>
  <si>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</si>
  <si>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</si>
  <si>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</si>
  <si>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</si>
  <si>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</si>
  <si>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</si>
  <si>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</si>
  <si>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</si>
  <si>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</si>
  <si>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</si>
  <si>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</si>
  <si>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</si>
  <si>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</si>
  <si>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</si>
  <si>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</si>
  <si>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</si>
  <si>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</si>
  <si>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</si>
  <si>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</si>
  <si>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</si>
  <si>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</si>
  <si>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</si>
  <si>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</si>
  <si>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</si>
  <si>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</si>
  <si>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</si>
  <si>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</si>
  <si>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</si>
  <si>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</si>
  <si>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</si>
  <si>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</si>
  <si>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</si>
  <si>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</si>
  <si>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</si>
  <si>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</si>
  <si>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</si>
  <si>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</si>
  <si>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</si>
  <si>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</si>
  <si>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</si>
  <si>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</si>
  <si>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</si>
  <si>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</si>
  <si>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</si>
  <si>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</si>
  <si>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</si>
  <si>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</si>
  <si>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</si>
  <si>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</si>
  <si>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</si>
  <si>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</si>
  <si>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</si>
  <si>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</si>
  <si>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</si>
  <si>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</si>
  <si>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</si>
  <si>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</si>
  <si>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</si>
  <si>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</si>
  <si>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</si>
  <si>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</si>
  <si>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</si>
  <si>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</si>
  <si>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</si>
  <si>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</si>
  <si>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</si>
  <si>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</si>
  <si>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</si>
  <si>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</si>
  <si>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</si>
  <si>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</si>
  <si>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</si>
  <si>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</si>
  <si>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</si>
  <si>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</si>
  <si>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</si>
  <si>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</si>
  <si>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</si>
  <si>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</si>
  <si>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</si>
  <si>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</si>
  <si>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</si>
  <si>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</si>
  <si>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</si>
  <si>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</si>
  <si>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</si>
  <si>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</si>
  <si>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</si>
  <si>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</si>
  <si>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</si>
  <si>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</si>
  <si>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</si>
  <si>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</si>
  <si>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</si>
  <si>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</si>
  <si>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</si>
  <si>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</si>
  <si>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</si>
  <si>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</si>
  <si>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</si>
  <si>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</si>
  <si>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</si>
  <si>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</si>
  <si>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</si>
  <si>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</si>
  <si>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</si>
  <si>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</si>
  <si>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</si>
  <si>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</si>
  <si>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</si>
  <si>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</si>
  <si>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</si>
  <si>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</si>
  <si>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</si>
  <si>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</si>
  <si>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</si>
  <si>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</si>
  <si>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</si>
  <si>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</si>
  <si>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</si>
  <si>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</si>
  <si>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</si>
  <si>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</si>
  <si>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</si>
  <si>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</si>
  <si>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</si>
  <si>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</si>
  <si>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</si>
  <si>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</si>
  <si>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</si>
  <si>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</si>
  <si>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</si>
  <si>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</si>
  <si>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</si>
  <si>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</si>
  <si>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</si>
  <si>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</si>
  <si>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</si>
  <si>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</si>
  <si>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</si>
  <si>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</si>
  <si>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</si>
  <si>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</si>
  <si>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</si>
  <si>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</si>
  <si>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</si>
  <si>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</si>
  <si>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</si>
  <si>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</si>
  <si>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</si>
  <si>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静岡県吉田町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</si>
  <si>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</si>
  <si>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</si>
  <si>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</si>
  <si>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</si>
  <si>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</si>
  <si>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</si>
  <si>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</si>
  <si>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</si>
  <si>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</si>
  <si>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</si>
  <si>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</si>
  <si>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</si>
  <si>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</si>
  <si>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</si>
  <si>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</si>
  <si>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</si>
  <si>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</si>
  <si>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</si>
  <si>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</si>
  <si>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</si>
  <si>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</si>
  <si>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</si>
  <si>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</si>
  <si>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</si>
  <si>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</si>
  <si>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</si>
  <si>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</si>
  <si>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</si>
  <si>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</si>
  <si>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</si>
  <si>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</si>
  <si>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</si>
  <si>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</si>
  <si>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</si>
  <si>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</si>
  <si>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</si>
  <si>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</si>
  <si>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</si>
  <si>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</si>
  <si>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</si>
  <si>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公共下水道事業会計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</si>
  <si>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</si>
  <si>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</si>
  <si>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</si>
  <si>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</si>
  <si>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</si>
  <si>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</si>
  <si>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</si>
  <si>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</si>
  <si>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</si>
  <si>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</si>
  <si>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</si>
  <si>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</si>
  <si>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</si>
  <si>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</si>
  <si>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</si>
  <si>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</si>
  <si>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</si>
  <si>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</si>
  <si>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</si>
  <si>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</si>
  <si>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</si>
  <si>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</si>
  <si>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</si>
  <si>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</si>
  <si>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</si>
  <si>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</si>
  <si>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</si>
  <si>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</si>
  <si>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</si>
  <si>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</si>
  <si>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</si>
  <si>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</si>
  <si>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</si>
  <si>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</si>
  <si>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</si>
  <si>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</si>
  <si>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</si>
  <si>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</si>
  <si>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</si>
  <si>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</si>
  <si>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</si>
  <si>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</si>
  <si>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</si>
  <si>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</si>
  <si>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</si>
  <si>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</si>
  <si>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</si>
  <si>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</si>
  <si>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</si>
  <si>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</si>
  <si>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</si>
  <si>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</si>
  <si>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</si>
  <si>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</si>
  <si>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</si>
  <si>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</si>
  <si>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</si>
  <si>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</si>
  <si>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</si>
  <si>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</si>
  <si>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</si>
  <si>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</si>
  <si>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</si>
  <si>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</si>
  <si>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</si>
  <si>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</si>
  <si>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</si>
  <si>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</si>
  <si>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</si>
  <si>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</si>
  <si>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</si>
  <si>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</si>
  <si>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t>
    <phoneticPr fontId="5"/>
  </si>
  <si>
    <t>(Ｆ)</t>
    <phoneticPr fontId="5"/>
  </si>
  <si>
    <t>後期高齢者医療事業特別会計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</si>
  <si>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</si>
  <si>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</si>
  <si>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</si>
  <si>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</si>
  <si>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</si>
  <si>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</si>
  <si>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</si>
  <si>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</si>
  <si>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</si>
  <si>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</si>
  <si>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</si>
  <si>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</si>
  <si>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</si>
  <si>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</si>
  <si>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</si>
  <si>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</si>
  <si>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</si>
  <si>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</si>
  <si>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</si>
  <si>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</si>
  <si>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</si>
  <si>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</si>
  <si>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</si>
  <si>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</si>
  <si>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</si>
  <si>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</si>
  <si>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</si>
  <si>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</si>
  <si>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</si>
  <si>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</si>
  <si>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</si>
  <si>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</si>
  <si>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</si>
  <si>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</si>
  <si>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</si>
  <si>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</si>
  <si>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</si>
  <si>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</si>
  <si>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</si>
  <si>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</si>
  <si>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</si>
  <si>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</si>
  <si>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</si>
  <si>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</si>
  <si>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</si>
  <si>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</si>
  <si>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</si>
  <si>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</si>
  <si>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</si>
  <si>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</si>
  <si>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</si>
  <si>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</si>
  <si>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</si>
  <si>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</si>
  <si>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</si>
  <si>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</si>
  <si>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</si>
  <si>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</si>
  <si>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</si>
  <si>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</si>
  <si>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</si>
  <si>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</si>
  <si>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</si>
  <si>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</si>
  <si>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</si>
  <si>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</si>
  <si>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</si>
  <si>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</si>
  <si>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</si>
  <si>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</si>
  <si>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</si>
  <si>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</si>
  <si>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</si>
  <si>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</si>
  <si>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</si>
  <si>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</si>
  <si>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</si>
  <si>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</si>
  <si>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</si>
  <si>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</si>
  <si>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</si>
  <si>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</si>
  <si>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</si>
  <si>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</si>
  <si>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</si>
  <si>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0.96</t>
  </si>
  <si>
    <t>▲ 4.30</t>
  </si>
  <si>
    <t>▲ 1.33</t>
  </si>
  <si>
    <t>▲ 2.23</t>
  </si>
  <si>
    <t>▲ 0.15</t>
  </si>
  <si>
    <t>水道事業会計</t>
  </si>
  <si>
    <t>一般会計</t>
  </si>
  <si>
    <t>介護保険事業特別会計</t>
  </si>
  <si>
    <t>国民健康保険事業特別会計</t>
  </si>
  <si>
    <t>公共下水道事業会計</t>
  </si>
  <si>
    <t>後期高齢者医療事業特別会計</t>
  </si>
  <si>
    <t>土地取得事業特別会計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</si>
  <si>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</si>
  <si>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</si>
  <si>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</si>
  <si>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</si>
  <si>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</si>
  <si>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</si>
  <si>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</si>
  <si>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</si>
  <si>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ふるさとよしだ寄附金基金</t>
    <rPh sb="7" eb="10">
      <t>キフキン</t>
    </rPh>
    <rPh sb="10" eb="12">
      <t>キキン</t>
    </rPh>
    <phoneticPr fontId="5"/>
  </si>
  <si>
    <t>吉田町立小・中学校建設基金</t>
    <rPh sb="0" eb="3">
      <t>ヨシダチョウ</t>
    </rPh>
    <rPh sb="3" eb="4">
      <t>リツ</t>
    </rPh>
    <rPh sb="4" eb="5">
      <t>チイ</t>
    </rPh>
    <rPh sb="6" eb="9">
      <t>チュウガッコウ</t>
    </rPh>
    <rPh sb="9" eb="11">
      <t>ケンセツ</t>
    </rPh>
    <rPh sb="11" eb="13">
      <t>キキン</t>
    </rPh>
    <phoneticPr fontId="5"/>
  </si>
  <si>
    <t>教育振興基金</t>
    <rPh sb="0" eb="2">
      <t>キョウイク</t>
    </rPh>
    <rPh sb="2" eb="4">
      <t>シンコウ</t>
    </rPh>
    <rPh sb="4" eb="6">
      <t>キキン</t>
    </rPh>
    <phoneticPr fontId="5"/>
  </si>
  <si>
    <t>地域福祉基金</t>
    <rPh sb="0" eb="2">
      <t>チイキ</t>
    </rPh>
    <rPh sb="2" eb="4">
      <t>フクシ</t>
    </rPh>
    <rPh sb="4" eb="6">
      <t>キキン</t>
    </rPh>
    <phoneticPr fontId="5"/>
  </si>
  <si>
    <t>ふるさと・水と土基金</t>
    <rPh sb="5" eb="6">
      <t>ミズ</t>
    </rPh>
    <rPh sb="7" eb="8">
      <t>ツチ</t>
    </rPh>
    <rPh sb="8" eb="10">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</si>
  <si>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</si>
  <si>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</si>
  <si>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</si>
  <si>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</si>
  <si>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</si>
  <si>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</si>
  <si>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</si>
  <si>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</si>
  <si>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</si>
  <si>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</si>
  <si>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は、上記債務償還比率の分析欄で記載したとおり将来負担額が低下したことに加え、標準財政規模が上昇したことにより、前年度より9.4％低下した。また、過去5年間において当町の将来負担比率は年々低下しているが、これは、地方債管理原則に基づく地方債発行の抑制に取り組んだことにより、地方債残高が徐々に低下してきたことも要因の一つとなっている。
　また、平成25年度以降「津波防災まちづくり」を積極的に推進したことにより、実施事業に伴う地方債の発行額が上昇したため将来負担比率は類似団体内平均値と比較して、例年、高い数値となっている。同様に、有形固定資産減価償却率においても、防災対策事業に係る新規の有形固定資産が上昇したことにより、有形固定資産減価償却率が類似団体と比較し低くなったと推察される。</t>
    <rPh sb="1" eb="3">
      <t>ショウライ</t>
    </rPh>
    <rPh sb="3" eb="5">
      <t>フタン</t>
    </rPh>
    <rPh sb="5" eb="7">
      <t>ヒリツ</t>
    </rPh>
    <rPh sb="9" eb="11">
      <t>ジョウキ</t>
    </rPh>
    <rPh sb="11" eb="13">
      <t>サイム</t>
    </rPh>
    <rPh sb="13" eb="15">
      <t>ショウカン</t>
    </rPh>
    <rPh sb="15" eb="17">
      <t>ヒリツ</t>
    </rPh>
    <rPh sb="18" eb="20">
      <t>ブンセキ</t>
    </rPh>
    <rPh sb="20" eb="21">
      <t>ラン</t>
    </rPh>
    <rPh sb="22" eb="24">
      <t>キサイ</t>
    </rPh>
    <rPh sb="29" eb="31">
      <t>ショウライ</t>
    </rPh>
    <rPh sb="31" eb="33">
      <t>フタン</t>
    </rPh>
    <rPh sb="33" eb="34">
      <t>ガク</t>
    </rPh>
    <rPh sb="35" eb="37">
      <t>テイカ</t>
    </rPh>
    <rPh sb="42" eb="43">
      <t>クワ</t>
    </rPh>
    <rPh sb="45" eb="47">
      <t>ヒョウジュン</t>
    </rPh>
    <rPh sb="47" eb="49">
      <t>ザイセイ</t>
    </rPh>
    <rPh sb="49" eb="51">
      <t>キボ</t>
    </rPh>
    <rPh sb="52" eb="54">
      <t>ジョウショウ</t>
    </rPh>
    <rPh sb="62" eb="65">
      <t>ゼンネンド</t>
    </rPh>
    <rPh sb="71" eb="73">
      <t>テイカ</t>
    </rPh>
    <rPh sb="79" eb="81">
      <t>カコ</t>
    </rPh>
    <rPh sb="82" eb="84">
      <t>ネンカン</t>
    </rPh>
    <rPh sb="91" eb="93">
      <t>ショウライ</t>
    </rPh>
    <rPh sb="93" eb="95">
      <t>フタン</t>
    </rPh>
    <rPh sb="95" eb="97">
      <t>ヒリツ</t>
    </rPh>
    <rPh sb="98" eb="100">
      <t>ネンネン</t>
    </rPh>
    <rPh sb="100" eb="102">
      <t>テイカ</t>
    </rPh>
    <rPh sb="112" eb="114">
      <t>チホウ</t>
    </rPh>
    <rPh sb="114" eb="115">
      <t>サイ</t>
    </rPh>
    <rPh sb="115" eb="117">
      <t>カンリ</t>
    </rPh>
    <rPh sb="117" eb="119">
      <t>ゲンソク</t>
    </rPh>
    <rPh sb="120" eb="121">
      <t>モト</t>
    </rPh>
    <rPh sb="123" eb="126">
      <t>チホウサイ</t>
    </rPh>
    <rPh sb="126" eb="128">
      <t>ハッコウ</t>
    </rPh>
    <rPh sb="129" eb="131">
      <t>ヨクセイ</t>
    </rPh>
    <rPh sb="132" eb="133">
      <t>ト</t>
    </rPh>
    <rPh sb="134" eb="135">
      <t>ク</t>
    </rPh>
    <rPh sb="143" eb="146">
      <t>チホウサイ</t>
    </rPh>
    <rPh sb="146" eb="148">
      <t>ザンダカ</t>
    </rPh>
    <rPh sb="149" eb="151">
      <t>ジョジョ</t>
    </rPh>
    <rPh sb="152" eb="154">
      <t>テイカ</t>
    </rPh>
    <rPh sb="178" eb="180">
      <t>ヘイセイ</t>
    </rPh>
    <rPh sb="182" eb="184">
      <t>ネンド</t>
    </rPh>
    <rPh sb="184" eb="186">
      <t>イコウ</t>
    </rPh>
    <rPh sb="225" eb="226">
      <t>ガク</t>
    </rPh>
    <rPh sb="227" eb="229">
      <t>ジョウショウ</t>
    </rPh>
    <rPh sb="233" eb="235">
      <t>ショウライ</t>
    </rPh>
    <rPh sb="235" eb="237">
      <t>フタン</t>
    </rPh>
    <rPh sb="237" eb="239">
      <t>ヒリツ</t>
    </rPh>
    <rPh sb="240" eb="242">
      <t>ルイジ</t>
    </rPh>
    <rPh sb="242" eb="244">
      <t>ダンタイ</t>
    </rPh>
    <rPh sb="244" eb="245">
      <t>ナイ</t>
    </rPh>
    <rPh sb="245" eb="247">
      <t>ヘイキン</t>
    </rPh>
    <rPh sb="247" eb="248">
      <t>チ</t>
    </rPh>
    <rPh sb="249" eb="251">
      <t>ヒカク</t>
    </rPh>
    <rPh sb="254" eb="256">
      <t>レイネン</t>
    </rPh>
    <rPh sb="257" eb="258">
      <t>タカ</t>
    </rPh>
    <rPh sb="259" eb="261">
      <t>スウチ</t>
    </rPh>
    <rPh sb="268" eb="270">
      <t>ドウヨウ</t>
    </rPh>
    <rPh sb="296" eb="297">
      <t>カカワ</t>
    </rPh>
    <rPh sb="298" eb="300">
      <t>シンキ</t>
    </rPh>
    <rPh sb="301" eb="303">
      <t>ユウケイ</t>
    </rPh>
    <rPh sb="303" eb="305">
      <t>コテイ</t>
    </rPh>
    <rPh sb="305" eb="307">
      <t>シサン</t>
    </rPh>
    <rPh sb="308" eb="310">
      <t>ジョウショウ</t>
    </rPh>
    <rPh sb="318" eb="320">
      <t>ユウケイ</t>
    </rPh>
    <rPh sb="320" eb="322">
      <t>コテイ</t>
    </rPh>
    <rPh sb="322" eb="324">
      <t>シサン</t>
    </rPh>
    <rPh sb="324" eb="326">
      <t>ゲンカ</t>
    </rPh>
    <rPh sb="326" eb="328">
      <t>ショウキャク</t>
    </rPh>
    <rPh sb="328" eb="329">
      <t>リツ</t>
    </rPh>
    <rPh sb="330" eb="332">
      <t>ルイジ</t>
    </rPh>
    <rPh sb="332" eb="334">
      <t>ダンタイ</t>
    </rPh>
    <rPh sb="335" eb="337">
      <t>ヒカク</t>
    </rPh>
    <rPh sb="338" eb="339">
      <t>ヒク</t>
    </rPh>
    <rPh sb="344" eb="346">
      <t>スイサツ</t>
    </rPh>
    <phoneticPr fontId="5"/>
  </si>
  <si>
    <t>　実質公債費比率について、平成25年度以降「津波防災まちづくり」を積極的に推進したことにより、実施事業に伴う地方債の発行額が上昇したため、類似団体内平均値と比較して、例年、高い数値となっている。
　また、平成25年度に津波避難タワーの設置等の事業を集中的に実施したことにより一時的に地方債残高が上昇しており、平成29年度以降にこれらの起債の元金償還が始まったことから、実質公債費率は上昇傾向にあり、実質公債費率は過去3年間の平均により算出するため、令和元年度まで上昇傾向となっていたが、地方債管理原則に基づく地方債発行の抑制による地方債残高の低下に加え、標準財政規模が上昇したことにより、令和2年度の実質公債比率は前年度と比較し△0.6％低下に転じた。</t>
    <rPh sb="1" eb="3">
      <t>ジッシツ</t>
    </rPh>
    <rPh sb="3" eb="6">
      <t>コウサイヒ</t>
    </rPh>
    <rPh sb="6" eb="8">
      <t>ヒリツ</t>
    </rPh>
    <rPh sb="62" eb="64">
      <t>ジョウショウ</t>
    </rPh>
    <rPh sb="69" eb="71">
      <t>ルイジ</t>
    </rPh>
    <rPh sb="71" eb="73">
      <t>ダンタイ</t>
    </rPh>
    <rPh sb="73" eb="74">
      <t>ナイ</t>
    </rPh>
    <rPh sb="74" eb="76">
      <t>ヘイキン</t>
    </rPh>
    <rPh sb="76" eb="77">
      <t>チ</t>
    </rPh>
    <rPh sb="78" eb="80">
      <t>ヒカク</t>
    </rPh>
    <rPh sb="83" eb="85">
      <t>レイネン</t>
    </rPh>
    <rPh sb="86" eb="87">
      <t>タカ</t>
    </rPh>
    <rPh sb="88" eb="90">
      <t>スウチ</t>
    </rPh>
    <rPh sb="102" eb="104">
      <t>ヘイセイ</t>
    </rPh>
    <rPh sb="106" eb="108">
      <t>ネンド</t>
    </rPh>
    <rPh sb="109" eb="113">
      <t>ツナミヒナン</t>
    </rPh>
    <rPh sb="117" eb="119">
      <t>セッチ</t>
    </rPh>
    <rPh sb="119" eb="120">
      <t>トウ</t>
    </rPh>
    <rPh sb="121" eb="123">
      <t>ジギョウ</t>
    </rPh>
    <rPh sb="124" eb="127">
      <t>シュウチュウテキ</t>
    </rPh>
    <rPh sb="128" eb="130">
      <t>ジッシ</t>
    </rPh>
    <rPh sb="137" eb="140">
      <t>イチジテキ</t>
    </rPh>
    <rPh sb="141" eb="144">
      <t>チホウサイ</t>
    </rPh>
    <rPh sb="144" eb="146">
      <t>ザンダカ</t>
    </rPh>
    <rPh sb="147" eb="149">
      <t>ジョウショウ</t>
    </rPh>
    <rPh sb="191" eb="193">
      <t>ジョウショウ</t>
    </rPh>
    <rPh sb="231" eb="233">
      <t>ジョウショウ</t>
    </rPh>
    <rPh sb="243" eb="246">
      <t>チホウサイ</t>
    </rPh>
    <rPh sb="246" eb="248">
      <t>カンリ</t>
    </rPh>
    <rPh sb="248" eb="250">
      <t>ゲンソク</t>
    </rPh>
    <rPh sb="251" eb="252">
      <t>モト</t>
    </rPh>
    <rPh sb="254" eb="257">
      <t>チホウサイ</t>
    </rPh>
    <rPh sb="257" eb="259">
      <t>ハッコウ</t>
    </rPh>
    <rPh sb="260" eb="262">
      <t>ヨクセイ</t>
    </rPh>
    <rPh sb="265" eb="268">
      <t>チホウサイ</t>
    </rPh>
    <rPh sb="268" eb="270">
      <t>ザンダカ</t>
    </rPh>
    <rPh sb="271" eb="273">
      <t>テイカ</t>
    </rPh>
    <rPh sb="274" eb="275">
      <t>クワ</t>
    </rPh>
    <rPh sb="277" eb="279">
      <t>ヒョウジュン</t>
    </rPh>
    <rPh sb="279" eb="281">
      <t>ザイセイ</t>
    </rPh>
    <rPh sb="281" eb="283">
      <t>キボ</t>
    </rPh>
    <rPh sb="284" eb="286">
      <t>ジョウショウ</t>
    </rPh>
    <rPh sb="294" eb="296">
      <t>レイワ</t>
    </rPh>
    <rPh sb="297" eb="299">
      <t>ネンド</t>
    </rPh>
    <rPh sb="300" eb="302">
      <t>ジッシツ</t>
    </rPh>
    <rPh sb="302" eb="304">
      <t>コウサイ</t>
    </rPh>
    <rPh sb="304" eb="306">
      <t>ヒリツ</t>
    </rPh>
    <rPh sb="307" eb="310">
      <t>ゼンネンド</t>
    </rPh>
    <rPh sb="311" eb="313">
      <t>ヒカク</t>
    </rPh>
    <rPh sb="319" eb="321">
      <t>テイカ</t>
    </rPh>
    <rPh sb="322" eb="323">
      <t>テン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</si>
</sst>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6"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57122</c:v>
                </c:pt>
                <c:pt idx="1">
                  <c:v>53655</c:v>
                </c:pt>
                <c:pt idx="2">
                  <c:v>53869</c:v>
                </c:pt>
                <c:pt idx="3">
                  <c:v>59119</c:v>
                </c:pt>
                <c:pt idx="4">
                  <c:v>53895</c:v>
                </c:pt>
              </c:numCache>
            </c:numRef>
          </c:val>
          <c:smooth val="0"/>
          <c:extLst>
            <c:ext xmlns:c16="http://schemas.microsoft.com/office/drawing/2014/chart" uri="{C3380CC4-5D6E-409C-BE32-E72D297353CC}">
              <c16:uniqueId val="{00000000-5869-4C04-A2A6-3B55599145E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32423</c:v>
                </c:pt>
                <c:pt idx="1">
                  <c:v>53170</c:v>
                </c:pt>
                <c:pt idx="2">
                  <c:v>44115</c:v>
                </c:pt>
                <c:pt idx="3">
                  <c:v>29351</c:v>
                </c:pt>
                <c:pt idx="4">
                  <c:v>39456</c:v>
                </c:pt>
              </c:numCache>
            </c:numRef>
          </c:val>
          <c:smooth val="0"/>
          <c:extLst>
            <c:ext xmlns:c16="http://schemas.microsoft.com/office/drawing/2014/chart" uri="{C3380CC4-5D6E-409C-BE32-E72D297353CC}">
              <c16:uniqueId val="{00000001-5869-4C04-A2A6-3B55599145E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7.46</c:v>
                </c:pt>
                <c:pt idx="1">
                  <c:v>9.3000000000000007</c:v>
                </c:pt>
                <c:pt idx="2">
                  <c:v>7.99</c:v>
                </c:pt>
                <c:pt idx="3">
                  <c:v>7.51</c:v>
                </c:pt>
                <c:pt idx="4">
                  <c:v>6.38</c:v>
                </c:pt>
              </c:numCache>
            </c:numRef>
          </c:val>
          <c:extLst>
            <c:ext xmlns:c16="http://schemas.microsoft.com/office/drawing/2014/chart" uri="{C3380CC4-5D6E-409C-BE32-E72D297353CC}">
              <c16:uniqueId val="{00000000-79AE-4EB7-A200-44604F5BFDF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30.95</c:v>
                </c:pt>
                <c:pt idx="1">
                  <c:v>24.68</c:v>
                </c:pt>
                <c:pt idx="2">
                  <c:v>24.17</c:v>
                </c:pt>
                <c:pt idx="3">
                  <c:v>22.06</c:v>
                </c:pt>
                <c:pt idx="4">
                  <c:v>22.06</c:v>
                </c:pt>
              </c:numCache>
            </c:numRef>
          </c:val>
          <c:extLst>
            <c:ext xmlns:c16="http://schemas.microsoft.com/office/drawing/2014/chart" uri="{C3380CC4-5D6E-409C-BE32-E72D297353CC}">
              <c16:uniqueId val="{00000001-79AE-4EB7-A200-44604F5BFDF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-0.96</c:v>
                </c:pt>
                <c:pt idx="1">
                  <c:v>-4.3</c:v>
                </c:pt>
                <c:pt idx="2">
                  <c:v>-1.33</c:v>
                </c:pt>
                <c:pt idx="3">
                  <c:v>-2.23</c:v>
                </c:pt>
                <c:pt idx="4">
                  <c:v>-0.15</c:v>
                </c:pt>
              </c:numCache>
            </c:numRef>
          </c:val>
          <c:smooth val="0"/>
          <c:extLst>
            <c:ext xmlns:c16="http://schemas.microsoft.com/office/drawing/2014/chart" uri="{C3380CC4-5D6E-409C-BE32-E72D297353CC}">
              <c16:uniqueId val="{00000002-79AE-4EB7-A200-44604F5BFDF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0.43</c:v>
                </c:pt>
                <c:pt idx="2">
                  <c:v>#N/A</c:v>
                </c:pt>
                <c:pt idx="3">
                  <c:v>0.37</c:v>
                </c:pt>
                <c:pt idx="4">
                  <c:v>#N/A</c:v>
                </c:pt>
                <c:pt idx="5">
                  <c:v>0.25</c:v>
                </c:pt>
                <c:pt idx="6">
                  <c:v>#N/A</c:v>
                </c:pt>
                <c:pt idx="7">
                  <c:v>0.53</c:v>
                </c:pt>
                <c:pt idx="8">
                  <c:v>0</c:v>
                </c:pt>
                <c:pt idx="9">
                  <c:v>0</c:v>
                </c:pt>
              </c:numCache>
            </c:numRef>
          </c:val>
          <c:extLst>
            <c:ext xmlns:c16="http://schemas.microsoft.com/office/drawing/2014/chart" uri="{C3380CC4-5D6E-409C-BE32-E72D297353CC}">
              <c16:uniqueId val="{00000000-5B8D-4046-840F-9E4E23737F9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B8D-4046-840F-9E4E23737F9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B8D-4046-840F-9E4E23737F99}"/>
            </c:ext>
          </c:extLst>
        </c:ser>
        <c:ser>
          <c:idx val="3"/>
          <c:order val="3"/>
          <c:tx>
            <c:strRef>
              <c:f>データシート!$A$30</c:f>
              <c:strCache>
                <c:ptCount val="1"/>
                <c:pt idx="0">
                  <c:v>土地取得事業特別会計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5B8D-4046-840F-9E4E23737F99}"/>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0.05</c:v>
                </c:pt>
                <c:pt idx="8">
                  <c:v>#N/A</c:v>
                </c:pt>
                <c:pt idx="9">
                  <c:v>0</c:v>
                </c:pt>
              </c:numCache>
            </c:numRef>
          </c:val>
          <c:extLst>
            <c:ext xmlns:c16="http://schemas.microsoft.com/office/drawing/2014/chart" uri="{C3380CC4-5D6E-409C-BE32-E72D297353CC}">
              <c16:uniqueId val="{00000004-5B8D-4046-840F-9E4E23737F99}"/>
            </c:ext>
          </c:extLst>
        </c:ser>
        <c:ser>
          <c:idx val="5"/>
          <c:order val="5"/>
          <c:tx>
            <c:strRef>
              <c:f>データシート!$A$32</c:f>
              <c:strCache>
                <c:ptCount val="1"/>
                <c:pt idx="0">
                  <c:v>公共下水道事業会計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0.96</c:v>
                </c:pt>
              </c:numCache>
            </c:numRef>
          </c:val>
          <c:extLst>
            <c:ext xmlns:c16="http://schemas.microsoft.com/office/drawing/2014/chart" uri="{C3380CC4-5D6E-409C-BE32-E72D297353CC}">
              <c16:uniqueId val="{00000005-5B8D-4046-840F-9E4E23737F99}"/>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3.07</c:v>
                </c:pt>
                <c:pt idx="2">
                  <c:v>#N/A</c:v>
                </c:pt>
                <c:pt idx="3">
                  <c:v>2.9</c:v>
                </c:pt>
                <c:pt idx="4">
                  <c:v>#N/A</c:v>
                </c:pt>
                <c:pt idx="5">
                  <c:v>1.26</c:v>
                </c:pt>
                <c:pt idx="6">
                  <c:v>#N/A</c:v>
                </c:pt>
                <c:pt idx="7">
                  <c:v>1.07</c:v>
                </c:pt>
                <c:pt idx="8">
                  <c:v>#N/A</c:v>
                </c:pt>
                <c:pt idx="9">
                  <c:v>1.08</c:v>
                </c:pt>
              </c:numCache>
            </c:numRef>
          </c:val>
          <c:extLst>
            <c:ext xmlns:c16="http://schemas.microsoft.com/office/drawing/2014/chart" uri="{C3380CC4-5D6E-409C-BE32-E72D297353CC}">
              <c16:uniqueId val="{00000006-5B8D-4046-840F-9E4E23737F99}"/>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2.77</c:v>
                </c:pt>
                <c:pt idx="2">
                  <c:v>#N/A</c:v>
                </c:pt>
                <c:pt idx="3">
                  <c:v>0.37</c:v>
                </c:pt>
                <c:pt idx="4">
                  <c:v>#N/A</c:v>
                </c:pt>
                <c:pt idx="5">
                  <c:v>0.38</c:v>
                </c:pt>
                <c:pt idx="6">
                  <c:v>#N/A</c:v>
                </c:pt>
                <c:pt idx="7">
                  <c:v>1.1200000000000001</c:v>
                </c:pt>
                <c:pt idx="8">
                  <c:v>#N/A</c:v>
                </c:pt>
                <c:pt idx="9">
                  <c:v>1.86</c:v>
                </c:pt>
              </c:numCache>
            </c:numRef>
          </c:val>
          <c:extLst>
            <c:ext xmlns:c16="http://schemas.microsoft.com/office/drawing/2014/chart" uri="{C3380CC4-5D6E-409C-BE32-E72D297353CC}">
              <c16:uniqueId val="{00000007-5B8D-4046-840F-9E4E23737F9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7.46</c:v>
                </c:pt>
                <c:pt idx="2">
                  <c:v>#N/A</c:v>
                </c:pt>
                <c:pt idx="3">
                  <c:v>9.3000000000000007</c:v>
                </c:pt>
                <c:pt idx="4">
                  <c:v>#N/A</c:v>
                </c:pt>
                <c:pt idx="5">
                  <c:v>7.99</c:v>
                </c:pt>
                <c:pt idx="6">
                  <c:v>#N/A</c:v>
                </c:pt>
                <c:pt idx="7">
                  <c:v>7.5</c:v>
                </c:pt>
                <c:pt idx="8">
                  <c:v>#N/A</c:v>
                </c:pt>
                <c:pt idx="9">
                  <c:v>6.38</c:v>
                </c:pt>
              </c:numCache>
            </c:numRef>
          </c:val>
          <c:extLst>
            <c:ext xmlns:c16="http://schemas.microsoft.com/office/drawing/2014/chart" uri="{C3380CC4-5D6E-409C-BE32-E72D297353CC}">
              <c16:uniqueId val="{00000008-5B8D-4046-840F-9E4E23737F9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8.26</c:v>
                </c:pt>
                <c:pt idx="2">
                  <c:v>#N/A</c:v>
                </c:pt>
                <c:pt idx="3">
                  <c:v>8.39</c:v>
                </c:pt>
                <c:pt idx="4">
                  <c:v>#N/A</c:v>
                </c:pt>
                <c:pt idx="5">
                  <c:v>8.4600000000000009</c:v>
                </c:pt>
                <c:pt idx="6">
                  <c:v>#N/A</c:v>
                </c:pt>
                <c:pt idx="7">
                  <c:v>8.9600000000000009</c:v>
                </c:pt>
                <c:pt idx="8">
                  <c:v>#N/A</c:v>
                </c:pt>
                <c:pt idx="9">
                  <c:v>9.07</c:v>
                </c:pt>
              </c:numCache>
            </c:numRef>
          </c:val>
          <c:extLst>
            <c:ext xmlns:c16="http://schemas.microsoft.com/office/drawing/2014/chart" uri="{C3380CC4-5D6E-409C-BE32-E72D297353CC}">
              <c16:uniqueId val="{00000009-5B8D-4046-840F-9E4E23737F9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1118</c:v>
                </c:pt>
                <c:pt idx="5">
                  <c:v>1176</c:v>
                </c:pt>
                <c:pt idx="8">
                  <c:v>1184</c:v>
                </c:pt>
                <c:pt idx="11">
                  <c:v>1197</c:v>
                </c:pt>
                <c:pt idx="14">
                  <c:v>1204</c:v>
                </c:pt>
              </c:numCache>
            </c:numRef>
          </c:val>
          <c:extLst>
            <c:ext xmlns:c16="http://schemas.microsoft.com/office/drawing/2014/chart" uri="{C3380CC4-5D6E-409C-BE32-E72D297353CC}">
              <c16:uniqueId val="{00000000-27E1-407E-B658-F1D871448C1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7E1-407E-B658-F1D871448C1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17</c:v>
                </c:pt>
                <c:pt idx="3">
                  <c:v>17</c:v>
                </c:pt>
                <c:pt idx="6">
                  <c:v>17</c:v>
                </c:pt>
                <c:pt idx="9">
                  <c:v>17</c:v>
                </c:pt>
                <c:pt idx="12">
                  <c:v>30</c:v>
                </c:pt>
              </c:numCache>
            </c:numRef>
          </c:val>
          <c:extLst>
            <c:ext xmlns:c16="http://schemas.microsoft.com/office/drawing/2014/chart" uri="{C3380CC4-5D6E-409C-BE32-E72D297353CC}">
              <c16:uniqueId val="{00000002-27E1-407E-B658-F1D871448C1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193</c:v>
                </c:pt>
                <c:pt idx="3">
                  <c:v>194</c:v>
                </c:pt>
                <c:pt idx="6">
                  <c:v>200</c:v>
                </c:pt>
                <c:pt idx="9">
                  <c:v>212</c:v>
                </c:pt>
                <c:pt idx="12">
                  <c:v>228</c:v>
                </c:pt>
              </c:numCache>
            </c:numRef>
          </c:val>
          <c:extLst>
            <c:ext xmlns:c16="http://schemas.microsoft.com/office/drawing/2014/chart" uri="{C3380CC4-5D6E-409C-BE32-E72D297353CC}">
              <c16:uniqueId val="{00000003-27E1-407E-B658-F1D871448C1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508</c:v>
                </c:pt>
                <c:pt idx="3">
                  <c:v>544</c:v>
                </c:pt>
                <c:pt idx="6">
                  <c:v>555</c:v>
                </c:pt>
                <c:pt idx="9">
                  <c:v>554</c:v>
                </c:pt>
                <c:pt idx="12">
                  <c:v>537</c:v>
                </c:pt>
              </c:numCache>
            </c:numRef>
          </c:val>
          <c:extLst>
            <c:ext xmlns:c16="http://schemas.microsoft.com/office/drawing/2014/chart" uri="{C3380CC4-5D6E-409C-BE32-E72D297353CC}">
              <c16:uniqueId val="{00000004-27E1-407E-B658-F1D871448C1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7E1-407E-B658-F1D871448C1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7E1-407E-B658-F1D871448C1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940</c:v>
                </c:pt>
                <c:pt idx="3">
                  <c:v>1104</c:v>
                </c:pt>
                <c:pt idx="6">
                  <c:v>1123</c:v>
                </c:pt>
                <c:pt idx="9">
                  <c:v>1068</c:v>
                </c:pt>
                <c:pt idx="12">
                  <c:v>1028</c:v>
                </c:pt>
              </c:numCache>
            </c:numRef>
          </c:val>
          <c:extLst>
            <c:ext xmlns:c16="http://schemas.microsoft.com/office/drawing/2014/chart" uri="{C3380CC4-5D6E-409C-BE32-E72D297353CC}">
              <c16:uniqueId val="{00000007-27E1-407E-B658-F1D871448C1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540</c:v>
                </c:pt>
                <c:pt idx="2">
                  <c:v>#N/A</c:v>
                </c:pt>
                <c:pt idx="3">
                  <c:v>#N/A</c:v>
                </c:pt>
                <c:pt idx="4">
                  <c:v>683</c:v>
                </c:pt>
                <c:pt idx="5">
                  <c:v>#N/A</c:v>
                </c:pt>
                <c:pt idx="6">
                  <c:v>#N/A</c:v>
                </c:pt>
                <c:pt idx="7">
                  <c:v>711</c:v>
                </c:pt>
                <c:pt idx="8">
                  <c:v>#N/A</c:v>
                </c:pt>
                <c:pt idx="9">
                  <c:v>#N/A</c:v>
                </c:pt>
                <c:pt idx="10">
                  <c:v>654</c:v>
                </c:pt>
                <c:pt idx="11">
                  <c:v>#N/A</c:v>
                </c:pt>
                <c:pt idx="12">
                  <c:v>#N/A</c:v>
                </c:pt>
                <c:pt idx="13">
                  <c:v>619</c:v>
                </c:pt>
                <c:pt idx="14">
                  <c:v>#N/A</c:v>
                </c:pt>
              </c:numCache>
            </c:numRef>
          </c:val>
          <c:smooth val="0"/>
          <c:extLst>
            <c:ext xmlns:c16="http://schemas.microsoft.com/office/drawing/2014/chart" uri="{C3380CC4-5D6E-409C-BE32-E72D297353CC}">
              <c16:uniqueId val="{00000008-27E1-407E-B658-F1D871448C1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11455</c:v>
                </c:pt>
                <c:pt idx="5">
                  <c:v>11507</c:v>
                </c:pt>
                <c:pt idx="8">
                  <c:v>11232</c:v>
                </c:pt>
                <c:pt idx="11">
                  <c:v>10907</c:v>
                </c:pt>
                <c:pt idx="14">
                  <c:v>10967</c:v>
                </c:pt>
              </c:numCache>
            </c:numRef>
          </c:val>
          <c:extLst>
            <c:ext xmlns:c16="http://schemas.microsoft.com/office/drawing/2014/chart" uri="{C3380CC4-5D6E-409C-BE32-E72D297353CC}">
              <c16:uniqueId val="{00000000-3B96-4A5D-AA95-401CEA75D01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1966</c:v>
                </c:pt>
                <c:pt idx="5">
                  <c:v>1875</c:v>
                </c:pt>
                <c:pt idx="8">
                  <c:v>1959</c:v>
                </c:pt>
                <c:pt idx="11">
                  <c:v>2055</c:v>
                </c:pt>
                <c:pt idx="14">
                  <c:v>1982</c:v>
                </c:pt>
              </c:numCache>
            </c:numRef>
          </c:val>
          <c:extLst>
            <c:ext xmlns:c16="http://schemas.microsoft.com/office/drawing/2014/chart" uri="{C3380CC4-5D6E-409C-BE32-E72D297353CC}">
              <c16:uniqueId val="{00000001-3B96-4A5D-AA95-401CEA75D01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3073</c:v>
                </c:pt>
                <c:pt idx="5">
                  <c:v>2960</c:v>
                </c:pt>
                <c:pt idx="8">
                  <c:v>3053</c:v>
                </c:pt>
                <c:pt idx="11">
                  <c:v>2966</c:v>
                </c:pt>
                <c:pt idx="14">
                  <c:v>3093</c:v>
                </c:pt>
              </c:numCache>
            </c:numRef>
          </c:val>
          <c:extLst>
            <c:ext xmlns:c16="http://schemas.microsoft.com/office/drawing/2014/chart" uri="{C3380CC4-5D6E-409C-BE32-E72D297353CC}">
              <c16:uniqueId val="{00000002-3B96-4A5D-AA95-401CEA75D01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B96-4A5D-AA95-401CEA75D01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B96-4A5D-AA95-401CEA75D01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B96-4A5D-AA95-401CEA75D01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1179</c:v>
                </c:pt>
                <c:pt idx="3">
                  <c:v>1198</c:v>
                </c:pt>
                <c:pt idx="6">
                  <c:v>1182</c:v>
                </c:pt>
                <c:pt idx="9">
                  <c:v>1274</c:v>
                </c:pt>
                <c:pt idx="12">
                  <c:v>1154</c:v>
                </c:pt>
              </c:numCache>
            </c:numRef>
          </c:val>
          <c:extLst>
            <c:ext xmlns:c16="http://schemas.microsoft.com/office/drawing/2014/chart" uri="{C3380CC4-5D6E-409C-BE32-E72D297353CC}">
              <c16:uniqueId val="{00000006-3B96-4A5D-AA95-401CEA75D01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2491</c:v>
                </c:pt>
                <c:pt idx="3">
                  <c:v>2473</c:v>
                </c:pt>
                <c:pt idx="6">
                  <c:v>2289</c:v>
                </c:pt>
                <c:pt idx="9">
                  <c:v>2166</c:v>
                </c:pt>
                <c:pt idx="12">
                  <c:v>2061</c:v>
                </c:pt>
              </c:numCache>
            </c:numRef>
          </c:val>
          <c:extLst>
            <c:ext xmlns:c16="http://schemas.microsoft.com/office/drawing/2014/chart" uri="{C3380CC4-5D6E-409C-BE32-E72D297353CC}">
              <c16:uniqueId val="{00000007-3B96-4A5D-AA95-401CEA75D01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5359</c:v>
                </c:pt>
                <c:pt idx="3">
                  <c:v>5422</c:v>
                </c:pt>
                <c:pt idx="6">
                  <c:v>5368</c:v>
                </c:pt>
                <c:pt idx="9">
                  <c:v>5314</c:v>
                </c:pt>
                <c:pt idx="12">
                  <c:v>5175</c:v>
                </c:pt>
              </c:numCache>
            </c:numRef>
          </c:val>
          <c:extLst>
            <c:ext xmlns:c16="http://schemas.microsoft.com/office/drawing/2014/chart" uri="{C3380CC4-5D6E-409C-BE32-E72D297353CC}">
              <c16:uniqueId val="{00000008-3B96-4A5D-AA95-401CEA75D01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164</c:v>
                </c:pt>
                <c:pt idx="3">
                  <c:v>143</c:v>
                </c:pt>
                <c:pt idx="6">
                  <c:v>318</c:v>
                </c:pt>
                <c:pt idx="9">
                  <c:v>294</c:v>
                </c:pt>
                <c:pt idx="12">
                  <c:v>257</c:v>
                </c:pt>
              </c:numCache>
            </c:numRef>
          </c:val>
          <c:extLst>
            <c:ext xmlns:c16="http://schemas.microsoft.com/office/drawing/2014/chart" uri="{C3380CC4-5D6E-409C-BE32-E72D297353CC}">
              <c16:uniqueId val="{00000009-3B96-4A5D-AA95-401CEA75D01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11308</c:v>
                </c:pt>
                <c:pt idx="3">
                  <c:v>11203</c:v>
                </c:pt>
                <c:pt idx="6">
                  <c:v>11079</c:v>
                </c:pt>
                <c:pt idx="9">
                  <c:v>10815</c:v>
                </c:pt>
                <c:pt idx="12">
                  <c:v>10917</c:v>
                </c:pt>
              </c:numCache>
            </c:numRef>
          </c:val>
          <c:extLst>
            <c:ext xmlns:c16="http://schemas.microsoft.com/office/drawing/2014/chart" uri="{C3380CC4-5D6E-409C-BE32-E72D297353CC}">
              <c16:uniqueId val="{0000000A-3B96-4A5D-AA95-401CEA75D01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4007</c:v>
                </c:pt>
                <c:pt idx="2">
                  <c:v>#N/A</c:v>
                </c:pt>
                <c:pt idx="3">
                  <c:v>#N/A</c:v>
                </c:pt>
                <c:pt idx="4">
                  <c:v>4098</c:v>
                </c:pt>
                <c:pt idx="5">
                  <c:v>#N/A</c:v>
                </c:pt>
                <c:pt idx="6">
                  <c:v>#N/A</c:v>
                </c:pt>
                <c:pt idx="7">
                  <c:v>3991</c:v>
                </c:pt>
                <c:pt idx="8">
                  <c:v>#N/A</c:v>
                </c:pt>
                <c:pt idx="9">
                  <c:v>#N/A</c:v>
                </c:pt>
                <c:pt idx="10">
                  <c:v>3935</c:v>
                </c:pt>
                <c:pt idx="11">
                  <c:v>#N/A</c:v>
                </c:pt>
                <c:pt idx="12">
                  <c:v>#N/A</c:v>
                </c:pt>
                <c:pt idx="13">
                  <c:v>3523</c:v>
                </c:pt>
                <c:pt idx="14">
                  <c:v>#N/A</c:v>
                </c:pt>
              </c:numCache>
            </c:numRef>
          </c:val>
          <c:smooth val="0"/>
          <c:extLst>
            <c:ext xmlns:c16="http://schemas.microsoft.com/office/drawing/2014/chart" uri="{C3380CC4-5D6E-409C-BE32-E72D297353CC}">
              <c16:uniqueId val="{0000000B-3B96-4A5D-AA95-401CEA75D01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1601</c:v>
                </c:pt>
                <c:pt idx="1">
                  <c:v>1478</c:v>
                </c:pt>
                <c:pt idx="2">
                  <c:v>1529</c:v>
                </c:pt>
              </c:numCache>
            </c:numRef>
          </c:val>
          <c:extLst>
            <c:ext xmlns:c16="http://schemas.microsoft.com/office/drawing/2014/chart" uri="{C3380CC4-5D6E-409C-BE32-E72D297353CC}">
              <c16:uniqueId val="{00000000-E3F4-47BB-9104-8A0C6FA4815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31</c:v>
                </c:pt>
                <c:pt idx="1">
                  <c:v>31</c:v>
                </c:pt>
                <c:pt idx="2">
                  <c:v>31</c:v>
                </c:pt>
              </c:numCache>
            </c:numRef>
          </c:val>
          <c:extLst>
            <c:ext xmlns:c16="http://schemas.microsoft.com/office/drawing/2014/chart" uri="{C3380CC4-5D6E-409C-BE32-E72D297353CC}">
              <c16:uniqueId val="{00000001-E3F4-47BB-9104-8A0C6FA4815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457</c:v>
                </c:pt>
                <c:pt idx="1">
                  <c:v>495</c:v>
                </c:pt>
                <c:pt idx="2">
                  <c:v>583</c:v>
                </c:pt>
              </c:numCache>
            </c:numRef>
          </c:val>
          <c:extLst>
            <c:ext xmlns:c16="http://schemas.microsoft.com/office/drawing/2014/chart" uri="{C3380CC4-5D6E-409C-BE32-E72D297353CC}">
              <c16:uniqueId val="{00000002-E3F4-47BB-9104-8A0C6FA4815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{F451725D-713F-4EB3-9B50-BB7E963C1C88}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7926-4065-A05B-B8559862ED3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{2EE61BF2-6609-4CE8-A9B4-FF1327AFD3BC}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926-4065-A05B-B8559862ED3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{F20034CE-B60F-4277-A416-4129798DE881}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926-4065-A05B-B8559862ED3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{07B8BCEA-42D0-4DD2-B179-9FF1B194EF7F}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926-4065-A05B-B8559862ED3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{CF620514-51FF-4E09-8768-937310B0E774}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926-4065-A05B-B8559862ED31}"/>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{D0ED24AE-6FFF-4500-A824-C0E5AC0DFE67}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7926-4065-A05B-B8559862ED31}"/>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{FBF4A2FB-3015-4AD1-9F15-C76B6B4E8AF2}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7926-4065-A05B-B8559862ED31}"/>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{81C9D90B-F3B7-4A83-96AA-97B234859F38}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7926-4065-A05B-B8559862ED31}"/>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{7992D9E8-767A-424B-B153-169B17D4A6C1}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7926-4065-A05B-B8559862ED3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44.8</c:v>
                </c:pt>
                <c:pt idx="8">
                  <c:v>46.1</c:v>
                </c:pt>
                <c:pt idx="16">
                  <c:v>47.4</c:v>
                </c:pt>
                <c:pt idx="24">
                  <c:v>49.1</c:v>
                </c:pt>
                <c:pt idx="32">
                  <c:v>50.7</c:v>
                </c:pt>
              </c:numCache>
            </c:numRef>
          </c:xVal>
          <c:yVal>
            <c:numRef>
              <c:f>公会計指標分析・財政指標組合せ分析表!$BP$51:$DC$51</c:f>
              <c:numCache>
                <c:formatCode>#,##0.0;"▲ "#,##0.0</c:formatCode>
                <c:ptCount val="40"/>
                <c:pt idx="0">
                  <c:v>72.3</c:v>
                </c:pt>
                <c:pt idx="8">
                  <c:v>73.900000000000006</c:v>
                </c:pt>
                <c:pt idx="16">
                  <c:v>70.8</c:v>
                </c:pt>
                <c:pt idx="24">
                  <c:v>68.900000000000006</c:v>
                </c:pt>
                <c:pt idx="32">
                  <c:v>59.5</c:v>
                </c:pt>
              </c:numCache>
            </c:numRef>
          </c:yVal>
          <c:smooth val="0"/>
          <c:extLst>
            <c:ext xmlns:c16="http://schemas.microsoft.com/office/drawing/2014/chart" uri="{C3380CC4-5D6E-409C-BE32-E72D297353CC}">
              <c16:uniqueId val="{00000009-7926-4065-A05B-B8559862ED3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2.27816392686391E-2"/>
                  <c:y val="-6.4739042105865174E-2"/>
                </c:manualLayout>
              </c:layout>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{D1DB92BF-6451-428C-89FC-BE35CCA24CF4}</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7926-4065-A05B-B8559862ED3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{CC7CEF8E-7516-4460-908B-00B73583B591}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926-4065-A05B-B8559862ED3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{42211426-2593-4EAA-8169-C9E8E66F9186}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926-4065-A05B-B8559862ED3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{F7B342CD-9783-4100-AD84-6604B86F125E}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926-4065-A05B-B8559862ED3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{85DAD1D0-BA53-4DCE-ABF5-CF8B761BF0DD}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926-4065-A05B-B8559862ED31}"/>
                </c:ext>
              </c:extLst>
            </c:dLbl>
            <c:dLbl>
              <c:idx val="8"/>
              <c:layout>
                <c:manualLayout>
                  <c:x val="-4.1508761670505503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{9B77BD0F-CBBA-4006-94F7-C4AB98272885}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7926-4065-A05B-B8559862ED31}"/>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{0E09A2E0-6088-4584-923B-E3091BA72DFC}</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7926-4065-A05B-B8559862ED31}"/>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{5426EBA1-6E98-4133-A87B-C3A45502B89D}</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7926-4065-A05B-B8559862ED31}"/>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{69610F7B-8601-4FC2-B6FE-4F5EE723EADD}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7926-4065-A05B-B8559862ED3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58</c:v>
                </c:pt>
                <c:pt idx="16">
                  <c:v>59.7</c:v>
                </c:pt>
                <c:pt idx="24">
                  <c:v>60.8</c:v>
                </c:pt>
                <c:pt idx="32">
                  <c:v>62</c:v>
                </c:pt>
              </c:numCache>
            </c:numRef>
          </c:xVal>
          <c:yVal>
            <c:numRef>
              <c:f>公会計指標分析・財政指標組合せ分析表!$BP$55:$DC$55</c:f>
              <c:numCache>
                <c:formatCode>#,##0.0;"▲ "#,##0.0</c:formatCode>
                <c:ptCount val="40"/>
                <c:pt idx="0">
                  <c:v>15.5</c:v>
                </c:pt>
                <c:pt idx="8">
                  <c:v>14</c:v>
                </c:pt>
                <c:pt idx="16">
                  <c:v>11.4</c:v>
                </c:pt>
                <c:pt idx="24">
                  <c:v>10.4</c:v>
                </c:pt>
                <c:pt idx="32">
                  <c:v>10.9</c:v>
                </c:pt>
              </c:numCache>
            </c:numRef>
          </c:yVal>
          <c:smooth val="0"/>
          <c:extLst>
            <c:ext xmlns:c16="http://schemas.microsoft.com/office/drawing/2014/chart" uri="{C3380CC4-5D6E-409C-BE32-E72D297353CC}">
              <c16:uniqueId val="{00000013-7926-4065-A05B-B8559862ED31}"/>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9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{3BBB57F4-B943-4FBC-A1DF-19247F6B3867}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CBFB-4BB5-AF17-501F8376D5E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{C9858E4E-B5E0-484D-937A-34DB870D6AF0}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BFB-4BB5-AF17-501F8376D5E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{5ABEAE32-4657-4BCC-90AA-B118850FAB92}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BFB-4BB5-AF17-501F8376D5E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{F70ADFAB-FC95-429A-A8C3-339F3C816A4B}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BFB-4BB5-AF17-501F8376D5E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{9938D19E-A715-450C-9283-6270C1746149}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BFB-4BB5-AF17-501F8376D5EB}"/>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{8887F988-7AA1-4EC8-B6D7-444AF3BA1D2D}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CBFB-4BB5-AF17-501F8376D5EB}"/>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{3ACD4C66-D2CD-4F96-9CD2-07BEAD7FFF0F}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CBFB-4BB5-AF17-501F8376D5EB}"/>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{B187B18F-AE51-4E2F-9E3C-55D8872B60B5}</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CBFB-4BB5-AF17-501F8376D5EB}"/>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{1569D647-70C3-4149-B914-15DB3181FCA0}</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CBFB-4BB5-AF17-501F8376D5E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10.1</c:v>
                </c:pt>
                <c:pt idx="8">
                  <c:v>10.8</c:v>
                </c:pt>
                <c:pt idx="16">
                  <c:v>11.5</c:v>
                </c:pt>
                <c:pt idx="24">
                  <c:v>12.1</c:v>
                </c:pt>
                <c:pt idx="32">
                  <c:v>11.5</c:v>
                </c:pt>
              </c:numCache>
            </c:numRef>
          </c:xVal>
          <c:yVal>
            <c:numRef>
              <c:f>公会計指標分析・財政指標組合せ分析表!$BP$73:$DC$73</c:f>
              <c:numCache>
                <c:formatCode>#,##0.0;"▲ "#,##0.0</c:formatCode>
                <c:ptCount val="40"/>
                <c:pt idx="0">
                  <c:v>72.3</c:v>
                </c:pt>
                <c:pt idx="8">
                  <c:v>73.900000000000006</c:v>
                </c:pt>
                <c:pt idx="16">
                  <c:v>70.8</c:v>
                </c:pt>
                <c:pt idx="24">
                  <c:v>68.900000000000006</c:v>
                </c:pt>
                <c:pt idx="32">
                  <c:v>59.5</c:v>
                </c:pt>
              </c:numCache>
            </c:numRef>
          </c:yVal>
          <c:smooth val="0"/>
          <c:extLst>
            <c:ext xmlns:c16="http://schemas.microsoft.com/office/drawing/2014/chart" uri="{C3380CC4-5D6E-409C-BE32-E72D297353CC}">
              <c16:uniqueId val="{00000009-CBFB-4BB5-AF17-501F8376D5E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9863213225631557E-2"/>
                  <c:y val="-5.2442724091329128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{EE2E4DE9-1682-45FE-B144-AFA072299608}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CBFB-4BB5-AF17-501F8376D5E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{D59985C2-6ED2-443F-A2DC-5DD35DC3ED24}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BFB-4BB5-AF17-501F8376D5E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{68C67EDC-27B3-4B60-89A5-D95949B5DD00}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BFB-4BB5-AF17-501F8376D5E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{FA830EF0-8D8B-4399-A693-B8BDC3E26B83}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BFB-4BB5-AF17-501F8376D5E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{F417C656-D3C6-4A36-8C3F-AD45C6530A46}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BFB-4BB5-AF17-501F8376D5EB}"/>
                </c:ext>
              </c:extLst>
            </c:dLbl>
            <c:dLbl>
              <c:idx val="8"/>
              <c:layout>
                <c:manualLayout>
                  <c:x val="-2.3532770012589712E-2"/>
                  <c:y val="-5.7520444795456149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{E1693F2A-EFB8-4FB2-8CCB-6E90357680E6}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CBFB-4BB5-AF17-501F8376D5EB}"/>
                </c:ext>
              </c:extLst>
            </c:dLbl>
            <c:dLbl>
              <c:idx val="16"/>
              <c:layout>
                <c:manualLayout>
                  <c:x val="-3.1697991619110633E-2"/>
                  <c:y val="-5.4826608818232959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{B50D0D7F-D095-4064-ADA4-B2C565FBC029}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CBFB-4BB5-AF17-501F8376D5EB}"/>
                </c:ext>
              </c:extLst>
            </c:dLbl>
            <c:dLbl>
              <c:idx val="24"/>
              <c:layout>
                <c:manualLayout>
                  <c:x val="-3.1570342725075584E-2"/>
                  <c:y val="-8.4876810646157597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{AC43AA17-B2B4-4174-80F2-C11329D330B2}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CBFB-4BB5-AF17-501F8376D5EB}"/>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{46D256A1-814C-4CE4-A0AF-6073F6E26BA0}</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CBFB-4BB5-AF17-501F8376D5E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6.6</c:v>
                </c:pt>
                <c:pt idx="8">
                  <c:v>6.5</c:v>
                </c:pt>
                <c:pt idx="16">
                  <c:v>6.7</c:v>
                </c:pt>
                <c:pt idx="24">
                  <c:v>6.6</c:v>
                </c:pt>
                <c:pt idx="32">
                  <c:v>5.9</c:v>
                </c:pt>
              </c:numCache>
            </c:numRef>
          </c:xVal>
          <c:yVal>
            <c:numRef>
              <c:f>公会計指標分析・財政指標組合せ分析表!$BP$77:$DC$77</c:f>
              <c:numCache>
                <c:formatCode>#,##0.0;"▲ "#,##0.0</c:formatCode>
                <c:ptCount val="40"/>
                <c:pt idx="0">
                  <c:v>15.5</c:v>
                </c:pt>
                <c:pt idx="8">
                  <c:v>14</c:v>
                </c:pt>
                <c:pt idx="16">
                  <c:v>11.4</c:v>
                </c:pt>
                <c:pt idx="24">
                  <c:v>10.4</c:v>
                </c:pt>
                <c:pt idx="32">
                  <c:v>10.9</c:v>
                </c:pt>
              </c:numCache>
            </c:numRef>
          </c:yVal>
          <c:smooth val="0"/>
          <c:extLst>
            <c:ext xmlns:c16="http://schemas.microsoft.com/office/drawing/2014/chart" uri="{C3380CC4-5D6E-409C-BE32-E72D297353CC}">
              <c16:uniqueId val="{00000013-CBFB-4BB5-AF17-501F8376D5EB}"/>
            </c:ext>
          </c:extLst>
        </c:ser>
        <c:dLbls>
          <c:showLegendKey val="0"/>
          <c:showVal val="1"/>
          <c:showCatName val="0"/>
          <c:showSerName val="0"/>
          <c:showPercent val="0"/>
          <c:showBubbleSize val="0"/>
        </c:dLbls>
        <c:axId val="84219776"/>
        <c:axId val="84234240"/>
      </c:scatterChart>
      <c:valAx>
        <c:axId val="84219776"/>
        <c:scaling>
          <c:orientation val="maxMin"/>
          <c:max val="13"/>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9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静岡県吉田町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　大型事業の公債費償還を見据え、地方債管理原則に</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基づいた借入対策を行ってきたことにより、元利償還金は</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年度と比較して</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の減となった。</a:t>
          </a:r>
          <a:endPar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公営企業債の元利償還金に対する繰入金は公共下水道事業が対象であるが、起債償還のピークを過ぎたことで減となった。</a:t>
          </a:r>
          <a:endPar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　組合等が起こした地方債の元利償還金に対する負担金等は吉</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田町牧之原市広域施設組合が</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主な対象であるが、近年は</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ごみ処理業務、し尿処理業務、学校給食業務等</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において施設の老朽化対策事業に伴う</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借入を行っ</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ており、元金償還の開始等により増となった。</a:t>
          </a:r>
          <a:endPar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また、いずれの事業においても</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交付税措置率の高い地方債を優先して活用</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してきたことで</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算入公債費等については年々増加している。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静岡県吉田町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将来負担額の合計額は、令和元年度と比較し約</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億円の減となった。</a:t>
          </a:r>
          <a:endParaRPr kumimoji="1" lang="en-US" altLang="ja-JP" sz="1100">
            <a:latin typeface="ＭＳ ゴシック" pitchFamily="49" charset="-128"/>
            <a:ea typeface="ＭＳ ゴシック" pitchFamily="49" charset="-128"/>
          </a:endParaRPr>
        </a:p>
        <a:p>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一般会計等に係る地方債の現在高は、地方債管理原則に基づき当該年度の発行額を管理しているものの、令和</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年度においては「津波防災まちづくり」関連事業等に係る起債発行に加え、臨時財政対策債発行可能額の増や減収補填債の発行などが重なり、令和元年度と比較し増となった。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公営企業等繰入見込額及び組合等負担等見込額については、公共下水道事業及び吉田町牧之原市広域施設組合における主に公債費負担の減が見込まれ、それぞれ減となっている。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また、充当可能基金は、ふるさと納税額が増加し、特目基金のふるさとよしだ寄附金基金の残高が増加したことで増となっている。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静岡県吉田町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基金全体の残高は、令和元年度と比較して約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億円の増となった。内訳は、財政調整基金が約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億円、減債基金が増減なし、特目基金が約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億円となっている。各基金の増減理由は下記のとおり。</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不測の事態や将来の基金を活用した事業実施に備えるため、適切に残高を管理し、基金の設置等を検討していく。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一方で、状況に合わせた基金の活用についても併せて検討していく。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mn-lt"/>
              <a:ea typeface="+mn-ea"/>
              <a:cs typeface="+mn-cs"/>
            </a:rPr>
            <a:t>　</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特定目的基金のうち最も積立額</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多い</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基金は</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ふるさとよしだ寄附金基金</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で</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あり、吉田町の主要事業「新たな安全と賑わいの創出に向けた「シーガーデンシティ構想」」、「災害に強く安全・安心に暮らせるまちづくり」、「誰もが健康でいきいきと暮らせるまちづくり」、「活力あふれる多様な交流を生むまちづくり」、「魅力あふれる多様な交流を生むまちづくり」、「次代を担う心豊かな人を育むまちづくり」、「豊かな自然と共生するまちづくり」、「行政と住民が一体となって取り組むまちづくり」の</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項目について、ふるさと納税寄附金の用途を指定された指定寄附分について当基金を積み立てて、翌年度以降の事業に充当している。</a:t>
          </a:r>
          <a:endParaRPr lang="ja-JP" altLang="ja-JP" sz="1300" baseline="0">
            <a:effectLst/>
            <a:latin typeface="ＭＳ ゴシック" panose="020B0609070205080204" pitchFamily="49" charset="-128"/>
            <a:ea typeface="ＭＳ ゴシック" panose="020B0609070205080204" pitchFamily="49" charset="-128"/>
          </a:endParaRPr>
        </a:p>
        <a:p>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　また、小中学校の建設に備えた「吉田町立小中学校建設基金」、吉田町の教育の振興を図るための「教育振興基金」を合わせた</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つの基金で特定目的基金残高の</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％以上を占めている。</a:t>
          </a:r>
          <a:endParaRPr lang="ja-JP" altLang="ja-JP" sz="1300" baseline="0">
            <a:effectLst/>
            <a:latin typeface="ＭＳ ゴシック" panose="020B0609070205080204" pitchFamily="49" charset="-128"/>
            <a:ea typeface="ＭＳ ゴシック" panose="020B0609070205080204" pitchFamily="49" charset="-128"/>
          </a:endParaRPr>
        </a:p>
        <a:p>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年度は前年度と比較しふるさと納税額が増加し、ふるさとよしだ寄附金への積立額が増加したことで、基金残高を増加させることができた。</a:t>
          </a:r>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ふるさとよしだ寄附金については、ふるさと納税の指定寄附を原資としているため、寄附者の意向に沿った活用をしつつ、今後の事業展開に合わせて適正な基金の積立に努めていく。</a:t>
          </a:r>
          <a:endParaRPr lang="ja-JP" altLang="ja-JP" sz="1300" baseline="0">
            <a:effectLst/>
            <a:latin typeface="ＭＳ ゴシック" panose="020B0609070205080204" pitchFamily="49" charset="-128"/>
            <a:ea typeface="ＭＳ ゴシック" panose="020B0609070205080204" pitchFamily="49" charset="-128"/>
          </a:endParaRPr>
        </a:p>
        <a:p>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　また、その他特定目的基金についても今後の事業の動向を注視し、基金の目的に沿った運用を行うとともに、状況に合わせた活用について検討を行う。</a:t>
          </a:r>
          <a:endParaRPr lang="ja-JP" altLang="ja-JP" sz="1300" baseline="0">
            <a:effectLst/>
            <a:latin typeface="ＭＳ ゴシック" panose="020B0609070205080204" pitchFamily="49" charset="-128"/>
            <a:ea typeface="ＭＳ ゴシック" panose="020B0609070205080204" pitchFamily="49" charset="-128"/>
          </a:endParaRPr>
        </a:p>
        <a:p>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財政調整基金の残高は、令和元年度と比較し約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億円の増となった。要因としては、令和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年度においても普通建設事業等の財源の一部として財政調整基金を活用したものの、</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新型コロナウイルス感染症の影響により町単独事業の取り止めや執行留保を行ったことに加え、</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普通交付税総額が当初予算時よりも増額となったこと及び</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減収分に対して減収補填債の発行を行ったことで</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一定の歳入の確保ができ、結果として基金残高を増加させることができた。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不測の事態への備えとして、引き続き一定の残高を確保するよう努める。総合計画、行政評価及び予算を連動させる「吉田町まちづくりステップアップ行政評価」において、財政調整基金残高の目標額を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億円としていることから、必要な事業の推進を図りつつ基金残高の増加を目指す。</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減債</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基金の残高は、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基金利息を積み立てたのみであり、</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令和元年度と比較し</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ほとんど増減はない</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年度に公債費がピークを迎える見込みであることから、将来負担の軽減を図るため、令和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に過年度債の一部について減債基金を活用した繰上償還を実施する。これにより、減債基金は一旦使い切りとなる予定であり、今後の事業実施に伴う借入予定や償還の見込から積立ての必要性について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静岡県吉田町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29,421
27,718
20.73
15,254,911
14,802,499
442,124
6,927,723
10,917,201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59.5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baseline="0">
              <a:latin typeface="ＭＳ Ｐゴシック" panose="020B0600070205080204" pitchFamily="50" charset="-128"/>
              <a:ea typeface="ＭＳ Ｐゴシック" panose="020B0600070205080204" pitchFamily="50" charset="-128"/>
            </a:rPr>
            <a:t>　平成</a:t>
          </a:r>
          <a:r>
            <a:rPr kumimoji="1" lang="en-US" altLang="ja-JP" sz="1050" baseline="0">
              <a:latin typeface="ＭＳ Ｐゴシック" panose="020B0600070205080204" pitchFamily="50" charset="-128"/>
              <a:ea typeface="ＭＳ Ｐゴシック" panose="020B0600070205080204" pitchFamily="50" charset="-128"/>
            </a:rPr>
            <a:t>23</a:t>
          </a:r>
          <a:r>
            <a:rPr kumimoji="1" lang="ja-JP" altLang="en-US" sz="1050" baseline="0">
              <a:latin typeface="ＭＳ Ｐゴシック" panose="020B0600070205080204" pitchFamily="50" charset="-128"/>
              <a:ea typeface="ＭＳ Ｐゴシック" panose="020B0600070205080204" pitchFamily="50" charset="-128"/>
            </a:rPr>
            <a:t>年に発生した東日本大震災以降、沿岸部に位置する当町は、「津波防災まちづくり」を強力に推進し、住民の生命及び安全を守るために、津波避難タワーの建設や、避難路の整備、防災拠点の整備、公共施設の耐震化や空調設備等整備を行ってきた。</a:t>
          </a:r>
          <a:endParaRPr kumimoji="1" lang="en-US" altLang="ja-JP" sz="1050" baseline="0">
            <a:latin typeface="ＭＳ Ｐゴシック" panose="020B0600070205080204" pitchFamily="50" charset="-128"/>
            <a:ea typeface="ＭＳ Ｐゴシック" panose="020B0600070205080204" pitchFamily="50" charset="-128"/>
          </a:endParaRPr>
        </a:p>
        <a:p>
          <a:r>
            <a:rPr kumimoji="1" lang="ja-JP" altLang="en-US" sz="1050" baseline="0">
              <a:latin typeface="ＭＳ Ｐゴシック" panose="020B0600070205080204" pitchFamily="50" charset="-128"/>
              <a:ea typeface="ＭＳ Ｐゴシック" panose="020B0600070205080204" pitchFamily="50" charset="-128"/>
            </a:rPr>
            <a:t>　令和</a:t>
          </a:r>
          <a:r>
            <a:rPr kumimoji="1" lang="en-US" altLang="ja-JP" sz="1050" baseline="0">
              <a:latin typeface="ＭＳ Ｐゴシック" panose="020B0600070205080204" pitchFamily="50" charset="-128"/>
              <a:ea typeface="ＭＳ Ｐゴシック" panose="020B0600070205080204" pitchFamily="50" charset="-128"/>
            </a:rPr>
            <a:t>2</a:t>
          </a:r>
          <a:r>
            <a:rPr kumimoji="1" lang="ja-JP" altLang="en-US" sz="1050" baseline="0">
              <a:latin typeface="ＭＳ Ｐゴシック" panose="020B0600070205080204" pitchFamily="50" charset="-128"/>
              <a:ea typeface="ＭＳ Ｐゴシック" panose="020B0600070205080204" pitchFamily="50" charset="-128"/>
            </a:rPr>
            <a:t>年度も引き続き「津波防災まちづくり」として、レベル</a:t>
          </a:r>
          <a:r>
            <a:rPr kumimoji="1" lang="en-US" altLang="ja-JP" sz="1050" baseline="0">
              <a:latin typeface="ＭＳ Ｐゴシック" panose="020B0600070205080204" pitchFamily="50" charset="-128"/>
              <a:ea typeface="ＭＳ Ｐゴシック" panose="020B0600070205080204" pitchFamily="50" charset="-128"/>
            </a:rPr>
            <a:t>2</a:t>
          </a:r>
          <a:r>
            <a:rPr kumimoji="1" lang="ja-JP" altLang="en-US" sz="1050" baseline="0">
              <a:latin typeface="ＭＳ Ｐゴシック" panose="020B0600070205080204" pitchFamily="50" charset="-128"/>
              <a:ea typeface="ＭＳ Ｐゴシック" panose="020B0600070205080204" pitchFamily="50" charset="-128"/>
            </a:rPr>
            <a:t>津波対策の防潮堤整備事業、災害時の避難所機能向上のため避難所である総合体育館の空調設備設置工事等に取り組み、有形固定資産減価償却率の類似団体内順位が高くなっている。</a:t>
          </a:r>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28</xdr:row>
      <xdr:rowOff>93345</xdr:rowOff>
    </xdr:from>
    <xdr:to>
      <xdr:col>23</xdr:col>
      <xdr:colOff>85090</xdr:colOff>
      <xdr:row>33</xdr:row>
      <xdr:rowOff>96096</xdr:rowOff>
    </xdr:to>
    <xdr:cxnSp macro="">
      <xdr:nvCxnSpPr>
        <xdr:cNvPr id="65" name="直線コネクタ 64"/>
        <xdr:cNvCxnSpPr/>
      </xdr:nvCxnSpPr>
      <xdr:spPr>
        <a:xfrm flipV="1">
          <a:off x="4760595" y="5665470"/>
          <a:ext cx="1270" cy="860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99923</xdr:rowOff>
    </xdr:from>
    <xdr:ext cx="405111" cy="259045"/>
    <xdr:sp macro="" textlink="">
      <xdr:nvSpPr>
        <xdr:cNvPr id="66" name="有形固定資産減価償却率最小値テキスト"/>
        <xdr:cNvSpPr txBox="1"/>
      </xdr:nvSpPr>
      <xdr:spPr>
        <a:xfrm>
          <a:off x="4813300" y="6529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96096</xdr:rowOff>
    </xdr:from>
    <xdr:to>
      <xdr:col>23</xdr:col>
      <xdr:colOff>174625</xdr:colOff>
      <xdr:row>33</xdr:row>
      <xdr:rowOff>96096</xdr:rowOff>
    </xdr:to>
    <xdr:cxnSp macro="">
      <xdr:nvCxnSpPr>
        <xdr:cNvPr id="67" name="直線コネクタ 66"/>
        <xdr:cNvCxnSpPr/>
      </xdr:nvCxnSpPr>
      <xdr:spPr>
        <a:xfrm>
          <a:off x="4673600" y="6525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40022</xdr:rowOff>
    </xdr:from>
    <xdr:ext cx="405111" cy="259045"/>
    <xdr:sp macro="" textlink="">
      <xdr:nvSpPr>
        <xdr:cNvPr id="68" name="有形固定資産減価償却率最大値テキスト"/>
        <xdr:cNvSpPr txBox="1"/>
      </xdr:nvSpPr>
      <xdr:spPr>
        <a:xfrm>
          <a:off x="4813300" y="544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28</xdr:row>
      <xdr:rowOff>93345</xdr:rowOff>
    </xdr:from>
    <xdr:to>
      <xdr:col>23</xdr:col>
      <xdr:colOff>174625</xdr:colOff>
      <xdr:row>28</xdr:row>
      <xdr:rowOff>93345</xdr:rowOff>
    </xdr:to>
    <xdr:cxnSp macro="">
      <xdr:nvCxnSpPr>
        <xdr:cNvPr id="69" name="直線コネクタ 68"/>
        <xdr:cNvCxnSpPr/>
      </xdr:nvCxnSpPr>
      <xdr:spPr>
        <a:xfrm>
          <a:off x="4673600" y="566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117069</xdr:rowOff>
    </xdr:from>
    <xdr:ext cx="405111" cy="259045"/>
    <xdr:sp macro="" textlink="">
      <xdr:nvSpPr>
        <xdr:cNvPr id="70" name="有形固定資産減価償却率平均値テキスト"/>
        <xdr:cNvSpPr txBox="1"/>
      </xdr:nvSpPr>
      <xdr:spPr>
        <a:xfrm>
          <a:off x="4813300" y="60320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138642</xdr:rowOff>
    </xdr:from>
    <xdr:to>
      <xdr:col>23</xdr:col>
      <xdr:colOff>136525</xdr:colOff>
      <xdr:row>31</xdr:row>
      <xdr:rowOff>68792</xdr:rowOff>
    </xdr:to>
    <xdr:sp macro="" textlink="">
      <xdr:nvSpPr>
        <xdr:cNvPr id="71" name="フローチャート: 判断 70"/>
        <xdr:cNvSpPr/>
      </xdr:nvSpPr>
      <xdr:spPr>
        <a:xfrm>
          <a:off x="4711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95462</xdr:rowOff>
    </xdr:from>
    <xdr:to>
      <xdr:col>19</xdr:col>
      <xdr:colOff>187325</xdr:colOff>
      <xdr:row>31</xdr:row>
      <xdr:rowOff>25612</xdr:rowOff>
    </xdr:to>
    <xdr:sp macro="" textlink="">
      <xdr:nvSpPr>
        <xdr:cNvPr id="72" name="フローチャート: 判断 71"/>
        <xdr:cNvSpPr/>
      </xdr:nvSpPr>
      <xdr:spPr>
        <a:xfrm>
          <a:off x="4000500" y="6010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55880</xdr:rowOff>
    </xdr:from>
    <xdr:to>
      <xdr:col>15</xdr:col>
      <xdr:colOff>187325</xdr:colOff>
      <xdr:row>30</xdr:row>
      <xdr:rowOff>157480</xdr:rowOff>
    </xdr:to>
    <xdr:sp macro="" textlink="">
      <xdr:nvSpPr>
        <xdr:cNvPr id="73" name="フローチャート: 判断 72"/>
        <xdr:cNvSpPr/>
      </xdr:nvSpPr>
      <xdr:spPr>
        <a:xfrm>
          <a:off x="3238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166158</xdr:rowOff>
    </xdr:from>
    <xdr:to>
      <xdr:col>11</xdr:col>
      <xdr:colOff>187325</xdr:colOff>
      <xdr:row>30</xdr:row>
      <xdr:rowOff>96308</xdr:rowOff>
    </xdr:to>
    <xdr:sp macro="" textlink="">
      <xdr:nvSpPr>
        <xdr:cNvPr id="74" name="フローチャート: 判断 73"/>
        <xdr:cNvSpPr/>
      </xdr:nvSpPr>
      <xdr:spPr>
        <a:xfrm>
          <a:off x="2476500" y="5909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155363</xdr:rowOff>
    </xdr:from>
    <xdr:to>
      <xdr:col>7</xdr:col>
      <xdr:colOff>187325</xdr:colOff>
      <xdr:row>30</xdr:row>
      <xdr:rowOff>85513</xdr:rowOff>
    </xdr:to>
    <xdr:sp macro="" textlink="">
      <xdr:nvSpPr>
        <xdr:cNvPr id="75" name="フローチャート: 判断 74"/>
        <xdr:cNvSpPr/>
      </xdr:nvSpPr>
      <xdr:spPr>
        <a:xfrm>
          <a:off x="1714500" y="5898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74930</xdr:rowOff>
    </xdr:from>
    <xdr:to>
      <xdr:col>23</xdr:col>
      <xdr:colOff>136525</xdr:colOff>
      <xdr:row>29</xdr:row>
      <xdr:rowOff>5080</xdr:rowOff>
    </xdr:to>
    <xdr:sp macro="" textlink="">
      <xdr:nvSpPr>
        <xdr:cNvPr id="81" name="楕円 80"/>
        <xdr:cNvSpPr/>
      </xdr:nvSpPr>
      <xdr:spPr>
        <a:xfrm>
          <a:off x="4711700" y="564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167022</xdr:rowOff>
    </xdr:from>
    <xdr:ext cx="405111" cy="259045"/>
    <xdr:sp macro="" textlink="">
      <xdr:nvSpPr>
        <xdr:cNvPr id="82" name="有形固定資産減価償却率該当値テキスト"/>
        <xdr:cNvSpPr txBox="1"/>
      </xdr:nvSpPr>
      <xdr:spPr>
        <a:xfrm>
          <a:off x="4813300" y="5567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17357</xdr:rowOff>
    </xdr:from>
    <xdr:to>
      <xdr:col>19</xdr:col>
      <xdr:colOff>187325</xdr:colOff>
      <xdr:row>28</xdr:row>
      <xdr:rowOff>118957</xdr:rowOff>
    </xdr:to>
    <xdr:sp macro="" textlink="">
      <xdr:nvSpPr>
        <xdr:cNvPr id="83" name="楕円 82"/>
        <xdr:cNvSpPr/>
      </xdr:nvSpPr>
      <xdr:spPr>
        <a:xfrm>
          <a:off x="4000500" y="558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68157</xdr:rowOff>
    </xdr:from>
    <xdr:to>
      <xdr:col>23</xdr:col>
      <xdr:colOff>85725</xdr:colOff>
      <xdr:row>28</xdr:row>
      <xdr:rowOff>125730</xdr:rowOff>
    </xdr:to>
    <xdr:cxnSp macro="">
      <xdr:nvCxnSpPr>
        <xdr:cNvPr id="84" name="直線コネクタ 83"/>
        <xdr:cNvCxnSpPr/>
      </xdr:nvCxnSpPr>
      <xdr:spPr>
        <a:xfrm>
          <a:off x="4051300" y="5640282"/>
          <a:ext cx="7112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127635</xdr:rowOff>
    </xdr:from>
    <xdr:to>
      <xdr:col>15</xdr:col>
      <xdr:colOff>187325</xdr:colOff>
      <xdr:row>28</xdr:row>
      <xdr:rowOff>57785</xdr:rowOff>
    </xdr:to>
    <xdr:sp macro="" textlink="">
      <xdr:nvSpPr>
        <xdr:cNvPr id="85" name="楕円 84"/>
        <xdr:cNvSpPr/>
      </xdr:nvSpPr>
      <xdr:spPr>
        <a:xfrm>
          <a:off x="3238500" y="552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6985</xdr:rowOff>
    </xdr:from>
    <xdr:to>
      <xdr:col>19</xdr:col>
      <xdr:colOff>136525</xdr:colOff>
      <xdr:row>28</xdr:row>
      <xdr:rowOff>68157</xdr:rowOff>
    </xdr:to>
    <xdr:cxnSp macro="">
      <xdr:nvCxnSpPr>
        <xdr:cNvPr id="86" name="直線コネクタ 85"/>
        <xdr:cNvCxnSpPr/>
      </xdr:nvCxnSpPr>
      <xdr:spPr>
        <a:xfrm>
          <a:off x="3289300" y="5579110"/>
          <a:ext cx="7620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80857</xdr:rowOff>
    </xdr:from>
    <xdr:to>
      <xdr:col>11</xdr:col>
      <xdr:colOff>187325</xdr:colOff>
      <xdr:row>28</xdr:row>
      <xdr:rowOff>11007</xdr:rowOff>
    </xdr:to>
    <xdr:sp macro="" textlink="">
      <xdr:nvSpPr>
        <xdr:cNvPr id="87" name="楕円 86"/>
        <xdr:cNvSpPr/>
      </xdr:nvSpPr>
      <xdr:spPr>
        <a:xfrm>
          <a:off x="2476500" y="548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131657</xdr:rowOff>
    </xdr:from>
    <xdr:to>
      <xdr:col>15</xdr:col>
      <xdr:colOff>136525</xdr:colOff>
      <xdr:row>28</xdr:row>
      <xdr:rowOff>6985</xdr:rowOff>
    </xdr:to>
    <xdr:cxnSp macro="">
      <xdr:nvCxnSpPr>
        <xdr:cNvPr id="88" name="直線コネクタ 87"/>
        <xdr:cNvCxnSpPr/>
      </xdr:nvCxnSpPr>
      <xdr:spPr>
        <a:xfrm>
          <a:off x="2527300" y="5532332"/>
          <a:ext cx="7620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34078</xdr:rowOff>
    </xdr:from>
    <xdr:to>
      <xdr:col>7</xdr:col>
      <xdr:colOff>187325</xdr:colOff>
      <xdr:row>27</xdr:row>
      <xdr:rowOff>135678</xdr:rowOff>
    </xdr:to>
    <xdr:sp macro="" textlink="">
      <xdr:nvSpPr>
        <xdr:cNvPr id="89" name="楕円 88"/>
        <xdr:cNvSpPr/>
      </xdr:nvSpPr>
      <xdr:spPr>
        <a:xfrm>
          <a:off x="1714500" y="543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84878</xdr:rowOff>
    </xdr:from>
    <xdr:to>
      <xdr:col>11</xdr:col>
      <xdr:colOff>136525</xdr:colOff>
      <xdr:row>27</xdr:row>
      <xdr:rowOff>131657</xdr:rowOff>
    </xdr:to>
    <xdr:cxnSp macro="">
      <xdr:nvCxnSpPr>
        <xdr:cNvPr id="90" name="直線コネクタ 89"/>
        <xdr:cNvCxnSpPr/>
      </xdr:nvCxnSpPr>
      <xdr:spPr>
        <a:xfrm>
          <a:off x="1765300" y="5485553"/>
          <a:ext cx="762000" cy="4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16739</xdr:rowOff>
    </xdr:from>
    <xdr:ext cx="405111" cy="259045"/>
    <xdr:sp macro="" textlink="">
      <xdr:nvSpPr>
        <xdr:cNvPr id="91" name="n_1aveValue有形固定資産減価償却率"/>
        <xdr:cNvSpPr txBox="1"/>
      </xdr:nvSpPr>
      <xdr:spPr>
        <a:xfrm>
          <a:off x="3836044" y="6103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148607</xdr:rowOff>
    </xdr:from>
    <xdr:ext cx="405111" cy="259045"/>
    <xdr:sp macro="" textlink="">
      <xdr:nvSpPr>
        <xdr:cNvPr id="92" name="n_2aveValue有形固定資産減価償却率"/>
        <xdr:cNvSpPr txBox="1"/>
      </xdr:nvSpPr>
      <xdr:spPr>
        <a:xfrm>
          <a:off x="3086744" y="6063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87435</xdr:rowOff>
    </xdr:from>
    <xdr:ext cx="405111" cy="259045"/>
    <xdr:sp macro="" textlink="">
      <xdr:nvSpPr>
        <xdr:cNvPr id="93" name="n_3aveValue有形固定資産減価償却率"/>
        <xdr:cNvSpPr txBox="1"/>
      </xdr:nvSpPr>
      <xdr:spPr>
        <a:xfrm>
          <a:off x="2324744" y="6002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76640</xdr:rowOff>
    </xdr:from>
    <xdr:ext cx="405111" cy="259045"/>
    <xdr:sp macro="" textlink="">
      <xdr:nvSpPr>
        <xdr:cNvPr id="94" name="n_4aveValue有形固定資産減価償却率"/>
        <xdr:cNvSpPr txBox="1"/>
      </xdr:nvSpPr>
      <xdr:spPr>
        <a:xfrm>
          <a:off x="1562744" y="5991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135484</xdr:rowOff>
    </xdr:from>
    <xdr:ext cx="405111" cy="259045"/>
    <xdr:sp macro="" textlink="">
      <xdr:nvSpPr>
        <xdr:cNvPr id="95" name="n_1mainValue有形固定資産減価償却率"/>
        <xdr:cNvSpPr txBox="1"/>
      </xdr:nvSpPr>
      <xdr:spPr>
        <a:xfrm>
          <a:off x="3836044" y="5364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74312</xdr:rowOff>
    </xdr:from>
    <xdr:ext cx="405111" cy="259045"/>
    <xdr:sp macro="" textlink="">
      <xdr:nvSpPr>
        <xdr:cNvPr id="96" name="n_2mainValue有形固定資産減価償却率"/>
        <xdr:cNvSpPr txBox="1"/>
      </xdr:nvSpPr>
      <xdr:spPr>
        <a:xfrm>
          <a:off x="3086744" y="5303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27534</xdr:rowOff>
    </xdr:from>
    <xdr:ext cx="405111" cy="259045"/>
    <xdr:sp macro="" textlink="">
      <xdr:nvSpPr>
        <xdr:cNvPr id="97" name="n_3mainValue有形固定資産減価償却率"/>
        <xdr:cNvSpPr txBox="1"/>
      </xdr:nvSpPr>
      <xdr:spPr>
        <a:xfrm>
          <a:off x="2324744" y="5256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152205</xdr:rowOff>
    </xdr:from>
    <xdr:ext cx="405111" cy="259045"/>
    <xdr:sp macro="" textlink="">
      <xdr:nvSpPr>
        <xdr:cNvPr id="98" name="n_4mainValue有形固定資産減価償却率"/>
        <xdr:cNvSpPr txBox="1"/>
      </xdr:nvSpPr>
      <xdr:spPr>
        <a:xfrm>
          <a:off x="1562744" y="5209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[ 540.9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　「津波防災まちづくり」を推進するにあたり、左記の事業実施に伴い、地方債残高は昨年と比較して上昇したが、公営企業債等繰入見込額、組合負担等見込額、退職手当負担見込額がそれぞれ低下したことにより将来負担額が低下し、ふるさと納税の上昇による充当可能額基金の上昇と併せ、債務償還比率の算定における分子が低下した。</a:t>
          </a:r>
          <a:endParaRPr kumimoji="1" lang="en-US" altLang="ja-JP" sz="105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　また、経常一般財源等（歳入）等の上昇と経常経費充当財源等の低下により</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債務償還比率の算定における分母</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が上昇したため、債務償還比率は低下した。</a:t>
          </a:r>
          <a:endPar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35</xdr:row>
      <xdr:rowOff>2766</xdr:rowOff>
    </xdr:to>
    <xdr:cxnSp macro="">
      <xdr:nvCxnSpPr>
        <xdr:cNvPr id="129" name="直線コネクタ 128"/>
        <xdr:cNvCxnSpPr/>
      </xdr:nvCxnSpPr>
      <xdr:spPr>
        <a:xfrm flipV="1">
          <a:off x="14793595" y="5261428"/>
          <a:ext cx="1269" cy="1513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6593</xdr:rowOff>
    </xdr:from>
    <xdr:ext cx="469744" cy="259045"/>
    <xdr:sp macro="" textlink="">
      <xdr:nvSpPr>
        <xdr:cNvPr id="130" name="債務償還比率最小値テキスト"/>
        <xdr:cNvSpPr txBox="1"/>
      </xdr:nvSpPr>
      <xdr:spPr>
        <a:xfrm>
          <a:off x="14846300" y="6778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2766</xdr:rowOff>
    </xdr:from>
    <xdr:to>
      <xdr:col>76</xdr:col>
      <xdr:colOff>111125</xdr:colOff>
      <xdr:row>35</xdr:row>
      <xdr:rowOff>2766</xdr:rowOff>
    </xdr:to>
    <xdr:cxnSp macro="">
      <xdr:nvCxnSpPr>
        <xdr:cNvPr id="131" name="直線コネクタ 130"/>
        <xdr:cNvCxnSpPr/>
      </xdr:nvCxnSpPr>
      <xdr:spPr>
        <a:xfrm>
          <a:off x="14706600" y="6775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84000</xdr:rowOff>
    </xdr:from>
    <xdr:ext cx="469744" cy="259045"/>
    <xdr:sp macro="" textlink="">
      <xdr:nvSpPr>
        <xdr:cNvPr id="134" name="債務償還比率平均値テキスト"/>
        <xdr:cNvSpPr txBox="1"/>
      </xdr:nvSpPr>
      <xdr:spPr>
        <a:xfrm>
          <a:off x="14846300" y="58275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61123</xdr:rowOff>
    </xdr:from>
    <xdr:to>
      <xdr:col>76</xdr:col>
      <xdr:colOff>73025</xdr:colOff>
      <xdr:row>30</xdr:row>
      <xdr:rowOff>162723</xdr:rowOff>
    </xdr:to>
    <xdr:sp macro="" textlink="">
      <xdr:nvSpPr>
        <xdr:cNvPr id="135" name="フローチャート: 判断 134"/>
        <xdr:cNvSpPr/>
      </xdr:nvSpPr>
      <xdr:spPr>
        <a:xfrm>
          <a:off x="14744700" y="59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66675</xdr:rowOff>
    </xdr:from>
    <xdr:to>
      <xdr:col>72</xdr:col>
      <xdr:colOff>123825</xdr:colOff>
      <xdr:row>30</xdr:row>
      <xdr:rowOff>168275</xdr:rowOff>
    </xdr:to>
    <xdr:sp macro="" textlink="">
      <xdr:nvSpPr>
        <xdr:cNvPr id="136" name="フローチャート: 判断 135"/>
        <xdr:cNvSpPr/>
      </xdr:nvSpPr>
      <xdr:spPr>
        <a:xfrm>
          <a:off x="14033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62357</xdr:rowOff>
    </xdr:from>
    <xdr:to>
      <xdr:col>68</xdr:col>
      <xdr:colOff>123825</xdr:colOff>
      <xdr:row>30</xdr:row>
      <xdr:rowOff>163957</xdr:rowOff>
    </xdr:to>
    <xdr:sp macro="" textlink="">
      <xdr:nvSpPr>
        <xdr:cNvPr id="137" name="フローチャート: 判断 136"/>
        <xdr:cNvSpPr/>
      </xdr:nvSpPr>
      <xdr:spPr>
        <a:xfrm>
          <a:off x="13271500" y="5977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80863</xdr:rowOff>
    </xdr:from>
    <xdr:to>
      <xdr:col>64</xdr:col>
      <xdr:colOff>123825</xdr:colOff>
      <xdr:row>31</xdr:row>
      <xdr:rowOff>11013</xdr:rowOff>
    </xdr:to>
    <xdr:sp macro="" textlink="">
      <xdr:nvSpPr>
        <xdr:cNvPr id="138" name="フローチャート: 判断 137"/>
        <xdr:cNvSpPr/>
      </xdr:nvSpPr>
      <xdr:spPr>
        <a:xfrm>
          <a:off x="12509500" y="599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60661</xdr:rowOff>
    </xdr:from>
    <xdr:to>
      <xdr:col>60</xdr:col>
      <xdr:colOff>123825</xdr:colOff>
      <xdr:row>30</xdr:row>
      <xdr:rowOff>162261</xdr:rowOff>
    </xdr:to>
    <xdr:sp macro="" textlink="">
      <xdr:nvSpPr>
        <xdr:cNvPr id="139" name="フローチャート: 判断 138"/>
        <xdr:cNvSpPr/>
      </xdr:nvSpPr>
      <xdr:spPr>
        <a:xfrm>
          <a:off x="11747500" y="597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129749</xdr:rowOff>
    </xdr:from>
    <xdr:to>
      <xdr:col>76</xdr:col>
      <xdr:colOff>73025</xdr:colOff>
      <xdr:row>31</xdr:row>
      <xdr:rowOff>59899</xdr:rowOff>
    </xdr:to>
    <xdr:sp macro="" textlink="">
      <xdr:nvSpPr>
        <xdr:cNvPr id="145" name="楕円 144"/>
        <xdr:cNvSpPr/>
      </xdr:nvSpPr>
      <xdr:spPr>
        <a:xfrm>
          <a:off x="14744700" y="604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108176</xdr:rowOff>
    </xdr:from>
    <xdr:ext cx="469744" cy="259045"/>
    <xdr:sp macro="" textlink="">
      <xdr:nvSpPr>
        <xdr:cNvPr id="146" name="債務償還比率該当値テキスト"/>
        <xdr:cNvSpPr txBox="1"/>
      </xdr:nvSpPr>
      <xdr:spPr>
        <a:xfrm>
          <a:off x="14846300" y="6023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70258</xdr:rowOff>
    </xdr:from>
    <xdr:to>
      <xdr:col>72</xdr:col>
      <xdr:colOff>123825</xdr:colOff>
      <xdr:row>32</xdr:row>
      <xdr:rowOff>408</xdr:rowOff>
    </xdr:to>
    <xdr:sp macro="" textlink="">
      <xdr:nvSpPr>
        <xdr:cNvPr id="147" name="楕円 146"/>
        <xdr:cNvSpPr/>
      </xdr:nvSpPr>
      <xdr:spPr>
        <a:xfrm>
          <a:off x="14033500" y="615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9099</xdr:rowOff>
    </xdr:from>
    <xdr:to>
      <xdr:col>76</xdr:col>
      <xdr:colOff>22225</xdr:colOff>
      <xdr:row>31</xdr:row>
      <xdr:rowOff>121058</xdr:rowOff>
    </xdr:to>
    <xdr:cxnSp macro="">
      <xdr:nvCxnSpPr>
        <xdr:cNvPr id="148" name="直線コネクタ 147"/>
        <xdr:cNvCxnSpPr/>
      </xdr:nvCxnSpPr>
      <xdr:spPr>
        <a:xfrm flipV="1">
          <a:off x="14084300" y="6095574"/>
          <a:ext cx="711200" cy="11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18134</xdr:rowOff>
    </xdr:from>
    <xdr:to>
      <xdr:col>68</xdr:col>
      <xdr:colOff>123825</xdr:colOff>
      <xdr:row>31</xdr:row>
      <xdr:rowOff>119734</xdr:rowOff>
    </xdr:to>
    <xdr:sp macro="" textlink="">
      <xdr:nvSpPr>
        <xdr:cNvPr id="149" name="楕円 148"/>
        <xdr:cNvSpPr/>
      </xdr:nvSpPr>
      <xdr:spPr>
        <a:xfrm>
          <a:off x="13271500" y="610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68934</xdr:rowOff>
    </xdr:from>
    <xdr:to>
      <xdr:col>72</xdr:col>
      <xdr:colOff>73025</xdr:colOff>
      <xdr:row>31</xdr:row>
      <xdr:rowOff>121058</xdr:rowOff>
    </xdr:to>
    <xdr:cxnSp macro="">
      <xdr:nvCxnSpPr>
        <xdr:cNvPr id="150" name="直線コネクタ 149"/>
        <xdr:cNvCxnSpPr/>
      </xdr:nvCxnSpPr>
      <xdr:spPr>
        <a:xfrm>
          <a:off x="13322300" y="6155409"/>
          <a:ext cx="762000" cy="5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6105</xdr:rowOff>
    </xdr:from>
    <xdr:to>
      <xdr:col>64</xdr:col>
      <xdr:colOff>123825</xdr:colOff>
      <xdr:row>31</xdr:row>
      <xdr:rowOff>107705</xdr:rowOff>
    </xdr:to>
    <xdr:sp macro="" textlink="">
      <xdr:nvSpPr>
        <xdr:cNvPr id="151" name="楕円 150"/>
        <xdr:cNvSpPr/>
      </xdr:nvSpPr>
      <xdr:spPr>
        <a:xfrm>
          <a:off x="12509500" y="609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56905</xdr:rowOff>
    </xdr:from>
    <xdr:to>
      <xdr:col>68</xdr:col>
      <xdr:colOff>73025</xdr:colOff>
      <xdr:row>31</xdr:row>
      <xdr:rowOff>68934</xdr:rowOff>
    </xdr:to>
    <xdr:cxnSp macro="">
      <xdr:nvCxnSpPr>
        <xdr:cNvPr id="152" name="直線コネクタ 151"/>
        <xdr:cNvCxnSpPr/>
      </xdr:nvCxnSpPr>
      <xdr:spPr>
        <a:xfrm>
          <a:off x="12560300" y="6143380"/>
          <a:ext cx="762000" cy="1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43271</xdr:rowOff>
    </xdr:from>
    <xdr:to>
      <xdr:col>60</xdr:col>
      <xdr:colOff>123825</xdr:colOff>
      <xdr:row>31</xdr:row>
      <xdr:rowOff>144871</xdr:rowOff>
    </xdr:to>
    <xdr:sp macro="" textlink="">
      <xdr:nvSpPr>
        <xdr:cNvPr id="153" name="楕円 152"/>
        <xdr:cNvSpPr/>
      </xdr:nvSpPr>
      <xdr:spPr>
        <a:xfrm>
          <a:off x="11747500" y="612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56905</xdr:rowOff>
    </xdr:from>
    <xdr:to>
      <xdr:col>64</xdr:col>
      <xdr:colOff>73025</xdr:colOff>
      <xdr:row>31</xdr:row>
      <xdr:rowOff>94071</xdr:rowOff>
    </xdr:to>
    <xdr:cxnSp macro="">
      <xdr:nvCxnSpPr>
        <xdr:cNvPr id="154" name="直線コネクタ 153"/>
        <xdr:cNvCxnSpPr/>
      </xdr:nvCxnSpPr>
      <xdr:spPr>
        <a:xfrm flipV="1">
          <a:off x="11798300" y="6143380"/>
          <a:ext cx="762000" cy="37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13352</xdr:rowOff>
    </xdr:from>
    <xdr:ext cx="469744" cy="259045"/>
    <xdr:sp macro="" textlink="">
      <xdr:nvSpPr>
        <xdr:cNvPr id="155" name="n_1aveValue債務償還比率"/>
        <xdr:cNvSpPr txBox="1"/>
      </xdr:nvSpPr>
      <xdr:spPr>
        <a:xfrm>
          <a:off x="13836727" y="57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9034</xdr:rowOff>
    </xdr:from>
    <xdr:ext cx="469744" cy="259045"/>
    <xdr:sp macro="" textlink="">
      <xdr:nvSpPr>
        <xdr:cNvPr id="156" name="n_2aveValue債務償還比率"/>
        <xdr:cNvSpPr txBox="1"/>
      </xdr:nvSpPr>
      <xdr:spPr>
        <a:xfrm>
          <a:off x="13087427" y="575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27540</xdr:rowOff>
    </xdr:from>
    <xdr:ext cx="469744" cy="259045"/>
    <xdr:sp macro="" textlink="">
      <xdr:nvSpPr>
        <xdr:cNvPr id="157" name="n_3aveValue債務償還比率"/>
        <xdr:cNvSpPr txBox="1"/>
      </xdr:nvSpPr>
      <xdr:spPr>
        <a:xfrm>
          <a:off x="12325427" y="577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7338</xdr:rowOff>
    </xdr:from>
    <xdr:ext cx="469744" cy="259045"/>
    <xdr:sp macro="" textlink="">
      <xdr:nvSpPr>
        <xdr:cNvPr id="158" name="n_4aveValue債務償還比率"/>
        <xdr:cNvSpPr txBox="1"/>
      </xdr:nvSpPr>
      <xdr:spPr>
        <a:xfrm>
          <a:off x="11563427" y="575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162985</xdr:rowOff>
    </xdr:from>
    <xdr:ext cx="469744" cy="259045"/>
    <xdr:sp macro="" textlink="">
      <xdr:nvSpPr>
        <xdr:cNvPr id="159" name="n_1mainValue債務償還比率"/>
        <xdr:cNvSpPr txBox="1"/>
      </xdr:nvSpPr>
      <xdr:spPr>
        <a:xfrm>
          <a:off x="13836727" y="6249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110861</xdr:rowOff>
    </xdr:from>
    <xdr:ext cx="469744" cy="259045"/>
    <xdr:sp macro="" textlink="">
      <xdr:nvSpPr>
        <xdr:cNvPr id="160" name="n_2mainValue債務償還比率"/>
        <xdr:cNvSpPr txBox="1"/>
      </xdr:nvSpPr>
      <xdr:spPr>
        <a:xfrm>
          <a:off x="13087427" y="619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98832</xdr:rowOff>
    </xdr:from>
    <xdr:ext cx="469744" cy="259045"/>
    <xdr:sp macro="" textlink="">
      <xdr:nvSpPr>
        <xdr:cNvPr id="161" name="n_3mainValue債務償還比率"/>
        <xdr:cNvSpPr txBox="1"/>
      </xdr:nvSpPr>
      <xdr:spPr>
        <a:xfrm>
          <a:off x="12325427" y="618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135998</xdr:rowOff>
    </xdr:from>
    <xdr:ext cx="469744" cy="259045"/>
    <xdr:sp macro="" textlink="">
      <xdr:nvSpPr>
        <xdr:cNvPr id="162" name="n_4mainValue債務償還比率"/>
        <xdr:cNvSpPr txBox="1"/>
      </xdr:nvSpPr>
      <xdr:spPr>
        <a:xfrm>
          <a:off x="11563427" y="6222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静岡県吉田町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29,421
27,718
20.73
15,254,911
14,802,499
442,124
6,927,723
10,917,201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59.5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8"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126819</xdr:rowOff>
    </xdr:from>
    <xdr:to>
      <xdr:col>24</xdr:col>
      <xdr:colOff>62865</xdr:colOff>
      <xdr:row>42</xdr:row>
      <xdr:rowOff>89263</xdr:rowOff>
    </xdr:to>
    <xdr:cxnSp macro="">
      <xdr:nvCxnSpPr>
        <xdr:cNvPr id="59" name="直線コネクタ 58"/>
        <xdr:cNvCxnSpPr/>
      </xdr:nvCxnSpPr>
      <xdr:spPr>
        <a:xfrm flipV="1">
          <a:off x="4634865" y="5784669"/>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405111" cy="259045"/>
    <xdr:sp macro="" textlink="">
      <xdr:nvSpPr>
        <xdr:cNvPr id="60" name="【道路】&#10;有形固定資産減価償却率最小値テキスト"/>
        <xdr:cNvSpPr txBox="1"/>
      </xdr:nvSpPr>
      <xdr:spPr>
        <a:xfrm>
          <a:off x="4673600" y="7293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61" name="直線コネクタ 60"/>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73496</xdr:rowOff>
    </xdr:from>
    <xdr:ext cx="405111" cy="259045"/>
    <xdr:sp macro="" textlink="">
      <xdr:nvSpPr>
        <xdr:cNvPr id="62" name="【道路】&#10;有形固定資産減価償却率最大値テキスト"/>
        <xdr:cNvSpPr txBox="1"/>
      </xdr:nvSpPr>
      <xdr:spPr>
        <a:xfrm>
          <a:off x="4673600" y="5559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126819</xdr:rowOff>
    </xdr:from>
    <xdr:to>
      <xdr:col>24</xdr:col>
      <xdr:colOff>152400</xdr:colOff>
      <xdr:row>33</xdr:row>
      <xdr:rowOff>126819</xdr:rowOff>
    </xdr:to>
    <xdr:cxnSp macro="">
      <xdr:nvCxnSpPr>
        <xdr:cNvPr id="63" name="直線コネクタ 62"/>
        <xdr:cNvCxnSpPr/>
      </xdr:nvCxnSpPr>
      <xdr:spPr>
        <a:xfrm>
          <a:off x="4546600" y="578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134455</xdr:rowOff>
    </xdr:from>
    <xdr:ext cx="405111" cy="259045"/>
    <xdr:sp macro="" textlink="">
      <xdr:nvSpPr>
        <xdr:cNvPr id="64" name="【道路】&#10;有形固定資産減価償却率平均値テキスト"/>
        <xdr:cNvSpPr txBox="1"/>
      </xdr:nvSpPr>
      <xdr:spPr>
        <a:xfrm>
          <a:off x="4673600" y="66495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156028</xdr:rowOff>
    </xdr:from>
    <xdr:to>
      <xdr:col>24</xdr:col>
      <xdr:colOff>114300</xdr:colOff>
      <xdr:row>39</xdr:row>
      <xdr:rowOff>86178</xdr:rowOff>
    </xdr:to>
    <xdr:sp macro="" textlink="">
      <xdr:nvSpPr>
        <xdr:cNvPr id="65" name="フローチャート: 判断 64"/>
        <xdr:cNvSpPr/>
      </xdr:nvSpPr>
      <xdr:spPr>
        <a:xfrm>
          <a:off x="4584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120106</xdr:rowOff>
    </xdr:from>
    <xdr:to>
      <xdr:col>20</xdr:col>
      <xdr:colOff>38100</xdr:colOff>
      <xdr:row>39</xdr:row>
      <xdr:rowOff>50256</xdr:rowOff>
    </xdr:to>
    <xdr:sp macro="" textlink="">
      <xdr:nvSpPr>
        <xdr:cNvPr id="66" name="フローチャート: 判断 65"/>
        <xdr:cNvSpPr/>
      </xdr:nvSpPr>
      <xdr:spPr>
        <a:xfrm>
          <a:off x="3746500" y="663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67854</xdr:rowOff>
    </xdr:from>
    <xdr:to>
      <xdr:col>15</xdr:col>
      <xdr:colOff>101600</xdr:colOff>
      <xdr:row>38</xdr:row>
      <xdr:rowOff>169454</xdr:rowOff>
    </xdr:to>
    <xdr:sp macro="" textlink="">
      <xdr:nvSpPr>
        <xdr:cNvPr id="67" name="フローチャート: 判断 66"/>
        <xdr:cNvSpPr/>
      </xdr:nvSpPr>
      <xdr:spPr>
        <a:xfrm>
          <a:off x="2857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5806</xdr:rowOff>
    </xdr:from>
    <xdr:to>
      <xdr:col>10</xdr:col>
      <xdr:colOff>165100</xdr:colOff>
      <xdr:row>38</xdr:row>
      <xdr:rowOff>107406</xdr:rowOff>
    </xdr:to>
    <xdr:sp macro="" textlink="">
      <xdr:nvSpPr>
        <xdr:cNvPr id="68" name="フローチャート: 判断 67"/>
        <xdr:cNvSpPr/>
      </xdr:nvSpPr>
      <xdr:spPr>
        <a:xfrm>
          <a:off x="1968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5806</xdr:rowOff>
    </xdr:from>
    <xdr:to>
      <xdr:col>6</xdr:col>
      <xdr:colOff>38100</xdr:colOff>
      <xdr:row>38</xdr:row>
      <xdr:rowOff>107406</xdr:rowOff>
    </xdr:to>
    <xdr:sp macro="" textlink="">
      <xdr:nvSpPr>
        <xdr:cNvPr id="69" name="フローチャート: 判断 68"/>
        <xdr:cNvSpPr/>
      </xdr:nvSpPr>
      <xdr:spPr>
        <a:xfrm>
          <a:off x="1079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69487</xdr:rowOff>
    </xdr:from>
    <xdr:to>
      <xdr:col>24</xdr:col>
      <xdr:colOff>114300</xdr:colOff>
      <xdr:row>37</xdr:row>
      <xdr:rowOff>171087</xdr:rowOff>
    </xdr:to>
    <xdr:sp macro="" textlink="">
      <xdr:nvSpPr>
        <xdr:cNvPr id="75" name="楕円 74"/>
        <xdr:cNvSpPr/>
      </xdr:nvSpPr>
      <xdr:spPr>
        <a:xfrm>
          <a:off x="4584700" y="641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92364</xdr:rowOff>
    </xdr:from>
    <xdr:ext cx="405111" cy="259045"/>
    <xdr:sp macro="" textlink="">
      <xdr:nvSpPr>
        <xdr:cNvPr id="76" name="【道路】&#10;有形固定資産減価償却率該当値テキスト"/>
        <xdr:cNvSpPr txBox="1"/>
      </xdr:nvSpPr>
      <xdr:spPr>
        <a:xfrm>
          <a:off x="4673600" y="6264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4173</xdr:rowOff>
    </xdr:from>
    <xdr:to>
      <xdr:col>20</xdr:col>
      <xdr:colOff>38100</xdr:colOff>
      <xdr:row>37</xdr:row>
      <xdr:rowOff>105773</xdr:rowOff>
    </xdr:to>
    <xdr:sp macro="" textlink="">
      <xdr:nvSpPr>
        <xdr:cNvPr id="77" name="楕円 76"/>
        <xdr:cNvSpPr/>
      </xdr:nvSpPr>
      <xdr:spPr>
        <a:xfrm>
          <a:off x="3746500" y="634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54973</xdr:rowOff>
    </xdr:from>
    <xdr:to>
      <xdr:col>24</xdr:col>
      <xdr:colOff>63500</xdr:colOff>
      <xdr:row>37</xdr:row>
      <xdr:rowOff>120287</xdr:rowOff>
    </xdr:to>
    <xdr:cxnSp macro="">
      <xdr:nvCxnSpPr>
        <xdr:cNvPr id="78" name="直線コネクタ 77"/>
        <xdr:cNvCxnSpPr/>
      </xdr:nvCxnSpPr>
      <xdr:spPr>
        <a:xfrm>
          <a:off x="3797300" y="639862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103777</xdr:rowOff>
    </xdr:from>
    <xdr:to>
      <xdr:col>15</xdr:col>
      <xdr:colOff>101600</xdr:colOff>
      <xdr:row>37</xdr:row>
      <xdr:rowOff>33927</xdr:rowOff>
    </xdr:to>
    <xdr:sp macro="" textlink="">
      <xdr:nvSpPr>
        <xdr:cNvPr id="79" name="楕円 78"/>
        <xdr:cNvSpPr/>
      </xdr:nvSpPr>
      <xdr:spPr>
        <a:xfrm>
          <a:off x="2857500" y="627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154577</xdr:rowOff>
    </xdr:from>
    <xdr:to>
      <xdr:col>19</xdr:col>
      <xdr:colOff>177800</xdr:colOff>
      <xdr:row>37</xdr:row>
      <xdr:rowOff>54973</xdr:rowOff>
    </xdr:to>
    <xdr:cxnSp macro="">
      <xdr:nvCxnSpPr>
        <xdr:cNvPr id="80" name="直線コネクタ 79"/>
        <xdr:cNvCxnSpPr/>
      </xdr:nvCxnSpPr>
      <xdr:spPr>
        <a:xfrm>
          <a:off x="2908300" y="6326777"/>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38463</xdr:rowOff>
    </xdr:from>
    <xdr:to>
      <xdr:col>10</xdr:col>
      <xdr:colOff>165100</xdr:colOff>
      <xdr:row>36</xdr:row>
      <xdr:rowOff>140063</xdr:rowOff>
    </xdr:to>
    <xdr:sp macro="" textlink="">
      <xdr:nvSpPr>
        <xdr:cNvPr id="81" name="楕円 80"/>
        <xdr:cNvSpPr/>
      </xdr:nvSpPr>
      <xdr:spPr>
        <a:xfrm>
          <a:off x="1968500" y="621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89263</xdr:rowOff>
    </xdr:from>
    <xdr:to>
      <xdr:col>15</xdr:col>
      <xdr:colOff>50800</xdr:colOff>
      <xdr:row>36</xdr:row>
      <xdr:rowOff>154577</xdr:rowOff>
    </xdr:to>
    <xdr:cxnSp macro="">
      <xdr:nvCxnSpPr>
        <xdr:cNvPr id="82" name="直線コネクタ 81"/>
        <xdr:cNvCxnSpPr/>
      </xdr:nvCxnSpPr>
      <xdr:spPr>
        <a:xfrm>
          <a:off x="2019300" y="626146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147864</xdr:rowOff>
    </xdr:from>
    <xdr:to>
      <xdr:col>6</xdr:col>
      <xdr:colOff>38100</xdr:colOff>
      <xdr:row>36</xdr:row>
      <xdr:rowOff>78014</xdr:rowOff>
    </xdr:to>
    <xdr:sp macro="" textlink="">
      <xdr:nvSpPr>
        <xdr:cNvPr id="83" name="楕円 82"/>
        <xdr:cNvSpPr/>
      </xdr:nvSpPr>
      <xdr:spPr>
        <a:xfrm>
          <a:off x="1079500" y="614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27214</xdr:rowOff>
    </xdr:from>
    <xdr:to>
      <xdr:col>10</xdr:col>
      <xdr:colOff>114300</xdr:colOff>
      <xdr:row>36</xdr:row>
      <xdr:rowOff>89263</xdr:rowOff>
    </xdr:to>
    <xdr:cxnSp macro="">
      <xdr:nvCxnSpPr>
        <xdr:cNvPr id="84" name="直線コネクタ 83"/>
        <xdr:cNvCxnSpPr/>
      </xdr:nvCxnSpPr>
      <xdr:spPr>
        <a:xfrm>
          <a:off x="1130300" y="6199414"/>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41383</xdr:rowOff>
    </xdr:from>
    <xdr:ext cx="405111" cy="259045"/>
    <xdr:sp macro="" textlink="">
      <xdr:nvSpPr>
        <xdr:cNvPr id="85" name="n_1aveValue【道路】&#10;有形固定資産減価償却率"/>
        <xdr:cNvSpPr txBox="1"/>
      </xdr:nvSpPr>
      <xdr:spPr>
        <a:xfrm>
          <a:off x="3582044" y="672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160581</xdr:rowOff>
    </xdr:from>
    <xdr:ext cx="405111" cy="259045"/>
    <xdr:sp macro="" textlink="">
      <xdr:nvSpPr>
        <xdr:cNvPr id="86" name="n_2aveValue【道路】&#10;有形固定資産減価償却率"/>
        <xdr:cNvSpPr txBox="1"/>
      </xdr:nvSpPr>
      <xdr:spPr>
        <a:xfrm>
          <a:off x="2705744"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98533</xdr:rowOff>
    </xdr:from>
    <xdr:ext cx="405111" cy="259045"/>
    <xdr:sp macro="" textlink="">
      <xdr:nvSpPr>
        <xdr:cNvPr id="87" name="n_3aveValue【道路】&#10;有形固定資産減価償却率"/>
        <xdr:cNvSpPr txBox="1"/>
      </xdr:nvSpPr>
      <xdr:spPr>
        <a:xfrm>
          <a:off x="18167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98533</xdr:rowOff>
    </xdr:from>
    <xdr:ext cx="405111" cy="259045"/>
    <xdr:sp macro="" textlink="">
      <xdr:nvSpPr>
        <xdr:cNvPr id="88" name="n_4aveValue【道路】&#10;有形固定資産減価償却率"/>
        <xdr:cNvSpPr txBox="1"/>
      </xdr:nvSpPr>
      <xdr:spPr>
        <a:xfrm>
          <a:off x="9277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122300</xdr:rowOff>
    </xdr:from>
    <xdr:ext cx="405111" cy="259045"/>
    <xdr:sp macro="" textlink="">
      <xdr:nvSpPr>
        <xdr:cNvPr id="89" name="n_1mainValue【道路】&#10;有形固定資産減価償却率"/>
        <xdr:cNvSpPr txBox="1"/>
      </xdr:nvSpPr>
      <xdr:spPr>
        <a:xfrm>
          <a:off x="358204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50454</xdr:rowOff>
    </xdr:from>
    <xdr:ext cx="405111" cy="259045"/>
    <xdr:sp macro="" textlink="">
      <xdr:nvSpPr>
        <xdr:cNvPr id="90" name="n_2mainValue【道路】&#10;有形固定資産減価償却率"/>
        <xdr:cNvSpPr txBox="1"/>
      </xdr:nvSpPr>
      <xdr:spPr>
        <a:xfrm>
          <a:off x="2705744" y="605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156590</xdr:rowOff>
    </xdr:from>
    <xdr:ext cx="405111" cy="259045"/>
    <xdr:sp macro="" textlink="">
      <xdr:nvSpPr>
        <xdr:cNvPr id="91" name="n_3mainValue【道路】&#10;有形固定資産減価償却率"/>
        <xdr:cNvSpPr txBox="1"/>
      </xdr:nvSpPr>
      <xdr:spPr>
        <a:xfrm>
          <a:off x="1816744" y="598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94541</xdr:rowOff>
    </xdr:from>
    <xdr:ext cx="405111" cy="259045"/>
    <xdr:sp macro="" textlink="">
      <xdr:nvSpPr>
        <xdr:cNvPr id="92" name="n_4mainValue【道路】&#10;有形固定資産減価償却率"/>
        <xdr:cNvSpPr txBox="1"/>
      </xdr:nvSpPr>
      <xdr:spPr>
        <a:xfrm>
          <a:off x="927744" y="592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3" name="正方形/長方形 9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4" name="正方形/長方形 9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5" name="正方形/長方形 9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6" name="正方形/長方形 9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7" name="正方形/長方形 9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8" name="正方形/長方形 9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9" name="正方形/長方形 9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100" name="正方形/長方形 9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1" name="テキスト ボックス 10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2" name="直線コネクタ 10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3" name="直線コネクタ 10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4" name="テキスト ボックス 10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5" name="直線コネクタ 10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6" name="テキスト ボックス 105"/>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7" name="直線コネクタ 10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8" name="テキスト ボックス 10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9" name="直線コネクタ 10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10" name="テキスト ボックス 10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1" name="直線コネクタ 11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2" name="テキスト ボックス 111"/>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2794</xdr:rowOff>
    </xdr:from>
    <xdr:to>
      <xdr:col>54</xdr:col>
      <xdr:colOff>189865</xdr:colOff>
      <xdr:row>42</xdr:row>
      <xdr:rowOff>37465</xdr:rowOff>
    </xdr:to>
    <xdr:cxnSp macro="">
      <xdr:nvCxnSpPr>
        <xdr:cNvPr id="116" name="直線コネクタ 115"/>
        <xdr:cNvCxnSpPr/>
      </xdr:nvCxnSpPr>
      <xdr:spPr>
        <a:xfrm flipV="1">
          <a:off x="10476865" y="5660644"/>
          <a:ext cx="0" cy="1577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41292</xdr:rowOff>
    </xdr:from>
    <xdr:ext cx="469744" cy="259045"/>
    <xdr:sp macro="" textlink="">
      <xdr:nvSpPr>
        <xdr:cNvPr id="117" name="【道路】&#10;一人当たり延長最小値テキスト"/>
        <xdr:cNvSpPr txBox="1"/>
      </xdr:nvSpPr>
      <xdr:spPr>
        <a:xfrm>
          <a:off x="10515600" y="724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37465</xdr:rowOff>
    </xdr:from>
    <xdr:to>
      <xdr:col>55</xdr:col>
      <xdr:colOff>88900</xdr:colOff>
      <xdr:row>42</xdr:row>
      <xdr:rowOff>37465</xdr:rowOff>
    </xdr:to>
    <xdr:cxnSp macro="">
      <xdr:nvCxnSpPr>
        <xdr:cNvPr id="118" name="直線コネクタ 117"/>
        <xdr:cNvCxnSpPr/>
      </xdr:nvCxnSpPr>
      <xdr:spPr>
        <a:xfrm>
          <a:off x="10388600" y="723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120921</xdr:rowOff>
    </xdr:from>
    <xdr:ext cx="599010" cy="259045"/>
    <xdr:sp macro="" textlink="">
      <xdr:nvSpPr>
        <xdr:cNvPr id="119" name="【道路】&#10;一人当たり延長最大値テキスト"/>
        <xdr:cNvSpPr txBox="1"/>
      </xdr:nvSpPr>
      <xdr:spPr>
        <a:xfrm>
          <a:off x="10515600" y="5435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2794</xdr:rowOff>
    </xdr:from>
    <xdr:to>
      <xdr:col>55</xdr:col>
      <xdr:colOff>88900</xdr:colOff>
      <xdr:row>33</xdr:row>
      <xdr:rowOff>2794</xdr:rowOff>
    </xdr:to>
    <xdr:cxnSp macro="">
      <xdr:nvCxnSpPr>
        <xdr:cNvPr id="120" name="直線コネクタ 119"/>
        <xdr:cNvCxnSpPr/>
      </xdr:nvCxnSpPr>
      <xdr:spPr>
        <a:xfrm>
          <a:off x="10388600" y="5660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126966</xdr:rowOff>
    </xdr:from>
    <xdr:ext cx="534377" cy="259045"/>
    <xdr:sp macro="" textlink="">
      <xdr:nvSpPr>
        <xdr:cNvPr id="121" name="【道路】&#10;一人当たり延長平均値テキスト"/>
        <xdr:cNvSpPr txBox="1"/>
      </xdr:nvSpPr>
      <xdr:spPr>
        <a:xfrm>
          <a:off x="10515600" y="6813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104089</xdr:rowOff>
    </xdr:from>
    <xdr:to>
      <xdr:col>55</xdr:col>
      <xdr:colOff>50800</xdr:colOff>
      <xdr:row>41</xdr:row>
      <xdr:rowOff>34239</xdr:rowOff>
    </xdr:to>
    <xdr:sp macro="" textlink="">
      <xdr:nvSpPr>
        <xdr:cNvPr id="122" name="フローチャート: 判断 121"/>
        <xdr:cNvSpPr/>
      </xdr:nvSpPr>
      <xdr:spPr>
        <a:xfrm>
          <a:off x="10426700" y="6962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79540</xdr:rowOff>
    </xdr:from>
    <xdr:to>
      <xdr:col>50</xdr:col>
      <xdr:colOff>165100</xdr:colOff>
      <xdr:row>41</xdr:row>
      <xdr:rowOff>9690</xdr:rowOff>
    </xdr:to>
    <xdr:sp macro="" textlink="">
      <xdr:nvSpPr>
        <xdr:cNvPr id="123" name="フローチャート: 判断 122"/>
        <xdr:cNvSpPr/>
      </xdr:nvSpPr>
      <xdr:spPr>
        <a:xfrm>
          <a:off x="9588500" y="693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75794</xdr:rowOff>
    </xdr:from>
    <xdr:to>
      <xdr:col>46</xdr:col>
      <xdr:colOff>38100</xdr:colOff>
      <xdr:row>41</xdr:row>
      <xdr:rowOff>5944</xdr:rowOff>
    </xdr:to>
    <xdr:sp macro="" textlink="">
      <xdr:nvSpPr>
        <xdr:cNvPr id="124" name="フローチャート: 判断 123"/>
        <xdr:cNvSpPr/>
      </xdr:nvSpPr>
      <xdr:spPr>
        <a:xfrm>
          <a:off x="8699500" y="69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76479</xdr:rowOff>
    </xdr:from>
    <xdr:to>
      <xdr:col>41</xdr:col>
      <xdr:colOff>101600</xdr:colOff>
      <xdr:row>41</xdr:row>
      <xdr:rowOff>6629</xdr:rowOff>
    </xdr:to>
    <xdr:sp macro="" textlink="">
      <xdr:nvSpPr>
        <xdr:cNvPr id="125" name="フローチャート: 判断 124"/>
        <xdr:cNvSpPr/>
      </xdr:nvSpPr>
      <xdr:spPr>
        <a:xfrm>
          <a:off x="7810500" y="69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113017</xdr:rowOff>
    </xdr:from>
    <xdr:to>
      <xdr:col>36</xdr:col>
      <xdr:colOff>165100</xdr:colOff>
      <xdr:row>41</xdr:row>
      <xdr:rowOff>43167</xdr:rowOff>
    </xdr:to>
    <xdr:sp macro="" textlink="">
      <xdr:nvSpPr>
        <xdr:cNvPr id="126" name="フローチャート: 判断 125"/>
        <xdr:cNvSpPr/>
      </xdr:nvSpPr>
      <xdr:spPr>
        <a:xfrm>
          <a:off x="6921500" y="697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57201</xdr:rowOff>
    </xdr:from>
    <xdr:to>
      <xdr:col>55</xdr:col>
      <xdr:colOff>50800</xdr:colOff>
      <xdr:row>41</xdr:row>
      <xdr:rowOff>158801</xdr:rowOff>
    </xdr:to>
    <xdr:sp macro="" textlink="">
      <xdr:nvSpPr>
        <xdr:cNvPr id="132" name="楕円 131"/>
        <xdr:cNvSpPr/>
      </xdr:nvSpPr>
      <xdr:spPr>
        <a:xfrm>
          <a:off x="10426700" y="708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143578</xdr:rowOff>
    </xdr:from>
    <xdr:ext cx="469744" cy="259045"/>
    <xdr:sp macro="" textlink="">
      <xdr:nvSpPr>
        <xdr:cNvPr id="133" name="【道路】&#10;一人当たり延長該当値テキスト"/>
        <xdr:cNvSpPr txBox="1"/>
      </xdr:nvSpPr>
      <xdr:spPr>
        <a:xfrm>
          <a:off x="10515600" y="700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57836</xdr:rowOff>
    </xdr:from>
    <xdr:to>
      <xdr:col>50</xdr:col>
      <xdr:colOff>165100</xdr:colOff>
      <xdr:row>41</xdr:row>
      <xdr:rowOff>159436</xdr:rowOff>
    </xdr:to>
    <xdr:sp macro="" textlink="">
      <xdr:nvSpPr>
        <xdr:cNvPr id="134" name="楕円 133"/>
        <xdr:cNvSpPr/>
      </xdr:nvSpPr>
      <xdr:spPr>
        <a:xfrm>
          <a:off x="9588500" y="708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108001</xdr:rowOff>
    </xdr:from>
    <xdr:to>
      <xdr:col>55</xdr:col>
      <xdr:colOff>0</xdr:colOff>
      <xdr:row>41</xdr:row>
      <xdr:rowOff>108636</xdr:rowOff>
    </xdr:to>
    <xdr:cxnSp macro="">
      <xdr:nvCxnSpPr>
        <xdr:cNvPr id="135" name="直線コネクタ 134"/>
        <xdr:cNvCxnSpPr/>
      </xdr:nvCxnSpPr>
      <xdr:spPr>
        <a:xfrm flipV="1">
          <a:off x="9639300" y="7137451"/>
          <a:ext cx="8382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58115</xdr:rowOff>
    </xdr:from>
    <xdr:to>
      <xdr:col>46</xdr:col>
      <xdr:colOff>38100</xdr:colOff>
      <xdr:row>41</xdr:row>
      <xdr:rowOff>159715</xdr:rowOff>
    </xdr:to>
    <xdr:sp macro="" textlink="">
      <xdr:nvSpPr>
        <xdr:cNvPr id="136" name="楕円 135"/>
        <xdr:cNvSpPr/>
      </xdr:nvSpPr>
      <xdr:spPr>
        <a:xfrm>
          <a:off x="8699500" y="708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108636</xdr:rowOff>
    </xdr:from>
    <xdr:to>
      <xdr:col>50</xdr:col>
      <xdr:colOff>114300</xdr:colOff>
      <xdr:row>41</xdr:row>
      <xdr:rowOff>108915</xdr:rowOff>
    </xdr:to>
    <xdr:cxnSp macro="">
      <xdr:nvCxnSpPr>
        <xdr:cNvPr id="137" name="直線コネクタ 136"/>
        <xdr:cNvCxnSpPr/>
      </xdr:nvCxnSpPr>
      <xdr:spPr>
        <a:xfrm flipV="1">
          <a:off x="8750300" y="7138086"/>
          <a:ext cx="889000" cy="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58128</xdr:rowOff>
    </xdr:from>
    <xdr:to>
      <xdr:col>41</xdr:col>
      <xdr:colOff>101600</xdr:colOff>
      <xdr:row>41</xdr:row>
      <xdr:rowOff>159728</xdr:rowOff>
    </xdr:to>
    <xdr:sp macro="" textlink="">
      <xdr:nvSpPr>
        <xdr:cNvPr id="138" name="楕円 137"/>
        <xdr:cNvSpPr/>
      </xdr:nvSpPr>
      <xdr:spPr>
        <a:xfrm>
          <a:off x="7810500" y="708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108915</xdr:rowOff>
    </xdr:from>
    <xdr:to>
      <xdr:col>45</xdr:col>
      <xdr:colOff>177800</xdr:colOff>
      <xdr:row>41</xdr:row>
      <xdr:rowOff>108928</xdr:rowOff>
    </xdr:to>
    <xdr:cxnSp macro="">
      <xdr:nvCxnSpPr>
        <xdr:cNvPr id="139" name="直線コネクタ 138"/>
        <xdr:cNvCxnSpPr/>
      </xdr:nvCxnSpPr>
      <xdr:spPr>
        <a:xfrm flipV="1">
          <a:off x="7861300" y="7138365"/>
          <a:ext cx="889000" cy="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58103</xdr:rowOff>
    </xdr:from>
    <xdr:to>
      <xdr:col>36</xdr:col>
      <xdr:colOff>165100</xdr:colOff>
      <xdr:row>41</xdr:row>
      <xdr:rowOff>159703</xdr:rowOff>
    </xdr:to>
    <xdr:sp macro="" textlink="">
      <xdr:nvSpPr>
        <xdr:cNvPr id="140" name="楕円 139"/>
        <xdr:cNvSpPr/>
      </xdr:nvSpPr>
      <xdr:spPr>
        <a:xfrm>
          <a:off x="6921500" y="708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108903</xdr:rowOff>
    </xdr:from>
    <xdr:to>
      <xdr:col>41</xdr:col>
      <xdr:colOff>50800</xdr:colOff>
      <xdr:row>41</xdr:row>
      <xdr:rowOff>108928</xdr:rowOff>
    </xdr:to>
    <xdr:cxnSp macro="">
      <xdr:nvCxnSpPr>
        <xdr:cNvPr id="141" name="直線コネクタ 140"/>
        <xdr:cNvCxnSpPr/>
      </xdr:nvCxnSpPr>
      <xdr:spPr>
        <a:xfrm>
          <a:off x="6972300" y="7138353"/>
          <a:ext cx="889000" cy="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26217</xdr:rowOff>
    </xdr:from>
    <xdr:ext cx="534377" cy="259045"/>
    <xdr:sp macro="" textlink="">
      <xdr:nvSpPr>
        <xdr:cNvPr id="142" name="n_1aveValue【道路】&#10;一人当たり延長"/>
        <xdr:cNvSpPr txBox="1"/>
      </xdr:nvSpPr>
      <xdr:spPr>
        <a:xfrm>
          <a:off x="9359411" y="671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22471</xdr:rowOff>
    </xdr:from>
    <xdr:ext cx="534377" cy="259045"/>
    <xdr:sp macro="" textlink="">
      <xdr:nvSpPr>
        <xdr:cNvPr id="143" name="n_2aveValue【道路】&#10;一人当たり延長"/>
        <xdr:cNvSpPr txBox="1"/>
      </xdr:nvSpPr>
      <xdr:spPr>
        <a:xfrm>
          <a:off x="8483111" y="670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23156</xdr:rowOff>
    </xdr:from>
    <xdr:ext cx="534377" cy="259045"/>
    <xdr:sp macro="" textlink="">
      <xdr:nvSpPr>
        <xdr:cNvPr id="144" name="n_3aveValue【道路】&#10;一人当たり延長"/>
        <xdr:cNvSpPr txBox="1"/>
      </xdr:nvSpPr>
      <xdr:spPr>
        <a:xfrm>
          <a:off x="7594111" y="670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59694</xdr:rowOff>
    </xdr:from>
    <xdr:ext cx="534377" cy="259045"/>
    <xdr:sp macro="" textlink="">
      <xdr:nvSpPr>
        <xdr:cNvPr id="145" name="n_4aveValue【道路】&#10;一人当たり延長"/>
        <xdr:cNvSpPr txBox="1"/>
      </xdr:nvSpPr>
      <xdr:spPr>
        <a:xfrm>
          <a:off x="6705111" y="674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150563</xdr:rowOff>
    </xdr:from>
    <xdr:ext cx="469744" cy="259045"/>
    <xdr:sp macro="" textlink="">
      <xdr:nvSpPr>
        <xdr:cNvPr id="146" name="n_1mainValue【道路】&#10;一人当たり延長"/>
        <xdr:cNvSpPr txBox="1"/>
      </xdr:nvSpPr>
      <xdr:spPr>
        <a:xfrm>
          <a:off x="9391727" y="718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150842</xdr:rowOff>
    </xdr:from>
    <xdr:ext cx="469744" cy="259045"/>
    <xdr:sp macro="" textlink="">
      <xdr:nvSpPr>
        <xdr:cNvPr id="147" name="n_2mainValue【道路】&#10;一人当たり延長"/>
        <xdr:cNvSpPr txBox="1"/>
      </xdr:nvSpPr>
      <xdr:spPr>
        <a:xfrm>
          <a:off x="8515427" y="7180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150855</xdr:rowOff>
    </xdr:from>
    <xdr:ext cx="469744" cy="259045"/>
    <xdr:sp macro="" textlink="">
      <xdr:nvSpPr>
        <xdr:cNvPr id="148" name="n_3mainValue【道路】&#10;一人当たり延長"/>
        <xdr:cNvSpPr txBox="1"/>
      </xdr:nvSpPr>
      <xdr:spPr>
        <a:xfrm>
          <a:off x="7626427" y="718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150830</xdr:rowOff>
    </xdr:from>
    <xdr:ext cx="469744" cy="259045"/>
    <xdr:sp macro="" textlink="">
      <xdr:nvSpPr>
        <xdr:cNvPr id="149" name="n_4mainValue【道路】&#10;一人当たり延長"/>
        <xdr:cNvSpPr txBox="1"/>
      </xdr:nvSpPr>
      <xdr:spPr>
        <a:xfrm>
          <a:off x="6737427" y="7180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1" name="直線コネクタ 16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2" name="テキスト ボックス 16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3" name="直線コネクタ 16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4" name="テキスト ボックス 16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5" name="直線コネクタ 16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6" name="テキスト ボックス 16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7" name="直線コネクタ 16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8" name="テキスト ボックス 16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9" name="直線コネクタ 16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70" name="テキスト ボックス 169"/>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30480</xdr:rowOff>
    </xdr:from>
    <xdr:to>
      <xdr:col>24</xdr:col>
      <xdr:colOff>62865</xdr:colOff>
      <xdr:row>64</xdr:row>
      <xdr:rowOff>91440</xdr:rowOff>
    </xdr:to>
    <xdr:cxnSp macro="">
      <xdr:nvCxnSpPr>
        <xdr:cNvPr id="173" name="直線コネクタ 172"/>
        <xdr:cNvCxnSpPr/>
      </xdr:nvCxnSpPr>
      <xdr:spPr>
        <a:xfrm flipV="1">
          <a:off x="4634865" y="963168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95267</xdr:rowOff>
    </xdr:from>
    <xdr:ext cx="405111" cy="259045"/>
    <xdr:sp macro="" textlink="">
      <xdr:nvSpPr>
        <xdr:cNvPr id="174" name="【橋りょう・トンネル】&#10;有形固定資産減価償却率最小値テキスト"/>
        <xdr:cNvSpPr txBox="1"/>
      </xdr:nvSpPr>
      <xdr:spPr>
        <a:xfrm>
          <a:off x="4673600" y="1106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91440</xdr:rowOff>
    </xdr:from>
    <xdr:to>
      <xdr:col>24</xdr:col>
      <xdr:colOff>152400</xdr:colOff>
      <xdr:row>64</xdr:row>
      <xdr:rowOff>91440</xdr:rowOff>
    </xdr:to>
    <xdr:cxnSp macro="">
      <xdr:nvCxnSpPr>
        <xdr:cNvPr id="175" name="直線コネクタ 174"/>
        <xdr:cNvCxnSpPr/>
      </xdr:nvCxnSpPr>
      <xdr:spPr>
        <a:xfrm>
          <a:off x="4546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148607</xdr:rowOff>
    </xdr:from>
    <xdr:ext cx="340478" cy="259045"/>
    <xdr:sp macro="" textlink="">
      <xdr:nvSpPr>
        <xdr:cNvPr id="176" name="【橋りょう・トンネル】&#10;有形固定資産減価償却率最大値テキスト"/>
        <xdr:cNvSpPr txBox="1"/>
      </xdr:nvSpPr>
      <xdr:spPr>
        <a:xfrm>
          <a:off x="4673600" y="94069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30480</xdr:rowOff>
    </xdr:from>
    <xdr:to>
      <xdr:col>24</xdr:col>
      <xdr:colOff>152400</xdr:colOff>
      <xdr:row>56</xdr:row>
      <xdr:rowOff>30480</xdr:rowOff>
    </xdr:to>
    <xdr:cxnSp macro="">
      <xdr:nvCxnSpPr>
        <xdr:cNvPr id="177" name="直線コネクタ 176"/>
        <xdr:cNvCxnSpPr/>
      </xdr:nvCxnSpPr>
      <xdr:spPr>
        <a:xfrm>
          <a:off x="4546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68597</xdr:rowOff>
    </xdr:from>
    <xdr:ext cx="405111" cy="259045"/>
    <xdr:sp macro="" textlink="">
      <xdr:nvSpPr>
        <xdr:cNvPr id="178" name="【橋りょう・トンネル】&#10;有形固定資産減価償却率平均値テキスト"/>
        <xdr:cNvSpPr txBox="1"/>
      </xdr:nvSpPr>
      <xdr:spPr>
        <a:xfrm>
          <a:off x="4673600" y="10527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90170</xdr:rowOff>
    </xdr:from>
    <xdr:to>
      <xdr:col>24</xdr:col>
      <xdr:colOff>114300</xdr:colOff>
      <xdr:row>62</xdr:row>
      <xdr:rowOff>20320</xdr:rowOff>
    </xdr:to>
    <xdr:sp macro="" textlink="">
      <xdr:nvSpPr>
        <xdr:cNvPr id="179" name="フローチャート: 判断 178"/>
        <xdr:cNvSpPr/>
      </xdr:nvSpPr>
      <xdr:spPr>
        <a:xfrm>
          <a:off x="45847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107315</xdr:rowOff>
    </xdr:from>
    <xdr:to>
      <xdr:col>20</xdr:col>
      <xdr:colOff>38100</xdr:colOff>
      <xdr:row>62</xdr:row>
      <xdr:rowOff>37465</xdr:rowOff>
    </xdr:to>
    <xdr:sp macro="" textlink="">
      <xdr:nvSpPr>
        <xdr:cNvPr id="180" name="フローチャート: 判断 179"/>
        <xdr:cNvSpPr/>
      </xdr:nvSpPr>
      <xdr:spPr>
        <a:xfrm>
          <a:off x="3746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86360</xdr:rowOff>
    </xdr:from>
    <xdr:to>
      <xdr:col>15</xdr:col>
      <xdr:colOff>101600</xdr:colOff>
      <xdr:row>62</xdr:row>
      <xdr:rowOff>16510</xdr:rowOff>
    </xdr:to>
    <xdr:sp macro="" textlink="">
      <xdr:nvSpPr>
        <xdr:cNvPr id="181" name="フローチャート: 判断 180"/>
        <xdr:cNvSpPr/>
      </xdr:nvSpPr>
      <xdr:spPr>
        <a:xfrm>
          <a:off x="2857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53975</xdr:rowOff>
    </xdr:from>
    <xdr:to>
      <xdr:col>10</xdr:col>
      <xdr:colOff>165100</xdr:colOff>
      <xdr:row>61</xdr:row>
      <xdr:rowOff>155575</xdr:rowOff>
    </xdr:to>
    <xdr:sp macro="" textlink="">
      <xdr:nvSpPr>
        <xdr:cNvPr id="182" name="フローチャート: 判断 181"/>
        <xdr:cNvSpPr/>
      </xdr:nvSpPr>
      <xdr:spPr>
        <a:xfrm>
          <a:off x="1968500" y="1051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27305</xdr:rowOff>
    </xdr:from>
    <xdr:to>
      <xdr:col>6</xdr:col>
      <xdr:colOff>38100</xdr:colOff>
      <xdr:row>61</xdr:row>
      <xdr:rowOff>128905</xdr:rowOff>
    </xdr:to>
    <xdr:sp macro="" textlink="">
      <xdr:nvSpPr>
        <xdr:cNvPr id="183" name="フローチャート: 判断 182"/>
        <xdr:cNvSpPr/>
      </xdr:nvSpPr>
      <xdr:spPr>
        <a:xfrm>
          <a:off x="1079500" y="1048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25400</xdr:rowOff>
    </xdr:from>
    <xdr:to>
      <xdr:col>24</xdr:col>
      <xdr:colOff>114300</xdr:colOff>
      <xdr:row>61</xdr:row>
      <xdr:rowOff>127000</xdr:rowOff>
    </xdr:to>
    <xdr:sp macro="" textlink="">
      <xdr:nvSpPr>
        <xdr:cNvPr id="189" name="楕円 188"/>
        <xdr:cNvSpPr/>
      </xdr:nvSpPr>
      <xdr:spPr>
        <a:xfrm>
          <a:off x="4584700" y="104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48277</xdr:rowOff>
    </xdr:from>
    <xdr:ext cx="405111" cy="259045"/>
    <xdr:sp macro="" textlink="">
      <xdr:nvSpPr>
        <xdr:cNvPr id="190" name="【橋りょう・トンネル】&#10;有形固定資産減価償却率該当値テキスト"/>
        <xdr:cNvSpPr txBox="1"/>
      </xdr:nvSpPr>
      <xdr:spPr>
        <a:xfrm>
          <a:off x="4673600" y="10335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164465</xdr:rowOff>
    </xdr:from>
    <xdr:to>
      <xdr:col>20</xdr:col>
      <xdr:colOff>38100</xdr:colOff>
      <xdr:row>61</xdr:row>
      <xdr:rowOff>94615</xdr:rowOff>
    </xdr:to>
    <xdr:sp macro="" textlink="">
      <xdr:nvSpPr>
        <xdr:cNvPr id="191" name="楕円 190"/>
        <xdr:cNvSpPr/>
      </xdr:nvSpPr>
      <xdr:spPr>
        <a:xfrm>
          <a:off x="3746500" y="1045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43815</xdr:rowOff>
    </xdr:from>
    <xdr:to>
      <xdr:col>24</xdr:col>
      <xdr:colOff>63500</xdr:colOff>
      <xdr:row>61</xdr:row>
      <xdr:rowOff>76200</xdr:rowOff>
    </xdr:to>
    <xdr:cxnSp macro="">
      <xdr:nvCxnSpPr>
        <xdr:cNvPr id="192" name="直線コネクタ 191"/>
        <xdr:cNvCxnSpPr/>
      </xdr:nvCxnSpPr>
      <xdr:spPr>
        <a:xfrm>
          <a:off x="3797300" y="1050226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139700</xdr:rowOff>
    </xdr:from>
    <xdr:to>
      <xdr:col>15</xdr:col>
      <xdr:colOff>101600</xdr:colOff>
      <xdr:row>61</xdr:row>
      <xdr:rowOff>69850</xdr:rowOff>
    </xdr:to>
    <xdr:sp macro="" textlink="">
      <xdr:nvSpPr>
        <xdr:cNvPr id="193" name="楕円 192"/>
        <xdr:cNvSpPr/>
      </xdr:nvSpPr>
      <xdr:spPr>
        <a:xfrm>
          <a:off x="2857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19050</xdr:rowOff>
    </xdr:from>
    <xdr:to>
      <xdr:col>19</xdr:col>
      <xdr:colOff>177800</xdr:colOff>
      <xdr:row>61</xdr:row>
      <xdr:rowOff>43815</xdr:rowOff>
    </xdr:to>
    <xdr:cxnSp macro="">
      <xdr:nvCxnSpPr>
        <xdr:cNvPr id="194" name="直線コネクタ 193"/>
        <xdr:cNvCxnSpPr/>
      </xdr:nvCxnSpPr>
      <xdr:spPr>
        <a:xfrm>
          <a:off x="2908300" y="1047750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120650</xdr:rowOff>
    </xdr:from>
    <xdr:to>
      <xdr:col>10</xdr:col>
      <xdr:colOff>165100</xdr:colOff>
      <xdr:row>61</xdr:row>
      <xdr:rowOff>50800</xdr:rowOff>
    </xdr:to>
    <xdr:sp macro="" textlink="">
      <xdr:nvSpPr>
        <xdr:cNvPr id="195" name="楕円 194"/>
        <xdr:cNvSpPr/>
      </xdr:nvSpPr>
      <xdr:spPr>
        <a:xfrm>
          <a:off x="1968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0</xdr:rowOff>
    </xdr:from>
    <xdr:to>
      <xdr:col>15</xdr:col>
      <xdr:colOff>50800</xdr:colOff>
      <xdr:row>61</xdr:row>
      <xdr:rowOff>19050</xdr:rowOff>
    </xdr:to>
    <xdr:cxnSp macro="">
      <xdr:nvCxnSpPr>
        <xdr:cNvPr id="196" name="直線コネクタ 195"/>
        <xdr:cNvCxnSpPr/>
      </xdr:nvCxnSpPr>
      <xdr:spPr>
        <a:xfrm>
          <a:off x="2019300" y="10458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88265</xdr:rowOff>
    </xdr:from>
    <xdr:to>
      <xdr:col>6</xdr:col>
      <xdr:colOff>38100</xdr:colOff>
      <xdr:row>61</xdr:row>
      <xdr:rowOff>18415</xdr:rowOff>
    </xdr:to>
    <xdr:sp macro="" textlink="">
      <xdr:nvSpPr>
        <xdr:cNvPr id="197" name="楕円 196"/>
        <xdr:cNvSpPr/>
      </xdr:nvSpPr>
      <xdr:spPr>
        <a:xfrm>
          <a:off x="1079500" y="1037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139065</xdr:rowOff>
    </xdr:from>
    <xdr:to>
      <xdr:col>10</xdr:col>
      <xdr:colOff>114300</xdr:colOff>
      <xdr:row>61</xdr:row>
      <xdr:rowOff>0</xdr:rowOff>
    </xdr:to>
    <xdr:cxnSp macro="">
      <xdr:nvCxnSpPr>
        <xdr:cNvPr id="198" name="直線コネクタ 197"/>
        <xdr:cNvCxnSpPr/>
      </xdr:nvCxnSpPr>
      <xdr:spPr>
        <a:xfrm>
          <a:off x="1130300" y="1042606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28592</xdr:rowOff>
    </xdr:from>
    <xdr:ext cx="405111" cy="259045"/>
    <xdr:sp macro="" textlink="">
      <xdr:nvSpPr>
        <xdr:cNvPr id="199" name="n_1aveValue【橋りょう・トンネル】&#10;有形固定資産減価償却率"/>
        <xdr:cNvSpPr txBox="1"/>
      </xdr:nvSpPr>
      <xdr:spPr>
        <a:xfrm>
          <a:off x="3582044" y="1065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7637</xdr:rowOff>
    </xdr:from>
    <xdr:ext cx="405111" cy="259045"/>
    <xdr:sp macro="" textlink="">
      <xdr:nvSpPr>
        <xdr:cNvPr id="200" name="n_2aveValue【橋りょう・トンネル】&#10;有形固定資産減価償却率"/>
        <xdr:cNvSpPr txBox="1"/>
      </xdr:nvSpPr>
      <xdr:spPr>
        <a:xfrm>
          <a:off x="2705744"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146702</xdr:rowOff>
    </xdr:from>
    <xdr:ext cx="405111" cy="259045"/>
    <xdr:sp macro="" textlink="">
      <xdr:nvSpPr>
        <xdr:cNvPr id="201" name="n_3aveValue【橋りょう・トンネル】&#10;有形固定資産減価償却率"/>
        <xdr:cNvSpPr txBox="1"/>
      </xdr:nvSpPr>
      <xdr:spPr>
        <a:xfrm>
          <a:off x="1816744" y="1060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120032</xdr:rowOff>
    </xdr:from>
    <xdr:ext cx="405111" cy="259045"/>
    <xdr:sp macro="" textlink="">
      <xdr:nvSpPr>
        <xdr:cNvPr id="202" name="n_4aveValue【橋りょう・トンネル】&#10;有形固定資産減価償却率"/>
        <xdr:cNvSpPr txBox="1"/>
      </xdr:nvSpPr>
      <xdr:spPr>
        <a:xfrm>
          <a:off x="927744" y="1057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111142</xdr:rowOff>
    </xdr:from>
    <xdr:ext cx="405111" cy="259045"/>
    <xdr:sp macro="" textlink="">
      <xdr:nvSpPr>
        <xdr:cNvPr id="203" name="n_1mainValue【橋りょう・トンネル】&#10;有形固定資産減価償却率"/>
        <xdr:cNvSpPr txBox="1"/>
      </xdr:nvSpPr>
      <xdr:spPr>
        <a:xfrm>
          <a:off x="3582044" y="1022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86377</xdr:rowOff>
    </xdr:from>
    <xdr:ext cx="405111" cy="259045"/>
    <xdr:sp macro="" textlink="">
      <xdr:nvSpPr>
        <xdr:cNvPr id="204" name="n_2mainValue【橋りょう・トンネル】&#10;有形固定資産減価償却率"/>
        <xdr:cNvSpPr txBox="1"/>
      </xdr:nvSpPr>
      <xdr:spPr>
        <a:xfrm>
          <a:off x="2705744" y="1020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67327</xdr:rowOff>
    </xdr:from>
    <xdr:ext cx="405111" cy="259045"/>
    <xdr:sp macro="" textlink="">
      <xdr:nvSpPr>
        <xdr:cNvPr id="205" name="n_3mainValue【橋りょう・トンネル】&#10;有形固定資産減価償却率"/>
        <xdr:cNvSpPr txBox="1"/>
      </xdr:nvSpPr>
      <xdr:spPr>
        <a:xfrm>
          <a:off x="1816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34942</xdr:rowOff>
    </xdr:from>
    <xdr:ext cx="405111" cy="259045"/>
    <xdr:sp macro="" textlink="">
      <xdr:nvSpPr>
        <xdr:cNvPr id="206" name="n_4mainValue【橋りょう・トンネル】&#10;有形固定資産減価償却率"/>
        <xdr:cNvSpPr txBox="1"/>
      </xdr:nvSpPr>
      <xdr:spPr>
        <a:xfrm>
          <a:off x="927744" y="1015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8" name="テキスト ボックス 21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20" name="テキスト ボックス 219"/>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2" name="テキスト ボックス 221"/>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4" name="テキスト ボックス 223"/>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6" name="テキスト ボックス 22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48662</xdr:rowOff>
    </xdr:from>
    <xdr:to>
      <xdr:col>54</xdr:col>
      <xdr:colOff>189865</xdr:colOff>
      <xdr:row>63</xdr:row>
      <xdr:rowOff>164542</xdr:rowOff>
    </xdr:to>
    <xdr:cxnSp macro="">
      <xdr:nvCxnSpPr>
        <xdr:cNvPr id="228" name="直線コネクタ 227"/>
        <xdr:cNvCxnSpPr/>
      </xdr:nvCxnSpPr>
      <xdr:spPr>
        <a:xfrm flipV="1">
          <a:off x="10476865" y="9649862"/>
          <a:ext cx="0" cy="1316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168369</xdr:rowOff>
    </xdr:from>
    <xdr:ext cx="469744" cy="259045"/>
    <xdr:sp macro="" textlink="">
      <xdr:nvSpPr>
        <xdr:cNvPr id="229" name="【橋りょう・トンネル】&#10;一人当たり有形固定資産（償却資産）額最小値テキスト"/>
        <xdr:cNvSpPr txBox="1"/>
      </xdr:nvSpPr>
      <xdr:spPr>
        <a:xfrm>
          <a:off x="10515600" y="10969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164542</xdr:rowOff>
    </xdr:from>
    <xdr:to>
      <xdr:col>55</xdr:col>
      <xdr:colOff>88900</xdr:colOff>
      <xdr:row>63</xdr:row>
      <xdr:rowOff>164542</xdr:rowOff>
    </xdr:to>
    <xdr:cxnSp macro="">
      <xdr:nvCxnSpPr>
        <xdr:cNvPr id="230" name="直線コネクタ 229"/>
        <xdr:cNvCxnSpPr/>
      </xdr:nvCxnSpPr>
      <xdr:spPr>
        <a:xfrm>
          <a:off x="10388600" y="10965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166789</xdr:rowOff>
    </xdr:from>
    <xdr:ext cx="599010" cy="259045"/>
    <xdr:sp macro="" textlink="">
      <xdr:nvSpPr>
        <xdr:cNvPr id="231" name="【橋りょう・トンネル】&#10;一人当たり有形固定資産（償却資産）額最大値テキスト"/>
        <xdr:cNvSpPr txBox="1"/>
      </xdr:nvSpPr>
      <xdr:spPr>
        <a:xfrm>
          <a:off x="10515600" y="9425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48662</xdr:rowOff>
    </xdr:from>
    <xdr:to>
      <xdr:col>55</xdr:col>
      <xdr:colOff>88900</xdr:colOff>
      <xdr:row>56</xdr:row>
      <xdr:rowOff>48662</xdr:rowOff>
    </xdr:to>
    <xdr:cxnSp macro="">
      <xdr:nvCxnSpPr>
        <xdr:cNvPr id="232" name="直線コネクタ 231"/>
        <xdr:cNvCxnSpPr/>
      </xdr:nvCxnSpPr>
      <xdr:spPr>
        <a:xfrm>
          <a:off x="10388600" y="964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39723</xdr:rowOff>
    </xdr:from>
    <xdr:ext cx="599010" cy="259045"/>
    <xdr:sp macro="" textlink="">
      <xdr:nvSpPr>
        <xdr:cNvPr id="233" name="【橋りょう・トンネル】&#10;一人当たり有形固定資産（償却資産）額平均値テキスト"/>
        <xdr:cNvSpPr txBox="1"/>
      </xdr:nvSpPr>
      <xdr:spPr>
        <a:xfrm>
          <a:off x="10515600" y="10498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61296</xdr:rowOff>
    </xdr:from>
    <xdr:to>
      <xdr:col>55</xdr:col>
      <xdr:colOff>50800</xdr:colOff>
      <xdr:row>61</xdr:row>
      <xdr:rowOff>162896</xdr:rowOff>
    </xdr:to>
    <xdr:sp macro="" textlink="">
      <xdr:nvSpPr>
        <xdr:cNvPr id="234" name="フローチャート: 判断 233"/>
        <xdr:cNvSpPr/>
      </xdr:nvSpPr>
      <xdr:spPr>
        <a:xfrm>
          <a:off x="10426700" y="105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40210</xdr:rowOff>
    </xdr:from>
    <xdr:to>
      <xdr:col>50</xdr:col>
      <xdr:colOff>165100</xdr:colOff>
      <xdr:row>61</xdr:row>
      <xdr:rowOff>141810</xdr:rowOff>
    </xdr:to>
    <xdr:sp macro="" textlink="">
      <xdr:nvSpPr>
        <xdr:cNvPr id="235" name="フローチャート: 判断 234"/>
        <xdr:cNvSpPr/>
      </xdr:nvSpPr>
      <xdr:spPr>
        <a:xfrm>
          <a:off x="9588500" y="1049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28815</xdr:rowOff>
    </xdr:from>
    <xdr:to>
      <xdr:col>46</xdr:col>
      <xdr:colOff>38100</xdr:colOff>
      <xdr:row>61</xdr:row>
      <xdr:rowOff>130415</xdr:rowOff>
    </xdr:to>
    <xdr:sp macro="" textlink="">
      <xdr:nvSpPr>
        <xdr:cNvPr id="236" name="フローチャート: 判断 235"/>
        <xdr:cNvSpPr/>
      </xdr:nvSpPr>
      <xdr:spPr>
        <a:xfrm>
          <a:off x="8699500" y="1048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38441</xdr:rowOff>
    </xdr:from>
    <xdr:to>
      <xdr:col>41</xdr:col>
      <xdr:colOff>101600</xdr:colOff>
      <xdr:row>61</xdr:row>
      <xdr:rowOff>140041</xdr:rowOff>
    </xdr:to>
    <xdr:sp macro="" textlink="">
      <xdr:nvSpPr>
        <xdr:cNvPr id="237" name="フローチャート: 判断 236"/>
        <xdr:cNvSpPr/>
      </xdr:nvSpPr>
      <xdr:spPr>
        <a:xfrm>
          <a:off x="7810500" y="1049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62702</xdr:rowOff>
    </xdr:from>
    <xdr:to>
      <xdr:col>36</xdr:col>
      <xdr:colOff>165100</xdr:colOff>
      <xdr:row>61</xdr:row>
      <xdr:rowOff>164302</xdr:rowOff>
    </xdr:to>
    <xdr:sp macro="" textlink="">
      <xdr:nvSpPr>
        <xdr:cNvPr id="238" name="フローチャート: 判断 237"/>
        <xdr:cNvSpPr/>
      </xdr:nvSpPr>
      <xdr:spPr>
        <a:xfrm>
          <a:off x="6921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111890</xdr:rowOff>
    </xdr:from>
    <xdr:to>
      <xdr:col>55</xdr:col>
      <xdr:colOff>50800</xdr:colOff>
      <xdr:row>61</xdr:row>
      <xdr:rowOff>42040</xdr:rowOff>
    </xdr:to>
    <xdr:sp macro="" textlink="">
      <xdr:nvSpPr>
        <xdr:cNvPr id="244" name="楕円 243"/>
        <xdr:cNvSpPr/>
      </xdr:nvSpPr>
      <xdr:spPr>
        <a:xfrm>
          <a:off x="10426700" y="1039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134767</xdr:rowOff>
    </xdr:from>
    <xdr:ext cx="599010" cy="259045"/>
    <xdr:sp macro="" textlink="">
      <xdr:nvSpPr>
        <xdr:cNvPr id="245" name="【橋りょう・トンネル】&#10;一人当たり有形固定資産（償却資産）額該当値テキスト"/>
        <xdr:cNvSpPr txBox="1"/>
      </xdr:nvSpPr>
      <xdr:spPr>
        <a:xfrm>
          <a:off x="10515600" y="10250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115125</xdr:rowOff>
    </xdr:from>
    <xdr:to>
      <xdr:col>50</xdr:col>
      <xdr:colOff>165100</xdr:colOff>
      <xdr:row>61</xdr:row>
      <xdr:rowOff>45275</xdr:rowOff>
    </xdr:to>
    <xdr:sp macro="" textlink="">
      <xdr:nvSpPr>
        <xdr:cNvPr id="246" name="楕円 245"/>
        <xdr:cNvSpPr/>
      </xdr:nvSpPr>
      <xdr:spPr>
        <a:xfrm>
          <a:off x="9588500" y="1040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162690</xdr:rowOff>
    </xdr:from>
    <xdr:to>
      <xdr:col>55</xdr:col>
      <xdr:colOff>0</xdr:colOff>
      <xdr:row>60</xdr:row>
      <xdr:rowOff>165925</xdr:rowOff>
    </xdr:to>
    <xdr:cxnSp macro="">
      <xdr:nvCxnSpPr>
        <xdr:cNvPr id="247" name="直線コネクタ 246"/>
        <xdr:cNvCxnSpPr/>
      </xdr:nvCxnSpPr>
      <xdr:spPr>
        <a:xfrm flipV="1">
          <a:off x="9639300" y="10449690"/>
          <a:ext cx="838200" cy="3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120522</xdr:rowOff>
    </xdr:from>
    <xdr:to>
      <xdr:col>46</xdr:col>
      <xdr:colOff>38100</xdr:colOff>
      <xdr:row>61</xdr:row>
      <xdr:rowOff>50672</xdr:rowOff>
    </xdr:to>
    <xdr:sp macro="" textlink="">
      <xdr:nvSpPr>
        <xdr:cNvPr id="248" name="楕円 247"/>
        <xdr:cNvSpPr/>
      </xdr:nvSpPr>
      <xdr:spPr>
        <a:xfrm>
          <a:off x="8699500" y="1040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165925</xdr:rowOff>
    </xdr:from>
    <xdr:to>
      <xdr:col>50</xdr:col>
      <xdr:colOff>114300</xdr:colOff>
      <xdr:row>60</xdr:row>
      <xdr:rowOff>171322</xdr:rowOff>
    </xdr:to>
    <xdr:cxnSp macro="">
      <xdr:nvCxnSpPr>
        <xdr:cNvPr id="249" name="直線コネクタ 248"/>
        <xdr:cNvCxnSpPr/>
      </xdr:nvCxnSpPr>
      <xdr:spPr>
        <a:xfrm flipV="1">
          <a:off x="8750300" y="10452925"/>
          <a:ext cx="889000" cy="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126777</xdr:rowOff>
    </xdr:from>
    <xdr:to>
      <xdr:col>41</xdr:col>
      <xdr:colOff>101600</xdr:colOff>
      <xdr:row>61</xdr:row>
      <xdr:rowOff>56927</xdr:rowOff>
    </xdr:to>
    <xdr:sp macro="" textlink="">
      <xdr:nvSpPr>
        <xdr:cNvPr id="250" name="楕円 249"/>
        <xdr:cNvSpPr/>
      </xdr:nvSpPr>
      <xdr:spPr>
        <a:xfrm>
          <a:off x="7810500" y="1041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171322</xdr:rowOff>
    </xdr:from>
    <xdr:to>
      <xdr:col>45</xdr:col>
      <xdr:colOff>177800</xdr:colOff>
      <xdr:row>61</xdr:row>
      <xdr:rowOff>6127</xdr:rowOff>
    </xdr:to>
    <xdr:cxnSp macro="">
      <xdr:nvCxnSpPr>
        <xdr:cNvPr id="251" name="直線コネクタ 250"/>
        <xdr:cNvCxnSpPr/>
      </xdr:nvCxnSpPr>
      <xdr:spPr>
        <a:xfrm flipV="1">
          <a:off x="7861300" y="10458322"/>
          <a:ext cx="889000" cy="6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126640</xdr:rowOff>
    </xdr:from>
    <xdr:to>
      <xdr:col>36</xdr:col>
      <xdr:colOff>165100</xdr:colOff>
      <xdr:row>61</xdr:row>
      <xdr:rowOff>56790</xdr:rowOff>
    </xdr:to>
    <xdr:sp macro="" textlink="">
      <xdr:nvSpPr>
        <xdr:cNvPr id="252" name="楕円 251"/>
        <xdr:cNvSpPr/>
      </xdr:nvSpPr>
      <xdr:spPr>
        <a:xfrm>
          <a:off x="6921500" y="1041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5990</xdr:rowOff>
    </xdr:from>
    <xdr:to>
      <xdr:col>41</xdr:col>
      <xdr:colOff>50800</xdr:colOff>
      <xdr:row>61</xdr:row>
      <xdr:rowOff>6127</xdr:rowOff>
    </xdr:to>
    <xdr:cxnSp macro="">
      <xdr:nvCxnSpPr>
        <xdr:cNvPr id="253" name="直線コネクタ 252"/>
        <xdr:cNvCxnSpPr/>
      </xdr:nvCxnSpPr>
      <xdr:spPr>
        <a:xfrm>
          <a:off x="6972300" y="10464440"/>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132937</xdr:rowOff>
    </xdr:from>
    <xdr:ext cx="599010" cy="259045"/>
    <xdr:sp macro="" textlink="">
      <xdr:nvSpPr>
        <xdr:cNvPr id="254" name="n_1aveValue【橋りょう・トンネル】&#10;一人当たり有形固定資産（償却資産）額"/>
        <xdr:cNvSpPr txBox="1"/>
      </xdr:nvSpPr>
      <xdr:spPr>
        <a:xfrm>
          <a:off x="9327095" y="10591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121542</xdr:rowOff>
    </xdr:from>
    <xdr:ext cx="599010" cy="259045"/>
    <xdr:sp macro="" textlink="">
      <xdr:nvSpPr>
        <xdr:cNvPr id="255" name="n_2aveValue【橋りょう・トンネル】&#10;一人当たり有形固定資産（償却資産）額"/>
        <xdr:cNvSpPr txBox="1"/>
      </xdr:nvSpPr>
      <xdr:spPr>
        <a:xfrm>
          <a:off x="8450795" y="105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131168</xdr:rowOff>
    </xdr:from>
    <xdr:ext cx="599010" cy="259045"/>
    <xdr:sp macro="" textlink="">
      <xdr:nvSpPr>
        <xdr:cNvPr id="256" name="n_3aveValue【橋りょう・トンネル】&#10;一人当たり有形固定資産（償却資産）額"/>
        <xdr:cNvSpPr txBox="1"/>
      </xdr:nvSpPr>
      <xdr:spPr>
        <a:xfrm>
          <a:off x="7561795" y="10589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155429</xdr:rowOff>
    </xdr:from>
    <xdr:ext cx="599010" cy="259045"/>
    <xdr:sp macro="" textlink="">
      <xdr:nvSpPr>
        <xdr:cNvPr id="257" name="n_4aveValue【橋りょう・トンネル】&#10;一人当たり有形固定資産（償却資産）額"/>
        <xdr:cNvSpPr txBox="1"/>
      </xdr:nvSpPr>
      <xdr:spPr>
        <a:xfrm>
          <a:off x="6672795" y="10613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61802</xdr:rowOff>
    </xdr:from>
    <xdr:ext cx="599010" cy="259045"/>
    <xdr:sp macro="" textlink="">
      <xdr:nvSpPr>
        <xdr:cNvPr id="258" name="n_1mainValue【橋りょう・トンネル】&#10;一人当たり有形固定資産（償却資産）額"/>
        <xdr:cNvSpPr txBox="1"/>
      </xdr:nvSpPr>
      <xdr:spPr>
        <a:xfrm>
          <a:off x="9327095" y="10177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67199</xdr:rowOff>
    </xdr:from>
    <xdr:ext cx="599010" cy="259045"/>
    <xdr:sp macro="" textlink="">
      <xdr:nvSpPr>
        <xdr:cNvPr id="259" name="n_2mainValue【橋りょう・トンネル】&#10;一人当たり有形固定資産（償却資産）額"/>
        <xdr:cNvSpPr txBox="1"/>
      </xdr:nvSpPr>
      <xdr:spPr>
        <a:xfrm>
          <a:off x="8450795" y="10182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73454</xdr:rowOff>
    </xdr:from>
    <xdr:ext cx="599010" cy="259045"/>
    <xdr:sp macro="" textlink="">
      <xdr:nvSpPr>
        <xdr:cNvPr id="260" name="n_3mainValue【橋りょう・トンネル】&#10;一人当たり有形固定資産（償却資産）額"/>
        <xdr:cNvSpPr txBox="1"/>
      </xdr:nvSpPr>
      <xdr:spPr>
        <a:xfrm>
          <a:off x="7561795" y="10189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73317</xdr:rowOff>
    </xdr:from>
    <xdr:ext cx="599010" cy="259045"/>
    <xdr:sp macro="" textlink="">
      <xdr:nvSpPr>
        <xdr:cNvPr id="261" name="n_4mainValue【橋りょう・トンネル】&#10;一人当たり有形固定資産（償却資産）額"/>
        <xdr:cNvSpPr txBox="1"/>
      </xdr:nvSpPr>
      <xdr:spPr>
        <a:xfrm>
          <a:off x="6672795" y="10188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43814</xdr:rowOff>
    </xdr:from>
    <xdr:to>
      <xdr:col>24</xdr:col>
      <xdr:colOff>62865</xdr:colOff>
      <xdr:row>86</xdr:row>
      <xdr:rowOff>108586</xdr:rowOff>
    </xdr:to>
    <xdr:cxnSp macro="">
      <xdr:nvCxnSpPr>
        <xdr:cNvPr id="286" name="直線コネクタ 285"/>
        <xdr:cNvCxnSpPr/>
      </xdr:nvCxnSpPr>
      <xdr:spPr>
        <a:xfrm flipV="1">
          <a:off x="4634865" y="13588364"/>
          <a:ext cx="0" cy="1264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87" name="【公営住宅】&#10;有形固定資産減価償却率最小値テキスト"/>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88" name="直線コネクタ 287"/>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161941</xdr:rowOff>
    </xdr:from>
    <xdr:ext cx="405111" cy="259045"/>
    <xdr:sp macro="" textlink="">
      <xdr:nvSpPr>
        <xdr:cNvPr id="289" name="【公営住宅】&#10;有形固定資産減価償却率最大値テキスト"/>
        <xdr:cNvSpPr txBox="1"/>
      </xdr:nvSpPr>
      <xdr:spPr>
        <a:xfrm>
          <a:off x="4673600" y="13363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43814</xdr:rowOff>
    </xdr:from>
    <xdr:to>
      <xdr:col>24</xdr:col>
      <xdr:colOff>152400</xdr:colOff>
      <xdr:row>79</xdr:row>
      <xdr:rowOff>43814</xdr:rowOff>
    </xdr:to>
    <xdr:cxnSp macro="">
      <xdr:nvCxnSpPr>
        <xdr:cNvPr id="290" name="直線コネクタ 289"/>
        <xdr:cNvCxnSpPr/>
      </xdr:nvCxnSpPr>
      <xdr:spPr>
        <a:xfrm>
          <a:off x="4546600" y="13588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166388</xdr:rowOff>
    </xdr:from>
    <xdr:ext cx="405111" cy="259045"/>
    <xdr:sp macro="" textlink="">
      <xdr:nvSpPr>
        <xdr:cNvPr id="291" name="【公営住宅】&#10;有形固定資産減価償却率平均値テキスト"/>
        <xdr:cNvSpPr txBox="1"/>
      </xdr:nvSpPr>
      <xdr:spPr>
        <a:xfrm>
          <a:off x="4673600" y="140538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143511</xdr:rowOff>
    </xdr:from>
    <xdr:to>
      <xdr:col>24</xdr:col>
      <xdr:colOff>114300</xdr:colOff>
      <xdr:row>83</xdr:row>
      <xdr:rowOff>73661</xdr:rowOff>
    </xdr:to>
    <xdr:sp macro="" textlink="">
      <xdr:nvSpPr>
        <xdr:cNvPr id="292" name="フローチャート: 判断 291"/>
        <xdr:cNvSpPr/>
      </xdr:nvSpPr>
      <xdr:spPr>
        <a:xfrm>
          <a:off x="4584700" y="1420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116839</xdr:rowOff>
    </xdr:from>
    <xdr:to>
      <xdr:col>20</xdr:col>
      <xdr:colOff>38100</xdr:colOff>
      <xdr:row>83</xdr:row>
      <xdr:rowOff>46989</xdr:rowOff>
    </xdr:to>
    <xdr:sp macro="" textlink="">
      <xdr:nvSpPr>
        <xdr:cNvPr id="293" name="フローチャート: 判断 292"/>
        <xdr:cNvSpPr/>
      </xdr:nvSpPr>
      <xdr:spPr>
        <a:xfrm>
          <a:off x="37465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126364</xdr:rowOff>
    </xdr:from>
    <xdr:to>
      <xdr:col>15</xdr:col>
      <xdr:colOff>101600</xdr:colOff>
      <xdr:row>83</xdr:row>
      <xdr:rowOff>56514</xdr:rowOff>
    </xdr:to>
    <xdr:sp macro="" textlink="">
      <xdr:nvSpPr>
        <xdr:cNvPr id="294" name="フローチャート: 判断 293"/>
        <xdr:cNvSpPr/>
      </xdr:nvSpPr>
      <xdr:spPr>
        <a:xfrm>
          <a:off x="2857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120650</xdr:rowOff>
    </xdr:from>
    <xdr:to>
      <xdr:col>10</xdr:col>
      <xdr:colOff>165100</xdr:colOff>
      <xdr:row>83</xdr:row>
      <xdr:rowOff>50800</xdr:rowOff>
    </xdr:to>
    <xdr:sp macro="" textlink="">
      <xdr:nvSpPr>
        <xdr:cNvPr id="295" name="フローチャート: 判断 294"/>
        <xdr:cNvSpPr/>
      </xdr:nvSpPr>
      <xdr:spPr>
        <a:xfrm>
          <a:off x="1968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296" name="フローチャート: 判断 295"/>
        <xdr:cNvSpPr/>
      </xdr:nvSpPr>
      <xdr:spPr>
        <a:xfrm>
          <a:off x="1079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636</xdr:rowOff>
    </xdr:from>
    <xdr:to>
      <xdr:col>24</xdr:col>
      <xdr:colOff>114300</xdr:colOff>
      <xdr:row>84</xdr:row>
      <xdr:rowOff>102236</xdr:rowOff>
    </xdr:to>
    <xdr:sp macro="" textlink="">
      <xdr:nvSpPr>
        <xdr:cNvPr id="302" name="楕円 301"/>
        <xdr:cNvSpPr/>
      </xdr:nvSpPr>
      <xdr:spPr>
        <a:xfrm>
          <a:off x="4584700" y="1440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150513</xdr:rowOff>
    </xdr:from>
    <xdr:ext cx="405111" cy="259045"/>
    <xdr:sp macro="" textlink="">
      <xdr:nvSpPr>
        <xdr:cNvPr id="303" name="【公営住宅】&#10;有形固定資産減価償却率該当値テキスト"/>
        <xdr:cNvSpPr txBox="1"/>
      </xdr:nvSpPr>
      <xdr:spPr>
        <a:xfrm>
          <a:off x="4673600" y="1438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158750</xdr:rowOff>
    </xdr:from>
    <xdr:to>
      <xdr:col>20</xdr:col>
      <xdr:colOff>38100</xdr:colOff>
      <xdr:row>84</xdr:row>
      <xdr:rowOff>88900</xdr:rowOff>
    </xdr:to>
    <xdr:sp macro="" textlink="">
      <xdr:nvSpPr>
        <xdr:cNvPr id="304" name="楕円 303"/>
        <xdr:cNvSpPr/>
      </xdr:nvSpPr>
      <xdr:spPr>
        <a:xfrm>
          <a:off x="3746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38100</xdr:rowOff>
    </xdr:from>
    <xdr:to>
      <xdr:col>24</xdr:col>
      <xdr:colOff>63500</xdr:colOff>
      <xdr:row>84</xdr:row>
      <xdr:rowOff>51436</xdr:rowOff>
    </xdr:to>
    <xdr:cxnSp macro="">
      <xdr:nvCxnSpPr>
        <xdr:cNvPr id="305" name="直線コネクタ 304"/>
        <xdr:cNvCxnSpPr/>
      </xdr:nvCxnSpPr>
      <xdr:spPr>
        <a:xfrm>
          <a:off x="3797300" y="14439900"/>
          <a:ext cx="8382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122555</xdr:rowOff>
    </xdr:from>
    <xdr:to>
      <xdr:col>15</xdr:col>
      <xdr:colOff>101600</xdr:colOff>
      <xdr:row>84</xdr:row>
      <xdr:rowOff>52705</xdr:rowOff>
    </xdr:to>
    <xdr:sp macro="" textlink="">
      <xdr:nvSpPr>
        <xdr:cNvPr id="306" name="楕円 305"/>
        <xdr:cNvSpPr/>
      </xdr:nvSpPr>
      <xdr:spPr>
        <a:xfrm>
          <a:off x="2857500" y="1435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1905</xdr:rowOff>
    </xdr:from>
    <xdr:to>
      <xdr:col>19</xdr:col>
      <xdr:colOff>177800</xdr:colOff>
      <xdr:row>84</xdr:row>
      <xdr:rowOff>38100</xdr:rowOff>
    </xdr:to>
    <xdr:cxnSp macro="">
      <xdr:nvCxnSpPr>
        <xdr:cNvPr id="307" name="直線コネクタ 306"/>
        <xdr:cNvCxnSpPr/>
      </xdr:nvCxnSpPr>
      <xdr:spPr>
        <a:xfrm>
          <a:off x="2908300" y="144037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95886</xdr:rowOff>
    </xdr:from>
    <xdr:to>
      <xdr:col>10</xdr:col>
      <xdr:colOff>165100</xdr:colOff>
      <xdr:row>84</xdr:row>
      <xdr:rowOff>26036</xdr:rowOff>
    </xdr:to>
    <xdr:sp macro="" textlink="">
      <xdr:nvSpPr>
        <xdr:cNvPr id="308" name="楕円 307"/>
        <xdr:cNvSpPr/>
      </xdr:nvSpPr>
      <xdr:spPr>
        <a:xfrm>
          <a:off x="1968500" y="1432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146686</xdr:rowOff>
    </xdr:from>
    <xdr:to>
      <xdr:col>15</xdr:col>
      <xdr:colOff>50800</xdr:colOff>
      <xdr:row>84</xdr:row>
      <xdr:rowOff>1905</xdr:rowOff>
    </xdr:to>
    <xdr:cxnSp macro="">
      <xdr:nvCxnSpPr>
        <xdr:cNvPr id="309" name="直線コネクタ 308"/>
        <xdr:cNvCxnSpPr/>
      </xdr:nvCxnSpPr>
      <xdr:spPr>
        <a:xfrm>
          <a:off x="2019300" y="14377036"/>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59689</xdr:rowOff>
    </xdr:from>
    <xdr:to>
      <xdr:col>6</xdr:col>
      <xdr:colOff>38100</xdr:colOff>
      <xdr:row>83</xdr:row>
      <xdr:rowOff>161289</xdr:rowOff>
    </xdr:to>
    <xdr:sp macro="" textlink="">
      <xdr:nvSpPr>
        <xdr:cNvPr id="310" name="楕円 309"/>
        <xdr:cNvSpPr/>
      </xdr:nvSpPr>
      <xdr:spPr>
        <a:xfrm>
          <a:off x="1079500" y="1429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110489</xdr:rowOff>
    </xdr:from>
    <xdr:to>
      <xdr:col>10</xdr:col>
      <xdr:colOff>114300</xdr:colOff>
      <xdr:row>83</xdr:row>
      <xdr:rowOff>146686</xdr:rowOff>
    </xdr:to>
    <xdr:cxnSp macro="">
      <xdr:nvCxnSpPr>
        <xdr:cNvPr id="311" name="直線コネクタ 310"/>
        <xdr:cNvCxnSpPr/>
      </xdr:nvCxnSpPr>
      <xdr:spPr>
        <a:xfrm>
          <a:off x="1130300" y="14340839"/>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63516</xdr:rowOff>
    </xdr:from>
    <xdr:ext cx="405111" cy="259045"/>
    <xdr:sp macro="" textlink="">
      <xdr:nvSpPr>
        <xdr:cNvPr id="312" name="n_1aveValue【公営住宅】&#10;有形固定資産減価償却率"/>
        <xdr:cNvSpPr txBox="1"/>
      </xdr:nvSpPr>
      <xdr:spPr>
        <a:xfrm>
          <a:off x="3582044" y="1395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73041</xdr:rowOff>
    </xdr:from>
    <xdr:ext cx="405111" cy="259045"/>
    <xdr:sp macro="" textlink="">
      <xdr:nvSpPr>
        <xdr:cNvPr id="313" name="n_2aveValue【公営住宅】&#10;有形固定資産減価償却率"/>
        <xdr:cNvSpPr txBox="1"/>
      </xdr:nvSpPr>
      <xdr:spPr>
        <a:xfrm>
          <a:off x="2705744" y="1396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67327</xdr:rowOff>
    </xdr:from>
    <xdr:ext cx="405111" cy="259045"/>
    <xdr:sp macro="" textlink="">
      <xdr:nvSpPr>
        <xdr:cNvPr id="314" name="n_3aveValue【公営住宅】&#10;有形固定資産減価償却率"/>
        <xdr:cNvSpPr txBox="1"/>
      </xdr:nvSpPr>
      <xdr:spPr>
        <a:xfrm>
          <a:off x="1816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29227</xdr:rowOff>
    </xdr:from>
    <xdr:ext cx="405111" cy="259045"/>
    <xdr:sp macro="" textlink="">
      <xdr:nvSpPr>
        <xdr:cNvPr id="315" name="n_4aveValue【公営住宅】&#10;有形固定資産減価償却率"/>
        <xdr:cNvSpPr txBox="1"/>
      </xdr:nvSpPr>
      <xdr:spPr>
        <a:xfrm>
          <a:off x="927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80027</xdr:rowOff>
    </xdr:from>
    <xdr:ext cx="405111" cy="259045"/>
    <xdr:sp macro="" textlink="">
      <xdr:nvSpPr>
        <xdr:cNvPr id="316" name="n_1mainValue【公営住宅】&#10;有形固定資産減価償却率"/>
        <xdr:cNvSpPr txBox="1"/>
      </xdr:nvSpPr>
      <xdr:spPr>
        <a:xfrm>
          <a:off x="3582044" y="1448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43832</xdr:rowOff>
    </xdr:from>
    <xdr:ext cx="405111" cy="259045"/>
    <xdr:sp macro="" textlink="">
      <xdr:nvSpPr>
        <xdr:cNvPr id="317" name="n_2mainValue【公営住宅】&#10;有形固定資産減価償却率"/>
        <xdr:cNvSpPr txBox="1"/>
      </xdr:nvSpPr>
      <xdr:spPr>
        <a:xfrm>
          <a:off x="2705744" y="1444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17163</xdr:rowOff>
    </xdr:from>
    <xdr:ext cx="405111" cy="259045"/>
    <xdr:sp macro="" textlink="">
      <xdr:nvSpPr>
        <xdr:cNvPr id="318" name="n_3mainValue【公営住宅】&#10;有形固定資産減価償却率"/>
        <xdr:cNvSpPr txBox="1"/>
      </xdr:nvSpPr>
      <xdr:spPr>
        <a:xfrm>
          <a:off x="1816744" y="1441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152416</xdr:rowOff>
    </xdr:from>
    <xdr:ext cx="405111" cy="259045"/>
    <xdr:sp macro="" textlink="">
      <xdr:nvSpPr>
        <xdr:cNvPr id="319" name="n_4mainValue【公営住宅】&#10;有形固定資産減価償却率"/>
        <xdr:cNvSpPr txBox="1"/>
      </xdr:nvSpPr>
      <xdr:spPr>
        <a:xfrm>
          <a:off x="927744" y="1438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18287</xdr:rowOff>
    </xdr:from>
    <xdr:to>
      <xdr:col>54</xdr:col>
      <xdr:colOff>189865</xdr:colOff>
      <xdr:row>86</xdr:row>
      <xdr:rowOff>99061</xdr:rowOff>
    </xdr:to>
    <xdr:cxnSp macro="">
      <xdr:nvCxnSpPr>
        <xdr:cNvPr id="343" name="直線コネクタ 342"/>
        <xdr:cNvCxnSpPr/>
      </xdr:nvCxnSpPr>
      <xdr:spPr>
        <a:xfrm flipV="1">
          <a:off x="10476865" y="13391387"/>
          <a:ext cx="0" cy="1452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44" name="【公営住宅】&#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45" name="直線コネクタ 344"/>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136414</xdr:rowOff>
    </xdr:from>
    <xdr:ext cx="469744" cy="259045"/>
    <xdr:sp macro="" textlink="">
      <xdr:nvSpPr>
        <xdr:cNvPr id="346" name="【公営住宅】&#10;一人当たり面積最大値テキスト"/>
        <xdr:cNvSpPr txBox="1"/>
      </xdr:nvSpPr>
      <xdr:spPr>
        <a:xfrm>
          <a:off x="10515600" y="1316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18287</xdr:rowOff>
    </xdr:from>
    <xdr:to>
      <xdr:col>55</xdr:col>
      <xdr:colOff>88900</xdr:colOff>
      <xdr:row>78</xdr:row>
      <xdr:rowOff>18287</xdr:rowOff>
    </xdr:to>
    <xdr:cxnSp macro="">
      <xdr:nvCxnSpPr>
        <xdr:cNvPr id="347" name="直線コネクタ 346"/>
        <xdr:cNvCxnSpPr/>
      </xdr:nvCxnSpPr>
      <xdr:spPr>
        <a:xfrm>
          <a:off x="10388600" y="13391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74947</xdr:rowOff>
    </xdr:from>
    <xdr:ext cx="469744" cy="259045"/>
    <xdr:sp macro="" textlink="">
      <xdr:nvSpPr>
        <xdr:cNvPr id="348" name="【公営住宅】&#10;一人当たり面積平均値テキスト"/>
        <xdr:cNvSpPr txBox="1"/>
      </xdr:nvSpPr>
      <xdr:spPr>
        <a:xfrm>
          <a:off x="10515600" y="14305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52070</xdr:rowOff>
    </xdr:from>
    <xdr:to>
      <xdr:col>55</xdr:col>
      <xdr:colOff>50800</xdr:colOff>
      <xdr:row>84</xdr:row>
      <xdr:rowOff>153670</xdr:rowOff>
    </xdr:to>
    <xdr:sp macro="" textlink="">
      <xdr:nvSpPr>
        <xdr:cNvPr id="349" name="フローチャート: 判断 348"/>
        <xdr:cNvSpPr/>
      </xdr:nvSpPr>
      <xdr:spPr>
        <a:xfrm>
          <a:off x="10426700" y="1445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7113</xdr:rowOff>
    </xdr:from>
    <xdr:to>
      <xdr:col>50</xdr:col>
      <xdr:colOff>165100</xdr:colOff>
      <xdr:row>84</xdr:row>
      <xdr:rowOff>108713</xdr:rowOff>
    </xdr:to>
    <xdr:sp macro="" textlink="">
      <xdr:nvSpPr>
        <xdr:cNvPr id="350" name="フローチャート: 判断 349"/>
        <xdr:cNvSpPr/>
      </xdr:nvSpPr>
      <xdr:spPr>
        <a:xfrm>
          <a:off x="9588500" y="1440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1015</xdr:rowOff>
    </xdr:from>
    <xdr:to>
      <xdr:col>46</xdr:col>
      <xdr:colOff>38100</xdr:colOff>
      <xdr:row>84</xdr:row>
      <xdr:rowOff>102615</xdr:rowOff>
    </xdr:to>
    <xdr:sp macro="" textlink="">
      <xdr:nvSpPr>
        <xdr:cNvPr id="351" name="フローチャート: 判断 350"/>
        <xdr:cNvSpPr/>
      </xdr:nvSpPr>
      <xdr:spPr>
        <a:xfrm>
          <a:off x="8699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159513</xdr:rowOff>
    </xdr:from>
    <xdr:to>
      <xdr:col>41</xdr:col>
      <xdr:colOff>101600</xdr:colOff>
      <xdr:row>84</xdr:row>
      <xdr:rowOff>89663</xdr:rowOff>
    </xdr:to>
    <xdr:sp macro="" textlink="">
      <xdr:nvSpPr>
        <xdr:cNvPr id="352" name="フローチャート: 判断 351"/>
        <xdr:cNvSpPr/>
      </xdr:nvSpPr>
      <xdr:spPr>
        <a:xfrm>
          <a:off x="7810500" y="14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1778</xdr:rowOff>
    </xdr:from>
    <xdr:to>
      <xdr:col>36</xdr:col>
      <xdr:colOff>165100</xdr:colOff>
      <xdr:row>84</xdr:row>
      <xdr:rowOff>103378</xdr:rowOff>
    </xdr:to>
    <xdr:sp macro="" textlink="">
      <xdr:nvSpPr>
        <xdr:cNvPr id="353" name="フローチャート: 判断 352"/>
        <xdr:cNvSpPr/>
      </xdr:nvSpPr>
      <xdr:spPr>
        <a:xfrm>
          <a:off x="6921500" y="1440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157987</xdr:rowOff>
    </xdr:from>
    <xdr:to>
      <xdr:col>55</xdr:col>
      <xdr:colOff>50800</xdr:colOff>
      <xdr:row>85</xdr:row>
      <xdr:rowOff>88137</xdr:rowOff>
    </xdr:to>
    <xdr:sp macro="" textlink="">
      <xdr:nvSpPr>
        <xdr:cNvPr id="359" name="楕円 358"/>
        <xdr:cNvSpPr/>
      </xdr:nvSpPr>
      <xdr:spPr>
        <a:xfrm>
          <a:off x="10426700" y="1455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136414</xdr:rowOff>
    </xdr:from>
    <xdr:ext cx="469744" cy="259045"/>
    <xdr:sp macro="" textlink="">
      <xdr:nvSpPr>
        <xdr:cNvPr id="360" name="【公営住宅】&#10;一人当たり面積該当値テキスト"/>
        <xdr:cNvSpPr txBox="1"/>
      </xdr:nvSpPr>
      <xdr:spPr>
        <a:xfrm>
          <a:off x="10515600" y="1453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159513</xdr:rowOff>
    </xdr:from>
    <xdr:to>
      <xdr:col>50</xdr:col>
      <xdr:colOff>165100</xdr:colOff>
      <xdr:row>85</xdr:row>
      <xdr:rowOff>89663</xdr:rowOff>
    </xdr:to>
    <xdr:sp macro="" textlink="">
      <xdr:nvSpPr>
        <xdr:cNvPr id="361" name="楕円 360"/>
        <xdr:cNvSpPr/>
      </xdr:nvSpPr>
      <xdr:spPr>
        <a:xfrm>
          <a:off x="9588500" y="1456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37337</xdr:rowOff>
    </xdr:from>
    <xdr:to>
      <xdr:col>55</xdr:col>
      <xdr:colOff>0</xdr:colOff>
      <xdr:row>85</xdr:row>
      <xdr:rowOff>38863</xdr:rowOff>
    </xdr:to>
    <xdr:cxnSp macro="">
      <xdr:nvCxnSpPr>
        <xdr:cNvPr id="362" name="直線コネクタ 361"/>
        <xdr:cNvCxnSpPr/>
      </xdr:nvCxnSpPr>
      <xdr:spPr>
        <a:xfrm flipV="1">
          <a:off x="9639300" y="14610587"/>
          <a:ext cx="838200" cy="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160274</xdr:rowOff>
    </xdr:from>
    <xdr:to>
      <xdr:col>46</xdr:col>
      <xdr:colOff>38100</xdr:colOff>
      <xdr:row>85</xdr:row>
      <xdr:rowOff>90424</xdr:rowOff>
    </xdr:to>
    <xdr:sp macro="" textlink="">
      <xdr:nvSpPr>
        <xdr:cNvPr id="363" name="楕円 362"/>
        <xdr:cNvSpPr/>
      </xdr:nvSpPr>
      <xdr:spPr>
        <a:xfrm>
          <a:off x="8699500" y="1456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38863</xdr:rowOff>
    </xdr:from>
    <xdr:to>
      <xdr:col>50</xdr:col>
      <xdr:colOff>114300</xdr:colOff>
      <xdr:row>85</xdr:row>
      <xdr:rowOff>39624</xdr:rowOff>
    </xdr:to>
    <xdr:cxnSp macro="">
      <xdr:nvCxnSpPr>
        <xdr:cNvPr id="364" name="直線コネクタ 363"/>
        <xdr:cNvCxnSpPr/>
      </xdr:nvCxnSpPr>
      <xdr:spPr>
        <a:xfrm flipV="1">
          <a:off x="8750300" y="14612113"/>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160274</xdr:rowOff>
    </xdr:from>
    <xdr:to>
      <xdr:col>41</xdr:col>
      <xdr:colOff>101600</xdr:colOff>
      <xdr:row>85</xdr:row>
      <xdr:rowOff>90424</xdr:rowOff>
    </xdr:to>
    <xdr:sp macro="" textlink="">
      <xdr:nvSpPr>
        <xdr:cNvPr id="365" name="楕円 364"/>
        <xdr:cNvSpPr/>
      </xdr:nvSpPr>
      <xdr:spPr>
        <a:xfrm>
          <a:off x="7810500" y="1456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39624</xdr:rowOff>
    </xdr:from>
    <xdr:to>
      <xdr:col>45</xdr:col>
      <xdr:colOff>177800</xdr:colOff>
      <xdr:row>85</xdr:row>
      <xdr:rowOff>39624</xdr:rowOff>
    </xdr:to>
    <xdr:cxnSp macro="">
      <xdr:nvCxnSpPr>
        <xdr:cNvPr id="366" name="直線コネクタ 365"/>
        <xdr:cNvCxnSpPr/>
      </xdr:nvCxnSpPr>
      <xdr:spPr>
        <a:xfrm>
          <a:off x="7861300" y="146128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160274</xdr:rowOff>
    </xdr:from>
    <xdr:to>
      <xdr:col>36</xdr:col>
      <xdr:colOff>165100</xdr:colOff>
      <xdr:row>85</xdr:row>
      <xdr:rowOff>90424</xdr:rowOff>
    </xdr:to>
    <xdr:sp macro="" textlink="">
      <xdr:nvSpPr>
        <xdr:cNvPr id="367" name="楕円 366"/>
        <xdr:cNvSpPr/>
      </xdr:nvSpPr>
      <xdr:spPr>
        <a:xfrm>
          <a:off x="6921500" y="1456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39624</xdr:rowOff>
    </xdr:from>
    <xdr:to>
      <xdr:col>41</xdr:col>
      <xdr:colOff>50800</xdr:colOff>
      <xdr:row>85</xdr:row>
      <xdr:rowOff>39624</xdr:rowOff>
    </xdr:to>
    <xdr:cxnSp macro="">
      <xdr:nvCxnSpPr>
        <xdr:cNvPr id="368" name="直線コネクタ 367"/>
        <xdr:cNvCxnSpPr/>
      </xdr:nvCxnSpPr>
      <xdr:spPr>
        <a:xfrm>
          <a:off x="6972300" y="146128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125240</xdr:rowOff>
    </xdr:from>
    <xdr:ext cx="469744" cy="259045"/>
    <xdr:sp macro="" textlink="">
      <xdr:nvSpPr>
        <xdr:cNvPr id="369" name="n_1aveValue【公営住宅】&#10;一人当たり面積"/>
        <xdr:cNvSpPr txBox="1"/>
      </xdr:nvSpPr>
      <xdr:spPr>
        <a:xfrm>
          <a:off x="9391727" y="14184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119142</xdr:rowOff>
    </xdr:from>
    <xdr:ext cx="469744" cy="259045"/>
    <xdr:sp macro="" textlink="">
      <xdr:nvSpPr>
        <xdr:cNvPr id="370" name="n_2aveValue【公営住宅】&#10;一人当たり面積"/>
        <xdr:cNvSpPr txBox="1"/>
      </xdr:nvSpPr>
      <xdr:spPr>
        <a:xfrm>
          <a:off x="8515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106190</xdr:rowOff>
    </xdr:from>
    <xdr:ext cx="469744" cy="259045"/>
    <xdr:sp macro="" textlink="">
      <xdr:nvSpPr>
        <xdr:cNvPr id="371" name="n_3aveValue【公営住宅】&#10;一人当たり面積"/>
        <xdr:cNvSpPr txBox="1"/>
      </xdr:nvSpPr>
      <xdr:spPr>
        <a:xfrm>
          <a:off x="7626427" y="1416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119905</xdr:rowOff>
    </xdr:from>
    <xdr:ext cx="469744" cy="259045"/>
    <xdr:sp macro="" textlink="">
      <xdr:nvSpPr>
        <xdr:cNvPr id="372" name="n_4aveValue【公営住宅】&#10;一人当たり面積"/>
        <xdr:cNvSpPr txBox="1"/>
      </xdr:nvSpPr>
      <xdr:spPr>
        <a:xfrm>
          <a:off x="6737427" y="14178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80790</xdr:rowOff>
    </xdr:from>
    <xdr:ext cx="469744" cy="259045"/>
    <xdr:sp macro="" textlink="">
      <xdr:nvSpPr>
        <xdr:cNvPr id="373" name="n_1mainValue【公営住宅】&#10;一人当たり面積"/>
        <xdr:cNvSpPr txBox="1"/>
      </xdr:nvSpPr>
      <xdr:spPr>
        <a:xfrm>
          <a:off x="9391727" y="1465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81551</xdr:rowOff>
    </xdr:from>
    <xdr:ext cx="469744" cy="259045"/>
    <xdr:sp macro="" textlink="">
      <xdr:nvSpPr>
        <xdr:cNvPr id="374" name="n_2mainValue【公営住宅】&#10;一人当たり面積"/>
        <xdr:cNvSpPr txBox="1"/>
      </xdr:nvSpPr>
      <xdr:spPr>
        <a:xfrm>
          <a:off x="8515427" y="1465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81551</xdr:rowOff>
    </xdr:from>
    <xdr:ext cx="469744" cy="259045"/>
    <xdr:sp macro="" textlink="">
      <xdr:nvSpPr>
        <xdr:cNvPr id="375" name="n_3mainValue【公営住宅】&#10;一人当たり面積"/>
        <xdr:cNvSpPr txBox="1"/>
      </xdr:nvSpPr>
      <xdr:spPr>
        <a:xfrm>
          <a:off x="7626427" y="1465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81551</xdr:rowOff>
    </xdr:from>
    <xdr:ext cx="469744" cy="259045"/>
    <xdr:sp macro="" textlink="">
      <xdr:nvSpPr>
        <xdr:cNvPr id="376" name="n_4mainValue【公営住宅】&#10;一人当たり面積"/>
        <xdr:cNvSpPr txBox="1"/>
      </xdr:nvSpPr>
      <xdr:spPr>
        <a:xfrm>
          <a:off x="6737427" y="1465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87" name="テキスト ボックス 386"/>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8" name="直線コネクタ 38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89" name="テキスト ボックス 388"/>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0" name="直線コネクタ 38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1" name="テキスト ボックス 39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2" name="直線コネクタ 39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3" name="テキスト ボックス 39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4" name="直線コネクタ 39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5" name="テキスト ボックス 39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6" name="直線コネクタ 39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7" name="テキスト ボックス 396"/>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99" name="テキスト ボックス 398"/>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0"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12700</xdr:rowOff>
    </xdr:from>
    <xdr:to>
      <xdr:col>24</xdr:col>
      <xdr:colOff>62865</xdr:colOff>
      <xdr:row>108</xdr:row>
      <xdr:rowOff>165100</xdr:rowOff>
    </xdr:to>
    <xdr:cxnSp macro="">
      <xdr:nvCxnSpPr>
        <xdr:cNvPr id="401" name="直線コネクタ 400"/>
        <xdr:cNvCxnSpPr/>
      </xdr:nvCxnSpPr>
      <xdr:spPr>
        <a:xfrm flipV="1">
          <a:off x="4634865" y="17157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168927</xdr:rowOff>
    </xdr:from>
    <xdr:ext cx="405111" cy="259045"/>
    <xdr:sp macro="" textlink="">
      <xdr:nvSpPr>
        <xdr:cNvPr id="402" name="【港湾・漁港】&#10;有形固定資産減価償却率最小値テキスト"/>
        <xdr:cNvSpPr txBox="1"/>
      </xdr:nvSpPr>
      <xdr:spPr>
        <a:xfrm>
          <a:off x="4673600" y="18685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165100</xdr:rowOff>
    </xdr:from>
    <xdr:to>
      <xdr:col>24</xdr:col>
      <xdr:colOff>152400</xdr:colOff>
      <xdr:row>108</xdr:row>
      <xdr:rowOff>165100</xdr:rowOff>
    </xdr:to>
    <xdr:cxnSp macro="">
      <xdr:nvCxnSpPr>
        <xdr:cNvPr id="403" name="直線コネクタ 402"/>
        <xdr:cNvCxnSpPr/>
      </xdr:nvCxnSpPr>
      <xdr:spPr>
        <a:xfrm>
          <a:off x="4546600" y="1868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130827</xdr:rowOff>
    </xdr:from>
    <xdr:ext cx="405111" cy="259045"/>
    <xdr:sp macro="" textlink="">
      <xdr:nvSpPr>
        <xdr:cNvPr id="404" name="【港湾・漁港】&#10;有形固定資産減価償却率最大値テキスト"/>
        <xdr:cNvSpPr txBox="1"/>
      </xdr:nvSpPr>
      <xdr:spPr>
        <a:xfrm>
          <a:off x="4673600" y="16932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12700</xdr:rowOff>
    </xdr:from>
    <xdr:to>
      <xdr:col>24</xdr:col>
      <xdr:colOff>152400</xdr:colOff>
      <xdr:row>100</xdr:row>
      <xdr:rowOff>12700</xdr:rowOff>
    </xdr:to>
    <xdr:cxnSp macro="">
      <xdr:nvCxnSpPr>
        <xdr:cNvPr id="405" name="直線コネクタ 404"/>
        <xdr:cNvCxnSpPr/>
      </xdr:nvCxnSpPr>
      <xdr:spPr>
        <a:xfrm>
          <a:off x="4546600" y="1715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60977</xdr:rowOff>
    </xdr:from>
    <xdr:ext cx="405111" cy="259045"/>
    <xdr:sp macro="" textlink="">
      <xdr:nvSpPr>
        <xdr:cNvPr id="406" name="【港湾・漁港】&#10;有形固定資産減価償却率平均値テキスト"/>
        <xdr:cNvSpPr txBox="1"/>
      </xdr:nvSpPr>
      <xdr:spPr>
        <a:xfrm>
          <a:off x="4673600" y="1772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38100</xdr:rowOff>
    </xdr:from>
    <xdr:to>
      <xdr:col>24</xdr:col>
      <xdr:colOff>114300</xdr:colOff>
      <xdr:row>104</xdr:row>
      <xdr:rowOff>139700</xdr:rowOff>
    </xdr:to>
    <xdr:sp macro="" textlink="">
      <xdr:nvSpPr>
        <xdr:cNvPr id="407" name="フローチャート: 判断 406"/>
        <xdr:cNvSpPr/>
      </xdr:nvSpPr>
      <xdr:spPr>
        <a:xfrm>
          <a:off x="4584700" y="1786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44450</xdr:rowOff>
    </xdr:from>
    <xdr:to>
      <xdr:col>20</xdr:col>
      <xdr:colOff>38100</xdr:colOff>
      <xdr:row>103</xdr:row>
      <xdr:rowOff>146050</xdr:rowOff>
    </xdr:to>
    <xdr:sp macro="" textlink="">
      <xdr:nvSpPr>
        <xdr:cNvPr id="408" name="フローチャート: 判断 407"/>
        <xdr:cNvSpPr/>
      </xdr:nvSpPr>
      <xdr:spPr>
        <a:xfrm>
          <a:off x="37465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19050</xdr:rowOff>
    </xdr:from>
    <xdr:to>
      <xdr:col>15</xdr:col>
      <xdr:colOff>101600</xdr:colOff>
      <xdr:row>103</xdr:row>
      <xdr:rowOff>120650</xdr:rowOff>
    </xdr:to>
    <xdr:sp macro="" textlink="">
      <xdr:nvSpPr>
        <xdr:cNvPr id="409" name="フローチャート: 判断 408"/>
        <xdr:cNvSpPr/>
      </xdr:nvSpPr>
      <xdr:spPr>
        <a:xfrm>
          <a:off x="2857500" y="1767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38100</xdr:rowOff>
    </xdr:from>
    <xdr:to>
      <xdr:col>10</xdr:col>
      <xdr:colOff>165100</xdr:colOff>
      <xdr:row>102</xdr:row>
      <xdr:rowOff>139700</xdr:rowOff>
    </xdr:to>
    <xdr:sp macro="" textlink="">
      <xdr:nvSpPr>
        <xdr:cNvPr id="410" name="フローチャート: 判断 409"/>
        <xdr:cNvSpPr/>
      </xdr:nvSpPr>
      <xdr:spPr>
        <a:xfrm>
          <a:off x="1968500" y="1752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101</xdr:row>
      <xdr:rowOff>19050</xdr:rowOff>
    </xdr:from>
    <xdr:to>
      <xdr:col>6</xdr:col>
      <xdr:colOff>38100</xdr:colOff>
      <xdr:row>101</xdr:row>
      <xdr:rowOff>120650</xdr:rowOff>
    </xdr:to>
    <xdr:sp macro="" textlink="">
      <xdr:nvSpPr>
        <xdr:cNvPr id="411" name="フローチャート: 判断 410"/>
        <xdr:cNvSpPr/>
      </xdr:nvSpPr>
      <xdr:spPr>
        <a:xfrm>
          <a:off x="1079500" y="1733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2" name="テキスト ボックス 41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3" name="テキスト ボックス 41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4" name="テキスト ボックス 41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5" name="テキスト ボックス 41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6" name="テキスト ボックス 41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114300</xdr:rowOff>
    </xdr:from>
    <xdr:to>
      <xdr:col>24</xdr:col>
      <xdr:colOff>114300</xdr:colOff>
      <xdr:row>109</xdr:row>
      <xdr:rowOff>44450</xdr:rowOff>
    </xdr:to>
    <xdr:sp macro="" textlink="">
      <xdr:nvSpPr>
        <xdr:cNvPr id="417" name="楕円 416"/>
        <xdr:cNvSpPr/>
      </xdr:nvSpPr>
      <xdr:spPr>
        <a:xfrm>
          <a:off x="4584700" y="186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29227</xdr:rowOff>
    </xdr:from>
    <xdr:ext cx="405111" cy="259045"/>
    <xdr:sp macro="" textlink="">
      <xdr:nvSpPr>
        <xdr:cNvPr id="418" name="【港湾・漁港】&#10;有形固定資産減価償却率該当値テキスト"/>
        <xdr:cNvSpPr txBox="1"/>
      </xdr:nvSpPr>
      <xdr:spPr>
        <a:xfrm>
          <a:off x="4673600" y="18545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82550</xdr:rowOff>
    </xdr:from>
    <xdr:to>
      <xdr:col>20</xdr:col>
      <xdr:colOff>38100</xdr:colOff>
      <xdr:row>108</xdr:row>
      <xdr:rowOff>12700</xdr:rowOff>
    </xdr:to>
    <xdr:sp macro="" textlink="">
      <xdr:nvSpPr>
        <xdr:cNvPr id="419" name="楕円 418"/>
        <xdr:cNvSpPr/>
      </xdr:nvSpPr>
      <xdr:spPr>
        <a:xfrm>
          <a:off x="3746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133350</xdr:rowOff>
    </xdr:from>
    <xdr:to>
      <xdr:col>24</xdr:col>
      <xdr:colOff>63500</xdr:colOff>
      <xdr:row>108</xdr:row>
      <xdr:rowOff>165100</xdr:rowOff>
    </xdr:to>
    <xdr:cxnSp macro="">
      <xdr:nvCxnSpPr>
        <xdr:cNvPr id="420" name="直線コネクタ 419"/>
        <xdr:cNvCxnSpPr/>
      </xdr:nvCxnSpPr>
      <xdr:spPr>
        <a:xfrm>
          <a:off x="3797300" y="18478500"/>
          <a:ext cx="8382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12700</xdr:rowOff>
    </xdr:from>
    <xdr:to>
      <xdr:col>15</xdr:col>
      <xdr:colOff>101600</xdr:colOff>
      <xdr:row>106</xdr:row>
      <xdr:rowOff>114300</xdr:rowOff>
    </xdr:to>
    <xdr:sp macro="" textlink="">
      <xdr:nvSpPr>
        <xdr:cNvPr id="421" name="楕円 420"/>
        <xdr:cNvSpPr/>
      </xdr:nvSpPr>
      <xdr:spPr>
        <a:xfrm>
          <a:off x="2857500" y="1818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63500</xdr:rowOff>
    </xdr:from>
    <xdr:to>
      <xdr:col>19</xdr:col>
      <xdr:colOff>177800</xdr:colOff>
      <xdr:row>107</xdr:row>
      <xdr:rowOff>133350</xdr:rowOff>
    </xdr:to>
    <xdr:cxnSp macro="">
      <xdr:nvCxnSpPr>
        <xdr:cNvPr id="422" name="直線コネクタ 421"/>
        <xdr:cNvCxnSpPr/>
      </xdr:nvCxnSpPr>
      <xdr:spPr>
        <a:xfrm>
          <a:off x="2908300" y="182372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38100</xdr:rowOff>
    </xdr:from>
    <xdr:to>
      <xdr:col>10</xdr:col>
      <xdr:colOff>165100</xdr:colOff>
      <xdr:row>106</xdr:row>
      <xdr:rowOff>139700</xdr:rowOff>
    </xdr:to>
    <xdr:sp macro="" textlink="">
      <xdr:nvSpPr>
        <xdr:cNvPr id="423" name="楕円 422"/>
        <xdr:cNvSpPr/>
      </xdr:nvSpPr>
      <xdr:spPr>
        <a:xfrm>
          <a:off x="1968500" y="1821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63500</xdr:rowOff>
    </xdr:from>
    <xdr:to>
      <xdr:col>15</xdr:col>
      <xdr:colOff>50800</xdr:colOff>
      <xdr:row>106</xdr:row>
      <xdr:rowOff>88900</xdr:rowOff>
    </xdr:to>
    <xdr:cxnSp macro="">
      <xdr:nvCxnSpPr>
        <xdr:cNvPr id="424" name="直線コネクタ 423"/>
        <xdr:cNvCxnSpPr/>
      </xdr:nvCxnSpPr>
      <xdr:spPr>
        <a:xfrm flipV="1">
          <a:off x="2019300" y="18237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76200</xdr:rowOff>
    </xdr:from>
    <xdr:to>
      <xdr:col>6</xdr:col>
      <xdr:colOff>38100</xdr:colOff>
      <xdr:row>107</xdr:row>
      <xdr:rowOff>6350</xdr:rowOff>
    </xdr:to>
    <xdr:sp macro="" textlink="">
      <xdr:nvSpPr>
        <xdr:cNvPr id="425" name="楕円 424"/>
        <xdr:cNvSpPr/>
      </xdr:nvSpPr>
      <xdr:spPr>
        <a:xfrm>
          <a:off x="1079500" y="1824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88900</xdr:rowOff>
    </xdr:from>
    <xdr:to>
      <xdr:col>10</xdr:col>
      <xdr:colOff>114300</xdr:colOff>
      <xdr:row>106</xdr:row>
      <xdr:rowOff>127000</xdr:rowOff>
    </xdr:to>
    <xdr:cxnSp macro="">
      <xdr:nvCxnSpPr>
        <xdr:cNvPr id="426" name="直線コネクタ 425"/>
        <xdr:cNvCxnSpPr/>
      </xdr:nvCxnSpPr>
      <xdr:spPr>
        <a:xfrm flipV="1">
          <a:off x="1130300" y="18262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162577</xdr:rowOff>
    </xdr:from>
    <xdr:ext cx="405111" cy="259045"/>
    <xdr:sp macro="" textlink="">
      <xdr:nvSpPr>
        <xdr:cNvPr id="427" name="n_1aveValue【港湾・漁港】&#10;有形固定資産減価償却率"/>
        <xdr:cNvSpPr txBox="1"/>
      </xdr:nvSpPr>
      <xdr:spPr>
        <a:xfrm>
          <a:off x="3582044"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137177</xdr:rowOff>
    </xdr:from>
    <xdr:ext cx="405111" cy="259045"/>
    <xdr:sp macro="" textlink="">
      <xdr:nvSpPr>
        <xdr:cNvPr id="428" name="n_2aveValue【港湾・漁港】&#10;有形固定資産減価償却率"/>
        <xdr:cNvSpPr txBox="1"/>
      </xdr:nvSpPr>
      <xdr:spPr>
        <a:xfrm>
          <a:off x="2705744" y="17453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156227</xdr:rowOff>
    </xdr:from>
    <xdr:ext cx="405111" cy="259045"/>
    <xdr:sp macro="" textlink="">
      <xdr:nvSpPr>
        <xdr:cNvPr id="429" name="n_3aveValue【港湾・漁港】&#10;有形固定資産減価償却率"/>
        <xdr:cNvSpPr txBox="1"/>
      </xdr:nvSpPr>
      <xdr:spPr>
        <a:xfrm>
          <a:off x="1816744" y="17301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137177</xdr:rowOff>
    </xdr:from>
    <xdr:ext cx="405111" cy="259045"/>
    <xdr:sp macro="" textlink="">
      <xdr:nvSpPr>
        <xdr:cNvPr id="430" name="n_4aveValue【港湾・漁港】&#10;有形固定資産減価償却率"/>
        <xdr:cNvSpPr txBox="1"/>
      </xdr:nvSpPr>
      <xdr:spPr>
        <a:xfrm>
          <a:off x="927744"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3827</xdr:rowOff>
    </xdr:from>
    <xdr:ext cx="405111" cy="259045"/>
    <xdr:sp macro="" textlink="">
      <xdr:nvSpPr>
        <xdr:cNvPr id="431" name="n_1mainValue【港湾・漁港】&#10;有形固定資産減価償却率"/>
        <xdr:cNvSpPr txBox="1"/>
      </xdr:nvSpPr>
      <xdr:spPr>
        <a:xfrm>
          <a:off x="3582044" y="185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105427</xdr:rowOff>
    </xdr:from>
    <xdr:ext cx="405111" cy="259045"/>
    <xdr:sp macro="" textlink="">
      <xdr:nvSpPr>
        <xdr:cNvPr id="432" name="n_2mainValue【港湾・漁港】&#10;有形固定資産減価償却率"/>
        <xdr:cNvSpPr txBox="1"/>
      </xdr:nvSpPr>
      <xdr:spPr>
        <a:xfrm>
          <a:off x="2705744" y="18279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130827</xdr:rowOff>
    </xdr:from>
    <xdr:ext cx="405111" cy="259045"/>
    <xdr:sp macro="" textlink="">
      <xdr:nvSpPr>
        <xdr:cNvPr id="433" name="n_3mainValue【港湾・漁港】&#10;有形固定資産減価償却率"/>
        <xdr:cNvSpPr txBox="1"/>
      </xdr:nvSpPr>
      <xdr:spPr>
        <a:xfrm>
          <a:off x="1816744" y="1830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168927</xdr:rowOff>
    </xdr:from>
    <xdr:ext cx="405111" cy="259045"/>
    <xdr:sp macro="" textlink="">
      <xdr:nvSpPr>
        <xdr:cNvPr id="434" name="n_4mainValue【港湾・漁港】&#10;有形固定資産減価償却率"/>
        <xdr:cNvSpPr txBox="1"/>
      </xdr:nvSpPr>
      <xdr:spPr>
        <a:xfrm>
          <a:off x="927744" y="1834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5" name="正方形/長方形 43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6" name="正方形/長方形 43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7" name="正方形/長方形 43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8" name="正方形/長方形 43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9" name="正方形/長方形 43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0" name="正方形/長方形 43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1" name="正方形/長方形 44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2" name="正方形/長方形 44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3" name="テキスト ボックス 44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4" name="直線コネクタ 44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110</xdr:row>
      <xdr:rowOff>48277</xdr:rowOff>
    </xdr:from>
    <xdr:ext cx="248786" cy="259045"/>
    <xdr:sp macro="" textlink="">
      <xdr:nvSpPr>
        <xdr:cNvPr id="445" name="テキスト ボックス 444"/>
        <xdr:cNvSpPr txBox="1"/>
      </xdr:nvSpPr>
      <xdr:spPr>
        <a:xfrm>
          <a:off x="6355214" y="1890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152400</xdr:rowOff>
    </xdr:from>
    <xdr:to>
      <xdr:col>59</xdr:col>
      <xdr:colOff>50800</xdr:colOff>
      <xdr:row>108</xdr:row>
      <xdr:rowOff>152400</xdr:rowOff>
    </xdr:to>
    <xdr:cxnSp macro="">
      <xdr:nvCxnSpPr>
        <xdr:cNvPr id="446" name="直線コネクタ 44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108</xdr:row>
      <xdr:rowOff>10177</xdr:rowOff>
    </xdr:from>
    <xdr:ext cx="595419" cy="259045"/>
    <xdr:sp macro="" textlink="">
      <xdr:nvSpPr>
        <xdr:cNvPr id="447" name="テキスト ボックス 446"/>
        <xdr:cNvSpPr txBox="1"/>
      </xdr:nvSpPr>
      <xdr:spPr>
        <a:xfrm>
          <a:off x="6008581" y="185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8" name="直線コネクタ 44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49" name="テキスト ボックス 448"/>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0" name="直線コネクタ 44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51" name="テキスト ボックス 450"/>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2" name="直線コネクタ 45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53" name="テキスト ボックス 452"/>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4" name="直線コネクタ 45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455" name="テキスト ボックス 454"/>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7" name="テキスト ボックス 456"/>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91425</xdr:rowOff>
    </xdr:from>
    <xdr:to>
      <xdr:col>54</xdr:col>
      <xdr:colOff>189865</xdr:colOff>
      <xdr:row>108</xdr:row>
      <xdr:rowOff>18532</xdr:rowOff>
    </xdr:to>
    <xdr:cxnSp macro="">
      <xdr:nvCxnSpPr>
        <xdr:cNvPr id="459" name="直線コネクタ 458"/>
        <xdr:cNvCxnSpPr/>
      </xdr:nvCxnSpPr>
      <xdr:spPr>
        <a:xfrm flipV="1">
          <a:off x="10476865" y="17064975"/>
          <a:ext cx="0" cy="1470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22359</xdr:rowOff>
    </xdr:from>
    <xdr:ext cx="599010" cy="259045"/>
    <xdr:sp macro="" textlink="">
      <xdr:nvSpPr>
        <xdr:cNvPr id="460" name="【港湾・漁港】&#10;一人当たり有形固定資産（償却資産）額最小値テキスト"/>
        <xdr:cNvSpPr txBox="1"/>
      </xdr:nvSpPr>
      <xdr:spPr>
        <a:xfrm>
          <a:off x="10515600" y="18538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18532</xdr:rowOff>
    </xdr:from>
    <xdr:to>
      <xdr:col>55</xdr:col>
      <xdr:colOff>88900</xdr:colOff>
      <xdr:row>108</xdr:row>
      <xdr:rowOff>18532</xdr:rowOff>
    </xdr:to>
    <xdr:cxnSp macro="">
      <xdr:nvCxnSpPr>
        <xdr:cNvPr id="461" name="直線コネクタ 460"/>
        <xdr:cNvCxnSpPr/>
      </xdr:nvCxnSpPr>
      <xdr:spPr>
        <a:xfrm>
          <a:off x="10388600" y="1853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38102</xdr:rowOff>
    </xdr:from>
    <xdr:ext cx="599010" cy="259045"/>
    <xdr:sp macro="" textlink="">
      <xdr:nvSpPr>
        <xdr:cNvPr id="462" name="【港湾・漁港】&#10;一人当たり有形固定資産（償却資産）額最大値テキスト"/>
        <xdr:cNvSpPr txBox="1"/>
      </xdr:nvSpPr>
      <xdr:spPr>
        <a:xfrm>
          <a:off x="10515600" y="16840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91425</xdr:rowOff>
    </xdr:from>
    <xdr:to>
      <xdr:col>55</xdr:col>
      <xdr:colOff>88900</xdr:colOff>
      <xdr:row>99</xdr:row>
      <xdr:rowOff>91425</xdr:rowOff>
    </xdr:to>
    <xdr:cxnSp macro="">
      <xdr:nvCxnSpPr>
        <xdr:cNvPr id="463" name="直線コネクタ 462"/>
        <xdr:cNvCxnSpPr/>
      </xdr:nvCxnSpPr>
      <xdr:spPr>
        <a:xfrm>
          <a:off x="10388600" y="17064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128367</xdr:rowOff>
    </xdr:from>
    <xdr:ext cx="599010" cy="259045"/>
    <xdr:sp macro="" textlink="">
      <xdr:nvSpPr>
        <xdr:cNvPr id="464" name="【港湾・漁港】&#10;一人当たり有形固定資産（償却資産）額平均値テキスト"/>
        <xdr:cNvSpPr txBox="1"/>
      </xdr:nvSpPr>
      <xdr:spPr>
        <a:xfrm>
          <a:off x="10515600" y="17787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105490</xdr:rowOff>
    </xdr:from>
    <xdr:to>
      <xdr:col>55</xdr:col>
      <xdr:colOff>50800</xdr:colOff>
      <xdr:row>105</xdr:row>
      <xdr:rowOff>35640</xdr:rowOff>
    </xdr:to>
    <xdr:sp macro="" textlink="">
      <xdr:nvSpPr>
        <xdr:cNvPr id="465" name="フローチャート: 判断 464"/>
        <xdr:cNvSpPr/>
      </xdr:nvSpPr>
      <xdr:spPr>
        <a:xfrm>
          <a:off x="10426700" y="1793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30087</xdr:rowOff>
    </xdr:from>
    <xdr:to>
      <xdr:col>50</xdr:col>
      <xdr:colOff>165100</xdr:colOff>
      <xdr:row>105</xdr:row>
      <xdr:rowOff>131687</xdr:rowOff>
    </xdr:to>
    <xdr:sp macro="" textlink="">
      <xdr:nvSpPr>
        <xdr:cNvPr id="466" name="フローチャート: 判断 465"/>
        <xdr:cNvSpPr/>
      </xdr:nvSpPr>
      <xdr:spPr>
        <a:xfrm>
          <a:off x="9588500" y="1803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39604</xdr:rowOff>
    </xdr:from>
    <xdr:to>
      <xdr:col>46</xdr:col>
      <xdr:colOff>38100</xdr:colOff>
      <xdr:row>106</xdr:row>
      <xdr:rowOff>141204</xdr:rowOff>
    </xdr:to>
    <xdr:sp macro="" textlink="">
      <xdr:nvSpPr>
        <xdr:cNvPr id="467" name="フローチャート: 判断 466"/>
        <xdr:cNvSpPr/>
      </xdr:nvSpPr>
      <xdr:spPr>
        <a:xfrm>
          <a:off x="8699500" y="1821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88734</xdr:rowOff>
    </xdr:from>
    <xdr:to>
      <xdr:col>41</xdr:col>
      <xdr:colOff>101600</xdr:colOff>
      <xdr:row>106</xdr:row>
      <xdr:rowOff>18884</xdr:rowOff>
    </xdr:to>
    <xdr:sp macro="" textlink="">
      <xdr:nvSpPr>
        <xdr:cNvPr id="468" name="フローチャート: 判断 467"/>
        <xdr:cNvSpPr/>
      </xdr:nvSpPr>
      <xdr:spPr>
        <a:xfrm>
          <a:off x="7810500" y="18090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98095</xdr:rowOff>
    </xdr:from>
    <xdr:to>
      <xdr:col>36</xdr:col>
      <xdr:colOff>165100</xdr:colOff>
      <xdr:row>106</xdr:row>
      <xdr:rowOff>28245</xdr:rowOff>
    </xdr:to>
    <xdr:sp macro="" textlink="">
      <xdr:nvSpPr>
        <xdr:cNvPr id="469" name="フローチャート: 判断 468"/>
        <xdr:cNvSpPr/>
      </xdr:nvSpPr>
      <xdr:spPr>
        <a:xfrm>
          <a:off x="6921500" y="1810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4944</xdr:rowOff>
    </xdr:from>
    <xdr:to>
      <xdr:col>55</xdr:col>
      <xdr:colOff>50800</xdr:colOff>
      <xdr:row>107</xdr:row>
      <xdr:rowOff>106544</xdr:rowOff>
    </xdr:to>
    <xdr:sp macro="" textlink="">
      <xdr:nvSpPr>
        <xdr:cNvPr id="475" name="楕円 474"/>
        <xdr:cNvSpPr/>
      </xdr:nvSpPr>
      <xdr:spPr>
        <a:xfrm>
          <a:off x="10426700" y="1835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154821</xdr:rowOff>
    </xdr:from>
    <xdr:ext cx="599010" cy="259045"/>
    <xdr:sp macro="" textlink="">
      <xdr:nvSpPr>
        <xdr:cNvPr id="476" name="【港湾・漁港】&#10;一人当たり有形固定資産（償却資産）額該当値テキスト"/>
        <xdr:cNvSpPr txBox="1"/>
      </xdr:nvSpPr>
      <xdr:spPr>
        <a:xfrm>
          <a:off x="10515600" y="18328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12506</xdr:rowOff>
    </xdr:from>
    <xdr:to>
      <xdr:col>50</xdr:col>
      <xdr:colOff>165100</xdr:colOff>
      <xdr:row>107</xdr:row>
      <xdr:rowOff>114106</xdr:rowOff>
    </xdr:to>
    <xdr:sp macro="" textlink="">
      <xdr:nvSpPr>
        <xdr:cNvPr id="477" name="楕円 476"/>
        <xdr:cNvSpPr/>
      </xdr:nvSpPr>
      <xdr:spPr>
        <a:xfrm>
          <a:off x="9588500" y="1835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55744</xdr:rowOff>
    </xdr:from>
    <xdr:to>
      <xdr:col>55</xdr:col>
      <xdr:colOff>0</xdr:colOff>
      <xdr:row>107</xdr:row>
      <xdr:rowOff>63306</xdr:rowOff>
    </xdr:to>
    <xdr:cxnSp macro="">
      <xdr:nvCxnSpPr>
        <xdr:cNvPr id="478" name="直線コネクタ 477"/>
        <xdr:cNvCxnSpPr/>
      </xdr:nvCxnSpPr>
      <xdr:spPr>
        <a:xfrm flipV="1">
          <a:off x="9639300" y="18400894"/>
          <a:ext cx="838200" cy="7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15311</xdr:rowOff>
    </xdr:from>
    <xdr:to>
      <xdr:col>46</xdr:col>
      <xdr:colOff>38100</xdr:colOff>
      <xdr:row>107</xdr:row>
      <xdr:rowOff>116911</xdr:rowOff>
    </xdr:to>
    <xdr:sp macro="" textlink="">
      <xdr:nvSpPr>
        <xdr:cNvPr id="479" name="楕円 478"/>
        <xdr:cNvSpPr/>
      </xdr:nvSpPr>
      <xdr:spPr>
        <a:xfrm>
          <a:off x="8699500" y="1836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63306</xdr:rowOff>
    </xdr:from>
    <xdr:to>
      <xdr:col>50</xdr:col>
      <xdr:colOff>114300</xdr:colOff>
      <xdr:row>107</xdr:row>
      <xdr:rowOff>66111</xdr:rowOff>
    </xdr:to>
    <xdr:cxnSp macro="">
      <xdr:nvCxnSpPr>
        <xdr:cNvPr id="480" name="直線コネクタ 479"/>
        <xdr:cNvCxnSpPr/>
      </xdr:nvCxnSpPr>
      <xdr:spPr>
        <a:xfrm flipV="1">
          <a:off x="8750300" y="18408456"/>
          <a:ext cx="889000" cy="2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36300</xdr:rowOff>
    </xdr:from>
    <xdr:to>
      <xdr:col>41</xdr:col>
      <xdr:colOff>101600</xdr:colOff>
      <xdr:row>107</xdr:row>
      <xdr:rowOff>137900</xdr:rowOff>
    </xdr:to>
    <xdr:sp macro="" textlink="">
      <xdr:nvSpPr>
        <xdr:cNvPr id="481" name="楕円 480"/>
        <xdr:cNvSpPr/>
      </xdr:nvSpPr>
      <xdr:spPr>
        <a:xfrm>
          <a:off x="7810500" y="1838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66111</xdr:rowOff>
    </xdr:from>
    <xdr:to>
      <xdr:col>45</xdr:col>
      <xdr:colOff>177800</xdr:colOff>
      <xdr:row>107</xdr:row>
      <xdr:rowOff>87100</xdr:rowOff>
    </xdr:to>
    <xdr:cxnSp macro="">
      <xdr:nvCxnSpPr>
        <xdr:cNvPr id="482" name="直線コネクタ 481"/>
        <xdr:cNvCxnSpPr/>
      </xdr:nvCxnSpPr>
      <xdr:spPr>
        <a:xfrm flipV="1">
          <a:off x="7861300" y="18411261"/>
          <a:ext cx="889000" cy="20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57344</xdr:rowOff>
    </xdr:from>
    <xdr:to>
      <xdr:col>36</xdr:col>
      <xdr:colOff>165100</xdr:colOff>
      <xdr:row>107</xdr:row>
      <xdr:rowOff>158944</xdr:rowOff>
    </xdr:to>
    <xdr:sp macro="" textlink="">
      <xdr:nvSpPr>
        <xdr:cNvPr id="483" name="楕円 482"/>
        <xdr:cNvSpPr/>
      </xdr:nvSpPr>
      <xdr:spPr>
        <a:xfrm>
          <a:off x="6921500" y="1840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87100</xdr:rowOff>
    </xdr:from>
    <xdr:to>
      <xdr:col>41</xdr:col>
      <xdr:colOff>50800</xdr:colOff>
      <xdr:row>107</xdr:row>
      <xdr:rowOff>108144</xdr:rowOff>
    </xdr:to>
    <xdr:cxnSp macro="">
      <xdr:nvCxnSpPr>
        <xdr:cNvPr id="484" name="直線コネクタ 483"/>
        <xdr:cNvCxnSpPr/>
      </xdr:nvCxnSpPr>
      <xdr:spPr>
        <a:xfrm flipV="1">
          <a:off x="6972300" y="18432250"/>
          <a:ext cx="889000" cy="2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103</xdr:row>
      <xdr:rowOff>148214</xdr:rowOff>
    </xdr:from>
    <xdr:ext cx="599010" cy="259045"/>
    <xdr:sp macro="" textlink="">
      <xdr:nvSpPr>
        <xdr:cNvPr id="485" name="n_1aveValue【港湾・漁港】&#10;一人当たり有形固定資産（償却資産）額"/>
        <xdr:cNvSpPr txBox="1"/>
      </xdr:nvSpPr>
      <xdr:spPr>
        <a:xfrm>
          <a:off x="9327095" y="17807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157731</xdr:rowOff>
    </xdr:from>
    <xdr:ext cx="599010" cy="259045"/>
    <xdr:sp macro="" textlink="">
      <xdr:nvSpPr>
        <xdr:cNvPr id="486" name="n_2aveValue【港湾・漁港】&#10;一人当たり有形固定資産（償却資産）額"/>
        <xdr:cNvSpPr txBox="1"/>
      </xdr:nvSpPr>
      <xdr:spPr>
        <a:xfrm>
          <a:off x="8450795" y="17988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104</xdr:row>
      <xdr:rowOff>35411</xdr:rowOff>
    </xdr:from>
    <xdr:ext cx="599010" cy="259045"/>
    <xdr:sp macro="" textlink="">
      <xdr:nvSpPr>
        <xdr:cNvPr id="487" name="n_3aveValue【港湾・漁港】&#10;一人当たり有形固定資産（償却資産）額"/>
        <xdr:cNvSpPr txBox="1"/>
      </xdr:nvSpPr>
      <xdr:spPr>
        <a:xfrm>
          <a:off x="7561795" y="17866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104</xdr:row>
      <xdr:rowOff>44772</xdr:rowOff>
    </xdr:from>
    <xdr:ext cx="599010" cy="259045"/>
    <xdr:sp macro="" textlink="">
      <xdr:nvSpPr>
        <xdr:cNvPr id="488" name="n_4aveValue【港湾・漁港】&#10;一人当たり有形固定資産（償却資産）額"/>
        <xdr:cNvSpPr txBox="1"/>
      </xdr:nvSpPr>
      <xdr:spPr>
        <a:xfrm>
          <a:off x="6672795" y="17875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107</xdr:row>
      <xdr:rowOff>105233</xdr:rowOff>
    </xdr:from>
    <xdr:ext cx="599010" cy="259045"/>
    <xdr:sp macro="" textlink="">
      <xdr:nvSpPr>
        <xdr:cNvPr id="489" name="n_1mainValue【港湾・漁港】&#10;一人当たり有形固定資産（償却資産）額"/>
        <xdr:cNvSpPr txBox="1"/>
      </xdr:nvSpPr>
      <xdr:spPr>
        <a:xfrm>
          <a:off x="9327095" y="18450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108038</xdr:rowOff>
    </xdr:from>
    <xdr:ext cx="599010" cy="259045"/>
    <xdr:sp macro="" textlink="">
      <xdr:nvSpPr>
        <xdr:cNvPr id="490" name="n_2mainValue【港湾・漁港】&#10;一人当たり有形固定資産（償却資産）額"/>
        <xdr:cNvSpPr txBox="1"/>
      </xdr:nvSpPr>
      <xdr:spPr>
        <a:xfrm>
          <a:off x="8450795" y="18453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129027</xdr:rowOff>
    </xdr:from>
    <xdr:ext cx="599010" cy="259045"/>
    <xdr:sp macro="" textlink="">
      <xdr:nvSpPr>
        <xdr:cNvPr id="491" name="n_3mainValue【港湾・漁港】&#10;一人当たり有形固定資産（償却資産）額"/>
        <xdr:cNvSpPr txBox="1"/>
      </xdr:nvSpPr>
      <xdr:spPr>
        <a:xfrm>
          <a:off x="7561795" y="18474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150071</xdr:rowOff>
    </xdr:from>
    <xdr:ext cx="599010" cy="259045"/>
    <xdr:sp macro="" textlink="">
      <xdr:nvSpPr>
        <xdr:cNvPr id="492" name="n_4mainValue【港湾・漁港】&#10;一人当たり有形固定資産（償却資産）額"/>
        <xdr:cNvSpPr txBox="1"/>
      </xdr:nvSpPr>
      <xdr:spPr>
        <a:xfrm>
          <a:off x="6672795" y="18495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4" name="直線コネクタ 50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5" name="テキスト ボックス 50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6" name="直線コネクタ 50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7" name="テキスト ボックス 50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8" name="直線コネクタ 50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9" name="テキスト ボックス 50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0" name="直線コネクタ 50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1" name="テキスト ボックス 51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2" name="直線コネクタ 51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3" name="テキスト ボックス 51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5" name="テキスト ボックス 51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36195</xdr:rowOff>
    </xdr:from>
    <xdr:to>
      <xdr:col>85</xdr:col>
      <xdr:colOff>126364</xdr:colOff>
      <xdr:row>41</xdr:row>
      <xdr:rowOff>120015</xdr:rowOff>
    </xdr:to>
    <xdr:cxnSp macro="">
      <xdr:nvCxnSpPr>
        <xdr:cNvPr id="517" name="直線コネクタ 516"/>
        <xdr:cNvCxnSpPr/>
      </xdr:nvCxnSpPr>
      <xdr:spPr>
        <a:xfrm flipV="1">
          <a:off x="16318864" y="5865495"/>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123842</xdr:rowOff>
    </xdr:from>
    <xdr:ext cx="405111" cy="259045"/>
    <xdr:sp macro="" textlink="">
      <xdr:nvSpPr>
        <xdr:cNvPr id="518" name="【認定こども園・幼稚園・保育所】&#10;有形固定資産減価償却率最小値テキスト"/>
        <xdr:cNvSpPr txBox="1"/>
      </xdr:nvSpPr>
      <xdr:spPr>
        <a:xfrm>
          <a:off x="16357600" y="715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120015</xdr:rowOff>
    </xdr:from>
    <xdr:to>
      <xdr:col>86</xdr:col>
      <xdr:colOff>25400</xdr:colOff>
      <xdr:row>41</xdr:row>
      <xdr:rowOff>120015</xdr:rowOff>
    </xdr:to>
    <xdr:cxnSp macro="">
      <xdr:nvCxnSpPr>
        <xdr:cNvPr id="519" name="直線コネクタ 518"/>
        <xdr:cNvCxnSpPr/>
      </xdr:nvCxnSpPr>
      <xdr:spPr>
        <a:xfrm>
          <a:off x="16230600" y="7149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154322</xdr:rowOff>
    </xdr:from>
    <xdr:ext cx="405111" cy="259045"/>
    <xdr:sp macro="" textlink="">
      <xdr:nvSpPr>
        <xdr:cNvPr id="520" name="【認定こども園・幼稚園・保育所】&#10;有形固定資産減価償却率最大値テキスト"/>
        <xdr:cNvSpPr txBox="1"/>
      </xdr:nvSpPr>
      <xdr:spPr>
        <a:xfrm>
          <a:off x="16357600" y="564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36195</xdr:rowOff>
    </xdr:from>
    <xdr:to>
      <xdr:col>86</xdr:col>
      <xdr:colOff>25400</xdr:colOff>
      <xdr:row>34</xdr:row>
      <xdr:rowOff>36195</xdr:rowOff>
    </xdr:to>
    <xdr:cxnSp macro="">
      <xdr:nvCxnSpPr>
        <xdr:cNvPr id="521" name="直線コネクタ 520"/>
        <xdr:cNvCxnSpPr/>
      </xdr:nvCxnSpPr>
      <xdr:spPr>
        <a:xfrm>
          <a:off x="16230600" y="586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160037</xdr:rowOff>
    </xdr:from>
    <xdr:ext cx="405111" cy="259045"/>
    <xdr:sp macro="" textlink="">
      <xdr:nvSpPr>
        <xdr:cNvPr id="522" name="【認定こども園・幼稚園・保育所】&#10;有形固定資産減価償却率平均値テキスト"/>
        <xdr:cNvSpPr txBox="1"/>
      </xdr:nvSpPr>
      <xdr:spPr>
        <a:xfrm>
          <a:off x="16357600" y="6332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10160</xdr:rowOff>
    </xdr:from>
    <xdr:to>
      <xdr:col>85</xdr:col>
      <xdr:colOff>177800</xdr:colOff>
      <xdr:row>37</xdr:row>
      <xdr:rowOff>111760</xdr:rowOff>
    </xdr:to>
    <xdr:sp macro="" textlink="">
      <xdr:nvSpPr>
        <xdr:cNvPr id="523" name="フローチャート: 判断 522"/>
        <xdr:cNvSpPr/>
      </xdr:nvSpPr>
      <xdr:spPr>
        <a:xfrm>
          <a:off x="162687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166370</xdr:rowOff>
    </xdr:from>
    <xdr:to>
      <xdr:col>81</xdr:col>
      <xdr:colOff>101600</xdr:colOff>
      <xdr:row>37</xdr:row>
      <xdr:rowOff>96520</xdr:rowOff>
    </xdr:to>
    <xdr:sp macro="" textlink="">
      <xdr:nvSpPr>
        <xdr:cNvPr id="524" name="フローチャート: 判断 523"/>
        <xdr:cNvSpPr/>
      </xdr:nvSpPr>
      <xdr:spPr>
        <a:xfrm>
          <a:off x="15430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xdr:rowOff>
    </xdr:from>
    <xdr:to>
      <xdr:col>76</xdr:col>
      <xdr:colOff>165100</xdr:colOff>
      <xdr:row>37</xdr:row>
      <xdr:rowOff>102235</xdr:rowOff>
    </xdr:to>
    <xdr:sp macro="" textlink="">
      <xdr:nvSpPr>
        <xdr:cNvPr id="525" name="フローチャート: 判断 524"/>
        <xdr:cNvSpPr/>
      </xdr:nvSpPr>
      <xdr:spPr>
        <a:xfrm>
          <a:off x="14541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149225</xdr:rowOff>
    </xdr:from>
    <xdr:to>
      <xdr:col>72</xdr:col>
      <xdr:colOff>38100</xdr:colOff>
      <xdr:row>37</xdr:row>
      <xdr:rowOff>79375</xdr:rowOff>
    </xdr:to>
    <xdr:sp macro="" textlink="">
      <xdr:nvSpPr>
        <xdr:cNvPr id="526" name="フローチャート: 判断 525"/>
        <xdr:cNvSpPr/>
      </xdr:nvSpPr>
      <xdr:spPr>
        <a:xfrm>
          <a:off x="13652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168275</xdr:rowOff>
    </xdr:from>
    <xdr:to>
      <xdr:col>67</xdr:col>
      <xdr:colOff>101600</xdr:colOff>
      <xdr:row>37</xdr:row>
      <xdr:rowOff>98425</xdr:rowOff>
    </xdr:to>
    <xdr:sp macro="" textlink="">
      <xdr:nvSpPr>
        <xdr:cNvPr id="527" name="フローチャート: 判断 526"/>
        <xdr:cNvSpPr/>
      </xdr:nvSpPr>
      <xdr:spPr>
        <a:xfrm>
          <a:off x="12763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156845</xdr:rowOff>
    </xdr:from>
    <xdr:to>
      <xdr:col>85</xdr:col>
      <xdr:colOff>177800</xdr:colOff>
      <xdr:row>34</xdr:row>
      <xdr:rowOff>86995</xdr:rowOff>
    </xdr:to>
    <xdr:sp macro="" textlink="">
      <xdr:nvSpPr>
        <xdr:cNvPr id="533" name="楕円 532"/>
        <xdr:cNvSpPr/>
      </xdr:nvSpPr>
      <xdr:spPr>
        <a:xfrm>
          <a:off x="16268700" y="581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109872</xdr:rowOff>
    </xdr:from>
    <xdr:ext cx="405111" cy="259045"/>
    <xdr:sp macro="" textlink="">
      <xdr:nvSpPr>
        <xdr:cNvPr id="534" name="【認定こども園・幼稚園・保育所】&#10;有形固定資産減価償却率該当値テキスト"/>
        <xdr:cNvSpPr txBox="1"/>
      </xdr:nvSpPr>
      <xdr:spPr>
        <a:xfrm>
          <a:off x="16357600" y="5767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113030</xdr:rowOff>
    </xdr:from>
    <xdr:to>
      <xdr:col>81</xdr:col>
      <xdr:colOff>101600</xdr:colOff>
      <xdr:row>34</xdr:row>
      <xdr:rowOff>43180</xdr:rowOff>
    </xdr:to>
    <xdr:sp macro="" textlink="">
      <xdr:nvSpPr>
        <xdr:cNvPr id="535" name="楕円 534"/>
        <xdr:cNvSpPr/>
      </xdr:nvSpPr>
      <xdr:spPr>
        <a:xfrm>
          <a:off x="15430500" y="577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163830</xdr:rowOff>
    </xdr:from>
    <xdr:to>
      <xdr:col>85</xdr:col>
      <xdr:colOff>127000</xdr:colOff>
      <xdr:row>34</xdr:row>
      <xdr:rowOff>36195</xdr:rowOff>
    </xdr:to>
    <xdr:cxnSp macro="">
      <xdr:nvCxnSpPr>
        <xdr:cNvPr id="536" name="直線コネクタ 535"/>
        <xdr:cNvCxnSpPr/>
      </xdr:nvCxnSpPr>
      <xdr:spPr>
        <a:xfrm>
          <a:off x="15481300" y="582168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65405</xdr:rowOff>
    </xdr:from>
    <xdr:to>
      <xdr:col>76</xdr:col>
      <xdr:colOff>165100</xdr:colOff>
      <xdr:row>33</xdr:row>
      <xdr:rowOff>167005</xdr:rowOff>
    </xdr:to>
    <xdr:sp macro="" textlink="">
      <xdr:nvSpPr>
        <xdr:cNvPr id="537" name="楕円 536"/>
        <xdr:cNvSpPr/>
      </xdr:nvSpPr>
      <xdr:spPr>
        <a:xfrm>
          <a:off x="14541500" y="572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116205</xdr:rowOff>
    </xdr:from>
    <xdr:to>
      <xdr:col>81</xdr:col>
      <xdr:colOff>50800</xdr:colOff>
      <xdr:row>33</xdr:row>
      <xdr:rowOff>163830</xdr:rowOff>
    </xdr:to>
    <xdr:cxnSp macro="">
      <xdr:nvCxnSpPr>
        <xdr:cNvPr id="538" name="直線コネクタ 537"/>
        <xdr:cNvCxnSpPr/>
      </xdr:nvCxnSpPr>
      <xdr:spPr>
        <a:xfrm>
          <a:off x="14592300" y="577405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25400</xdr:rowOff>
    </xdr:from>
    <xdr:to>
      <xdr:col>72</xdr:col>
      <xdr:colOff>38100</xdr:colOff>
      <xdr:row>33</xdr:row>
      <xdr:rowOff>127000</xdr:rowOff>
    </xdr:to>
    <xdr:sp macro="" textlink="">
      <xdr:nvSpPr>
        <xdr:cNvPr id="539" name="楕円 538"/>
        <xdr:cNvSpPr/>
      </xdr:nvSpPr>
      <xdr:spPr>
        <a:xfrm>
          <a:off x="13652500" y="568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76200</xdr:rowOff>
    </xdr:from>
    <xdr:to>
      <xdr:col>76</xdr:col>
      <xdr:colOff>114300</xdr:colOff>
      <xdr:row>33</xdr:row>
      <xdr:rowOff>116205</xdr:rowOff>
    </xdr:to>
    <xdr:cxnSp macro="">
      <xdr:nvCxnSpPr>
        <xdr:cNvPr id="540" name="直線コネクタ 539"/>
        <xdr:cNvCxnSpPr/>
      </xdr:nvCxnSpPr>
      <xdr:spPr>
        <a:xfrm>
          <a:off x="13703300" y="57340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32</xdr:row>
      <xdr:rowOff>151130</xdr:rowOff>
    </xdr:from>
    <xdr:to>
      <xdr:col>67</xdr:col>
      <xdr:colOff>101600</xdr:colOff>
      <xdr:row>33</xdr:row>
      <xdr:rowOff>81280</xdr:rowOff>
    </xdr:to>
    <xdr:sp macro="" textlink="">
      <xdr:nvSpPr>
        <xdr:cNvPr id="541" name="楕円 540"/>
        <xdr:cNvSpPr/>
      </xdr:nvSpPr>
      <xdr:spPr>
        <a:xfrm>
          <a:off x="12763500" y="563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30480</xdr:rowOff>
    </xdr:from>
    <xdr:to>
      <xdr:col>71</xdr:col>
      <xdr:colOff>177800</xdr:colOff>
      <xdr:row>33</xdr:row>
      <xdr:rowOff>76200</xdr:rowOff>
    </xdr:to>
    <xdr:cxnSp macro="">
      <xdr:nvCxnSpPr>
        <xdr:cNvPr id="542" name="直線コネクタ 541"/>
        <xdr:cNvCxnSpPr/>
      </xdr:nvCxnSpPr>
      <xdr:spPr>
        <a:xfrm>
          <a:off x="12814300" y="56883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87647</xdr:rowOff>
    </xdr:from>
    <xdr:ext cx="405111" cy="259045"/>
    <xdr:sp macro="" textlink="">
      <xdr:nvSpPr>
        <xdr:cNvPr id="543" name="n_1aveValue【認定こども園・幼稚園・保育所】&#10;有形固定資産減価償却率"/>
        <xdr:cNvSpPr txBox="1"/>
      </xdr:nvSpPr>
      <xdr:spPr>
        <a:xfrm>
          <a:off x="15266044" y="643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93362</xdr:rowOff>
    </xdr:from>
    <xdr:ext cx="405111" cy="259045"/>
    <xdr:sp macro="" textlink="">
      <xdr:nvSpPr>
        <xdr:cNvPr id="544" name="n_2aveValue【認定こども園・幼稚園・保育所】&#10;有形固定資産減価償却率"/>
        <xdr:cNvSpPr txBox="1"/>
      </xdr:nvSpPr>
      <xdr:spPr>
        <a:xfrm>
          <a:off x="14389744"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70502</xdr:rowOff>
    </xdr:from>
    <xdr:ext cx="405111" cy="259045"/>
    <xdr:sp macro="" textlink="">
      <xdr:nvSpPr>
        <xdr:cNvPr id="545" name="n_3aveValue【認定こども園・幼稚園・保育所】&#10;有形固定資産減価償却率"/>
        <xdr:cNvSpPr txBox="1"/>
      </xdr:nvSpPr>
      <xdr:spPr>
        <a:xfrm>
          <a:off x="13500744" y="641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89552</xdr:rowOff>
    </xdr:from>
    <xdr:ext cx="405111" cy="259045"/>
    <xdr:sp macro="" textlink="">
      <xdr:nvSpPr>
        <xdr:cNvPr id="546" name="n_4aveValue【認定こども園・幼稚園・保育所】&#10;有形固定資産減価償却率"/>
        <xdr:cNvSpPr txBox="1"/>
      </xdr:nvSpPr>
      <xdr:spPr>
        <a:xfrm>
          <a:off x="12611744" y="643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59707</xdr:rowOff>
    </xdr:from>
    <xdr:ext cx="405111" cy="259045"/>
    <xdr:sp macro="" textlink="">
      <xdr:nvSpPr>
        <xdr:cNvPr id="547" name="n_1mainValue【認定こども園・幼稚園・保育所】&#10;有形固定資産減価償却率"/>
        <xdr:cNvSpPr txBox="1"/>
      </xdr:nvSpPr>
      <xdr:spPr>
        <a:xfrm>
          <a:off x="15266044" y="554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12082</xdr:rowOff>
    </xdr:from>
    <xdr:ext cx="405111" cy="259045"/>
    <xdr:sp macro="" textlink="">
      <xdr:nvSpPr>
        <xdr:cNvPr id="548" name="n_2mainValue【認定こども園・幼稚園・保育所】&#10;有形固定資産減価償却率"/>
        <xdr:cNvSpPr txBox="1"/>
      </xdr:nvSpPr>
      <xdr:spPr>
        <a:xfrm>
          <a:off x="14389744" y="549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31</xdr:row>
      <xdr:rowOff>143527</xdr:rowOff>
    </xdr:from>
    <xdr:ext cx="405111" cy="259045"/>
    <xdr:sp macro="" textlink="">
      <xdr:nvSpPr>
        <xdr:cNvPr id="549" name="n_3mainValue【認定こども園・幼稚園・保育所】&#10;有形固定資産減価償却率"/>
        <xdr:cNvSpPr txBox="1"/>
      </xdr:nvSpPr>
      <xdr:spPr>
        <a:xfrm>
          <a:off x="13500744" y="545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31</xdr:row>
      <xdr:rowOff>97807</xdr:rowOff>
    </xdr:from>
    <xdr:ext cx="405111" cy="259045"/>
    <xdr:sp macro="" textlink="">
      <xdr:nvSpPr>
        <xdr:cNvPr id="550" name="n_4mainValue【認定こども園・幼稚園・保育所】&#10;有形固定資産減価償却率"/>
        <xdr:cNvSpPr txBox="1"/>
      </xdr:nvSpPr>
      <xdr:spPr>
        <a:xfrm>
          <a:off x="12611744" y="541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1" name="直線コネクタ 56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2" name="テキスト ボックス 561"/>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3" name="直線コネクタ 56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4" name="テキスト ボックス 563"/>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5" name="直線コネクタ 56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6" name="テキスト ボックス 565"/>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7" name="直線コネクタ 56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8" name="テキスト ボックス 567"/>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9" name="直線コネクタ 5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0" name="テキスト ボックス 56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108204</xdr:rowOff>
    </xdr:from>
    <xdr:to>
      <xdr:col>116</xdr:col>
      <xdr:colOff>62864</xdr:colOff>
      <xdr:row>41</xdr:row>
      <xdr:rowOff>64770</xdr:rowOff>
    </xdr:to>
    <xdr:cxnSp macro="">
      <xdr:nvCxnSpPr>
        <xdr:cNvPr id="572" name="直線コネクタ 571"/>
        <xdr:cNvCxnSpPr/>
      </xdr:nvCxnSpPr>
      <xdr:spPr>
        <a:xfrm flipV="1">
          <a:off x="22160864" y="5766054"/>
          <a:ext cx="0" cy="13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68597</xdr:rowOff>
    </xdr:from>
    <xdr:ext cx="469744" cy="259045"/>
    <xdr:sp macro="" textlink="">
      <xdr:nvSpPr>
        <xdr:cNvPr id="573" name="【認定こども園・幼稚園・保育所】&#10;一人当たり面積最小値テキスト"/>
        <xdr:cNvSpPr txBox="1"/>
      </xdr:nvSpPr>
      <xdr:spPr>
        <a:xfrm>
          <a:off x="22199600"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64770</xdr:rowOff>
    </xdr:from>
    <xdr:to>
      <xdr:col>116</xdr:col>
      <xdr:colOff>152400</xdr:colOff>
      <xdr:row>41</xdr:row>
      <xdr:rowOff>64770</xdr:rowOff>
    </xdr:to>
    <xdr:cxnSp macro="">
      <xdr:nvCxnSpPr>
        <xdr:cNvPr id="574" name="直線コネクタ 573"/>
        <xdr:cNvCxnSpPr/>
      </xdr:nvCxnSpPr>
      <xdr:spPr>
        <a:xfrm>
          <a:off x="22072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54881</xdr:rowOff>
    </xdr:from>
    <xdr:ext cx="469744" cy="259045"/>
    <xdr:sp macro="" textlink="">
      <xdr:nvSpPr>
        <xdr:cNvPr id="575" name="【認定こども園・幼稚園・保育所】&#10;一人当たり面積最大値テキスト"/>
        <xdr:cNvSpPr txBox="1"/>
      </xdr:nvSpPr>
      <xdr:spPr>
        <a:xfrm>
          <a:off x="22199600" y="5541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108204</xdr:rowOff>
    </xdr:from>
    <xdr:to>
      <xdr:col>116</xdr:col>
      <xdr:colOff>152400</xdr:colOff>
      <xdr:row>33</xdr:row>
      <xdr:rowOff>108204</xdr:rowOff>
    </xdr:to>
    <xdr:cxnSp macro="">
      <xdr:nvCxnSpPr>
        <xdr:cNvPr id="576" name="直線コネクタ 575"/>
        <xdr:cNvCxnSpPr/>
      </xdr:nvCxnSpPr>
      <xdr:spPr>
        <a:xfrm>
          <a:off x="22072600" y="576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72407</xdr:rowOff>
    </xdr:from>
    <xdr:ext cx="469744" cy="259045"/>
    <xdr:sp macro="" textlink="">
      <xdr:nvSpPr>
        <xdr:cNvPr id="577" name="【認定こども園・幼稚園・保育所】&#10;一人当たり面積平均値テキスト"/>
        <xdr:cNvSpPr txBox="1"/>
      </xdr:nvSpPr>
      <xdr:spPr>
        <a:xfrm>
          <a:off x="22199600" y="658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578" name="フローチャート: 判断 577"/>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109982</xdr:rowOff>
    </xdr:from>
    <xdr:to>
      <xdr:col>112</xdr:col>
      <xdr:colOff>38100</xdr:colOff>
      <xdr:row>39</xdr:row>
      <xdr:rowOff>40132</xdr:rowOff>
    </xdr:to>
    <xdr:sp macro="" textlink="">
      <xdr:nvSpPr>
        <xdr:cNvPr id="579" name="フローチャート: 判断 578"/>
        <xdr:cNvSpPr/>
      </xdr:nvSpPr>
      <xdr:spPr>
        <a:xfrm>
          <a:off x="21272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114554</xdr:rowOff>
    </xdr:from>
    <xdr:to>
      <xdr:col>107</xdr:col>
      <xdr:colOff>101600</xdr:colOff>
      <xdr:row>39</xdr:row>
      <xdr:rowOff>44704</xdr:rowOff>
    </xdr:to>
    <xdr:sp macro="" textlink="">
      <xdr:nvSpPr>
        <xdr:cNvPr id="580" name="フローチャート: 判断 579"/>
        <xdr:cNvSpPr/>
      </xdr:nvSpPr>
      <xdr:spPr>
        <a:xfrm>
          <a:off x="203835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109982</xdr:rowOff>
    </xdr:from>
    <xdr:to>
      <xdr:col>102</xdr:col>
      <xdr:colOff>165100</xdr:colOff>
      <xdr:row>39</xdr:row>
      <xdr:rowOff>40132</xdr:rowOff>
    </xdr:to>
    <xdr:sp macro="" textlink="">
      <xdr:nvSpPr>
        <xdr:cNvPr id="581" name="フローチャート: 判断 580"/>
        <xdr:cNvSpPr/>
      </xdr:nvSpPr>
      <xdr:spPr>
        <a:xfrm>
          <a:off x="19494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100838</xdr:rowOff>
    </xdr:from>
    <xdr:to>
      <xdr:col>98</xdr:col>
      <xdr:colOff>38100</xdr:colOff>
      <xdr:row>39</xdr:row>
      <xdr:rowOff>30988</xdr:rowOff>
    </xdr:to>
    <xdr:sp macro="" textlink="">
      <xdr:nvSpPr>
        <xdr:cNvPr id="582" name="フローチャート: 判断 581"/>
        <xdr:cNvSpPr/>
      </xdr:nvSpPr>
      <xdr:spPr>
        <a:xfrm>
          <a:off x="18605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3" name="テキスト ボックス 5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4" name="テキスト ボックス 5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5" name="テキスト ボックス 5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6" name="テキスト ボックス 5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7" name="テキスト ボックス 5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169418</xdr:rowOff>
    </xdr:from>
    <xdr:to>
      <xdr:col>116</xdr:col>
      <xdr:colOff>114300</xdr:colOff>
      <xdr:row>38</xdr:row>
      <xdr:rowOff>99568</xdr:rowOff>
    </xdr:to>
    <xdr:sp macro="" textlink="">
      <xdr:nvSpPr>
        <xdr:cNvPr id="588" name="楕円 587"/>
        <xdr:cNvSpPr/>
      </xdr:nvSpPr>
      <xdr:spPr>
        <a:xfrm>
          <a:off x="22110700" y="651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20845</xdr:rowOff>
    </xdr:from>
    <xdr:ext cx="469744" cy="259045"/>
    <xdr:sp macro="" textlink="">
      <xdr:nvSpPr>
        <xdr:cNvPr id="589" name="【認定こども園・幼稚園・保育所】&#10;一人当たり面積該当値テキスト"/>
        <xdr:cNvSpPr txBox="1"/>
      </xdr:nvSpPr>
      <xdr:spPr>
        <a:xfrm>
          <a:off x="22199600" y="636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2540</xdr:rowOff>
    </xdr:from>
    <xdr:to>
      <xdr:col>112</xdr:col>
      <xdr:colOff>38100</xdr:colOff>
      <xdr:row>38</xdr:row>
      <xdr:rowOff>104140</xdr:rowOff>
    </xdr:to>
    <xdr:sp macro="" textlink="">
      <xdr:nvSpPr>
        <xdr:cNvPr id="590" name="楕円 589"/>
        <xdr:cNvSpPr/>
      </xdr:nvSpPr>
      <xdr:spPr>
        <a:xfrm>
          <a:off x="21272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48768</xdr:rowOff>
    </xdr:from>
    <xdr:to>
      <xdr:col>116</xdr:col>
      <xdr:colOff>63500</xdr:colOff>
      <xdr:row>38</xdr:row>
      <xdr:rowOff>53340</xdr:rowOff>
    </xdr:to>
    <xdr:cxnSp macro="">
      <xdr:nvCxnSpPr>
        <xdr:cNvPr id="591" name="直線コネクタ 590"/>
        <xdr:cNvCxnSpPr/>
      </xdr:nvCxnSpPr>
      <xdr:spPr>
        <a:xfrm flipV="1">
          <a:off x="21323300" y="656386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2540</xdr:rowOff>
    </xdr:from>
    <xdr:to>
      <xdr:col>107</xdr:col>
      <xdr:colOff>101600</xdr:colOff>
      <xdr:row>38</xdr:row>
      <xdr:rowOff>104140</xdr:rowOff>
    </xdr:to>
    <xdr:sp macro="" textlink="">
      <xdr:nvSpPr>
        <xdr:cNvPr id="592" name="楕円 591"/>
        <xdr:cNvSpPr/>
      </xdr:nvSpPr>
      <xdr:spPr>
        <a:xfrm>
          <a:off x="20383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53340</xdr:rowOff>
    </xdr:from>
    <xdr:to>
      <xdr:col>111</xdr:col>
      <xdr:colOff>177800</xdr:colOff>
      <xdr:row>38</xdr:row>
      <xdr:rowOff>53340</xdr:rowOff>
    </xdr:to>
    <xdr:cxnSp macro="">
      <xdr:nvCxnSpPr>
        <xdr:cNvPr id="593" name="直線コネクタ 592"/>
        <xdr:cNvCxnSpPr/>
      </xdr:nvCxnSpPr>
      <xdr:spPr>
        <a:xfrm>
          <a:off x="20434300" y="6568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4826</xdr:rowOff>
    </xdr:from>
    <xdr:to>
      <xdr:col>102</xdr:col>
      <xdr:colOff>165100</xdr:colOff>
      <xdr:row>38</xdr:row>
      <xdr:rowOff>106426</xdr:rowOff>
    </xdr:to>
    <xdr:sp macro="" textlink="">
      <xdr:nvSpPr>
        <xdr:cNvPr id="594" name="楕円 593"/>
        <xdr:cNvSpPr/>
      </xdr:nvSpPr>
      <xdr:spPr>
        <a:xfrm>
          <a:off x="19494500" y="651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53340</xdr:rowOff>
    </xdr:from>
    <xdr:to>
      <xdr:col>107</xdr:col>
      <xdr:colOff>50800</xdr:colOff>
      <xdr:row>38</xdr:row>
      <xdr:rowOff>55626</xdr:rowOff>
    </xdr:to>
    <xdr:cxnSp macro="">
      <xdr:nvCxnSpPr>
        <xdr:cNvPr id="595" name="直線コネクタ 594"/>
        <xdr:cNvCxnSpPr/>
      </xdr:nvCxnSpPr>
      <xdr:spPr>
        <a:xfrm flipV="1">
          <a:off x="19545300" y="656844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2540</xdr:rowOff>
    </xdr:from>
    <xdr:to>
      <xdr:col>98</xdr:col>
      <xdr:colOff>38100</xdr:colOff>
      <xdr:row>38</xdr:row>
      <xdr:rowOff>104140</xdr:rowOff>
    </xdr:to>
    <xdr:sp macro="" textlink="">
      <xdr:nvSpPr>
        <xdr:cNvPr id="596" name="楕円 595"/>
        <xdr:cNvSpPr/>
      </xdr:nvSpPr>
      <xdr:spPr>
        <a:xfrm>
          <a:off x="18605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53340</xdr:rowOff>
    </xdr:from>
    <xdr:to>
      <xdr:col>102</xdr:col>
      <xdr:colOff>114300</xdr:colOff>
      <xdr:row>38</xdr:row>
      <xdr:rowOff>55626</xdr:rowOff>
    </xdr:to>
    <xdr:cxnSp macro="">
      <xdr:nvCxnSpPr>
        <xdr:cNvPr id="597" name="直線コネクタ 596"/>
        <xdr:cNvCxnSpPr/>
      </xdr:nvCxnSpPr>
      <xdr:spPr>
        <a:xfrm>
          <a:off x="18656300" y="656844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31259</xdr:rowOff>
    </xdr:from>
    <xdr:ext cx="469744" cy="259045"/>
    <xdr:sp macro="" textlink="">
      <xdr:nvSpPr>
        <xdr:cNvPr id="598" name="n_1aveValue【認定こども園・幼稚園・保育所】&#10;一人当たり面積"/>
        <xdr:cNvSpPr txBox="1"/>
      </xdr:nvSpPr>
      <xdr:spPr>
        <a:xfrm>
          <a:off x="21075727" y="67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35831</xdr:rowOff>
    </xdr:from>
    <xdr:ext cx="469744" cy="259045"/>
    <xdr:sp macro="" textlink="">
      <xdr:nvSpPr>
        <xdr:cNvPr id="599" name="n_2aveValue【認定こども園・幼稚園・保育所】&#10;一人当たり面積"/>
        <xdr:cNvSpPr txBox="1"/>
      </xdr:nvSpPr>
      <xdr:spPr>
        <a:xfrm>
          <a:off x="20199427" y="672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31259</xdr:rowOff>
    </xdr:from>
    <xdr:ext cx="469744" cy="259045"/>
    <xdr:sp macro="" textlink="">
      <xdr:nvSpPr>
        <xdr:cNvPr id="600" name="n_3aveValue【認定こども園・幼稚園・保育所】&#10;一人当たり面積"/>
        <xdr:cNvSpPr txBox="1"/>
      </xdr:nvSpPr>
      <xdr:spPr>
        <a:xfrm>
          <a:off x="19310427" y="67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22115</xdr:rowOff>
    </xdr:from>
    <xdr:ext cx="469744" cy="259045"/>
    <xdr:sp macro="" textlink="">
      <xdr:nvSpPr>
        <xdr:cNvPr id="601" name="n_4aveValue【認定こども園・幼稚園・保育所】&#10;一人当たり面積"/>
        <xdr:cNvSpPr txBox="1"/>
      </xdr:nvSpPr>
      <xdr:spPr>
        <a:xfrm>
          <a:off x="18421427"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120667</xdr:rowOff>
    </xdr:from>
    <xdr:ext cx="469744" cy="259045"/>
    <xdr:sp macro="" textlink="">
      <xdr:nvSpPr>
        <xdr:cNvPr id="602" name="n_1mainValue【認定こども園・幼稚園・保育所】&#10;一人当たり面積"/>
        <xdr:cNvSpPr txBox="1"/>
      </xdr:nvSpPr>
      <xdr:spPr>
        <a:xfrm>
          <a:off x="210757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120667</xdr:rowOff>
    </xdr:from>
    <xdr:ext cx="469744" cy="259045"/>
    <xdr:sp macro="" textlink="">
      <xdr:nvSpPr>
        <xdr:cNvPr id="603" name="n_2mainValue【認定こども園・幼稚園・保育所】&#10;一人当たり面積"/>
        <xdr:cNvSpPr txBox="1"/>
      </xdr:nvSpPr>
      <xdr:spPr>
        <a:xfrm>
          <a:off x="20199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122953</xdr:rowOff>
    </xdr:from>
    <xdr:ext cx="469744" cy="259045"/>
    <xdr:sp macro="" textlink="">
      <xdr:nvSpPr>
        <xdr:cNvPr id="604" name="n_3mainValue【認定こども園・幼稚園・保育所】&#10;一人当たり面積"/>
        <xdr:cNvSpPr txBox="1"/>
      </xdr:nvSpPr>
      <xdr:spPr>
        <a:xfrm>
          <a:off x="19310427" y="6295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120667</xdr:rowOff>
    </xdr:from>
    <xdr:ext cx="469744" cy="259045"/>
    <xdr:sp macro="" textlink="">
      <xdr:nvSpPr>
        <xdr:cNvPr id="605" name="n_4mainValue【認定こども園・幼稚園・保育所】&#10;一人当たり面積"/>
        <xdr:cNvSpPr txBox="1"/>
      </xdr:nvSpPr>
      <xdr:spPr>
        <a:xfrm>
          <a:off x="18421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6" name="正方形/長方形 6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7" name="正方形/長方形 6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8" name="正方形/長方形 6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9" name="正方形/長方形 6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0" name="正方形/長方形 6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1" name="正方形/長方形 6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2" name="正方形/長方形 6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3" name="正方形/長方形 6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4" name="テキスト ボックス 6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5" name="直線コネクタ 6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6" name="テキスト ボックス 6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7" name="直線コネクタ 61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8" name="テキスト ボックス 61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9" name="直線コネクタ 61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0" name="テキスト ボックス 61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1" name="直線コネクタ 62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2" name="テキスト ボックス 62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3" name="直線コネクタ 62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4" name="テキスト ボックス 62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5" name="直線コネクタ 62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6" name="テキスト ボックス 62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8" name="テキスト ボックス 62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167640</xdr:rowOff>
    </xdr:from>
    <xdr:to>
      <xdr:col>85</xdr:col>
      <xdr:colOff>126364</xdr:colOff>
      <xdr:row>64</xdr:row>
      <xdr:rowOff>53340</xdr:rowOff>
    </xdr:to>
    <xdr:cxnSp macro="">
      <xdr:nvCxnSpPr>
        <xdr:cNvPr id="630" name="直線コネクタ 629"/>
        <xdr:cNvCxnSpPr/>
      </xdr:nvCxnSpPr>
      <xdr:spPr>
        <a:xfrm flipV="1">
          <a:off x="16318864" y="942594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57167</xdr:rowOff>
    </xdr:from>
    <xdr:ext cx="405111" cy="259045"/>
    <xdr:sp macro="" textlink="">
      <xdr:nvSpPr>
        <xdr:cNvPr id="631" name="【学校施設】&#10;有形固定資産減価償却率最小値テキスト"/>
        <xdr:cNvSpPr txBox="1"/>
      </xdr:nvSpPr>
      <xdr:spPr>
        <a:xfrm>
          <a:off x="16357600" y="1102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53340</xdr:rowOff>
    </xdr:from>
    <xdr:to>
      <xdr:col>86</xdr:col>
      <xdr:colOff>25400</xdr:colOff>
      <xdr:row>64</xdr:row>
      <xdr:rowOff>53340</xdr:rowOff>
    </xdr:to>
    <xdr:cxnSp macro="">
      <xdr:nvCxnSpPr>
        <xdr:cNvPr id="632" name="直線コネクタ 631"/>
        <xdr:cNvCxnSpPr/>
      </xdr:nvCxnSpPr>
      <xdr:spPr>
        <a:xfrm>
          <a:off x="16230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114317</xdr:rowOff>
    </xdr:from>
    <xdr:ext cx="405111" cy="259045"/>
    <xdr:sp macro="" textlink="">
      <xdr:nvSpPr>
        <xdr:cNvPr id="633" name="【学校施設】&#10;有形固定資産減価償却率最大値テキスト"/>
        <xdr:cNvSpPr txBox="1"/>
      </xdr:nvSpPr>
      <xdr:spPr>
        <a:xfrm>
          <a:off x="16357600" y="920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167640</xdr:rowOff>
    </xdr:from>
    <xdr:to>
      <xdr:col>86</xdr:col>
      <xdr:colOff>25400</xdr:colOff>
      <xdr:row>54</xdr:row>
      <xdr:rowOff>167640</xdr:rowOff>
    </xdr:to>
    <xdr:cxnSp macro="">
      <xdr:nvCxnSpPr>
        <xdr:cNvPr id="634" name="直線コネクタ 633"/>
        <xdr:cNvCxnSpPr/>
      </xdr:nvCxnSpPr>
      <xdr:spPr>
        <a:xfrm>
          <a:off x="16230600" y="942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156227</xdr:rowOff>
    </xdr:from>
    <xdr:ext cx="405111" cy="259045"/>
    <xdr:sp macro="" textlink="">
      <xdr:nvSpPr>
        <xdr:cNvPr id="635" name="【学校施設】&#10;有形固定資産減価償却率平均値テキスト"/>
        <xdr:cNvSpPr txBox="1"/>
      </xdr:nvSpPr>
      <xdr:spPr>
        <a:xfrm>
          <a:off x="16357600" y="1010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636" name="フローチャート: 判断 635"/>
        <xdr:cNvSpPr/>
      </xdr:nvSpPr>
      <xdr:spPr>
        <a:xfrm>
          <a:off x="16268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90170</xdr:rowOff>
    </xdr:from>
    <xdr:to>
      <xdr:col>81</xdr:col>
      <xdr:colOff>101600</xdr:colOff>
      <xdr:row>59</xdr:row>
      <xdr:rowOff>20320</xdr:rowOff>
    </xdr:to>
    <xdr:sp macro="" textlink="">
      <xdr:nvSpPr>
        <xdr:cNvPr id="637" name="フローチャート: 判断 636"/>
        <xdr:cNvSpPr/>
      </xdr:nvSpPr>
      <xdr:spPr>
        <a:xfrm>
          <a:off x="15430500" y="100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82550</xdr:rowOff>
    </xdr:from>
    <xdr:to>
      <xdr:col>76</xdr:col>
      <xdr:colOff>165100</xdr:colOff>
      <xdr:row>59</xdr:row>
      <xdr:rowOff>12700</xdr:rowOff>
    </xdr:to>
    <xdr:sp macro="" textlink="">
      <xdr:nvSpPr>
        <xdr:cNvPr id="638" name="フローチャート: 判断 637"/>
        <xdr:cNvSpPr/>
      </xdr:nvSpPr>
      <xdr:spPr>
        <a:xfrm>
          <a:off x="14541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40640</xdr:rowOff>
    </xdr:from>
    <xdr:to>
      <xdr:col>72</xdr:col>
      <xdr:colOff>38100</xdr:colOff>
      <xdr:row>58</xdr:row>
      <xdr:rowOff>142240</xdr:rowOff>
    </xdr:to>
    <xdr:sp macro="" textlink="">
      <xdr:nvSpPr>
        <xdr:cNvPr id="639" name="フローチャート: 判断 638"/>
        <xdr:cNvSpPr/>
      </xdr:nvSpPr>
      <xdr:spPr>
        <a:xfrm>
          <a:off x="13652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151130</xdr:rowOff>
    </xdr:from>
    <xdr:to>
      <xdr:col>67</xdr:col>
      <xdr:colOff>101600</xdr:colOff>
      <xdr:row>58</xdr:row>
      <xdr:rowOff>81280</xdr:rowOff>
    </xdr:to>
    <xdr:sp macro="" textlink="">
      <xdr:nvSpPr>
        <xdr:cNvPr id="640" name="フローチャート: 判断 639"/>
        <xdr:cNvSpPr/>
      </xdr:nvSpPr>
      <xdr:spPr>
        <a:xfrm>
          <a:off x="12763500" y="992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1" name="テキスト ボックス 6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2" name="テキスト ボックス 6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3" name="テキスト ボックス 6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4" name="テキスト ボックス 6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5" name="テキスト ボックス 6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162560</xdr:rowOff>
    </xdr:from>
    <xdr:to>
      <xdr:col>85</xdr:col>
      <xdr:colOff>177800</xdr:colOff>
      <xdr:row>58</xdr:row>
      <xdr:rowOff>92710</xdr:rowOff>
    </xdr:to>
    <xdr:sp macro="" textlink="">
      <xdr:nvSpPr>
        <xdr:cNvPr id="646" name="楕円 645"/>
        <xdr:cNvSpPr/>
      </xdr:nvSpPr>
      <xdr:spPr>
        <a:xfrm>
          <a:off x="16268700" y="993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13987</xdr:rowOff>
    </xdr:from>
    <xdr:ext cx="405111" cy="259045"/>
    <xdr:sp macro="" textlink="">
      <xdr:nvSpPr>
        <xdr:cNvPr id="647" name="【学校施設】&#10;有形固定資産減価償却率該当値テキスト"/>
        <xdr:cNvSpPr txBox="1"/>
      </xdr:nvSpPr>
      <xdr:spPr>
        <a:xfrm>
          <a:off x="16357600" y="978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74930</xdr:rowOff>
    </xdr:from>
    <xdr:to>
      <xdr:col>81</xdr:col>
      <xdr:colOff>101600</xdr:colOff>
      <xdr:row>58</xdr:row>
      <xdr:rowOff>5080</xdr:rowOff>
    </xdr:to>
    <xdr:sp macro="" textlink="">
      <xdr:nvSpPr>
        <xdr:cNvPr id="648" name="楕円 647"/>
        <xdr:cNvSpPr/>
      </xdr:nvSpPr>
      <xdr:spPr>
        <a:xfrm>
          <a:off x="154305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125730</xdr:rowOff>
    </xdr:from>
    <xdr:to>
      <xdr:col>85</xdr:col>
      <xdr:colOff>127000</xdr:colOff>
      <xdr:row>58</xdr:row>
      <xdr:rowOff>41910</xdr:rowOff>
    </xdr:to>
    <xdr:cxnSp macro="">
      <xdr:nvCxnSpPr>
        <xdr:cNvPr id="649" name="直線コネクタ 648"/>
        <xdr:cNvCxnSpPr/>
      </xdr:nvCxnSpPr>
      <xdr:spPr>
        <a:xfrm>
          <a:off x="15481300" y="989838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59690</xdr:rowOff>
    </xdr:from>
    <xdr:to>
      <xdr:col>76</xdr:col>
      <xdr:colOff>165100</xdr:colOff>
      <xdr:row>57</xdr:row>
      <xdr:rowOff>161290</xdr:rowOff>
    </xdr:to>
    <xdr:sp macro="" textlink="">
      <xdr:nvSpPr>
        <xdr:cNvPr id="650" name="楕円 649"/>
        <xdr:cNvSpPr/>
      </xdr:nvSpPr>
      <xdr:spPr>
        <a:xfrm>
          <a:off x="14541500" y="983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110490</xdr:rowOff>
    </xdr:from>
    <xdr:to>
      <xdr:col>81</xdr:col>
      <xdr:colOff>50800</xdr:colOff>
      <xdr:row>57</xdr:row>
      <xdr:rowOff>125730</xdr:rowOff>
    </xdr:to>
    <xdr:cxnSp macro="">
      <xdr:nvCxnSpPr>
        <xdr:cNvPr id="651" name="直線コネクタ 650"/>
        <xdr:cNvCxnSpPr/>
      </xdr:nvCxnSpPr>
      <xdr:spPr>
        <a:xfrm>
          <a:off x="14592300" y="98831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74930</xdr:rowOff>
    </xdr:from>
    <xdr:to>
      <xdr:col>72</xdr:col>
      <xdr:colOff>38100</xdr:colOff>
      <xdr:row>58</xdr:row>
      <xdr:rowOff>5080</xdr:rowOff>
    </xdr:to>
    <xdr:sp macro="" textlink="">
      <xdr:nvSpPr>
        <xdr:cNvPr id="652" name="楕円 651"/>
        <xdr:cNvSpPr/>
      </xdr:nvSpPr>
      <xdr:spPr>
        <a:xfrm>
          <a:off x="136525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110490</xdr:rowOff>
    </xdr:from>
    <xdr:to>
      <xdr:col>76</xdr:col>
      <xdr:colOff>114300</xdr:colOff>
      <xdr:row>57</xdr:row>
      <xdr:rowOff>125730</xdr:rowOff>
    </xdr:to>
    <xdr:cxnSp macro="">
      <xdr:nvCxnSpPr>
        <xdr:cNvPr id="653" name="直線コネクタ 652"/>
        <xdr:cNvCxnSpPr/>
      </xdr:nvCxnSpPr>
      <xdr:spPr>
        <a:xfrm flipV="1">
          <a:off x="13703300" y="98831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101600</xdr:rowOff>
    </xdr:from>
    <xdr:to>
      <xdr:col>67</xdr:col>
      <xdr:colOff>101600</xdr:colOff>
      <xdr:row>58</xdr:row>
      <xdr:rowOff>31750</xdr:rowOff>
    </xdr:to>
    <xdr:sp macro="" textlink="">
      <xdr:nvSpPr>
        <xdr:cNvPr id="654" name="楕円 653"/>
        <xdr:cNvSpPr/>
      </xdr:nvSpPr>
      <xdr:spPr>
        <a:xfrm>
          <a:off x="12763500" y="987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125730</xdr:rowOff>
    </xdr:from>
    <xdr:to>
      <xdr:col>71</xdr:col>
      <xdr:colOff>177800</xdr:colOff>
      <xdr:row>57</xdr:row>
      <xdr:rowOff>152400</xdr:rowOff>
    </xdr:to>
    <xdr:cxnSp macro="">
      <xdr:nvCxnSpPr>
        <xdr:cNvPr id="655" name="直線コネクタ 654"/>
        <xdr:cNvCxnSpPr/>
      </xdr:nvCxnSpPr>
      <xdr:spPr>
        <a:xfrm flipV="1">
          <a:off x="12814300" y="98983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11447</xdr:rowOff>
    </xdr:from>
    <xdr:ext cx="405111" cy="259045"/>
    <xdr:sp macro="" textlink="">
      <xdr:nvSpPr>
        <xdr:cNvPr id="656" name="n_1aveValue【学校施設】&#10;有形固定資産減価償却率"/>
        <xdr:cNvSpPr txBox="1"/>
      </xdr:nvSpPr>
      <xdr:spPr>
        <a:xfrm>
          <a:off x="15266044" y="1012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3827</xdr:rowOff>
    </xdr:from>
    <xdr:ext cx="405111" cy="259045"/>
    <xdr:sp macro="" textlink="">
      <xdr:nvSpPr>
        <xdr:cNvPr id="657" name="n_2aveValue【学校施設】&#10;有形固定資産減価償却率"/>
        <xdr:cNvSpPr txBox="1"/>
      </xdr:nvSpPr>
      <xdr:spPr>
        <a:xfrm>
          <a:off x="14389744" y="1011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133367</xdr:rowOff>
    </xdr:from>
    <xdr:ext cx="405111" cy="259045"/>
    <xdr:sp macro="" textlink="">
      <xdr:nvSpPr>
        <xdr:cNvPr id="658" name="n_3aveValue【学校施設】&#10;有形固定資産減価償却率"/>
        <xdr:cNvSpPr txBox="1"/>
      </xdr:nvSpPr>
      <xdr:spPr>
        <a:xfrm>
          <a:off x="13500744" y="1007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72407</xdr:rowOff>
    </xdr:from>
    <xdr:ext cx="405111" cy="259045"/>
    <xdr:sp macro="" textlink="">
      <xdr:nvSpPr>
        <xdr:cNvPr id="659" name="n_4aveValue【学校施設】&#10;有形固定資産減価償却率"/>
        <xdr:cNvSpPr txBox="1"/>
      </xdr:nvSpPr>
      <xdr:spPr>
        <a:xfrm>
          <a:off x="12611744" y="10016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21607</xdr:rowOff>
    </xdr:from>
    <xdr:ext cx="405111" cy="259045"/>
    <xdr:sp macro="" textlink="">
      <xdr:nvSpPr>
        <xdr:cNvPr id="660" name="n_1mainValue【学校施設】&#10;有形固定資産減価償却率"/>
        <xdr:cNvSpPr txBox="1"/>
      </xdr:nvSpPr>
      <xdr:spPr>
        <a:xfrm>
          <a:off x="15266044" y="962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6367</xdr:rowOff>
    </xdr:from>
    <xdr:ext cx="405111" cy="259045"/>
    <xdr:sp macro="" textlink="">
      <xdr:nvSpPr>
        <xdr:cNvPr id="661" name="n_2mainValue【学校施設】&#10;有形固定資産減価償却率"/>
        <xdr:cNvSpPr txBox="1"/>
      </xdr:nvSpPr>
      <xdr:spPr>
        <a:xfrm>
          <a:off x="14389744" y="960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21607</xdr:rowOff>
    </xdr:from>
    <xdr:ext cx="405111" cy="259045"/>
    <xdr:sp macro="" textlink="">
      <xdr:nvSpPr>
        <xdr:cNvPr id="662" name="n_3mainValue【学校施設】&#10;有形固定資産減価償却率"/>
        <xdr:cNvSpPr txBox="1"/>
      </xdr:nvSpPr>
      <xdr:spPr>
        <a:xfrm>
          <a:off x="13500744" y="962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48277</xdr:rowOff>
    </xdr:from>
    <xdr:ext cx="405111" cy="259045"/>
    <xdr:sp macro="" textlink="">
      <xdr:nvSpPr>
        <xdr:cNvPr id="663" name="n_4mainValue【学校施設】&#10;有形固定資産減価償却率"/>
        <xdr:cNvSpPr txBox="1"/>
      </xdr:nvSpPr>
      <xdr:spPr>
        <a:xfrm>
          <a:off x="12611744" y="964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4" name="正方形/長方形 6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5" name="正方形/長方形 6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6" name="正方形/長方形 6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7" name="正方形/長方形 6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8" name="正方形/長方形 6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9" name="正方形/長方形 6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0" name="正方形/長方形 6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1" name="正方形/長方形 6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2" name="テキスト ボックス 6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3" name="直線コネクタ 6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4" name="直線コネクタ 67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5" name="テキスト ボックス 67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6" name="直線コネクタ 67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7" name="テキスト ボックス 67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8" name="直線コネクタ 67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9" name="テキスト ボックス 67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0" name="直線コネクタ 67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1" name="テキスト ボックス 68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2" name="直線コネクタ 68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3" name="テキスト ボックス 68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122072</xdr:rowOff>
    </xdr:from>
    <xdr:to>
      <xdr:col>116</xdr:col>
      <xdr:colOff>62864</xdr:colOff>
      <xdr:row>62</xdr:row>
      <xdr:rowOff>106985</xdr:rowOff>
    </xdr:to>
    <xdr:cxnSp macro="">
      <xdr:nvCxnSpPr>
        <xdr:cNvPr id="685" name="直線コネクタ 684"/>
        <xdr:cNvCxnSpPr/>
      </xdr:nvCxnSpPr>
      <xdr:spPr>
        <a:xfrm flipV="1">
          <a:off x="22160864" y="9551822"/>
          <a:ext cx="0" cy="1185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110812</xdr:rowOff>
    </xdr:from>
    <xdr:ext cx="469744" cy="259045"/>
    <xdr:sp macro="" textlink="">
      <xdr:nvSpPr>
        <xdr:cNvPr id="686" name="【学校施設】&#10;一人当たり面積最小値テキスト"/>
        <xdr:cNvSpPr txBox="1"/>
      </xdr:nvSpPr>
      <xdr:spPr>
        <a:xfrm>
          <a:off x="22199600" y="1074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106985</xdr:rowOff>
    </xdr:from>
    <xdr:to>
      <xdr:col>116</xdr:col>
      <xdr:colOff>152400</xdr:colOff>
      <xdr:row>62</xdr:row>
      <xdr:rowOff>106985</xdr:rowOff>
    </xdr:to>
    <xdr:cxnSp macro="">
      <xdr:nvCxnSpPr>
        <xdr:cNvPr id="687" name="直線コネクタ 686"/>
        <xdr:cNvCxnSpPr/>
      </xdr:nvCxnSpPr>
      <xdr:spPr>
        <a:xfrm>
          <a:off x="22072600" y="10736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68749</xdr:rowOff>
    </xdr:from>
    <xdr:ext cx="469744" cy="259045"/>
    <xdr:sp macro="" textlink="">
      <xdr:nvSpPr>
        <xdr:cNvPr id="688" name="【学校施設】&#10;一人当たり面積最大値テキスト"/>
        <xdr:cNvSpPr txBox="1"/>
      </xdr:nvSpPr>
      <xdr:spPr>
        <a:xfrm>
          <a:off x="22199600" y="932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122072</xdr:rowOff>
    </xdr:from>
    <xdr:to>
      <xdr:col>116</xdr:col>
      <xdr:colOff>152400</xdr:colOff>
      <xdr:row>55</xdr:row>
      <xdr:rowOff>122072</xdr:rowOff>
    </xdr:to>
    <xdr:cxnSp macro="">
      <xdr:nvCxnSpPr>
        <xdr:cNvPr id="689" name="直線コネクタ 688"/>
        <xdr:cNvCxnSpPr/>
      </xdr:nvCxnSpPr>
      <xdr:spPr>
        <a:xfrm>
          <a:off x="22072600" y="955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77233</xdr:rowOff>
    </xdr:from>
    <xdr:ext cx="469744" cy="259045"/>
    <xdr:sp macro="" textlink="">
      <xdr:nvSpPr>
        <xdr:cNvPr id="690" name="【学校施設】&#10;一人当たり面積平均値テキスト"/>
        <xdr:cNvSpPr txBox="1"/>
      </xdr:nvSpPr>
      <xdr:spPr>
        <a:xfrm>
          <a:off x="22199600" y="10021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54356</xdr:rowOff>
    </xdr:from>
    <xdr:to>
      <xdr:col>116</xdr:col>
      <xdr:colOff>114300</xdr:colOff>
      <xdr:row>59</xdr:row>
      <xdr:rowOff>155956</xdr:rowOff>
    </xdr:to>
    <xdr:sp macro="" textlink="">
      <xdr:nvSpPr>
        <xdr:cNvPr id="691" name="フローチャート: 判断 690"/>
        <xdr:cNvSpPr/>
      </xdr:nvSpPr>
      <xdr:spPr>
        <a:xfrm>
          <a:off x="22110700" y="101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31496</xdr:rowOff>
    </xdr:from>
    <xdr:to>
      <xdr:col>112</xdr:col>
      <xdr:colOff>38100</xdr:colOff>
      <xdr:row>59</xdr:row>
      <xdr:rowOff>133096</xdr:rowOff>
    </xdr:to>
    <xdr:sp macro="" textlink="">
      <xdr:nvSpPr>
        <xdr:cNvPr id="692" name="フローチャート: 判断 691"/>
        <xdr:cNvSpPr/>
      </xdr:nvSpPr>
      <xdr:spPr>
        <a:xfrm>
          <a:off x="21272500" y="1014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23723</xdr:rowOff>
    </xdr:from>
    <xdr:to>
      <xdr:col>107</xdr:col>
      <xdr:colOff>101600</xdr:colOff>
      <xdr:row>59</xdr:row>
      <xdr:rowOff>125323</xdr:rowOff>
    </xdr:to>
    <xdr:sp macro="" textlink="">
      <xdr:nvSpPr>
        <xdr:cNvPr id="693" name="フローチャート: 判断 692"/>
        <xdr:cNvSpPr/>
      </xdr:nvSpPr>
      <xdr:spPr>
        <a:xfrm>
          <a:off x="20383500" y="10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20980</xdr:rowOff>
    </xdr:from>
    <xdr:to>
      <xdr:col>102</xdr:col>
      <xdr:colOff>165100</xdr:colOff>
      <xdr:row>59</xdr:row>
      <xdr:rowOff>122580</xdr:rowOff>
    </xdr:to>
    <xdr:sp macro="" textlink="">
      <xdr:nvSpPr>
        <xdr:cNvPr id="694" name="フローチャート: 判断 693"/>
        <xdr:cNvSpPr/>
      </xdr:nvSpPr>
      <xdr:spPr>
        <a:xfrm>
          <a:off x="19494500" y="1013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45669</xdr:rowOff>
    </xdr:from>
    <xdr:to>
      <xdr:col>98</xdr:col>
      <xdr:colOff>38100</xdr:colOff>
      <xdr:row>59</xdr:row>
      <xdr:rowOff>147269</xdr:rowOff>
    </xdr:to>
    <xdr:sp macro="" textlink="">
      <xdr:nvSpPr>
        <xdr:cNvPr id="695" name="フローチャート: 判断 694"/>
        <xdr:cNvSpPr/>
      </xdr:nvSpPr>
      <xdr:spPr>
        <a:xfrm>
          <a:off x="18605500" y="1016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6" name="テキスト ボックス 69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7" name="テキスト ボックス 69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8" name="テキスト ボックス 69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9" name="テキスト ボックス 69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0" name="テキスト ボックス 69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91389</xdr:rowOff>
    </xdr:from>
    <xdr:to>
      <xdr:col>116</xdr:col>
      <xdr:colOff>114300</xdr:colOff>
      <xdr:row>61</xdr:row>
      <xdr:rowOff>21539</xdr:rowOff>
    </xdr:to>
    <xdr:sp macro="" textlink="">
      <xdr:nvSpPr>
        <xdr:cNvPr id="701" name="楕円 700"/>
        <xdr:cNvSpPr/>
      </xdr:nvSpPr>
      <xdr:spPr>
        <a:xfrm>
          <a:off x="22110700" y="1037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69816</xdr:rowOff>
    </xdr:from>
    <xdr:ext cx="469744" cy="259045"/>
    <xdr:sp macro="" textlink="">
      <xdr:nvSpPr>
        <xdr:cNvPr id="702" name="【学校施設】&#10;一人当たり面積該当値テキスト"/>
        <xdr:cNvSpPr txBox="1"/>
      </xdr:nvSpPr>
      <xdr:spPr>
        <a:xfrm>
          <a:off x="22199600" y="1035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94590</xdr:rowOff>
    </xdr:from>
    <xdr:to>
      <xdr:col>112</xdr:col>
      <xdr:colOff>38100</xdr:colOff>
      <xdr:row>61</xdr:row>
      <xdr:rowOff>24740</xdr:rowOff>
    </xdr:to>
    <xdr:sp macro="" textlink="">
      <xdr:nvSpPr>
        <xdr:cNvPr id="703" name="楕円 702"/>
        <xdr:cNvSpPr/>
      </xdr:nvSpPr>
      <xdr:spPr>
        <a:xfrm>
          <a:off x="21272500" y="1038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142189</xdr:rowOff>
    </xdr:from>
    <xdr:to>
      <xdr:col>116</xdr:col>
      <xdr:colOff>63500</xdr:colOff>
      <xdr:row>60</xdr:row>
      <xdr:rowOff>145390</xdr:rowOff>
    </xdr:to>
    <xdr:cxnSp macro="">
      <xdr:nvCxnSpPr>
        <xdr:cNvPr id="704" name="直線コネクタ 703"/>
        <xdr:cNvCxnSpPr/>
      </xdr:nvCxnSpPr>
      <xdr:spPr>
        <a:xfrm flipV="1">
          <a:off x="21323300" y="10429189"/>
          <a:ext cx="8382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96418</xdr:rowOff>
    </xdr:from>
    <xdr:to>
      <xdr:col>107</xdr:col>
      <xdr:colOff>101600</xdr:colOff>
      <xdr:row>61</xdr:row>
      <xdr:rowOff>26568</xdr:rowOff>
    </xdr:to>
    <xdr:sp macro="" textlink="">
      <xdr:nvSpPr>
        <xdr:cNvPr id="705" name="楕円 704"/>
        <xdr:cNvSpPr/>
      </xdr:nvSpPr>
      <xdr:spPr>
        <a:xfrm>
          <a:off x="20383500" y="1038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145390</xdr:rowOff>
    </xdr:from>
    <xdr:to>
      <xdr:col>111</xdr:col>
      <xdr:colOff>177800</xdr:colOff>
      <xdr:row>60</xdr:row>
      <xdr:rowOff>147218</xdr:rowOff>
    </xdr:to>
    <xdr:cxnSp macro="">
      <xdr:nvCxnSpPr>
        <xdr:cNvPr id="706" name="直線コネクタ 705"/>
        <xdr:cNvCxnSpPr/>
      </xdr:nvCxnSpPr>
      <xdr:spPr>
        <a:xfrm flipV="1">
          <a:off x="20434300" y="10432390"/>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96418</xdr:rowOff>
    </xdr:from>
    <xdr:to>
      <xdr:col>102</xdr:col>
      <xdr:colOff>165100</xdr:colOff>
      <xdr:row>61</xdr:row>
      <xdr:rowOff>26568</xdr:rowOff>
    </xdr:to>
    <xdr:sp macro="" textlink="">
      <xdr:nvSpPr>
        <xdr:cNvPr id="707" name="楕円 706"/>
        <xdr:cNvSpPr/>
      </xdr:nvSpPr>
      <xdr:spPr>
        <a:xfrm>
          <a:off x="19494500" y="1038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147218</xdr:rowOff>
    </xdr:from>
    <xdr:to>
      <xdr:col>107</xdr:col>
      <xdr:colOff>50800</xdr:colOff>
      <xdr:row>60</xdr:row>
      <xdr:rowOff>147218</xdr:rowOff>
    </xdr:to>
    <xdr:cxnSp macro="">
      <xdr:nvCxnSpPr>
        <xdr:cNvPr id="708" name="直線コネクタ 707"/>
        <xdr:cNvCxnSpPr/>
      </xdr:nvCxnSpPr>
      <xdr:spPr>
        <a:xfrm>
          <a:off x="19545300" y="104342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96418</xdr:rowOff>
    </xdr:from>
    <xdr:to>
      <xdr:col>98</xdr:col>
      <xdr:colOff>38100</xdr:colOff>
      <xdr:row>61</xdr:row>
      <xdr:rowOff>26568</xdr:rowOff>
    </xdr:to>
    <xdr:sp macro="" textlink="">
      <xdr:nvSpPr>
        <xdr:cNvPr id="709" name="楕円 708"/>
        <xdr:cNvSpPr/>
      </xdr:nvSpPr>
      <xdr:spPr>
        <a:xfrm>
          <a:off x="18605500" y="1038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147218</xdr:rowOff>
    </xdr:from>
    <xdr:to>
      <xdr:col>102</xdr:col>
      <xdr:colOff>114300</xdr:colOff>
      <xdr:row>60</xdr:row>
      <xdr:rowOff>147218</xdr:rowOff>
    </xdr:to>
    <xdr:cxnSp macro="">
      <xdr:nvCxnSpPr>
        <xdr:cNvPr id="710" name="直線コネクタ 709"/>
        <xdr:cNvCxnSpPr/>
      </xdr:nvCxnSpPr>
      <xdr:spPr>
        <a:xfrm>
          <a:off x="18656300" y="104342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57</xdr:row>
      <xdr:rowOff>149623</xdr:rowOff>
    </xdr:from>
    <xdr:ext cx="469744" cy="259045"/>
    <xdr:sp macro="" textlink="">
      <xdr:nvSpPr>
        <xdr:cNvPr id="711" name="n_1aveValue【学校施設】&#10;一人当たり面積"/>
        <xdr:cNvSpPr txBox="1"/>
      </xdr:nvSpPr>
      <xdr:spPr>
        <a:xfrm>
          <a:off x="21075727" y="992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141850</xdr:rowOff>
    </xdr:from>
    <xdr:ext cx="469744" cy="259045"/>
    <xdr:sp macro="" textlink="">
      <xdr:nvSpPr>
        <xdr:cNvPr id="712" name="n_2aveValue【学校施設】&#10;一人当たり面積"/>
        <xdr:cNvSpPr txBox="1"/>
      </xdr:nvSpPr>
      <xdr:spPr>
        <a:xfrm>
          <a:off x="20199427" y="9914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139107</xdr:rowOff>
    </xdr:from>
    <xdr:ext cx="469744" cy="259045"/>
    <xdr:sp macro="" textlink="">
      <xdr:nvSpPr>
        <xdr:cNvPr id="713" name="n_3aveValue【学校施設】&#10;一人当たり面積"/>
        <xdr:cNvSpPr txBox="1"/>
      </xdr:nvSpPr>
      <xdr:spPr>
        <a:xfrm>
          <a:off x="19310427" y="9911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163796</xdr:rowOff>
    </xdr:from>
    <xdr:ext cx="469744" cy="259045"/>
    <xdr:sp macro="" textlink="">
      <xdr:nvSpPr>
        <xdr:cNvPr id="714" name="n_4aveValue【学校施設】&#10;一人当たり面積"/>
        <xdr:cNvSpPr txBox="1"/>
      </xdr:nvSpPr>
      <xdr:spPr>
        <a:xfrm>
          <a:off x="18421427" y="9936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15867</xdr:rowOff>
    </xdr:from>
    <xdr:ext cx="469744" cy="259045"/>
    <xdr:sp macro="" textlink="">
      <xdr:nvSpPr>
        <xdr:cNvPr id="715" name="n_1mainValue【学校施設】&#10;一人当たり面積"/>
        <xdr:cNvSpPr txBox="1"/>
      </xdr:nvSpPr>
      <xdr:spPr>
        <a:xfrm>
          <a:off x="21075727" y="104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17695</xdr:rowOff>
    </xdr:from>
    <xdr:ext cx="469744" cy="259045"/>
    <xdr:sp macro="" textlink="">
      <xdr:nvSpPr>
        <xdr:cNvPr id="716" name="n_2mainValue【学校施設】&#10;一人当たり面積"/>
        <xdr:cNvSpPr txBox="1"/>
      </xdr:nvSpPr>
      <xdr:spPr>
        <a:xfrm>
          <a:off x="20199427" y="10476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17695</xdr:rowOff>
    </xdr:from>
    <xdr:ext cx="469744" cy="259045"/>
    <xdr:sp macro="" textlink="">
      <xdr:nvSpPr>
        <xdr:cNvPr id="717" name="n_3mainValue【学校施設】&#10;一人当たり面積"/>
        <xdr:cNvSpPr txBox="1"/>
      </xdr:nvSpPr>
      <xdr:spPr>
        <a:xfrm>
          <a:off x="19310427" y="10476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17695</xdr:rowOff>
    </xdr:from>
    <xdr:ext cx="469744" cy="259045"/>
    <xdr:sp macro="" textlink="">
      <xdr:nvSpPr>
        <xdr:cNvPr id="718" name="n_4mainValue【学校施設】&#10;一人当たり面積"/>
        <xdr:cNvSpPr txBox="1"/>
      </xdr:nvSpPr>
      <xdr:spPr>
        <a:xfrm>
          <a:off x="18421427" y="10476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9" name="正方形/長方形 7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0" name="正方形/長方形 7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1" name="正方形/長方形 7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2" name="正方形/長方形 7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3" name="正方形/長方形 7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4" name="正方形/長方形 7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5" name="正方形/長方形 7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6" name="正方形/長方形 72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7" name="テキスト ボックス 72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8" name="直線コネクタ 72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9" name="テキスト ボックス 72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0" name="直線コネクタ 729"/>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731" name="テキスト ボックス 730"/>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2" name="直線コネクタ 731"/>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3" name="テキスト ボックス 732"/>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34" name="直線コネクタ 733"/>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35" name="テキスト ボックス 734"/>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36" name="直線コネクタ 735"/>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37" name="テキスト ボックス 736"/>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8" name="直線コネクタ 73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39" name="テキスト ボックス 738"/>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111252</xdr:rowOff>
    </xdr:from>
    <xdr:to>
      <xdr:col>85</xdr:col>
      <xdr:colOff>126364</xdr:colOff>
      <xdr:row>85</xdr:row>
      <xdr:rowOff>147828</xdr:rowOff>
    </xdr:to>
    <xdr:cxnSp macro="">
      <xdr:nvCxnSpPr>
        <xdr:cNvPr id="741" name="直線コネクタ 740"/>
        <xdr:cNvCxnSpPr/>
      </xdr:nvCxnSpPr>
      <xdr:spPr>
        <a:xfrm flipV="1">
          <a:off x="16318864" y="13312902"/>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151655</xdr:rowOff>
    </xdr:from>
    <xdr:ext cx="405111" cy="259045"/>
    <xdr:sp macro="" textlink="">
      <xdr:nvSpPr>
        <xdr:cNvPr id="742" name="【児童館】&#10;有形固定資産減価償却率最小値テキスト"/>
        <xdr:cNvSpPr txBox="1"/>
      </xdr:nvSpPr>
      <xdr:spPr>
        <a:xfrm>
          <a:off x="16357600" y="1472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147828</xdr:rowOff>
    </xdr:from>
    <xdr:to>
      <xdr:col>86</xdr:col>
      <xdr:colOff>25400</xdr:colOff>
      <xdr:row>85</xdr:row>
      <xdr:rowOff>147828</xdr:rowOff>
    </xdr:to>
    <xdr:cxnSp macro="">
      <xdr:nvCxnSpPr>
        <xdr:cNvPr id="743" name="直線コネクタ 742"/>
        <xdr:cNvCxnSpPr/>
      </xdr:nvCxnSpPr>
      <xdr:spPr>
        <a:xfrm>
          <a:off x="16230600" y="1472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57929</xdr:rowOff>
    </xdr:from>
    <xdr:ext cx="405111" cy="259045"/>
    <xdr:sp macro="" textlink="">
      <xdr:nvSpPr>
        <xdr:cNvPr id="744" name="【児童館】&#10;有形固定資産減価償却率最大値テキスト"/>
        <xdr:cNvSpPr txBox="1"/>
      </xdr:nvSpPr>
      <xdr:spPr>
        <a:xfrm>
          <a:off x="16357600" y="13088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111252</xdr:rowOff>
    </xdr:from>
    <xdr:to>
      <xdr:col>86</xdr:col>
      <xdr:colOff>25400</xdr:colOff>
      <xdr:row>77</xdr:row>
      <xdr:rowOff>111252</xdr:rowOff>
    </xdr:to>
    <xdr:cxnSp macro="">
      <xdr:nvCxnSpPr>
        <xdr:cNvPr id="745" name="直線コネクタ 744"/>
        <xdr:cNvCxnSpPr/>
      </xdr:nvCxnSpPr>
      <xdr:spPr>
        <a:xfrm>
          <a:off x="16230600" y="13312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73169</xdr:rowOff>
    </xdr:from>
    <xdr:ext cx="405111" cy="259045"/>
    <xdr:sp macro="" textlink="">
      <xdr:nvSpPr>
        <xdr:cNvPr id="746" name="【児童館】&#10;有形固定資産減価償却率平均値テキスト"/>
        <xdr:cNvSpPr txBox="1"/>
      </xdr:nvSpPr>
      <xdr:spPr>
        <a:xfrm>
          <a:off x="16357600" y="13789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94742</xdr:rowOff>
    </xdr:from>
    <xdr:to>
      <xdr:col>85</xdr:col>
      <xdr:colOff>177800</xdr:colOff>
      <xdr:row>81</xdr:row>
      <xdr:rowOff>24892</xdr:rowOff>
    </xdr:to>
    <xdr:sp macro="" textlink="">
      <xdr:nvSpPr>
        <xdr:cNvPr id="747" name="フローチャート: 判断 746"/>
        <xdr:cNvSpPr/>
      </xdr:nvSpPr>
      <xdr:spPr>
        <a:xfrm>
          <a:off x="16268700" y="1381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62737</xdr:rowOff>
    </xdr:from>
    <xdr:to>
      <xdr:col>81</xdr:col>
      <xdr:colOff>101600</xdr:colOff>
      <xdr:row>80</xdr:row>
      <xdr:rowOff>164337</xdr:rowOff>
    </xdr:to>
    <xdr:sp macro="" textlink="">
      <xdr:nvSpPr>
        <xdr:cNvPr id="748" name="フローチャート: 判断 747"/>
        <xdr:cNvSpPr/>
      </xdr:nvSpPr>
      <xdr:spPr>
        <a:xfrm>
          <a:off x="15430500" y="137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7874</xdr:rowOff>
    </xdr:from>
    <xdr:to>
      <xdr:col>76</xdr:col>
      <xdr:colOff>165100</xdr:colOff>
      <xdr:row>80</xdr:row>
      <xdr:rowOff>109474</xdr:rowOff>
    </xdr:to>
    <xdr:sp macro="" textlink="">
      <xdr:nvSpPr>
        <xdr:cNvPr id="749" name="フローチャート: 判断 748"/>
        <xdr:cNvSpPr/>
      </xdr:nvSpPr>
      <xdr:spPr>
        <a:xfrm>
          <a:off x="14541500" y="1372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10161</xdr:rowOff>
    </xdr:from>
    <xdr:to>
      <xdr:col>72</xdr:col>
      <xdr:colOff>38100</xdr:colOff>
      <xdr:row>80</xdr:row>
      <xdr:rowOff>111761</xdr:rowOff>
    </xdr:to>
    <xdr:sp macro="" textlink="">
      <xdr:nvSpPr>
        <xdr:cNvPr id="750" name="フローチャート: 判断 749"/>
        <xdr:cNvSpPr/>
      </xdr:nvSpPr>
      <xdr:spPr>
        <a:xfrm>
          <a:off x="13652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10161</xdr:rowOff>
    </xdr:from>
    <xdr:to>
      <xdr:col>67</xdr:col>
      <xdr:colOff>101600</xdr:colOff>
      <xdr:row>80</xdr:row>
      <xdr:rowOff>111761</xdr:rowOff>
    </xdr:to>
    <xdr:sp macro="" textlink="">
      <xdr:nvSpPr>
        <xdr:cNvPr id="751" name="フローチャート: 判断 750"/>
        <xdr:cNvSpPr/>
      </xdr:nvSpPr>
      <xdr:spPr>
        <a:xfrm>
          <a:off x="12763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2" name="テキスト ボックス 75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3" name="テキスト ボックス 75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4" name="テキスト ボックス 75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5" name="テキスト ボックス 75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6" name="テキスト ボックス 75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78739</xdr:rowOff>
    </xdr:from>
    <xdr:to>
      <xdr:col>85</xdr:col>
      <xdr:colOff>177800</xdr:colOff>
      <xdr:row>79</xdr:row>
      <xdr:rowOff>8889</xdr:rowOff>
    </xdr:to>
    <xdr:sp macro="" textlink="">
      <xdr:nvSpPr>
        <xdr:cNvPr id="757" name="楕円 756"/>
        <xdr:cNvSpPr/>
      </xdr:nvSpPr>
      <xdr:spPr>
        <a:xfrm>
          <a:off x="16268700" y="1345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101616</xdr:rowOff>
    </xdr:from>
    <xdr:ext cx="405111" cy="259045"/>
    <xdr:sp macro="" textlink="">
      <xdr:nvSpPr>
        <xdr:cNvPr id="758" name="【児童館】&#10;有形固定資産減価償却率該当値テキスト"/>
        <xdr:cNvSpPr txBox="1"/>
      </xdr:nvSpPr>
      <xdr:spPr>
        <a:xfrm>
          <a:off x="16357600" y="1330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28448</xdr:rowOff>
    </xdr:from>
    <xdr:to>
      <xdr:col>81</xdr:col>
      <xdr:colOff>101600</xdr:colOff>
      <xdr:row>78</xdr:row>
      <xdr:rowOff>130048</xdr:rowOff>
    </xdr:to>
    <xdr:sp macro="" textlink="">
      <xdr:nvSpPr>
        <xdr:cNvPr id="759" name="楕円 758"/>
        <xdr:cNvSpPr/>
      </xdr:nvSpPr>
      <xdr:spPr>
        <a:xfrm>
          <a:off x="15430500" y="1340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79248</xdr:rowOff>
    </xdr:from>
    <xdr:to>
      <xdr:col>85</xdr:col>
      <xdr:colOff>127000</xdr:colOff>
      <xdr:row>78</xdr:row>
      <xdr:rowOff>129539</xdr:rowOff>
    </xdr:to>
    <xdr:cxnSp macro="">
      <xdr:nvCxnSpPr>
        <xdr:cNvPr id="760" name="直線コネクタ 759"/>
        <xdr:cNvCxnSpPr/>
      </xdr:nvCxnSpPr>
      <xdr:spPr>
        <a:xfrm>
          <a:off x="15481300" y="13452348"/>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149606</xdr:rowOff>
    </xdr:from>
    <xdr:to>
      <xdr:col>76</xdr:col>
      <xdr:colOff>165100</xdr:colOff>
      <xdr:row>78</xdr:row>
      <xdr:rowOff>79756</xdr:rowOff>
    </xdr:to>
    <xdr:sp macro="" textlink="">
      <xdr:nvSpPr>
        <xdr:cNvPr id="761" name="楕円 760"/>
        <xdr:cNvSpPr/>
      </xdr:nvSpPr>
      <xdr:spPr>
        <a:xfrm>
          <a:off x="14541500" y="1335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28956</xdr:rowOff>
    </xdr:from>
    <xdr:to>
      <xdr:col>81</xdr:col>
      <xdr:colOff>50800</xdr:colOff>
      <xdr:row>78</xdr:row>
      <xdr:rowOff>79248</xdr:rowOff>
    </xdr:to>
    <xdr:cxnSp macro="">
      <xdr:nvCxnSpPr>
        <xdr:cNvPr id="762" name="直線コネクタ 761"/>
        <xdr:cNvCxnSpPr/>
      </xdr:nvCxnSpPr>
      <xdr:spPr>
        <a:xfrm>
          <a:off x="14592300" y="1340205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99313</xdr:rowOff>
    </xdr:from>
    <xdr:to>
      <xdr:col>72</xdr:col>
      <xdr:colOff>38100</xdr:colOff>
      <xdr:row>78</xdr:row>
      <xdr:rowOff>29463</xdr:rowOff>
    </xdr:to>
    <xdr:sp macro="" textlink="">
      <xdr:nvSpPr>
        <xdr:cNvPr id="763" name="楕円 762"/>
        <xdr:cNvSpPr/>
      </xdr:nvSpPr>
      <xdr:spPr>
        <a:xfrm>
          <a:off x="13652500" y="1330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150113</xdr:rowOff>
    </xdr:from>
    <xdr:to>
      <xdr:col>76</xdr:col>
      <xdr:colOff>114300</xdr:colOff>
      <xdr:row>78</xdr:row>
      <xdr:rowOff>28956</xdr:rowOff>
    </xdr:to>
    <xdr:cxnSp macro="">
      <xdr:nvCxnSpPr>
        <xdr:cNvPr id="764" name="直線コネクタ 763"/>
        <xdr:cNvCxnSpPr/>
      </xdr:nvCxnSpPr>
      <xdr:spPr>
        <a:xfrm>
          <a:off x="13703300" y="13351763"/>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49022</xdr:rowOff>
    </xdr:from>
    <xdr:to>
      <xdr:col>67</xdr:col>
      <xdr:colOff>101600</xdr:colOff>
      <xdr:row>77</xdr:row>
      <xdr:rowOff>150622</xdr:rowOff>
    </xdr:to>
    <xdr:sp macro="" textlink="">
      <xdr:nvSpPr>
        <xdr:cNvPr id="765" name="楕円 764"/>
        <xdr:cNvSpPr/>
      </xdr:nvSpPr>
      <xdr:spPr>
        <a:xfrm>
          <a:off x="12763500" y="1325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99822</xdr:rowOff>
    </xdr:from>
    <xdr:to>
      <xdr:col>71</xdr:col>
      <xdr:colOff>177800</xdr:colOff>
      <xdr:row>77</xdr:row>
      <xdr:rowOff>150113</xdr:rowOff>
    </xdr:to>
    <xdr:cxnSp macro="">
      <xdr:nvCxnSpPr>
        <xdr:cNvPr id="766" name="直線コネクタ 765"/>
        <xdr:cNvCxnSpPr/>
      </xdr:nvCxnSpPr>
      <xdr:spPr>
        <a:xfrm>
          <a:off x="12814300" y="13301472"/>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155464</xdr:rowOff>
    </xdr:from>
    <xdr:ext cx="405111" cy="259045"/>
    <xdr:sp macro="" textlink="">
      <xdr:nvSpPr>
        <xdr:cNvPr id="767" name="n_1aveValue【児童館】&#10;有形固定資産減価償却率"/>
        <xdr:cNvSpPr txBox="1"/>
      </xdr:nvSpPr>
      <xdr:spPr>
        <a:xfrm>
          <a:off x="15266044" y="13871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100601</xdr:rowOff>
    </xdr:from>
    <xdr:ext cx="405111" cy="259045"/>
    <xdr:sp macro="" textlink="">
      <xdr:nvSpPr>
        <xdr:cNvPr id="768" name="n_2aveValue【児童館】&#10;有形固定資産減価償却率"/>
        <xdr:cNvSpPr txBox="1"/>
      </xdr:nvSpPr>
      <xdr:spPr>
        <a:xfrm>
          <a:off x="14389744" y="13816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102888</xdr:rowOff>
    </xdr:from>
    <xdr:ext cx="405111" cy="259045"/>
    <xdr:sp macro="" textlink="">
      <xdr:nvSpPr>
        <xdr:cNvPr id="769" name="n_3aveValue【児童館】&#10;有形固定資産減価償却率"/>
        <xdr:cNvSpPr txBox="1"/>
      </xdr:nvSpPr>
      <xdr:spPr>
        <a:xfrm>
          <a:off x="13500744" y="1381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102888</xdr:rowOff>
    </xdr:from>
    <xdr:ext cx="405111" cy="259045"/>
    <xdr:sp macro="" textlink="">
      <xdr:nvSpPr>
        <xdr:cNvPr id="770" name="n_4aveValue【児童館】&#10;有形固定資産減価償却率"/>
        <xdr:cNvSpPr txBox="1"/>
      </xdr:nvSpPr>
      <xdr:spPr>
        <a:xfrm>
          <a:off x="12611744" y="1381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146575</xdr:rowOff>
    </xdr:from>
    <xdr:ext cx="405111" cy="259045"/>
    <xdr:sp macro="" textlink="">
      <xdr:nvSpPr>
        <xdr:cNvPr id="771" name="n_1mainValue【児童館】&#10;有形固定資産減価償却率"/>
        <xdr:cNvSpPr txBox="1"/>
      </xdr:nvSpPr>
      <xdr:spPr>
        <a:xfrm>
          <a:off x="15266044" y="13176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96283</xdr:rowOff>
    </xdr:from>
    <xdr:ext cx="405111" cy="259045"/>
    <xdr:sp macro="" textlink="">
      <xdr:nvSpPr>
        <xdr:cNvPr id="772" name="n_2mainValue【児童館】&#10;有形固定資産減価償却率"/>
        <xdr:cNvSpPr txBox="1"/>
      </xdr:nvSpPr>
      <xdr:spPr>
        <a:xfrm>
          <a:off x="14389744" y="1312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45990</xdr:rowOff>
    </xdr:from>
    <xdr:ext cx="405111" cy="259045"/>
    <xdr:sp macro="" textlink="">
      <xdr:nvSpPr>
        <xdr:cNvPr id="773" name="n_3mainValue【児童館】&#10;有形固定資産減価償却率"/>
        <xdr:cNvSpPr txBox="1"/>
      </xdr:nvSpPr>
      <xdr:spPr>
        <a:xfrm>
          <a:off x="13500744" y="13076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75</xdr:row>
      <xdr:rowOff>167149</xdr:rowOff>
    </xdr:from>
    <xdr:ext cx="405111" cy="259045"/>
    <xdr:sp macro="" textlink="">
      <xdr:nvSpPr>
        <xdr:cNvPr id="774" name="n_4mainValue【児童館】&#10;有形固定資産減価償却率"/>
        <xdr:cNvSpPr txBox="1"/>
      </xdr:nvSpPr>
      <xdr:spPr>
        <a:xfrm>
          <a:off x="12611744" y="13025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5" name="正方形/長方形 7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6" name="正方形/長方形 77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7" name="正方形/長方形 77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8" name="正方形/長方形 77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9" name="正方形/長方形 77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0" name="正方形/長方形 77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1" name="正方形/長方形 78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2" name="正方形/長方形 78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3" name="テキスト ボックス 78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4" name="直線コネクタ 78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5" name="直線コネクタ 78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6" name="テキスト ボックス 78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7" name="直線コネクタ 78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8" name="テキスト ボックス 78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9" name="直線コネクタ 78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0" name="テキスト ボックス 78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1" name="直線コネクタ 79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2" name="テキスト ボックス 79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3" name="直線コネクタ 79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4" name="テキスト ボックス 79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5" name="直線コネクタ 79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6" name="テキスト ボックス 79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107950</xdr:rowOff>
    </xdr:from>
    <xdr:to>
      <xdr:col>116</xdr:col>
      <xdr:colOff>62864</xdr:colOff>
      <xdr:row>86</xdr:row>
      <xdr:rowOff>88900</xdr:rowOff>
    </xdr:to>
    <xdr:cxnSp macro="">
      <xdr:nvCxnSpPr>
        <xdr:cNvPr id="798" name="直線コネクタ 797"/>
        <xdr:cNvCxnSpPr/>
      </xdr:nvCxnSpPr>
      <xdr:spPr>
        <a:xfrm flipV="1">
          <a:off x="22160864" y="133096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92727</xdr:rowOff>
    </xdr:from>
    <xdr:ext cx="469744" cy="259045"/>
    <xdr:sp macro="" textlink="">
      <xdr:nvSpPr>
        <xdr:cNvPr id="799" name="【児童館】&#10;一人当たり面積最小値テキスト"/>
        <xdr:cNvSpPr txBox="1"/>
      </xdr:nvSpPr>
      <xdr:spPr>
        <a:xfrm>
          <a:off x="22199600" y="1483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88900</xdr:rowOff>
    </xdr:from>
    <xdr:to>
      <xdr:col>116</xdr:col>
      <xdr:colOff>152400</xdr:colOff>
      <xdr:row>86</xdr:row>
      <xdr:rowOff>88900</xdr:rowOff>
    </xdr:to>
    <xdr:cxnSp macro="">
      <xdr:nvCxnSpPr>
        <xdr:cNvPr id="800" name="直線コネクタ 799"/>
        <xdr:cNvCxnSpPr/>
      </xdr:nvCxnSpPr>
      <xdr:spPr>
        <a:xfrm>
          <a:off x="22072600" y="148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54627</xdr:rowOff>
    </xdr:from>
    <xdr:ext cx="469744" cy="259045"/>
    <xdr:sp macro="" textlink="">
      <xdr:nvSpPr>
        <xdr:cNvPr id="801" name="【児童館】&#10;一人当たり面積最大値テキスト"/>
        <xdr:cNvSpPr txBox="1"/>
      </xdr:nvSpPr>
      <xdr:spPr>
        <a:xfrm>
          <a:off x="22199600" y="1308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107950</xdr:rowOff>
    </xdr:from>
    <xdr:to>
      <xdr:col>116</xdr:col>
      <xdr:colOff>152400</xdr:colOff>
      <xdr:row>77</xdr:row>
      <xdr:rowOff>107950</xdr:rowOff>
    </xdr:to>
    <xdr:cxnSp macro="">
      <xdr:nvCxnSpPr>
        <xdr:cNvPr id="802" name="直線コネクタ 801"/>
        <xdr:cNvCxnSpPr/>
      </xdr:nvCxnSpPr>
      <xdr:spPr>
        <a:xfrm>
          <a:off x="22072600" y="1330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3827</xdr:rowOff>
    </xdr:from>
    <xdr:ext cx="469744" cy="259045"/>
    <xdr:sp macro="" textlink="">
      <xdr:nvSpPr>
        <xdr:cNvPr id="803" name="【児童館】&#10;一人当たり面積平均値テキスト"/>
        <xdr:cNvSpPr txBox="1"/>
      </xdr:nvSpPr>
      <xdr:spPr>
        <a:xfrm>
          <a:off x="22199600" y="1406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152400</xdr:rowOff>
    </xdr:from>
    <xdr:to>
      <xdr:col>116</xdr:col>
      <xdr:colOff>114300</xdr:colOff>
      <xdr:row>83</xdr:row>
      <xdr:rowOff>82550</xdr:rowOff>
    </xdr:to>
    <xdr:sp macro="" textlink="">
      <xdr:nvSpPr>
        <xdr:cNvPr id="804" name="フローチャート: 判断 803"/>
        <xdr:cNvSpPr/>
      </xdr:nvSpPr>
      <xdr:spPr>
        <a:xfrm>
          <a:off x="221107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805" name="フローチャート: 判断 804"/>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57150</xdr:rowOff>
    </xdr:from>
    <xdr:to>
      <xdr:col>107</xdr:col>
      <xdr:colOff>101600</xdr:colOff>
      <xdr:row>83</xdr:row>
      <xdr:rowOff>158750</xdr:rowOff>
    </xdr:to>
    <xdr:sp macro="" textlink="">
      <xdr:nvSpPr>
        <xdr:cNvPr id="806" name="フローチャート: 判断 805"/>
        <xdr:cNvSpPr/>
      </xdr:nvSpPr>
      <xdr:spPr>
        <a:xfrm>
          <a:off x="20383500" y="1428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165100</xdr:rowOff>
    </xdr:from>
    <xdr:to>
      <xdr:col>102</xdr:col>
      <xdr:colOff>165100</xdr:colOff>
      <xdr:row>83</xdr:row>
      <xdr:rowOff>95250</xdr:rowOff>
    </xdr:to>
    <xdr:sp macro="" textlink="">
      <xdr:nvSpPr>
        <xdr:cNvPr id="807" name="フローチャート: 判断 806"/>
        <xdr:cNvSpPr/>
      </xdr:nvSpPr>
      <xdr:spPr>
        <a:xfrm>
          <a:off x="19494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165100</xdr:rowOff>
    </xdr:from>
    <xdr:to>
      <xdr:col>98</xdr:col>
      <xdr:colOff>38100</xdr:colOff>
      <xdr:row>83</xdr:row>
      <xdr:rowOff>95250</xdr:rowOff>
    </xdr:to>
    <xdr:sp macro="" textlink="">
      <xdr:nvSpPr>
        <xdr:cNvPr id="808" name="フローチャート: 判断 807"/>
        <xdr:cNvSpPr/>
      </xdr:nvSpPr>
      <xdr:spPr>
        <a:xfrm>
          <a:off x="18605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9" name="テキスト ボックス 8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0" name="テキスト ボックス 8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1" name="テキスト ボックス 8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2" name="テキスト ボックス 8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3" name="テキスト ボックス 8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152400</xdr:rowOff>
    </xdr:from>
    <xdr:to>
      <xdr:col>116</xdr:col>
      <xdr:colOff>114300</xdr:colOff>
      <xdr:row>85</xdr:row>
      <xdr:rowOff>82550</xdr:rowOff>
    </xdr:to>
    <xdr:sp macro="" textlink="">
      <xdr:nvSpPr>
        <xdr:cNvPr id="814" name="楕円 813"/>
        <xdr:cNvSpPr/>
      </xdr:nvSpPr>
      <xdr:spPr>
        <a:xfrm>
          <a:off x="221107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130827</xdr:rowOff>
    </xdr:from>
    <xdr:ext cx="469744" cy="259045"/>
    <xdr:sp macro="" textlink="">
      <xdr:nvSpPr>
        <xdr:cNvPr id="815" name="【児童館】&#10;一人当たり面積該当値テキスト"/>
        <xdr:cNvSpPr txBox="1"/>
      </xdr:nvSpPr>
      <xdr:spPr>
        <a:xfrm>
          <a:off x="22199600" y="1453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152400</xdr:rowOff>
    </xdr:from>
    <xdr:to>
      <xdr:col>112</xdr:col>
      <xdr:colOff>38100</xdr:colOff>
      <xdr:row>85</xdr:row>
      <xdr:rowOff>82550</xdr:rowOff>
    </xdr:to>
    <xdr:sp macro="" textlink="">
      <xdr:nvSpPr>
        <xdr:cNvPr id="816" name="楕円 815"/>
        <xdr:cNvSpPr/>
      </xdr:nvSpPr>
      <xdr:spPr>
        <a:xfrm>
          <a:off x="21272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31750</xdr:rowOff>
    </xdr:from>
    <xdr:to>
      <xdr:col>116</xdr:col>
      <xdr:colOff>63500</xdr:colOff>
      <xdr:row>85</xdr:row>
      <xdr:rowOff>31750</xdr:rowOff>
    </xdr:to>
    <xdr:cxnSp macro="">
      <xdr:nvCxnSpPr>
        <xdr:cNvPr id="817" name="直線コネクタ 816"/>
        <xdr:cNvCxnSpPr/>
      </xdr:nvCxnSpPr>
      <xdr:spPr>
        <a:xfrm>
          <a:off x="21323300" y="1460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152400</xdr:rowOff>
    </xdr:from>
    <xdr:to>
      <xdr:col>107</xdr:col>
      <xdr:colOff>101600</xdr:colOff>
      <xdr:row>85</xdr:row>
      <xdr:rowOff>82550</xdr:rowOff>
    </xdr:to>
    <xdr:sp macro="" textlink="">
      <xdr:nvSpPr>
        <xdr:cNvPr id="818" name="楕円 817"/>
        <xdr:cNvSpPr/>
      </xdr:nvSpPr>
      <xdr:spPr>
        <a:xfrm>
          <a:off x="20383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31750</xdr:rowOff>
    </xdr:from>
    <xdr:to>
      <xdr:col>111</xdr:col>
      <xdr:colOff>177800</xdr:colOff>
      <xdr:row>85</xdr:row>
      <xdr:rowOff>31750</xdr:rowOff>
    </xdr:to>
    <xdr:cxnSp macro="">
      <xdr:nvCxnSpPr>
        <xdr:cNvPr id="819" name="直線コネクタ 818"/>
        <xdr:cNvCxnSpPr/>
      </xdr:nvCxnSpPr>
      <xdr:spPr>
        <a:xfrm>
          <a:off x="204343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152400</xdr:rowOff>
    </xdr:from>
    <xdr:to>
      <xdr:col>102</xdr:col>
      <xdr:colOff>165100</xdr:colOff>
      <xdr:row>85</xdr:row>
      <xdr:rowOff>82550</xdr:rowOff>
    </xdr:to>
    <xdr:sp macro="" textlink="">
      <xdr:nvSpPr>
        <xdr:cNvPr id="820" name="楕円 819"/>
        <xdr:cNvSpPr/>
      </xdr:nvSpPr>
      <xdr:spPr>
        <a:xfrm>
          <a:off x="19494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31750</xdr:rowOff>
    </xdr:from>
    <xdr:to>
      <xdr:col>107</xdr:col>
      <xdr:colOff>50800</xdr:colOff>
      <xdr:row>85</xdr:row>
      <xdr:rowOff>31750</xdr:rowOff>
    </xdr:to>
    <xdr:cxnSp macro="">
      <xdr:nvCxnSpPr>
        <xdr:cNvPr id="821" name="直線コネクタ 820"/>
        <xdr:cNvCxnSpPr/>
      </xdr:nvCxnSpPr>
      <xdr:spPr>
        <a:xfrm>
          <a:off x="195453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152400</xdr:rowOff>
    </xdr:from>
    <xdr:to>
      <xdr:col>98</xdr:col>
      <xdr:colOff>38100</xdr:colOff>
      <xdr:row>85</xdr:row>
      <xdr:rowOff>82550</xdr:rowOff>
    </xdr:to>
    <xdr:sp macro="" textlink="">
      <xdr:nvSpPr>
        <xdr:cNvPr id="822" name="楕円 821"/>
        <xdr:cNvSpPr/>
      </xdr:nvSpPr>
      <xdr:spPr>
        <a:xfrm>
          <a:off x="18605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31750</xdr:rowOff>
    </xdr:from>
    <xdr:to>
      <xdr:col>102</xdr:col>
      <xdr:colOff>114300</xdr:colOff>
      <xdr:row>85</xdr:row>
      <xdr:rowOff>31750</xdr:rowOff>
    </xdr:to>
    <xdr:cxnSp macro="">
      <xdr:nvCxnSpPr>
        <xdr:cNvPr id="823" name="直線コネクタ 822"/>
        <xdr:cNvCxnSpPr/>
      </xdr:nvCxnSpPr>
      <xdr:spPr>
        <a:xfrm>
          <a:off x="186563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824" name="n_1aveValue【児童館】&#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3827</xdr:rowOff>
    </xdr:from>
    <xdr:ext cx="469744" cy="259045"/>
    <xdr:sp macro="" textlink="">
      <xdr:nvSpPr>
        <xdr:cNvPr id="825" name="n_2aveValue【児童館】&#10;一人当たり面積"/>
        <xdr:cNvSpPr txBox="1"/>
      </xdr:nvSpPr>
      <xdr:spPr>
        <a:xfrm>
          <a:off x="20199427"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111777</xdr:rowOff>
    </xdr:from>
    <xdr:ext cx="469744" cy="259045"/>
    <xdr:sp macro="" textlink="">
      <xdr:nvSpPr>
        <xdr:cNvPr id="826" name="n_3aveValue【児童館】&#10;一人当たり面積"/>
        <xdr:cNvSpPr txBox="1"/>
      </xdr:nvSpPr>
      <xdr:spPr>
        <a:xfrm>
          <a:off x="19310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111777</xdr:rowOff>
    </xdr:from>
    <xdr:ext cx="469744" cy="259045"/>
    <xdr:sp macro="" textlink="">
      <xdr:nvSpPr>
        <xdr:cNvPr id="827" name="n_4aveValue【児童館】&#10;一人当たり面積"/>
        <xdr:cNvSpPr txBox="1"/>
      </xdr:nvSpPr>
      <xdr:spPr>
        <a:xfrm>
          <a:off x="18421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73677</xdr:rowOff>
    </xdr:from>
    <xdr:ext cx="469744" cy="259045"/>
    <xdr:sp macro="" textlink="">
      <xdr:nvSpPr>
        <xdr:cNvPr id="828" name="n_1mainValue【児童館】&#10;一人当たり面積"/>
        <xdr:cNvSpPr txBox="1"/>
      </xdr:nvSpPr>
      <xdr:spPr>
        <a:xfrm>
          <a:off x="210757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73677</xdr:rowOff>
    </xdr:from>
    <xdr:ext cx="469744" cy="259045"/>
    <xdr:sp macro="" textlink="">
      <xdr:nvSpPr>
        <xdr:cNvPr id="829" name="n_2mainValue【児童館】&#10;一人当たり面積"/>
        <xdr:cNvSpPr txBox="1"/>
      </xdr:nvSpPr>
      <xdr:spPr>
        <a:xfrm>
          <a:off x="201994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73677</xdr:rowOff>
    </xdr:from>
    <xdr:ext cx="469744" cy="259045"/>
    <xdr:sp macro="" textlink="">
      <xdr:nvSpPr>
        <xdr:cNvPr id="830" name="n_3mainValue【児童館】&#10;一人当たり面積"/>
        <xdr:cNvSpPr txBox="1"/>
      </xdr:nvSpPr>
      <xdr:spPr>
        <a:xfrm>
          <a:off x="193104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73677</xdr:rowOff>
    </xdr:from>
    <xdr:ext cx="469744" cy="259045"/>
    <xdr:sp macro="" textlink="">
      <xdr:nvSpPr>
        <xdr:cNvPr id="831" name="n_4mainValue【児童館】&#10;一人当たり面積"/>
        <xdr:cNvSpPr txBox="1"/>
      </xdr:nvSpPr>
      <xdr:spPr>
        <a:xfrm>
          <a:off x="184214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2" name="正方形/長方形 8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3" name="正方形/長方形 8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4" name="正方形/長方形 8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5" name="正方形/長方形 8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6" name="正方形/長方形 8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7" name="正方形/長方形 8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8" name="正方形/長方形 8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9" name="正方形/長方形 8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0" name="テキスト ボックス 8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1" name="直線コネクタ 8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2" name="テキスト ボックス 84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3" name="直線コネクタ 84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4" name="テキスト ボックス 843"/>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5" name="直線コネクタ 84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6" name="テキスト ボックス 84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7" name="直線コネクタ 84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8" name="テキスト ボックス 84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9" name="直線コネクタ 84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0" name="テキスト ボックス 84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1" name="直線コネクタ 85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2" name="テキスト ボックス 851"/>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3" name="直線コネクタ 85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4" name="テキスト ボックス 853"/>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43814</xdr:rowOff>
    </xdr:from>
    <xdr:to>
      <xdr:col>85</xdr:col>
      <xdr:colOff>126364</xdr:colOff>
      <xdr:row>108</xdr:row>
      <xdr:rowOff>152400</xdr:rowOff>
    </xdr:to>
    <xdr:cxnSp macro="">
      <xdr:nvCxnSpPr>
        <xdr:cNvPr id="856" name="直線コネクタ 855"/>
        <xdr:cNvCxnSpPr/>
      </xdr:nvCxnSpPr>
      <xdr:spPr>
        <a:xfrm flipV="1">
          <a:off x="16318864" y="171888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57"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58" name="直線コネクタ 857"/>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161941</xdr:rowOff>
    </xdr:from>
    <xdr:ext cx="405111" cy="259045"/>
    <xdr:sp macro="" textlink="">
      <xdr:nvSpPr>
        <xdr:cNvPr id="859" name="【公民館】&#10;有形固定資産減価償却率最大値テキスト"/>
        <xdr:cNvSpPr txBox="1"/>
      </xdr:nvSpPr>
      <xdr:spPr>
        <a:xfrm>
          <a:off x="16357600" y="1696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43814</xdr:rowOff>
    </xdr:from>
    <xdr:to>
      <xdr:col>86</xdr:col>
      <xdr:colOff>25400</xdr:colOff>
      <xdr:row>100</xdr:row>
      <xdr:rowOff>43814</xdr:rowOff>
    </xdr:to>
    <xdr:cxnSp macro="">
      <xdr:nvCxnSpPr>
        <xdr:cNvPr id="860" name="直線コネクタ 859"/>
        <xdr:cNvCxnSpPr/>
      </xdr:nvCxnSpPr>
      <xdr:spPr>
        <a:xfrm>
          <a:off x="16230600" y="1718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40022</xdr:rowOff>
    </xdr:from>
    <xdr:ext cx="405111" cy="259045"/>
    <xdr:sp macro="" textlink="">
      <xdr:nvSpPr>
        <xdr:cNvPr id="861" name="【公民館】&#10;有形固定資産減価償却率平均値テキスト"/>
        <xdr:cNvSpPr txBox="1"/>
      </xdr:nvSpPr>
      <xdr:spPr>
        <a:xfrm>
          <a:off x="16357600" y="17870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61595</xdr:rowOff>
    </xdr:from>
    <xdr:to>
      <xdr:col>85</xdr:col>
      <xdr:colOff>177800</xdr:colOff>
      <xdr:row>104</xdr:row>
      <xdr:rowOff>163195</xdr:rowOff>
    </xdr:to>
    <xdr:sp macro="" textlink="">
      <xdr:nvSpPr>
        <xdr:cNvPr id="862" name="フローチャート: 判断 861"/>
        <xdr:cNvSpPr/>
      </xdr:nvSpPr>
      <xdr:spPr>
        <a:xfrm>
          <a:off x="162687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34925</xdr:rowOff>
    </xdr:from>
    <xdr:to>
      <xdr:col>81</xdr:col>
      <xdr:colOff>101600</xdr:colOff>
      <xdr:row>104</xdr:row>
      <xdr:rowOff>136525</xdr:rowOff>
    </xdr:to>
    <xdr:sp macro="" textlink="">
      <xdr:nvSpPr>
        <xdr:cNvPr id="863" name="フローチャート: 判断 862"/>
        <xdr:cNvSpPr/>
      </xdr:nvSpPr>
      <xdr:spPr>
        <a:xfrm>
          <a:off x="154305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17780</xdr:rowOff>
    </xdr:from>
    <xdr:to>
      <xdr:col>76</xdr:col>
      <xdr:colOff>165100</xdr:colOff>
      <xdr:row>104</xdr:row>
      <xdr:rowOff>119380</xdr:rowOff>
    </xdr:to>
    <xdr:sp macro="" textlink="">
      <xdr:nvSpPr>
        <xdr:cNvPr id="864" name="フローチャート: 判断 863"/>
        <xdr:cNvSpPr/>
      </xdr:nvSpPr>
      <xdr:spPr>
        <a:xfrm>
          <a:off x="14541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38736</xdr:rowOff>
    </xdr:from>
    <xdr:to>
      <xdr:col>72</xdr:col>
      <xdr:colOff>38100</xdr:colOff>
      <xdr:row>104</xdr:row>
      <xdr:rowOff>140336</xdr:rowOff>
    </xdr:to>
    <xdr:sp macro="" textlink="">
      <xdr:nvSpPr>
        <xdr:cNvPr id="865" name="フローチャート: 判断 864"/>
        <xdr:cNvSpPr/>
      </xdr:nvSpPr>
      <xdr:spPr>
        <a:xfrm>
          <a:off x="13652500" y="1786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866" name="フローチャート: 判断 865"/>
        <xdr:cNvSpPr/>
      </xdr:nvSpPr>
      <xdr:spPr>
        <a:xfrm>
          <a:off x="12763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7" name="テキスト ボックス 86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8" name="テキスト ボックス 86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9" name="テキスト ボックス 86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0" name="テキスト ボックス 86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1" name="テキスト ボックス 87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170180</xdr:rowOff>
    </xdr:from>
    <xdr:to>
      <xdr:col>85</xdr:col>
      <xdr:colOff>177800</xdr:colOff>
      <xdr:row>103</xdr:row>
      <xdr:rowOff>100330</xdr:rowOff>
    </xdr:to>
    <xdr:sp macro="" textlink="">
      <xdr:nvSpPr>
        <xdr:cNvPr id="872" name="楕円 871"/>
        <xdr:cNvSpPr/>
      </xdr:nvSpPr>
      <xdr:spPr>
        <a:xfrm>
          <a:off x="16268700" y="1765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21607</xdr:rowOff>
    </xdr:from>
    <xdr:ext cx="405111" cy="259045"/>
    <xdr:sp macro="" textlink="">
      <xdr:nvSpPr>
        <xdr:cNvPr id="873" name="【公民館】&#10;有形固定資産減価償却率該当値テキスト"/>
        <xdr:cNvSpPr txBox="1"/>
      </xdr:nvSpPr>
      <xdr:spPr>
        <a:xfrm>
          <a:off x="16357600" y="1750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107314</xdr:rowOff>
    </xdr:from>
    <xdr:to>
      <xdr:col>81</xdr:col>
      <xdr:colOff>101600</xdr:colOff>
      <xdr:row>103</xdr:row>
      <xdr:rowOff>37464</xdr:rowOff>
    </xdr:to>
    <xdr:sp macro="" textlink="">
      <xdr:nvSpPr>
        <xdr:cNvPr id="874" name="楕円 873"/>
        <xdr:cNvSpPr/>
      </xdr:nvSpPr>
      <xdr:spPr>
        <a:xfrm>
          <a:off x="15430500" y="1759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158114</xdr:rowOff>
    </xdr:from>
    <xdr:to>
      <xdr:col>85</xdr:col>
      <xdr:colOff>127000</xdr:colOff>
      <xdr:row>103</xdr:row>
      <xdr:rowOff>49530</xdr:rowOff>
    </xdr:to>
    <xdr:cxnSp macro="">
      <xdr:nvCxnSpPr>
        <xdr:cNvPr id="875" name="直線コネクタ 874"/>
        <xdr:cNvCxnSpPr/>
      </xdr:nvCxnSpPr>
      <xdr:spPr>
        <a:xfrm>
          <a:off x="15481300" y="17646014"/>
          <a:ext cx="8382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42545</xdr:rowOff>
    </xdr:from>
    <xdr:to>
      <xdr:col>76</xdr:col>
      <xdr:colOff>165100</xdr:colOff>
      <xdr:row>102</xdr:row>
      <xdr:rowOff>144145</xdr:rowOff>
    </xdr:to>
    <xdr:sp macro="" textlink="">
      <xdr:nvSpPr>
        <xdr:cNvPr id="876" name="楕円 875"/>
        <xdr:cNvSpPr/>
      </xdr:nvSpPr>
      <xdr:spPr>
        <a:xfrm>
          <a:off x="14541500" y="1753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93345</xdr:rowOff>
    </xdr:from>
    <xdr:to>
      <xdr:col>81</xdr:col>
      <xdr:colOff>50800</xdr:colOff>
      <xdr:row>102</xdr:row>
      <xdr:rowOff>158114</xdr:rowOff>
    </xdr:to>
    <xdr:cxnSp macro="">
      <xdr:nvCxnSpPr>
        <xdr:cNvPr id="877" name="直線コネクタ 876"/>
        <xdr:cNvCxnSpPr/>
      </xdr:nvCxnSpPr>
      <xdr:spPr>
        <a:xfrm>
          <a:off x="14592300" y="17581245"/>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36830</xdr:rowOff>
    </xdr:from>
    <xdr:to>
      <xdr:col>72</xdr:col>
      <xdr:colOff>38100</xdr:colOff>
      <xdr:row>107</xdr:row>
      <xdr:rowOff>138430</xdr:rowOff>
    </xdr:to>
    <xdr:sp macro="" textlink="">
      <xdr:nvSpPr>
        <xdr:cNvPr id="878" name="楕円 877"/>
        <xdr:cNvSpPr/>
      </xdr:nvSpPr>
      <xdr:spPr>
        <a:xfrm>
          <a:off x="13652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93345</xdr:rowOff>
    </xdr:from>
    <xdr:to>
      <xdr:col>76</xdr:col>
      <xdr:colOff>114300</xdr:colOff>
      <xdr:row>107</xdr:row>
      <xdr:rowOff>87630</xdr:rowOff>
    </xdr:to>
    <xdr:cxnSp macro="">
      <xdr:nvCxnSpPr>
        <xdr:cNvPr id="879" name="直線コネクタ 878"/>
        <xdr:cNvCxnSpPr/>
      </xdr:nvCxnSpPr>
      <xdr:spPr>
        <a:xfrm flipV="1">
          <a:off x="13703300" y="17581245"/>
          <a:ext cx="889000" cy="85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164464</xdr:rowOff>
    </xdr:from>
    <xdr:to>
      <xdr:col>67</xdr:col>
      <xdr:colOff>101600</xdr:colOff>
      <xdr:row>107</xdr:row>
      <xdr:rowOff>94614</xdr:rowOff>
    </xdr:to>
    <xdr:sp macro="" textlink="">
      <xdr:nvSpPr>
        <xdr:cNvPr id="880" name="楕円 879"/>
        <xdr:cNvSpPr/>
      </xdr:nvSpPr>
      <xdr:spPr>
        <a:xfrm>
          <a:off x="12763500" y="1833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43814</xdr:rowOff>
    </xdr:from>
    <xdr:to>
      <xdr:col>71</xdr:col>
      <xdr:colOff>177800</xdr:colOff>
      <xdr:row>107</xdr:row>
      <xdr:rowOff>87630</xdr:rowOff>
    </xdr:to>
    <xdr:cxnSp macro="">
      <xdr:nvCxnSpPr>
        <xdr:cNvPr id="881" name="直線コネクタ 880"/>
        <xdr:cNvCxnSpPr/>
      </xdr:nvCxnSpPr>
      <xdr:spPr>
        <a:xfrm>
          <a:off x="12814300" y="18388964"/>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127652</xdr:rowOff>
    </xdr:from>
    <xdr:ext cx="405111" cy="259045"/>
    <xdr:sp macro="" textlink="">
      <xdr:nvSpPr>
        <xdr:cNvPr id="882" name="n_1aveValue【公民館】&#10;有形固定資産減価償却率"/>
        <xdr:cNvSpPr txBox="1"/>
      </xdr:nvSpPr>
      <xdr:spPr>
        <a:xfrm>
          <a:off x="15266044" y="1795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110507</xdr:rowOff>
    </xdr:from>
    <xdr:ext cx="405111" cy="259045"/>
    <xdr:sp macro="" textlink="">
      <xdr:nvSpPr>
        <xdr:cNvPr id="883" name="n_2aveValue【公民館】&#10;有形固定資産減価償却率"/>
        <xdr:cNvSpPr txBox="1"/>
      </xdr:nvSpPr>
      <xdr:spPr>
        <a:xfrm>
          <a:off x="14389744" y="1794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156863</xdr:rowOff>
    </xdr:from>
    <xdr:ext cx="405111" cy="259045"/>
    <xdr:sp macro="" textlink="">
      <xdr:nvSpPr>
        <xdr:cNvPr id="884" name="n_3aveValue【公民館】&#10;有形固定資産減価償却率"/>
        <xdr:cNvSpPr txBox="1"/>
      </xdr:nvSpPr>
      <xdr:spPr>
        <a:xfrm>
          <a:off x="13500744" y="1764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120666</xdr:rowOff>
    </xdr:from>
    <xdr:ext cx="405111" cy="259045"/>
    <xdr:sp macro="" textlink="">
      <xdr:nvSpPr>
        <xdr:cNvPr id="885" name="n_4aveValue【公民館】&#10;有形固定資産減価償却率"/>
        <xdr:cNvSpPr txBox="1"/>
      </xdr:nvSpPr>
      <xdr:spPr>
        <a:xfrm>
          <a:off x="12611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53991</xdr:rowOff>
    </xdr:from>
    <xdr:ext cx="405111" cy="259045"/>
    <xdr:sp macro="" textlink="">
      <xdr:nvSpPr>
        <xdr:cNvPr id="886" name="n_1mainValue【公民館】&#10;有形固定資産減価償却率"/>
        <xdr:cNvSpPr txBox="1"/>
      </xdr:nvSpPr>
      <xdr:spPr>
        <a:xfrm>
          <a:off x="15266044" y="1737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160672</xdr:rowOff>
    </xdr:from>
    <xdr:ext cx="405111" cy="259045"/>
    <xdr:sp macro="" textlink="">
      <xdr:nvSpPr>
        <xdr:cNvPr id="887" name="n_2mainValue【公民館】&#10;有形固定資産減価償却率"/>
        <xdr:cNvSpPr txBox="1"/>
      </xdr:nvSpPr>
      <xdr:spPr>
        <a:xfrm>
          <a:off x="14389744" y="1730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129557</xdr:rowOff>
    </xdr:from>
    <xdr:ext cx="405111" cy="259045"/>
    <xdr:sp macro="" textlink="">
      <xdr:nvSpPr>
        <xdr:cNvPr id="888" name="n_3mainValue【公民館】&#10;有形固定資産減価償却率"/>
        <xdr:cNvSpPr txBox="1"/>
      </xdr:nvSpPr>
      <xdr:spPr>
        <a:xfrm>
          <a:off x="13500744" y="1847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85741</xdr:rowOff>
    </xdr:from>
    <xdr:ext cx="405111" cy="259045"/>
    <xdr:sp macro="" textlink="">
      <xdr:nvSpPr>
        <xdr:cNvPr id="889" name="n_4mainValue【公民館】&#10;有形固定資産減価償却率"/>
        <xdr:cNvSpPr txBox="1"/>
      </xdr:nvSpPr>
      <xdr:spPr>
        <a:xfrm>
          <a:off x="12611744" y="1843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0" name="正方形/長方形 8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1" name="正方形/長方形 89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2" name="正方形/長方形 89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3" name="正方形/長方形 89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4" name="正方形/長方形 89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5" name="正方形/長方形 89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6" name="正方形/長方形 89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7" name="正方形/長方形 89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8" name="テキスト ボックス 89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9" name="直線コネクタ 89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0" name="直線コネクタ 89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1" name="テキスト ボックス 90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2" name="直線コネクタ 90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3" name="テキスト ボックス 90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4" name="直線コネクタ 90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5" name="テキスト ボックス 90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6" name="直線コネクタ 90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7" name="テキスト ボックス 90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8" name="直線コネクタ 90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9" name="テキスト ボックス 90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0" name="直線コネクタ 90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1" name="テキスト ボックス 91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2" name="直線コネクタ 9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3" name="テキスト ボックス 9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61505</xdr:rowOff>
    </xdr:from>
    <xdr:to>
      <xdr:col>116</xdr:col>
      <xdr:colOff>62864</xdr:colOff>
      <xdr:row>108</xdr:row>
      <xdr:rowOff>102326</xdr:rowOff>
    </xdr:to>
    <xdr:cxnSp macro="">
      <xdr:nvCxnSpPr>
        <xdr:cNvPr id="915" name="直線コネクタ 914"/>
        <xdr:cNvCxnSpPr/>
      </xdr:nvCxnSpPr>
      <xdr:spPr>
        <a:xfrm flipV="1">
          <a:off x="22160864" y="17035055"/>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106153</xdr:rowOff>
    </xdr:from>
    <xdr:ext cx="469744" cy="259045"/>
    <xdr:sp macro="" textlink="">
      <xdr:nvSpPr>
        <xdr:cNvPr id="916" name="【公民館】&#10;一人当たり面積最小値テキスト"/>
        <xdr:cNvSpPr txBox="1"/>
      </xdr:nvSpPr>
      <xdr:spPr>
        <a:xfrm>
          <a:off x="22199600" y="1862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102326</xdr:rowOff>
    </xdr:from>
    <xdr:to>
      <xdr:col>116</xdr:col>
      <xdr:colOff>152400</xdr:colOff>
      <xdr:row>108</xdr:row>
      <xdr:rowOff>102326</xdr:rowOff>
    </xdr:to>
    <xdr:cxnSp macro="">
      <xdr:nvCxnSpPr>
        <xdr:cNvPr id="917" name="直線コネクタ 916"/>
        <xdr:cNvCxnSpPr/>
      </xdr:nvCxnSpPr>
      <xdr:spPr>
        <a:xfrm>
          <a:off x="22072600" y="1861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8182</xdr:rowOff>
    </xdr:from>
    <xdr:ext cx="469744" cy="259045"/>
    <xdr:sp macro="" textlink="">
      <xdr:nvSpPr>
        <xdr:cNvPr id="918" name="【公民館】&#10;一人当たり面積最大値テキスト"/>
        <xdr:cNvSpPr txBox="1"/>
      </xdr:nvSpPr>
      <xdr:spPr>
        <a:xfrm>
          <a:off x="22199600" y="16810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61505</xdr:rowOff>
    </xdr:from>
    <xdr:to>
      <xdr:col>116</xdr:col>
      <xdr:colOff>152400</xdr:colOff>
      <xdr:row>99</xdr:row>
      <xdr:rowOff>61505</xdr:rowOff>
    </xdr:to>
    <xdr:cxnSp macro="">
      <xdr:nvCxnSpPr>
        <xdr:cNvPr id="919" name="直線コネクタ 918"/>
        <xdr:cNvCxnSpPr/>
      </xdr:nvCxnSpPr>
      <xdr:spPr>
        <a:xfrm>
          <a:off x="22072600" y="1703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128288</xdr:rowOff>
    </xdr:from>
    <xdr:ext cx="469744" cy="259045"/>
    <xdr:sp macro="" textlink="">
      <xdr:nvSpPr>
        <xdr:cNvPr id="920" name="【公民館】&#10;一人当たり面積平均値テキスト"/>
        <xdr:cNvSpPr txBox="1"/>
      </xdr:nvSpPr>
      <xdr:spPr>
        <a:xfrm>
          <a:off x="22199600" y="1795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921" name="フローチャート: 判断 920"/>
        <xdr:cNvSpPr/>
      </xdr:nvSpPr>
      <xdr:spPr>
        <a:xfrm>
          <a:off x="22110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62956</xdr:rowOff>
    </xdr:from>
    <xdr:to>
      <xdr:col>112</xdr:col>
      <xdr:colOff>38100</xdr:colOff>
      <xdr:row>105</xdr:row>
      <xdr:rowOff>164556</xdr:rowOff>
    </xdr:to>
    <xdr:sp macro="" textlink="">
      <xdr:nvSpPr>
        <xdr:cNvPr id="922" name="フローチャート: 判断 921"/>
        <xdr:cNvSpPr/>
      </xdr:nvSpPr>
      <xdr:spPr>
        <a:xfrm>
          <a:off x="21272500" y="1806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59689</xdr:rowOff>
    </xdr:from>
    <xdr:to>
      <xdr:col>107</xdr:col>
      <xdr:colOff>101600</xdr:colOff>
      <xdr:row>105</xdr:row>
      <xdr:rowOff>161289</xdr:rowOff>
    </xdr:to>
    <xdr:sp macro="" textlink="">
      <xdr:nvSpPr>
        <xdr:cNvPr id="923" name="フローチャート: 判断 922"/>
        <xdr:cNvSpPr/>
      </xdr:nvSpPr>
      <xdr:spPr>
        <a:xfrm>
          <a:off x="20383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101</xdr:row>
      <xdr:rowOff>157662</xdr:rowOff>
    </xdr:from>
    <xdr:to>
      <xdr:col>102</xdr:col>
      <xdr:colOff>165100</xdr:colOff>
      <xdr:row>102</xdr:row>
      <xdr:rowOff>87812</xdr:rowOff>
    </xdr:to>
    <xdr:sp macro="" textlink="">
      <xdr:nvSpPr>
        <xdr:cNvPr id="924" name="フローチャート: 判断 923"/>
        <xdr:cNvSpPr/>
      </xdr:nvSpPr>
      <xdr:spPr>
        <a:xfrm>
          <a:off x="19494500" y="1747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53158</xdr:rowOff>
    </xdr:from>
    <xdr:to>
      <xdr:col>98</xdr:col>
      <xdr:colOff>38100</xdr:colOff>
      <xdr:row>105</xdr:row>
      <xdr:rowOff>154758</xdr:rowOff>
    </xdr:to>
    <xdr:sp macro="" textlink="">
      <xdr:nvSpPr>
        <xdr:cNvPr id="925" name="フローチャート: 判断 924"/>
        <xdr:cNvSpPr/>
      </xdr:nvSpPr>
      <xdr:spPr>
        <a:xfrm>
          <a:off x="18605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6" name="テキスト ボックス 9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7" name="テキスト ボックス 9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8" name="テキスト ボックス 9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9" name="テキスト ボックス 9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0" name="テキスト ボックス 9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121738</xdr:rowOff>
    </xdr:from>
    <xdr:to>
      <xdr:col>116</xdr:col>
      <xdr:colOff>114300</xdr:colOff>
      <xdr:row>108</xdr:row>
      <xdr:rowOff>51888</xdr:rowOff>
    </xdr:to>
    <xdr:sp macro="" textlink="">
      <xdr:nvSpPr>
        <xdr:cNvPr id="931" name="楕円 930"/>
        <xdr:cNvSpPr/>
      </xdr:nvSpPr>
      <xdr:spPr>
        <a:xfrm>
          <a:off x="22110700" y="184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36665</xdr:rowOff>
    </xdr:from>
    <xdr:ext cx="469744" cy="259045"/>
    <xdr:sp macro="" textlink="">
      <xdr:nvSpPr>
        <xdr:cNvPr id="932" name="【公民館】&#10;一人当たり面積該当値テキスト"/>
        <xdr:cNvSpPr txBox="1"/>
      </xdr:nvSpPr>
      <xdr:spPr>
        <a:xfrm>
          <a:off x="22199600" y="1838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121738</xdr:rowOff>
    </xdr:from>
    <xdr:to>
      <xdr:col>112</xdr:col>
      <xdr:colOff>38100</xdr:colOff>
      <xdr:row>108</xdr:row>
      <xdr:rowOff>51888</xdr:rowOff>
    </xdr:to>
    <xdr:sp macro="" textlink="">
      <xdr:nvSpPr>
        <xdr:cNvPr id="933" name="楕円 932"/>
        <xdr:cNvSpPr/>
      </xdr:nvSpPr>
      <xdr:spPr>
        <a:xfrm>
          <a:off x="21272500" y="184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1088</xdr:rowOff>
    </xdr:from>
    <xdr:to>
      <xdr:col>116</xdr:col>
      <xdr:colOff>63500</xdr:colOff>
      <xdr:row>108</xdr:row>
      <xdr:rowOff>1088</xdr:rowOff>
    </xdr:to>
    <xdr:cxnSp macro="">
      <xdr:nvCxnSpPr>
        <xdr:cNvPr id="934" name="直線コネクタ 933"/>
        <xdr:cNvCxnSpPr/>
      </xdr:nvCxnSpPr>
      <xdr:spPr>
        <a:xfrm>
          <a:off x="21323300" y="185176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121738</xdr:rowOff>
    </xdr:from>
    <xdr:to>
      <xdr:col>107</xdr:col>
      <xdr:colOff>101600</xdr:colOff>
      <xdr:row>108</xdr:row>
      <xdr:rowOff>51888</xdr:rowOff>
    </xdr:to>
    <xdr:sp macro="" textlink="">
      <xdr:nvSpPr>
        <xdr:cNvPr id="935" name="楕円 934"/>
        <xdr:cNvSpPr/>
      </xdr:nvSpPr>
      <xdr:spPr>
        <a:xfrm>
          <a:off x="20383500" y="184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1088</xdr:rowOff>
    </xdr:from>
    <xdr:to>
      <xdr:col>111</xdr:col>
      <xdr:colOff>177800</xdr:colOff>
      <xdr:row>108</xdr:row>
      <xdr:rowOff>1088</xdr:rowOff>
    </xdr:to>
    <xdr:cxnSp macro="">
      <xdr:nvCxnSpPr>
        <xdr:cNvPr id="936" name="直線コネクタ 935"/>
        <xdr:cNvCxnSpPr/>
      </xdr:nvCxnSpPr>
      <xdr:spPr>
        <a:xfrm>
          <a:off x="20434300" y="185176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121738</xdr:rowOff>
    </xdr:from>
    <xdr:to>
      <xdr:col>102</xdr:col>
      <xdr:colOff>165100</xdr:colOff>
      <xdr:row>108</xdr:row>
      <xdr:rowOff>51888</xdr:rowOff>
    </xdr:to>
    <xdr:sp macro="" textlink="">
      <xdr:nvSpPr>
        <xdr:cNvPr id="937" name="楕円 936"/>
        <xdr:cNvSpPr/>
      </xdr:nvSpPr>
      <xdr:spPr>
        <a:xfrm>
          <a:off x="19494500" y="184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1088</xdr:rowOff>
    </xdr:from>
    <xdr:to>
      <xdr:col>107</xdr:col>
      <xdr:colOff>50800</xdr:colOff>
      <xdr:row>108</xdr:row>
      <xdr:rowOff>1088</xdr:rowOff>
    </xdr:to>
    <xdr:cxnSp macro="">
      <xdr:nvCxnSpPr>
        <xdr:cNvPr id="938" name="直線コネクタ 937"/>
        <xdr:cNvCxnSpPr/>
      </xdr:nvCxnSpPr>
      <xdr:spPr>
        <a:xfrm>
          <a:off x="19545300" y="185176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121738</xdr:rowOff>
    </xdr:from>
    <xdr:to>
      <xdr:col>98</xdr:col>
      <xdr:colOff>38100</xdr:colOff>
      <xdr:row>108</xdr:row>
      <xdr:rowOff>51888</xdr:rowOff>
    </xdr:to>
    <xdr:sp macro="" textlink="">
      <xdr:nvSpPr>
        <xdr:cNvPr id="939" name="楕円 938"/>
        <xdr:cNvSpPr/>
      </xdr:nvSpPr>
      <xdr:spPr>
        <a:xfrm>
          <a:off x="18605500" y="184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1088</xdr:rowOff>
    </xdr:from>
    <xdr:to>
      <xdr:col>102</xdr:col>
      <xdr:colOff>114300</xdr:colOff>
      <xdr:row>108</xdr:row>
      <xdr:rowOff>1088</xdr:rowOff>
    </xdr:to>
    <xdr:cxnSp macro="">
      <xdr:nvCxnSpPr>
        <xdr:cNvPr id="940" name="直線コネクタ 939"/>
        <xdr:cNvCxnSpPr/>
      </xdr:nvCxnSpPr>
      <xdr:spPr>
        <a:xfrm>
          <a:off x="18656300" y="185176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9633</xdr:rowOff>
    </xdr:from>
    <xdr:ext cx="469744" cy="259045"/>
    <xdr:sp macro="" textlink="">
      <xdr:nvSpPr>
        <xdr:cNvPr id="941" name="n_1aveValue【公民館】&#10;一人当たり面積"/>
        <xdr:cNvSpPr txBox="1"/>
      </xdr:nvSpPr>
      <xdr:spPr>
        <a:xfrm>
          <a:off x="21075727" y="1784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6366</xdr:rowOff>
    </xdr:from>
    <xdr:ext cx="469744" cy="259045"/>
    <xdr:sp macro="" textlink="">
      <xdr:nvSpPr>
        <xdr:cNvPr id="942" name="n_2aveValue【公民館】&#10;一人当たり面積"/>
        <xdr:cNvSpPr txBox="1"/>
      </xdr:nvSpPr>
      <xdr:spPr>
        <a:xfrm>
          <a:off x="201994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104339</xdr:rowOff>
    </xdr:from>
    <xdr:ext cx="469744" cy="259045"/>
    <xdr:sp macro="" textlink="">
      <xdr:nvSpPr>
        <xdr:cNvPr id="943" name="n_3aveValue【公民館】&#10;一人当たり面積"/>
        <xdr:cNvSpPr txBox="1"/>
      </xdr:nvSpPr>
      <xdr:spPr>
        <a:xfrm>
          <a:off x="19310427" y="1724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171285</xdr:rowOff>
    </xdr:from>
    <xdr:ext cx="469744" cy="259045"/>
    <xdr:sp macro="" textlink="">
      <xdr:nvSpPr>
        <xdr:cNvPr id="944" name="n_4aveValue【公民館】&#10;一人当たり面積"/>
        <xdr:cNvSpPr txBox="1"/>
      </xdr:nvSpPr>
      <xdr:spPr>
        <a:xfrm>
          <a:off x="184214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43015</xdr:rowOff>
    </xdr:from>
    <xdr:ext cx="469744" cy="259045"/>
    <xdr:sp macro="" textlink="">
      <xdr:nvSpPr>
        <xdr:cNvPr id="945" name="n_1mainValue【公民館】&#10;一人当たり面積"/>
        <xdr:cNvSpPr txBox="1"/>
      </xdr:nvSpPr>
      <xdr:spPr>
        <a:xfrm>
          <a:off x="21075727" y="1855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43015</xdr:rowOff>
    </xdr:from>
    <xdr:ext cx="469744" cy="259045"/>
    <xdr:sp macro="" textlink="">
      <xdr:nvSpPr>
        <xdr:cNvPr id="946" name="n_2mainValue【公民館】&#10;一人当たり面積"/>
        <xdr:cNvSpPr txBox="1"/>
      </xdr:nvSpPr>
      <xdr:spPr>
        <a:xfrm>
          <a:off x="20199427" y="1855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43015</xdr:rowOff>
    </xdr:from>
    <xdr:ext cx="469744" cy="259045"/>
    <xdr:sp macro="" textlink="">
      <xdr:nvSpPr>
        <xdr:cNvPr id="947" name="n_3mainValue【公民館】&#10;一人当たり面積"/>
        <xdr:cNvSpPr txBox="1"/>
      </xdr:nvSpPr>
      <xdr:spPr>
        <a:xfrm>
          <a:off x="19310427" y="1855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43015</xdr:rowOff>
    </xdr:from>
    <xdr:ext cx="469744" cy="259045"/>
    <xdr:sp macro="" textlink="">
      <xdr:nvSpPr>
        <xdr:cNvPr id="948" name="n_4mainValue【公民館】&#10;一人当たり面積"/>
        <xdr:cNvSpPr txBox="1"/>
      </xdr:nvSpPr>
      <xdr:spPr>
        <a:xfrm>
          <a:off x="18421427" y="1855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9" name="正方形/長方形 9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0" name="正方形/長方形 9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1" name="テキスト ボックス 9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道路及び橋梁は、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有形固定</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資産に対</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する当期の</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減価償却額が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高く、有形固定資産減価償却率は前年度と比較し上昇している</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。また、道路の一人当たり延長は、道路整備による道路延長の上昇と人口の低下により上昇したが、面積が小さく道路総延長が短いため、類似団体内順位が低いと推察される。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保育所は、町立の保育園が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園あり、これらの保育園は平成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年から平成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年に鉄骨造又は鉄筋コンクリート造で建設されたため、有形固定資産減価償却率は全国平均と比較して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％低く、類似団体内順位も最も高くなっている。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学校施設は、校舎については昭和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53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年から平成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に建設しており、各種付属施設も償却が完了しているものが多数あるため、有形固定資産の減価償却率は全国平均と同等の値となっているが、建設されてから築年数の経過した施設について適時改修をしてきた施設も多くあるため、有形固定資産減価償却率は県平均に比べて低い水準となっている。また、保有する学校数が少なく（小学校</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校、中学校</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校）、</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校当たりの児童・生徒数が多いため、学校施設の一人当たり面積が類似団体と比較して低くなっている。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公営住宅、児童館、漁港・港湾及び公民館は、大規模な改修等がないため、前年度と比較し有形固定資産減価償却率が上昇した。この内、公民館の有形固定資産減価償却率は類似団体内順位が高いが、これ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公民館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老朽化等に伴う大規模改修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に完了し有形固定資産が上昇したことによるものと推察される。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なお、公民館は町内に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施設しか保有していないため、一人当たり面積が類似団体内において低くなっている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静岡県吉田町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29,421
27,718
20.73
15,254,911
14,802,499
442,124
6,927,723
10,917,201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59.5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134983</xdr:rowOff>
    </xdr:from>
    <xdr:to>
      <xdr:col>24</xdr:col>
      <xdr:colOff>62865</xdr:colOff>
      <xdr:row>41</xdr:row>
      <xdr:rowOff>138249</xdr:rowOff>
    </xdr:to>
    <xdr:cxnSp macro="">
      <xdr:nvCxnSpPr>
        <xdr:cNvPr id="58" name="直線コネクタ 57"/>
        <xdr:cNvCxnSpPr/>
      </xdr:nvCxnSpPr>
      <xdr:spPr>
        <a:xfrm flipV="1">
          <a:off x="4634865" y="5792833"/>
          <a:ext cx="0" cy="137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142076</xdr:rowOff>
    </xdr:from>
    <xdr:ext cx="405111" cy="259045"/>
    <xdr:sp macro="" textlink="">
      <xdr:nvSpPr>
        <xdr:cNvPr id="59" name="【図書館】&#10;有形固定資産減価償却率最小値テキスト"/>
        <xdr:cNvSpPr txBox="1"/>
      </xdr:nvSpPr>
      <xdr:spPr>
        <a:xfrm>
          <a:off x="4673600" y="7171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138249</xdr:rowOff>
    </xdr:from>
    <xdr:to>
      <xdr:col>24</xdr:col>
      <xdr:colOff>152400</xdr:colOff>
      <xdr:row>41</xdr:row>
      <xdr:rowOff>138249</xdr:rowOff>
    </xdr:to>
    <xdr:cxnSp macro="">
      <xdr:nvCxnSpPr>
        <xdr:cNvPr id="60" name="直線コネクタ 59"/>
        <xdr:cNvCxnSpPr/>
      </xdr:nvCxnSpPr>
      <xdr:spPr>
        <a:xfrm>
          <a:off x="4546600" y="716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81660</xdr:rowOff>
    </xdr:from>
    <xdr:ext cx="340478" cy="259045"/>
    <xdr:sp macro="" textlink="">
      <xdr:nvSpPr>
        <xdr:cNvPr id="61" name="【図書館】&#10;有形固定資産減価償却率最大値テキスト"/>
        <xdr:cNvSpPr txBox="1"/>
      </xdr:nvSpPr>
      <xdr:spPr>
        <a:xfrm>
          <a:off x="4673600" y="556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134983</xdr:rowOff>
    </xdr:from>
    <xdr:to>
      <xdr:col>24</xdr:col>
      <xdr:colOff>152400</xdr:colOff>
      <xdr:row>33</xdr:row>
      <xdr:rowOff>134983</xdr:rowOff>
    </xdr:to>
    <xdr:cxnSp macro="">
      <xdr:nvCxnSpPr>
        <xdr:cNvPr id="62" name="直線コネクタ 61"/>
        <xdr:cNvCxnSpPr/>
      </xdr:nvCxnSpPr>
      <xdr:spPr>
        <a:xfrm>
          <a:off x="4546600" y="57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126292</xdr:rowOff>
    </xdr:from>
    <xdr:ext cx="405111" cy="259045"/>
    <xdr:sp macro="" textlink="">
      <xdr:nvSpPr>
        <xdr:cNvPr id="63" name="【図書館】&#10;有形固定資産減価償却率平均値テキスト"/>
        <xdr:cNvSpPr txBox="1"/>
      </xdr:nvSpPr>
      <xdr:spPr>
        <a:xfrm>
          <a:off x="4673600" y="6469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147864</xdr:rowOff>
    </xdr:from>
    <xdr:to>
      <xdr:col>24</xdr:col>
      <xdr:colOff>114300</xdr:colOff>
      <xdr:row>38</xdr:row>
      <xdr:rowOff>78014</xdr:rowOff>
    </xdr:to>
    <xdr:sp macro="" textlink="">
      <xdr:nvSpPr>
        <xdr:cNvPr id="64" name="フローチャート: 判断 63"/>
        <xdr:cNvSpPr/>
      </xdr:nvSpPr>
      <xdr:spPr>
        <a:xfrm>
          <a:off x="45847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103777</xdr:rowOff>
    </xdr:from>
    <xdr:to>
      <xdr:col>20</xdr:col>
      <xdr:colOff>38100</xdr:colOff>
      <xdr:row>38</xdr:row>
      <xdr:rowOff>33927</xdr:rowOff>
    </xdr:to>
    <xdr:sp macro="" textlink="">
      <xdr:nvSpPr>
        <xdr:cNvPr id="65" name="フローチャート: 判断 64"/>
        <xdr:cNvSpPr/>
      </xdr:nvSpPr>
      <xdr:spPr>
        <a:xfrm>
          <a:off x="3746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93980</xdr:rowOff>
    </xdr:from>
    <xdr:to>
      <xdr:col>15</xdr:col>
      <xdr:colOff>101600</xdr:colOff>
      <xdr:row>38</xdr:row>
      <xdr:rowOff>24130</xdr:rowOff>
    </xdr:to>
    <xdr:sp macro="" textlink="">
      <xdr:nvSpPr>
        <xdr:cNvPr id="66" name="フローチャート: 判断 65"/>
        <xdr:cNvSpPr/>
      </xdr:nvSpPr>
      <xdr:spPr>
        <a:xfrm>
          <a:off x="2857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85816</xdr:rowOff>
    </xdr:from>
    <xdr:to>
      <xdr:col>10</xdr:col>
      <xdr:colOff>165100</xdr:colOff>
      <xdr:row>38</xdr:row>
      <xdr:rowOff>15966</xdr:rowOff>
    </xdr:to>
    <xdr:sp macro="" textlink="">
      <xdr:nvSpPr>
        <xdr:cNvPr id="67" name="フローチャート: 判断 66"/>
        <xdr:cNvSpPr/>
      </xdr:nvSpPr>
      <xdr:spPr>
        <a:xfrm>
          <a:off x="1968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64589</xdr:rowOff>
    </xdr:from>
    <xdr:to>
      <xdr:col>6</xdr:col>
      <xdr:colOff>38100</xdr:colOff>
      <xdr:row>37</xdr:row>
      <xdr:rowOff>166188</xdr:rowOff>
    </xdr:to>
    <xdr:sp macro="" textlink="">
      <xdr:nvSpPr>
        <xdr:cNvPr id="68" name="フローチャート: 判断 67"/>
        <xdr:cNvSpPr/>
      </xdr:nvSpPr>
      <xdr:spPr>
        <a:xfrm>
          <a:off x="1079500" y="64082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123372</xdr:rowOff>
    </xdr:from>
    <xdr:to>
      <xdr:col>24</xdr:col>
      <xdr:colOff>114300</xdr:colOff>
      <xdr:row>37</xdr:row>
      <xdr:rowOff>53522</xdr:rowOff>
    </xdr:to>
    <xdr:sp macro="" textlink="">
      <xdr:nvSpPr>
        <xdr:cNvPr id="74" name="楕円 73"/>
        <xdr:cNvSpPr/>
      </xdr:nvSpPr>
      <xdr:spPr>
        <a:xfrm>
          <a:off x="4584700" y="62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146249</xdr:rowOff>
    </xdr:from>
    <xdr:ext cx="405111" cy="259045"/>
    <xdr:sp macro="" textlink="">
      <xdr:nvSpPr>
        <xdr:cNvPr id="75" name="【図書館】&#10;有形固定資産減価償却率該当値テキスト"/>
        <xdr:cNvSpPr txBox="1"/>
      </xdr:nvSpPr>
      <xdr:spPr>
        <a:xfrm>
          <a:off x="4673600" y="6146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90714</xdr:rowOff>
    </xdr:from>
    <xdr:to>
      <xdr:col>20</xdr:col>
      <xdr:colOff>38100</xdr:colOff>
      <xdr:row>37</xdr:row>
      <xdr:rowOff>20864</xdr:rowOff>
    </xdr:to>
    <xdr:sp macro="" textlink="">
      <xdr:nvSpPr>
        <xdr:cNvPr id="76" name="楕円 75"/>
        <xdr:cNvSpPr/>
      </xdr:nvSpPr>
      <xdr:spPr>
        <a:xfrm>
          <a:off x="37465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141514</xdr:rowOff>
    </xdr:from>
    <xdr:to>
      <xdr:col>24</xdr:col>
      <xdr:colOff>63500</xdr:colOff>
      <xdr:row>37</xdr:row>
      <xdr:rowOff>2722</xdr:rowOff>
    </xdr:to>
    <xdr:cxnSp macro="">
      <xdr:nvCxnSpPr>
        <xdr:cNvPr id="77" name="直線コネクタ 76"/>
        <xdr:cNvCxnSpPr/>
      </xdr:nvCxnSpPr>
      <xdr:spPr>
        <a:xfrm>
          <a:off x="3797300" y="6313714"/>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58057</xdr:rowOff>
    </xdr:from>
    <xdr:to>
      <xdr:col>15</xdr:col>
      <xdr:colOff>101600</xdr:colOff>
      <xdr:row>36</xdr:row>
      <xdr:rowOff>159657</xdr:rowOff>
    </xdr:to>
    <xdr:sp macro="" textlink="">
      <xdr:nvSpPr>
        <xdr:cNvPr id="78" name="楕円 77"/>
        <xdr:cNvSpPr/>
      </xdr:nvSpPr>
      <xdr:spPr>
        <a:xfrm>
          <a:off x="2857500" y="623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108857</xdr:rowOff>
    </xdr:from>
    <xdr:to>
      <xdr:col>19</xdr:col>
      <xdr:colOff>177800</xdr:colOff>
      <xdr:row>36</xdr:row>
      <xdr:rowOff>141514</xdr:rowOff>
    </xdr:to>
    <xdr:cxnSp macro="">
      <xdr:nvCxnSpPr>
        <xdr:cNvPr id="79" name="直線コネクタ 78"/>
        <xdr:cNvCxnSpPr/>
      </xdr:nvCxnSpPr>
      <xdr:spPr>
        <a:xfrm>
          <a:off x="2908300" y="62810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25400</xdr:rowOff>
    </xdr:from>
    <xdr:to>
      <xdr:col>10</xdr:col>
      <xdr:colOff>165100</xdr:colOff>
      <xdr:row>36</xdr:row>
      <xdr:rowOff>127000</xdr:rowOff>
    </xdr:to>
    <xdr:sp macro="" textlink="">
      <xdr:nvSpPr>
        <xdr:cNvPr id="80" name="楕円 79"/>
        <xdr:cNvSpPr/>
      </xdr:nvSpPr>
      <xdr:spPr>
        <a:xfrm>
          <a:off x="1968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76200</xdr:rowOff>
    </xdr:from>
    <xdr:to>
      <xdr:col>15</xdr:col>
      <xdr:colOff>50800</xdr:colOff>
      <xdr:row>36</xdr:row>
      <xdr:rowOff>108857</xdr:rowOff>
    </xdr:to>
    <xdr:cxnSp macro="">
      <xdr:nvCxnSpPr>
        <xdr:cNvPr id="81" name="直線コネクタ 80"/>
        <xdr:cNvCxnSpPr/>
      </xdr:nvCxnSpPr>
      <xdr:spPr>
        <a:xfrm>
          <a:off x="2019300" y="62484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164193</xdr:rowOff>
    </xdr:from>
    <xdr:to>
      <xdr:col>6</xdr:col>
      <xdr:colOff>38100</xdr:colOff>
      <xdr:row>36</xdr:row>
      <xdr:rowOff>94343</xdr:rowOff>
    </xdr:to>
    <xdr:sp macro="" textlink="">
      <xdr:nvSpPr>
        <xdr:cNvPr id="82" name="楕円 81"/>
        <xdr:cNvSpPr/>
      </xdr:nvSpPr>
      <xdr:spPr>
        <a:xfrm>
          <a:off x="1079500" y="616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43543</xdr:rowOff>
    </xdr:from>
    <xdr:to>
      <xdr:col>10</xdr:col>
      <xdr:colOff>114300</xdr:colOff>
      <xdr:row>36</xdr:row>
      <xdr:rowOff>76200</xdr:rowOff>
    </xdr:to>
    <xdr:cxnSp macro="">
      <xdr:nvCxnSpPr>
        <xdr:cNvPr id="83" name="直線コネクタ 82"/>
        <xdr:cNvCxnSpPr/>
      </xdr:nvCxnSpPr>
      <xdr:spPr>
        <a:xfrm>
          <a:off x="1130300" y="62157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25054</xdr:rowOff>
    </xdr:from>
    <xdr:ext cx="405111" cy="259045"/>
    <xdr:sp macro="" textlink="">
      <xdr:nvSpPr>
        <xdr:cNvPr id="84" name="n_1aveValue【図書館】&#10;有形固定資産減価償却率"/>
        <xdr:cNvSpPr txBox="1"/>
      </xdr:nvSpPr>
      <xdr:spPr>
        <a:xfrm>
          <a:off x="3582044" y="654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15257</xdr:rowOff>
    </xdr:from>
    <xdr:ext cx="405111" cy="259045"/>
    <xdr:sp macro="" textlink="">
      <xdr:nvSpPr>
        <xdr:cNvPr id="85" name="n_2aveValue【図書館】&#10;有形固定資産減価償却率"/>
        <xdr:cNvSpPr txBox="1"/>
      </xdr:nvSpPr>
      <xdr:spPr>
        <a:xfrm>
          <a:off x="27057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7093</xdr:rowOff>
    </xdr:from>
    <xdr:ext cx="405111" cy="259045"/>
    <xdr:sp macro="" textlink="">
      <xdr:nvSpPr>
        <xdr:cNvPr id="86" name="n_3aveValue【図書館】&#10;有形固定資産減価償却率"/>
        <xdr:cNvSpPr txBox="1"/>
      </xdr:nvSpPr>
      <xdr:spPr>
        <a:xfrm>
          <a:off x="1816744" y="652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157315</xdr:rowOff>
    </xdr:from>
    <xdr:ext cx="405111" cy="259045"/>
    <xdr:sp macro="" textlink="">
      <xdr:nvSpPr>
        <xdr:cNvPr id="87" name="n_4aveValue【図書館】&#10;有形固定資産減価償却率"/>
        <xdr:cNvSpPr txBox="1"/>
      </xdr:nvSpPr>
      <xdr:spPr>
        <a:xfrm>
          <a:off x="927744" y="650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37391</xdr:rowOff>
    </xdr:from>
    <xdr:ext cx="405111" cy="259045"/>
    <xdr:sp macro="" textlink="">
      <xdr:nvSpPr>
        <xdr:cNvPr id="88" name="n_1mainValue【図書館】&#10;有形固定資産減価償却率"/>
        <xdr:cNvSpPr txBox="1"/>
      </xdr:nvSpPr>
      <xdr:spPr>
        <a:xfrm>
          <a:off x="3582044" y="603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4734</xdr:rowOff>
    </xdr:from>
    <xdr:ext cx="405111" cy="259045"/>
    <xdr:sp macro="" textlink="">
      <xdr:nvSpPr>
        <xdr:cNvPr id="89" name="n_2mainValue【図書館】&#10;有形固定資産減価償却率"/>
        <xdr:cNvSpPr txBox="1"/>
      </xdr:nvSpPr>
      <xdr:spPr>
        <a:xfrm>
          <a:off x="2705744" y="600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143527</xdr:rowOff>
    </xdr:from>
    <xdr:ext cx="405111" cy="259045"/>
    <xdr:sp macro="" textlink="">
      <xdr:nvSpPr>
        <xdr:cNvPr id="90" name="n_3mainValue【図書館】&#10;有形固定資産減価償却率"/>
        <xdr:cNvSpPr txBox="1"/>
      </xdr:nvSpPr>
      <xdr:spPr>
        <a:xfrm>
          <a:off x="1816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110870</xdr:rowOff>
    </xdr:from>
    <xdr:ext cx="405111" cy="259045"/>
    <xdr:sp macro="" textlink="">
      <xdr:nvSpPr>
        <xdr:cNvPr id="91" name="n_4mainValue【図書館】&#10;有形固定資産減価償却率"/>
        <xdr:cNvSpPr txBox="1"/>
      </xdr:nvSpPr>
      <xdr:spPr>
        <a:xfrm>
          <a:off x="927744" y="594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125730</xdr:rowOff>
    </xdr:from>
    <xdr:to>
      <xdr:col>54</xdr:col>
      <xdr:colOff>189865</xdr:colOff>
      <xdr:row>41</xdr:row>
      <xdr:rowOff>41910</xdr:rowOff>
    </xdr:to>
    <xdr:cxnSp macro="">
      <xdr:nvCxnSpPr>
        <xdr:cNvPr id="115" name="直線コネクタ 114"/>
        <xdr:cNvCxnSpPr/>
      </xdr:nvCxnSpPr>
      <xdr:spPr>
        <a:xfrm flipV="1">
          <a:off x="10476865" y="57835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45737</xdr:rowOff>
    </xdr:from>
    <xdr:ext cx="469744" cy="259045"/>
    <xdr:sp macro="" textlink="">
      <xdr:nvSpPr>
        <xdr:cNvPr id="116" name="【図書館】&#10;一人当たり面積最小値テキスト"/>
        <xdr:cNvSpPr txBox="1"/>
      </xdr:nvSpPr>
      <xdr:spPr>
        <a:xfrm>
          <a:off x="10515600"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41910</xdr:rowOff>
    </xdr:from>
    <xdr:to>
      <xdr:col>55</xdr:col>
      <xdr:colOff>88900</xdr:colOff>
      <xdr:row>41</xdr:row>
      <xdr:rowOff>41910</xdr:rowOff>
    </xdr:to>
    <xdr:cxnSp macro="">
      <xdr:nvCxnSpPr>
        <xdr:cNvPr id="117" name="直線コネクタ 116"/>
        <xdr:cNvCxnSpPr/>
      </xdr:nvCxnSpPr>
      <xdr:spPr>
        <a:xfrm>
          <a:off x="10388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72407</xdr:rowOff>
    </xdr:from>
    <xdr:ext cx="469744" cy="259045"/>
    <xdr:sp macro="" textlink="">
      <xdr:nvSpPr>
        <xdr:cNvPr id="118" name="【図書館】&#10;一人当たり面積最大値テキスト"/>
        <xdr:cNvSpPr txBox="1"/>
      </xdr:nvSpPr>
      <xdr:spPr>
        <a:xfrm>
          <a:off x="10515600" y="555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125730</xdr:rowOff>
    </xdr:from>
    <xdr:to>
      <xdr:col>55</xdr:col>
      <xdr:colOff>88900</xdr:colOff>
      <xdr:row>33</xdr:row>
      <xdr:rowOff>125730</xdr:rowOff>
    </xdr:to>
    <xdr:cxnSp macro="">
      <xdr:nvCxnSpPr>
        <xdr:cNvPr id="119" name="直線コネクタ 118"/>
        <xdr:cNvCxnSpPr/>
      </xdr:nvCxnSpPr>
      <xdr:spPr>
        <a:xfrm>
          <a:off x="10388600" y="578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133367</xdr:rowOff>
    </xdr:from>
    <xdr:ext cx="469744" cy="259045"/>
    <xdr:sp macro="" textlink="">
      <xdr:nvSpPr>
        <xdr:cNvPr id="120" name="【図書館】&#10;一人当たり面積平均値テキスト"/>
        <xdr:cNvSpPr txBox="1"/>
      </xdr:nvSpPr>
      <xdr:spPr>
        <a:xfrm>
          <a:off x="10515600" y="6648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154940</xdr:rowOff>
    </xdr:from>
    <xdr:to>
      <xdr:col>55</xdr:col>
      <xdr:colOff>50800</xdr:colOff>
      <xdr:row>39</xdr:row>
      <xdr:rowOff>85090</xdr:rowOff>
    </xdr:to>
    <xdr:sp macro="" textlink="">
      <xdr:nvSpPr>
        <xdr:cNvPr id="121" name="フローチャート: 判断 120"/>
        <xdr:cNvSpPr/>
      </xdr:nvSpPr>
      <xdr:spPr>
        <a:xfrm>
          <a:off x="104267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6350</xdr:rowOff>
    </xdr:from>
    <xdr:to>
      <xdr:col>50</xdr:col>
      <xdr:colOff>165100</xdr:colOff>
      <xdr:row>39</xdr:row>
      <xdr:rowOff>107950</xdr:rowOff>
    </xdr:to>
    <xdr:sp macro="" textlink="">
      <xdr:nvSpPr>
        <xdr:cNvPr id="122" name="フローチャート: 判断 121"/>
        <xdr:cNvSpPr/>
      </xdr:nvSpPr>
      <xdr:spPr>
        <a:xfrm>
          <a:off x="9588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170180</xdr:rowOff>
    </xdr:from>
    <xdr:to>
      <xdr:col>46</xdr:col>
      <xdr:colOff>38100</xdr:colOff>
      <xdr:row>39</xdr:row>
      <xdr:rowOff>100330</xdr:rowOff>
    </xdr:to>
    <xdr:sp macro="" textlink="">
      <xdr:nvSpPr>
        <xdr:cNvPr id="123" name="フローチャート: 判断 122"/>
        <xdr:cNvSpPr/>
      </xdr:nvSpPr>
      <xdr:spPr>
        <a:xfrm>
          <a:off x="8699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162560</xdr:rowOff>
    </xdr:from>
    <xdr:to>
      <xdr:col>41</xdr:col>
      <xdr:colOff>101600</xdr:colOff>
      <xdr:row>39</xdr:row>
      <xdr:rowOff>92710</xdr:rowOff>
    </xdr:to>
    <xdr:sp macro="" textlink="">
      <xdr:nvSpPr>
        <xdr:cNvPr id="124" name="フローチャート: 判断 123"/>
        <xdr:cNvSpPr/>
      </xdr:nvSpPr>
      <xdr:spPr>
        <a:xfrm>
          <a:off x="7810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29210</xdr:rowOff>
    </xdr:from>
    <xdr:to>
      <xdr:col>36</xdr:col>
      <xdr:colOff>165100</xdr:colOff>
      <xdr:row>39</xdr:row>
      <xdr:rowOff>130810</xdr:rowOff>
    </xdr:to>
    <xdr:sp macro="" textlink="">
      <xdr:nvSpPr>
        <xdr:cNvPr id="125" name="フローチャート: 判断 124"/>
        <xdr:cNvSpPr/>
      </xdr:nvSpPr>
      <xdr:spPr>
        <a:xfrm>
          <a:off x="69215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82550</xdr:rowOff>
    </xdr:from>
    <xdr:to>
      <xdr:col>55</xdr:col>
      <xdr:colOff>50800</xdr:colOff>
      <xdr:row>38</xdr:row>
      <xdr:rowOff>12700</xdr:rowOff>
    </xdr:to>
    <xdr:sp macro="" textlink="">
      <xdr:nvSpPr>
        <xdr:cNvPr id="131" name="楕円 130"/>
        <xdr:cNvSpPr/>
      </xdr:nvSpPr>
      <xdr:spPr>
        <a:xfrm>
          <a:off x="10426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105427</xdr:rowOff>
    </xdr:from>
    <xdr:ext cx="469744" cy="259045"/>
    <xdr:sp macro="" textlink="">
      <xdr:nvSpPr>
        <xdr:cNvPr id="132" name="【図書館】&#10;一人当たり面積該当値テキスト"/>
        <xdr:cNvSpPr txBox="1"/>
      </xdr:nvSpPr>
      <xdr:spPr>
        <a:xfrm>
          <a:off x="10515600"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82550</xdr:rowOff>
    </xdr:from>
    <xdr:to>
      <xdr:col>50</xdr:col>
      <xdr:colOff>165100</xdr:colOff>
      <xdr:row>38</xdr:row>
      <xdr:rowOff>12700</xdr:rowOff>
    </xdr:to>
    <xdr:sp macro="" textlink="">
      <xdr:nvSpPr>
        <xdr:cNvPr id="133" name="楕円 132"/>
        <xdr:cNvSpPr/>
      </xdr:nvSpPr>
      <xdr:spPr>
        <a:xfrm>
          <a:off x="9588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133350</xdr:rowOff>
    </xdr:from>
    <xdr:to>
      <xdr:col>55</xdr:col>
      <xdr:colOff>0</xdr:colOff>
      <xdr:row>37</xdr:row>
      <xdr:rowOff>133350</xdr:rowOff>
    </xdr:to>
    <xdr:cxnSp macro="">
      <xdr:nvCxnSpPr>
        <xdr:cNvPr id="134" name="直線コネクタ 133"/>
        <xdr:cNvCxnSpPr/>
      </xdr:nvCxnSpPr>
      <xdr:spPr>
        <a:xfrm>
          <a:off x="9639300" y="6477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82550</xdr:rowOff>
    </xdr:from>
    <xdr:to>
      <xdr:col>46</xdr:col>
      <xdr:colOff>38100</xdr:colOff>
      <xdr:row>38</xdr:row>
      <xdr:rowOff>12700</xdr:rowOff>
    </xdr:to>
    <xdr:sp macro="" textlink="">
      <xdr:nvSpPr>
        <xdr:cNvPr id="135" name="楕円 134"/>
        <xdr:cNvSpPr/>
      </xdr:nvSpPr>
      <xdr:spPr>
        <a:xfrm>
          <a:off x="8699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133350</xdr:rowOff>
    </xdr:from>
    <xdr:to>
      <xdr:col>50</xdr:col>
      <xdr:colOff>114300</xdr:colOff>
      <xdr:row>37</xdr:row>
      <xdr:rowOff>133350</xdr:rowOff>
    </xdr:to>
    <xdr:cxnSp macro="">
      <xdr:nvCxnSpPr>
        <xdr:cNvPr id="136" name="直線コネクタ 135"/>
        <xdr:cNvCxnSpPr/>
      </xdr:nvCxnSpPr>
      <xdr:spPr>
        <a:xfrm>
          <a:off x="8750300" y="647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82550</xdr:rowOff>
    </xdr:from>
    <xdr:to>
      <xdr:col>41</xdr:col>
      <xdr:colOff>101600</xdr:colOff>
      <xdr:row>38</xdr:row>
      <xdr:rowOff>12700</xdr:rowOff>
    </xdr:to>
    <xdr:sp macro="" textlink="">
      <xdr:nvSpPr>
        <xdr:cNvPr id="137" name="楕円 136"/>
        <xdr:cNvSpPr/>
      </xdr:nvSpPr>
      <xdr:spPr>
        <a:xfrm>
          <a:off x="7810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133350</xdr:rowOff>
    </xdr:from>
    <xdr:to>
      <xdr:col>45</xdr:col>
      <xdr:colOff>177800</xdr:colOff>
      <xdr:row>37</xdr:row>
      <xdr:rowOff>133350</xdr:rowOff>
    </xdr:to>
    <xdr:cxnSp macro="">
      <xdr:nvCxnSpPr>
        <xdr:cNvPr id="138" name="直線コネクタ 137"/>
        <xdr:cNvCxnSpPr/>
      </xdr:nvCxnSpPr>
      <xdr:spPr>
        <a:xfrm>
          <a:off x="7861300" y="647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82550</xdr:rowOff>
    </xdr:from>
    <xdr:to>
      <xdr:col>36</xdr:col>
      <xdr:colOff>165100</xdr:colOff>
      <xdr:row>38</xdr:row>
      <xdr:rowOff>12700</xdr:rowOff>
    </xdr:to>
    <xdr:sp macro="" textlink="">
      <xdr:nvSpPr>
        <xdr:cNvPr id="139" name="楕円 138"/>
        <xdr:cNvSpPr/>
      </xdr:nvSpPr>
      <xdr:spPr>
        <a:xfrm>
          <a:off x="6921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133350</xdr:rowOff>
    </xdr:from>
    <xdr:to>
      <xdr:col>41</xdr:col>
      <xdr:colOff>50800</xdr:colOff>
      <xdr:row>37</xdr:row>
      <xdr:rowOff>133350</xdr:rowOff>
    </xdr:to>
    <xdr:cxnSp macro="">
      <xdr:nvCxnSpPr>
        <xdr:cNvPr id="140" name="直線コネクタ 139"/>
        <xdr:cNvCxnSpPr/>
      </xdr:nvCxnSpPr>
      <xdr:spPr>
        <a:xfrm>
          <a:off x="6972300" y="647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99077</xdr:rowOff>
    </xdr:from>
    <xdr:ext cx="469744" cy="259045"/>
    <xdr:sp macro="" textlink="">
      <xdr:nvSpPr>
        <xdr:cNvPr id="141" name="n_1aveValue【図書館】&#10;一人当たり面積"/>
        <xdr:cNvSpPr txBox="1"/>
      </xdr:nvSpPr>
      <xdr:spPr>
        <a:xfrm>
          <a:off x="93917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91457</xdr:rowOff>
    </xdr:from>
    <xdr:ext cx="469744" cy="259045"/>
    <xdr:sp macro="" textlink="">
      <xdr:nvSpPr>
        <xdr:cNvPr id="142" name="n_2aveValue【図書館】&#10;一人当たり面積"/>
        <xdr:cNvSpPr txBox="1"/>
      </xdr:nvSpPr>
      <xdr:spPr>
        <a:xfrm>
          <a:off x="8515427" y="677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83837</xdr:rowOff>
    </xdr:from>
    <xdr:ext cx="469744" cy="259045"/>
    <xdr:sp macro="" textlink="">
      <xdr:nvSpPr>
        <xdr:cNvPr id="143" name="n_3aveValue【図書館】&#10;一人当たり面積"/>
        <xdr:cNvSpPr txBox="1"/>
      </xdr:nvSpPr>
      <xdr:spPr>
        <a:xfrm>
          <a:off x="76264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121937</xdr:rowOff>
    </xdr:from>
    <xdr:ext cx="469744" cy="259045"/>
    <xdr:sp macro="" textlink="">
      <xdr:nvSpPr>
        <xdr:cNvPr id="144" name="n_4aveValue【図書館】&#10;一人当たり面積"/>
        <xdr:cNvSpPr txBox="1"/>
      </xdr:nvSpPr>
      <xdr:spPr>
        <a:xfrm>
          <a:off x="6737427" y="680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29227</xdr:rowOff>
    </xdr:from>
    <xdr:ext cx="469744" cy="259045"/>
    <xdr:sp macro="" textlink="">
      <xdr:nvSpPr>
        <xdr:cNvPr id="145" name="n_1mainValue【図書館】&#10;一人当たり面積"/>
        <xdr:cNvSpPr txBox="1"/>
      </xdr:nvSpPr>
      <xdr:spPr>
        <a:xfrm>
          <a:off x="9391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29227</xdr:rowOff>
    </xdr:from>
    <xdr:ext cx="469744" cy="259045"/>
    <xdr:sp macro="" textlink="">
      <xdr:nvSpPr>
        <xdr:cNvPr id="146" name="n_2mainValue【図書館】&#10;一人当たり面積"/>
        <xdr:cNvSpPr txBox="1"/>
      </xdr:nvSpPr>
      <xdr:spPr>
        <a:xfrm>
          <a:off x="8515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29227</xdr:rowOff>
    </xdr:from>
    <xdr:ext cx="469744" cy="259045"/>
    <xdr:sp macro="" textlink="">
      <xdr:nvSpPr>
        <xdr:cNvPr id="147" name="n_3mainValue【図書館】&#10;一人当たり面積"/>
        <xdr:cNvSpPr txBox="1"/>
      </xdr:nvSpPr>
      <xdr:spPr>
        <a:xfrm>
          <a:off x="7626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29227</xdr:rowOff>
    </xdr:from>
    <xdr:ext cx="469744" cy="259045"/>
    <xdr:sp macro="" textlink="">
      <xdr:nvSpPr>
        <xdr:cNvPr id="148" name="n_4mainValue【図書館】&#10;一人当たり面積"/>
        <xdr:cNvSpPr txBox="1"/>
      </xdr:nvSpPr>
      <xdr:spPr>
        <a:xfrm>
          <a:off x="6737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0" name="直線コネクタ 15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61" name="テキスト ボックス 160"/>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2" name="直線コネクタ 16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3" name="テキスト ボックス 16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4" name="直線コネクタ 16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5" name="テキスト ボックス 16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6" name="直線コネクタ 16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7" name="テキスト ボックス 166"/>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9" name="テキスト ボックス 168"/>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52578</xdr:rowOff>
    </xdr:from>
    <xdr:to>
      <xdr:col>24</xdr:col>
      <xdr:colOff>62865</xdr:colOff>
      <xdr:row>63</xdr:row>
      <xdr:rowOff>100584</xdr:rowOff>
    </xdr:to>
    <xdr:cxnSp macro="">
      <xdr:nvCxnSpPr>
        <xdr:cNvPr id="171" name="直線コネクタ 170"/>
        <xdr:cNvCxnSpPr/>
      </xdr:nvCxnSpPr>
      <xdr:spPr>
        <a:xfrm flipV="1">
          <a:off x="4634865" y="9482328"/>
          <a:ext cx="0" cy="1419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104411</xdr:rowOff>
    </xdr:from>
    <xdr:ext cx="405111" cy="259045"/>
    <xdr:sp macro="" textlink="">
      <xdr:nvSpPr>
        <xdr:cNvPr id="172" name="【体育館・プール】&#10;有形固定資産減価償却率最小値テキスト"/>
        <xdr:cNvSpPr txBox="1"/>
      </xdr:nvSpPr>
      <xdr:spPr>
        <a:xfrm>
          <a:off x="4673600" y="10905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100584</xdr:rowOff>
    </xdr:from>
    <xdr:to>
      <xdr:col>24</xdr:col>
      <xdr:colOff>152400</xdr:colOff>
      <xdr:row>63</xdr:row>
      <xdr:rowOff>100584</xdr:rowOff>
    </xdr:to>
    <xdr:cxnSp macro="">
      <xdr:nvCxnSpPr>
        <xdr:cNvPr id="173" name="直線コネクタ 172"/>
        <xdr:cNvCxnSpPr/>
      </xdr:nvCxnSpPr>
      <xdr:spPr>
        <a:xfrm>
          <a:off x="4546600" y="10901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170705</xdr:rowOff>
    </xdr:from>
    <xdr:ext cx="405111" cy="259045"/>
    <xdr:sp macro="" textlink="">
      <xdr:nvSpPr>
        <xdr:cNvPr id="174" name="【体育館・プール】&#10;有形固定資産減価償却率最大値テキスト"/>
        <xdr:cNvSpPr txBox="1"/>
      </xdr:nvSpPr>
      <xdr:spPr>
        <a:xfrm>
          <a:off x="4673600" y="9257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52578</xdr:rowOff>
    </xdr:from>
    <xdr:to>
      <xdr:col>24</xdr:col>
      <xdr:colOff>152400</xdr:colOff>
      <xdr:row>55</xdr:row>
      <xdr:rowOff>52578</xdr:rowOff>
    </xdr:to>
    <xdr:cxnSp macro="">
      <xdr:nvCxnSpPr>
        <xdr:cNvPr id="175" name="直線コネクタ 174"/>
        <xdr:cNvCxnSpPr/>
      </xdr:nvCxnSpPr>
      <xdr:spPr>
        <a:xfrm>
          <a:off x="4546600" y="948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76217</xdr:rowOff>
    </xdr:from>
    <xdr:ext cx="405111" cy="259045"/>
    <xdr:sp macro="" textlink="">
      <xdr:nvSpPr>
        <xdr:cNvPr id="176" name="【体育館・プール】&#10;有形固定資産減価償却率平均値テキスト"/>
        <xdr:cNvSpPr txBox="1"/>
      </xdr:nvSpPr>
      <xdr:spPr>
        <a:xfrm>
          <a:off x="4673600" y="1019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77" name="フローチャート: 判断 176"/>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33782</xdr:rowOff>
    </xdr:from>
    <xdr:to>
      <xdr:col>20</xdr:col>
      <xdr:colOff>38100</xdr:colOff>
      <xdr:row>59</xdr:row>
      <xdr:rowOff>135382</xdr:rowOff>
    </xdr:to>
    <xdr:sp macro="" textlink="">
      <xdr:nvSpPr>
        <xdr:cNvPr id="178" name="フローチャート: 判断 177"/>
        <xdr:cNvSpPr/>
      </xdr:nvSpPr>
      <xdr:spPr>
        <a:xfrm>
          <a:off x="3746500" y="101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8636</xdr:rowOff>
    </xdr:from>
    <xdr:to>
      <xdr:col>15</xdr:col>
      <xdr:colOff>101600</xdr:colOff>
      <xdr:row>59</xdr:row>
      <xdr:rowOff>110236</xdr:rowOff>
    </xdr:to>
    <xdr:sp macro="" textlink="">
      <xdr:nvSpPr>
        <xdr:cNvPr id="179" name="フローチャート: 判断 178"/>
        <xdr:cNvSpPr/>
      </xdr:nvSpPr>
      <xdr:spPr>
        <a:xfrm>
          <a:off x="28575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118364</xdr:rowOff>
    </xdr:from>
    <xdr:to>
      <xdr:col>10</xdr:col>
      <xdr:colOff>165100</xdr:colOff>
      <xdr:row>59</xdr:row>
      <xdr:rowOff>48514</xdr:rowOff>
    </xdr:to>
    <xdr:sp macro="" textlink="">
      <xdr:nvSpPr>
        <xdr:cNvPr id="180" name="フローチャート: 判断 179"/>
        <xdr:cNvSpPr/>
      </xdr:nvSpPr>
      <xdr:spPr>
        <a:xfrm>
          <a:off x="1968500" y="1006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102362</xdr:rowOff>
    </xdr:from>
    <xdr:to>
      <xdr:col>6</xdr:col>
      <xdr:colOff>38100</xdr:colOff>
      <xdr:row>59</xdr:row>
      <xdr:rowOff>32512</xdr:rowOff>
    </xdr:to>
    <xdr:sp macro="" textlink="">
      <xdr:nvSpPr>
        <xdr:cNvPr id="181" name="フローチャート: 判断 180"/>
        <xdr:cNvSpPr/>
      </xdr:nvSpPr>
      <xdr:spPr>
        <a:xfrm>
          <a:off x="1079500" y="1004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65786</xdr:rowOff>
    </xdr:from>
    <xdr:to>
      <xdr:col>24</xdr:col>
      <xdr:colOff>114300</xdr:colOff>
      <xdr:row>57</xdr:row>
      <xdr:rowOff>167386</xdr:rowOff>
    </xdr:to>
    <xdr:sp macro="" textlink="">
      <xdr:nvSpPr>
        <xdr:cNvPr id="187" name="楕円 186"/>
        <xdr:cNvSpPr/>
      </xdr:nvSpPr>
      <xdr:spPr>
        <a:xfrm>
          <a:off x="4584700" y="983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88663</xdr:rowOff>
    </xdr:from>
    <xdr:ext cx="405111" cy="259045"/>
    <xdr:sp macro="" textlink="">
      <xdr:nvSpPr>
        <xdr:cNvPr id="188" name="【体育館・プール】&#10;有形固定資産減価償却率該当値テキスト"/>
        <xdr:cNvSpPr txBox="1"/>
      </xdr:nvSpPr>
      <xdr:spPr>
        <a:xfrm>
          <a:off x="4673600" y="968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22352</xdr:rowOff>
    </xdr:from>
    <xdr:to>
      <xdr:col>20</xdr:col>
      <xdr:colOff>38100</xdr:colOff>
      <xdr:row>58</xdr:row>
      <xdr:rowOff>123952</xdr:rowOff>
    </xdr:to>
    <xdr:sp macro="" textlink="">
      <xdr:nvSpPr>
        <xdr:cNvPr id="189" name="楕円 188"/>
        <xdr:cNvSpPr/>
      </xdr:nvSpPr>
      <xdr:spPr>
        <a:xfrm>
          <a:off x="3746500" y="996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116586</xdr:rowOff>
    </xdr:from>
    <xdr:to>
      <xdr:col>24</xdr:col>
      <xdr:colOff>63500</xdr:colOff>
      <xdr:row>58</xdr:row>
      <xdr:rowOff>73152</xdr:rowOff>
    </xdr:to>
    <xdr:cxnSp macro="">
      <xdr:nvCxnSpPr>
        <xdr:cNvPr id="190" name="直線コネクタ 189"/>
        <xdr:cNvCxnSpPr/>
      </xdr:nvCxnSpPr>
      <xdr:spPr>
        <a:xfrm flipV="1">
          <a:off x="3797300" y="9889236"/>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136652</xdr:rowOff>
    </xdr:from>
    <xdr:to>
      <xdr:col>15</xdr:col>
      <xdr:colOff>101600</xdr:colOff>
      <xdr:row>58</xdr:row>
      <xdr:rowOff>66802</xdr:rowOff>
    </xdr:to>
    <xdr:sp macro="" textlink="">
      <xdr:nvSpPr>
        <xdr:cNvPr id="191" name="楕円 190"/>
        <xdr:cNvSpPr/>
      </xdr:nvSpPr>
      <xdr:spPr>
        <a:xfrm>
          <a:off x="2857500" y="990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16002</xdr:rowOff>
    </xdr:from>
    <xdr:to>
      <xdr:col>19</xdr:col>
      <xdr:colOff>177800</xdr:colOff>
      <xdr:row>58</xdr:row>
      <xdr:rowOff>73152</xdr:rowOff>
    </xdr:to>
    <xdr:cxnSp macro="">
      <xdr:nvCxnSpPr>
        <xdr:cNvPr id="192" name="直線コネクタ 191"/>
        <xdr:cNvCxnSpPr/>
      </xdr:nvCxnSpPr>
      <xdr:spPr>
        <a:xfrm>
          <a:off x="2908300" y="9960102"/>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79502</xdr:rowOff>
    </xdr:from>
    <xdr:to>
      <xdr:col>10</xdr:col>
      <xdr:colOff>165100</xdr:colOff>
      <xdr:row>58</xdr:row>
      <xdr:rowOff>9652</xdr:rowOff>
    </xdr:to>
    <xdr:sp macro="" textlink="">
      <xdr:nvSpPr>
        <xdr:cNvPr id="193" name="楕円 192"/>
        <xdr:cNvSpPr/>
      </xdr:nvSpPr>
      <xdr:spPr>
        <a:xfrm>
          <a:off x="1968500" y="985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130302</xdr:rowOff>
    </xdr:from>
    <xdr:to>
      <xdr:col>15</xdr:col>
      <xdr:colOff>50800</xdr:colOff>
      <xdr:row>58</xdr:row>
      <xdr:rowOff>16002</xdr:rowOff>
    </xdr:to>
    <xdr:cxnSp macro="">
      <xdr:nvCxnSpPr>
        <xdr:cNvPr id="194" name="直線コネクタ 193"/>
        <xdr:cNvCxnSpPr/>
      </xdr:nvCxnSpPr>
      <xdr:spPr>
        <a:xfrm>
          <a:off x="2019300" y="9902952"/>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106934</xdr:rowOff>
    </xdr:from>
    <xdr:to>
      <xdr:col>6</xdr:col>
      <xdr:colOff>38100</xdr:colOff>
      <xdr:row>61</xdr:row>
      <xdr:rowOff>37084</xdr:rowOff>
    </xdr:to>
    <xdr:sp macro="" textlink="">
      <xdr:nvSpPr>
        <xdr:cNvPr id="195" name="楕円 194"/>
        <xdr:cNvSpPr/>
      </xdr:nvSpPr>
      <xdr:spPr>
        <a:xfrm>
          <a:off x="1079500" y="1039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130302</xdr:rowOff>
    </xdr:from>
    <xdr:to>
      <xdr:col>10</xdr:col>
      <xdr:colOff>114300</xdr:colOff>
      <xdr:row>60</xdr:row>
      <xdr:rowOff>157734</xdr:rowOff>
    </xdr:to>
    <xdr:cxnSp macro="">
      <xdr:nvCxnSpPr>
        <xdr:cNvPr id="196" name="直線コネクタ 195"/>
        <xdr:cNvCxnSpPr/>
      </xdr:nvCxnSpPr>
      <xdr:spPr>
        <a:xfrm flipV="1">
          <a:off x="1130300" y="9902952"/>
          <a:ext cx="889000" cy="54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126509</xdr:rowOff>
    </xdr:from>
    <xdr:ext cx="405111" cy="259045"/>
    <xdr:sp macro="" textlink="">
      <xdr:nvSpPr>
        <xdr:cNvPr id="197" name="n_1aveValue【体育館・プール】&#10;有形固定資産減価償却率"/>
        <xdr:cNvSpPr txBox="1"/>
      </xdr:nvSpPr>
      <xdr:spPr>
        <a:xfrm>
          <a:off x="3582044" y="1024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101363</xdr:rowOff>
    </xdr:from>
    <xdr:ext cx="405111" cy="259045"/>
    <xdr:sp macro="" textlink="">
      <xdr:nvSpPr>
        <xdr:cNvPr id="198" name="n_2aveValue【体育館・プール】&#10;有形固定資産減価償却率"/>
        <xdr:cNvSpPr txBox="1"/>
      </xdr:nvSpPr>
      <xdr:spPr>
        <a:xfrm>
          <a:off x="2705744" y="1021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39641</xdr:rowOff>
    </xdr:from>
    <xdr:ext cx="405111" cy="259045"/>
    <xdr:sp macro="" textlink="">
      <xdr:nvSpPr>
        <xdr:cNvPr id="199" name="n_3aveValue【体育館・プール】&#10;有形固定資産減価償却率"/>
        <xdr:cNvSpPr txBox="1"/>
      </xdr:nvSpPr>
      <xdr:spPr>
        <a:xfrm>
          <a:off x="1816744" y="1015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49039</xdr:rowOff>
    </xdr:from>
    <xdr:ext cx="405111" cy="259045"/>
    <xdr:sp macro="" textlink="">
      <xdr:nvSpPr>
        <xdr:cNvPr id="200" name="n_4aveValue【体育館・プール】&#10;有形固定資産減価償却率"/>
        <xdr:cNvSpPr txBox="1"/>
      </xdr:nvSpPr>
      <xdr:spPr>
        <a:xfrm>
          <a:off x="927744" y="9821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140479</xdr:rowOff>
    </xdr:from>
    <xdr:ext cx="405111" cy="259045"/>
    <xdr:sp macro="" textlink="">
      <xdr:nvSpPr>
        <xdr:cNvPr id="201" name="n_1mainValue【体育館・プール】&#10;有形固定資産減価償却率"/>
        <xdr:cNvSpPr txBox="1"/>
      </xdr:nvSpPr>
      <xdr:spPr>
        <a:xfrm>
          <a:off x="3582044" y="9741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83329</xdr:rowOff>
    </xdr:from>
    <xdr:ext cx="405111" cy="259045"/>
    <xdr:sp macro="" textlink="">
      <xdr:nvSpPr>
        <xdr:cNvPr id="202" name="n_2mainValue【体育館・プール】&#10;有形固定資産減価償却率"/>
        <xdr:cNvSpPr txBox="1"/>
      </xdr:nvSpPr>
      <xdr:spPr>
        <a:xfrm>
          <a:off x="2705744" y="9684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26179</xdr:rowOff>
    </xdr:from>
    <xdr:ext cx="405111" cy="259045"/>
    <xdr:sp macro="" textlink="">
      <xdr:nvSpPr>
        <xdr:cNvPr id="203" name="n_3mainValue【体育館・プール】&#10;有形固定資産減価償却率"/>
        <xdr:cNvSpPr txBox="1"/>
      </xdr:nvSpPr>
      <xdr:spPr>
        <a:xfrm>
          <a:off x="1816744" y="9627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28211</xdr:rowOff>
    </xdr:from>
    <xdr:ext cx="405111" cy="259045"/>
    <xdr:sp macro="" textlink="">
      <xdr:nvSpPr>
        <xdr:cNvPr id="204" name="n_4mainValue【体育館・プール】&#10;有形固定資産減価償却率"/>
        <xdr:cNvSpPr txBox="1"/>
      </xdr:nvSpPr>
      <xdr:spPr>
        <a:xfrm>
          <a:off x="927744" y="10486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169545</xdr:rowOff>
    </xdr:from>
    <xdr:to>
      <xdr:col>54</xdr:col>
      <xdr:colOff>189865</xdr:colOff>
      <xdr:row>64</xdr:row>
      <xdr:rowOff>11430</xdr:rowOff>
    </xdr:to>
    <xdr:cxnSp macro="">
      <xdr:nvCxnSpPr>
        <xdr:cNvPr id="228" name="直線コネクタ 227"/>
        <xdr:cNvCxnSpPr/>
      </xdr:nvCxnSpPr>
      <xdr:spPr>
        <a:xfrm flipV="1">
          <a:off x="10476865" y="9599295"/>
          <a:ext cx="0" cy="1384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15257</xdr:rowOff>
    </xdr:from>
    <xdr:ext cx="469744" cy="259045"/>
    <xdr:sp macro="" textlink="">
      <xdr:nvSpPr>
        <xdr:cNvPr id="229" name="【体育館・プール】&#10;一人当たり面積最小値テキスト"/>
        <xdr:cNvSpPr txBox="1"/>
      </xdr:nvSpPr>
      <xdr:spPr>
        <a:xfrm>
          <a:off x="10515600"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11430</xdr:rowOff>
    </xdr:from>
    <xdr:to>
      <xdr:col>55</xdr:col>
      <xdr:colOff>88900</xdr:colOff>
      <xdr:row>64</xdr:row>
      <xdr:rowOff>11430</xdr:rowOff>
    </xdr:to>
    <xdr:cxnSp macro="">
      <xdr:nvCxnSpPr>
        <xdr:cNvPr id="230" name="直線コネクタ 229"/>
        <xdr:cNvCxnSpPr/>
      </xdr:nvCxnSpPr>
      <xdr:spPr>
        <a:xfrm>
          <a:off x="10388600" y="1098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116222</xdr:rowOff>
    </xdr:from>
    <xdr:ext cx="469744" cy="259045"/>
    <xdr:sp macro="" textlink="">
      <xdr:nvSpPr>
        <xdr:cNvPr id="231" name="【体育館・プール】&#10;一人当たり面積最大値テキスト"/>
        <xdr:cNvSpPr txBox="1"/>
      </xdr:nvSpPr>
      <xdr:spPr>
        <a:xfrm>
          <a:off x="10515600" y="9374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169545</xdr:rowOff>
    </xdr:from>
    <xdr:to>
      <xdr:col>55</xdr:col>
      <xdr:colOff>88900</xdr:colOff>
      <xdr:row>55</xdr:row>
      <xdr:rowOff>169545</xdr:rowOff>
    </xdr:to>
    <xdr:cxnSp macro="">
      <xdr:nvCxnSpPr>
        <xdr:cNvPr id="232" name="直線コネクタ 231"/>
        <xdr:cNvCxnSpPr/>
      </xdr:nvCxnSpPr>
      <xdr:spPr>
        <a:xfrm>
          <a:off x="10388600" y="959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114317</xdr:rowOff>
    </xdr:from>
    <xdr:ext cx="469744" cy="259045"/>
    <xdr:sp macro="" textlink="">
      <xdr:nvSpPr>
        <xdr:cNvPr id="233" name="【体育館・プール】&#10;一人当たり面積平均値テキスト"/>
        <xdr:cNvSpPr txBox="1"/>
      </xdr:nvSpPr>
      <xdr:spPr>
        <a:xfrm>
          <a:off x="10515600" y="105727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135890</xdr:rowOff>
    </xdr:from>
    <xdr:to>
      <xdr:col>55</xdr:col>
      <xdr:colOff>50800</xdr:colOff>
      <xdr:row>62</xdr:row>
      <xdr:rowOff>66040</xdr:rowOff>
    </xdr:to>
    <xdr:sp macro="" textlink="">
      <xdr:nvSpPr>
        <xdr:cNvPr id="234" name="フローチャート: 判断 233"/>
        <xdr:cNvSpPr/>
      </xdr:nvSpPr>
      <xdr:spPr>
        <a:xfrm>
          <a:off x="104267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73025</xdr:rowOff>
    </xdr:from>
    <xdr:to>
      <xdr:col>50</xdr:col>
      <xdr:colOff>165100</xdr:colOff>
      <xdr:row>62</xdr:row>
      <xdr:rowOff>3175</xdr:rowOff>
    </xdr:to>
    <xdr:sp macro="" textlink="">
      <xdr:nvSpPr>
        <xdr:cNvPr id="235" name="フローチャート: 判断 234"/>
        <xdr:cNvSpPr/>
      </xdr:nvSpPr>
      <xdr:spPr>
        <a:xfrm>
          <a:off x="9588500" y="1053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69215</xdr:rowOff>
    </xdr:from>
    <xdr:to>
      <xdr:col>46</xdr:col>
      <xdr:colOff>38100</xdr:colOff>
      <xdr:row>61</xdr:row>
      <xdr:rowOff>170815</xdr:rowOff>
    </xdr:to>
    <xdr:sp macro="" textlink="">
      <xdr:nvSpPr>
        <xdr:cNvPr id="236" name="フローチャート: 判断 235"/>
        <xdr:cNvSpPr/>
      </xdr:nvSpPr>
      <xdr:spPr>
        <a:xfrm>
          <a:off x="8699500" y="10527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40640</xdr:rowOff>
    </xdr:from>
    <xdr:to>
      <xdr:col>41</xdr:col>
      <xdr:colOff>101600</xdr:colOff>
      <xdr:row>61</xdr:row>
      <xdr:rowOff>142240</xdr:rowOff>
    </xdr:to>
    <xdr:sp macro="" textlink="">
      <xdr:nvSpPr>
        <xdr:cNvPr id="237" name="フローチャート: 判断 236"/>
        <xdr:cNvSpPr/>
      </xdr:nvSpPr>
      <xdr:spPr>
        <a:xfrm>
          <a:off x="7810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27305</xdr:rowOff>
    </xdr:from>
    <xdr:to>
      <xdr:col>36</xdr:col>
      <xdr:colOff>165100</xdr:colOff>
      <xdr:row>61</xdr:row>
      <xdr:rowOff>128905</xdr:rowOff>
    </xdr:to>
    <xdr:sp macro="" textlink="">
      <xdr:nvSpPr>
        <xdr:cNvPr id="238" name="フローチャート: 判断 237"/>
        <xdr:cNvSpPr/>
      </xdr:nvSpPr>
      <xdr:spPr>
        <a:xfrm>
          <a:off x="6921500" y="1048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92075</xdr:rowOff>
    </xdr:from>
    <xdr:to>
      <xdr:col>55</xdr:col>
      <xdr:colOff>50800</xdr:colOff>
      <xdr:row>62</xdr:row>
      <xdr:rowOff>22225</xdr:rowOff>
    </xdr:to>
    <xdr:sp macro="" textlink="">
      <xdr:nvSpPr>
        <xdr:cNvPr id="244" name="楕円 243"/>
        <xdr:cNvSpPr/>
      </xdr:nvSpPr>
      <xdr:spPr>
        <a:xfrm>
          <a:off x="10426700" y="1055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114952</xdr:rowOff>
    </xdr:from>
    <xdr:ext cx="469744" cy="259045"/>
    <xdr:sp macro="" textlink="">
      <xdr:nvSpPr>
        <xdr:cNvPr id="245" name="【体育館・プール】&#10;一人当たり面積該当値テキスト"/>
        <xdr:cNvSpPr txBox="1"/>
      </xdr:nvSpPr>
      <xdr:spPr>
        <a:xfrm>
          <a:off x="10515600" y="1040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93980</xdr:rowOff>
    </xdr:from>
    <xdr:to>
      <xdr:col>50</xdr:col>
      <xdr:colOff>165100</xdr:colOff>
      <xdr:row>62</xdr:row>
      <xdr:rowOff>24130</xdr:rowOff>
    </xdr:to>
    <xdr:sp macro="" textlink="">
      <xdr:nvSpPr>
        <xdr:cNvPr id="246" name="楕円 245"/>
        <xdr:cNvSpPr/>
      </xdr:nvSpPr>
      <xdr:spPr>
        <a:xfrm>
          <a:off x="95885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142875</xdr:rowOff>
    </xdr:from>
    <xdr:to>
      <xdr:col>55</xdr:col>
      <xdr:colOff>0</xdr:colOff>
      <xdr:row>61</xdr:row>
      <xdr:rowOff>144780</xdr:rowOff>
    </xdr:to>
    <xdr:cxnSp macro="">
      <xdr:nvCxnSpPr>
        <xdr:cNvPr id="247" name="直線コネクタ 246"/>
        <xdr:cNvCxnSpPr/>
      </xdr:nvCxnSpPr>
      <xdr:spPr>
        <a:xfrm flipV="1">
          <a:off x="9639300" y="1060132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95885</xdr:rowOff>
    </xdr:from>
    <xdr:to>
      <xdr:col>46</xdr:col>
      <xdr:colOff>38100</xdr:colOff>
      <xdr:row>62</xdr:row>
      <xdr:rowOff>26035</xdr:rowOff>
    </xdr:to>
    <xdr:sp macro="" textlink="">
      <xdr:nvSpPr>
        <xdr:cNvPr id="248" name="楕円 247"/>
        <xdr:cNvSpPr/>
      </xdr:nvSpPr>
      <xdr:spPr>
        <a:xfrm>
          <a:off x="8699500" y="1055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144780</xdr:rowOff>
    </xdr:from>
    <xdr:to>
      <xdr:col>50</xdr:col>
      <xdr:colOff>114300</xdr:colOff>
      <xdr:row>61</xdr:row>
      <xdr:rowOff>146685</xdr:rowOff>
    </xdr:to>
    <xdr:cxnSp macro="">
      <xdr:nvCxnSpPr>
        <xdr:cNvPr id="249" name="直線コネクタ 248"/>
        <xdr:cNvCxnSpPr/>
      </xdr:nvCxnSpPr>
      <xdr:spPr>
        <a:xfrm flipV="1">
          <a:off x="8750300" y="1060323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95885</xdr:rowOff>
    </xdr:from>
    <xdr:to>
      <xdr:col>41</xdr:col>
      <xdr:colOff>101600</xdr:colOff>
      <xdr:row>62</xdr:row>
      <xdr:rowOff>26035</xdr:rowOff>
    </xdr:to>
    <xdr:sp macro="" textlink="">
      <xdr:nvSpPr>
        <xdr:cNvPr id="250" name="楕円 249"/>
        <xdr:cNvSpPr/>
      </xdr:nvSpPr>
      <xdr:spPr>
        <a:xfrm>
          <a:off x="7810500" y="1055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146685</xdr:rowOff>
    </xdr:from>
    <xdr:to>
      <xdr:col>45</xdr:col>
      <xdr:colOff>177800</xdr:colOff>
      <xdr:row>61</xdr:row>
      <xdr:rowOff>146685</xdr:rowOff>
    </xdr:to>
    <xdr:cxnSp macro="">
      <xdr:nvCxnSpPr>
        <xdr:cNvPr id="251" name="直線コネクタ 250"/>
        <xdr:cNvCxnSpPr/>
      </xdr:nvCxnSpPr>
      <xdr:spPr>
        <a:xfrm>
          <a:off x="7861300" y="106051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95885</xdr:rowOff>
    </xdr:from>
    <xdr:to>
      <xdr:col>36</xdr:col>
      <xdr:colOff>165100</xdr:colOff>
      <xdr:row>62</xdr:row>
      <xdr:rowOff>26035</xdr:rowOff>
    </xdr:to>
    <xdr:sp macro="" textlink="">
      <xdr:nvSpPr>
        <xdr:cNvPr id="252" name="楕円 251"/>
        <xdr:cNvSpPr/>
      </xdr:nvSpPr>
      <xdr:spPr>
        <a:xfrm>
          <a:off x="6921500" y="1055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146685</xdr:rowOff>
    </xdr:from>
    <xdr:to>
      <xdr:col>41</xdr:col>
      <xdr:colOff>50800</xdr:colOff>
      <xdr:row>61</xdr:row>
      <xdr:rowOff>146685</xdr:rowOff>
    </xdr:to>
    <xdr:cxnSp macro="">
      <xdr:nvCxnSpPr>
        <xdr:cNvPr id="253" name="直線コネクタ 252"/>
        <xdr:cNvCxnSpPr/>
      </xdr:nvCxnSpPr>
      <xdr:spPr>
        <a:xfrm>
          <a:off x="6972300" y="106051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19702</xdr:rowOff>
    </xdr:from>
    <xdr:ext cx="469744" cy="259045"/>
    <xdr:sp macro="" textlink="">
      <xdr:nvSpPr>
        <xdr:cNvPr id="254" name="n_1aveValue【体育館・プール】&#10;一人当たり面積"/>
        <xdr:cNvSpPr txBox="1"/>
      </xdr:nvSpPr>
      <xdr:spPr>
        <a:xfrm>
          <a:off x="9391727" y="1030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15892</xdr:rowOff>
    </xdr:from>
    <xdr:ext cx="469744" cy="259045"/>
    <xdr:sp macro="" textlink="">
      <xdr:nvSpPr>
        <xdr:cNvPr id="255" name="n_2aveValue【体育館・プール】&#10;一人当たり面積"/>
        <xdr:cNvSpPr txBox="1"/>
      </xdr:nvSpPr>
      <xdr:spPr>
        <a:xfrm>
          <a:off x="8515427" y="1030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158767</xdr:rowOff>
    </xdr:from>
    <xdr:ext cx="469744" cy="259045"/>
    <xdr:sp macro="" textlink="">
      <xdr:nvSpPr>
        <xdr:cNvPr id="256" name="n_3aveValue【体育館・プール】&#10;一人当たり面積"/>
        <xdr:cNvSpPr txBox="1"/>
      </xdr:nvSpPr>
      <xdr:spPr>
        <a:xfrm>
          <a:off x="76264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145432</xdr:rowOff>
    </xdr:from>
    <xdr:ext cx="469744" cy="259045"/>
    <xdr:sp macro="" textlink="">
      <xdr:nvSpPr>
        <xdr:cNvPr id="257" name="n_4aveValue【体育館・プール】&#10;一人当たり面積"/>
        <xdr:cNvSpPr txBox="1"/>
      </xdr:nvSpPr>
      <xdr:spPr>
        <a:xfrm>
          <a:off x="6737427" y="1026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15257</xdr:rowOff>
    </xdr:from>
    <xdr:ext cx="469744" cy="259045"/>
    <xdr:sp macro="" textlink="">
      <xdr:nvSpPr>
        <xdr:cNvPr id="258" name="n_1mainValue【体育館・プール】&#10;一人当たり面積"/>
        <xdr:cNvSpPr txBox="1"/>
      </xdr:nvSpPr>
      <xdr:spPr>
        <a:xfrm>
          <a:off x="9391727" y="1064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17162</xdr:rowOff>
    </xdr:from>
    <xdr:ext cx="469744" cy="259045"/>
    <xdr:sp macro="" textlink="">
      <xdr:nvSpPr>
        <xdr:cNvPr id="259" name="n_2mainValue【体育館・プール】&#10;一人当たり面積"/>
        <xdr:cNvSpPr txBox="1"/>
      </xdr:nvSpPr>
      <xdr:spPr>
        <a:xfrm>
          <a:off x="8515427" y="10647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17162</xdr:rowOff>
    </xdr:from>
    <xdr:ext cx="469744" cy="259045"/>
    <xdr:sp macro="" textlink="">
      <xdr:nvSpPr>
        <xdr:cNvPr id="260" name="n_3mainValue【体育館・プール】&#10;一人当たり面積"/>
        <xdr:cNvSpPr txBox="1"/>
      </xdr:nvSpPr>
      <xdr:spPr>
        <a:xfrm>
          <a:off x="7626427" y="10647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17162</xdr:rowOff>
    </xdr:from>
    <xdr:ext cx="469744" cy="259045"/>
    <xdr:sp macro="" textlink="">
      <xdr:nvSpPr>
        <xdr:cNvPr id="261" name="n_4mainValue【体育館・プール】&#10;一人当たり面積"/>
        <xdr:cNvSpPr txBox="1"/>
      </xdr:nvSpPr>
      <xdr:spPr>
        <a:xfrm>
          <a:off x="6737427" y="10647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83820</xdr:rowOff>
    </xdr:from>
    <xdr:to>
      <xdr:col>24</xdr:col>
      <xdr:colOff>62865</xdr:colOff>
      <xdr:row>86</xdr:row>
      <xdr:rowOff>32386</xdr:rowOff>
    </xdr:to>
    <xdr:cxnSp macro="">
      <xdr:nvCxnSpPr>
        <xdr:cNvPr id="286" name="直線コネクタ 285"/>
        <xdr:cNvCxnSpPr/>
      </xdr:nvCxnSpPr>
      <xdr:spPr>
        <a:xfrm flipV="1">
          <a:off x="4634865" y="13628370"/>
          <a:ext cx="0" cy="1148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36213</xdr:rowOff>
    </xdr:from>
    <xdr:ext cx="405111" cy="259045"/>
    <xdr:sp macro="" textlink="">
      <xdr:nvSpPr>
        <xdr:cNvPr id="287" name="【福祉施設】&#10;有形固定資産減価償却率最小値テキスト"/>
        <xdr:cNvSpPr txBox="1"/>
      </xdr:nvSpPr>
      <xdr:spPr>
        <a:xfrm>
          <a:off x="4673600" y="1478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32386</xdr:rowOff>
    </xdr:from>
    <xdr:to>
      <xdr:col>24</xdr:col>
      <xdr:colOff>152400</xdr:colOff>
      <xdr:row>86</xdr:row>
      <xdr:rowOff>32386</xdr:rowOff>
    </xdr:to>
    <xdr:cxnSp macro="">
      <xdr:nvCxnSpPr>
        <xdr:cNvPr id="288" name="直線コネクタ 287"/>
        <xdr:cNvCxnSpPr/>
      </xdr:nvCxnSpPr>
      <xdr:spPr>
        <a:xfrm>
          <a:off x="4546600" y="1477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30497</xdr:rowOff>
    </xdr:from>
    <xdr:ext cx="405111" cy="259045"/>
    <xdr:sp macro="" textlink="">
      <xdr:nvSpPr>
        <xdr:cNvPr id="289" name="【福祉施設】&#10;有形固定資産減価償却率最大値テキスト"/>
        <xdr:cNvSpPr txBox="1"/>
      </xdr:nvSpPr>
      <xdr:spPr>
        <a:xfrm>
          <a:off x="4673600" y="13403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83820</xdr:rowOff>
    </xdr:from>
    <xdr:to>
      <xdr:col>24</xdr:col>
      <xdr:colOff>152400</xdr:colOff>
      <xdr:row>79</xdr:row>
      <xdr:rowOff>83820</xdr:rowOff>
    </xdr:to>
    <xdr:cxnSp macro="">
      <xdr:nvCxnSpPr>
        <xdr:cNvPr id="290" name="直線コネクタ 289"/>
        <xdr:cNvCxnSpPr/>
      </xdr:nvCxnSpPr>
      <xdr:spPr>
        <a:xfrm>
          <a:off x="4546600" y="13628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165752</xdr:rowOff>
    </xdr:from>
    <xdr:ext cx="405111" cy="259045"/>
    <xdr:sp macro="" textlink="">
      <xdr:nvSpPr>
        <xdr:cNvPr id="291" name="【福祉施設】&#10;有形固定資産減価償却率平均値テキスト"/>
        <xdr:cNvSpPr txBox="1"/>
      </xdr:nvSpPr>
      <xdr:spPr>
        <a:xfrm>
          <a:off x="4673600" y="1405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15875</xdr:rowOff>
    </xdr:from>
    <xdr:to>
      <xdr:col>24</xdr:col>
      <xdr:colOff>114300</xdr:colOff>
      <xdr:row>82</xdr:row>
      <xdr:rowOff>117475</xdr:rowOff>
    </xdr:to>
    <xdr:sp macro="" textlink="">
      <xdr:nvSpPr>
        <xdr:cNvPr id="292" name="フローチャート: 判断 291"/>
        <xdr:cNvSpPr/>
      </xdr:nvSpPr>
      <xdr:spPr>
        <a:xfrm>
          <a:off x="45847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101600</xdr:rowOff>
    </xdr:from>
    <xdr:to>
      <xdr:col>20</xdr:col>
      <xdr:colOff>38100</xdr:colOff>
      <xdr:row>82</xdr:row>
      <xdr:rowOff>31750</xdr:rowOff>
    </xdr:to>
    <xdr:sp macro="" textlink="">
      <xdr:nvSpPr>
        <xdr:cNvPr id="293" name="フローチャート: 判断 292"/>
        <xdr:cNvSpPr/>
      </xdr:nvSpPr>
      <xdr:spPr>
        <a:xfrm>
          <a:off x="3746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74930</xdr:rowOff>
    </xdr:from>
    <xdr:to>
      <xdr:col>15</xdr:col>
      <xdr:colOff>101600</xdr:colOff>
      <xdr:row>82</xdr:row>
      <xdr:rowOff>5080</xdr:rowOff>
    </xdr:to>
    <xdr:sp macro="" textlink="">
      <xdr:nvSpPr>
        <xdr:cNvPr id="294" name="フローチャート: 判断 293"/>
        <xdr:cNvSpPr/>
      </xdr:nvSpPr>
      <xdr:spPr>
        <a:xfrm>
          <a:off x="2857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31114</xdr:rowOff>
    </xdr:from>
    <xdr:to>
      <xdr:col>10</xdr:col>
      <xdr:colOff>165100</xdr:colOff>
      <xdr:row>81</xdr:row>
      <xdr:rowOff>132714</xdr:rowOff>
    </xdr:to>
    <xdr:sp macro="" textlink="">
      <xdr:nvSpPr>
        <xdr:cNvPr id="295" name="フローチャート: 判断 294"/>
        <xdr:cNvSpPr/>
      </xdr:nvSpPr>
      <xdr:spPr>
        <a:xfrm>
          <a:off x="1968500" y="1391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10161</xdr:rowOff>
    </xdr:from>
    <xdr:to>
      <xdr:col>6</xdr:col>
      <xdr:colOff>38100</xdr:colOff>
      <xdr:row>81</xdr:row>
      <xdr:rowOff>111761</xdr:rowOff>
    </xdr:to>
    <xdr:sp macro="" textlink="">
      <xdr:nvSpPr>
        <xdr:cNvPr id="296" name="フローチャート: 判断 295"/>
        <xdr:cNvSpPr/>
      </xdr:nvSpPr>
      <xdr:spPr>
        <a:xfrm>
          <a:off x="1079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33020</xdr:rowOff>
    </xdr:from>
    <xdr:to>
      <xdr:col>24</xdr:col>
      <xdr:colOff>114300</xdr:colOff>
      <xdr:row>79</xdr:row>
      <xdr:rowOff>134620</xdr:rowOff>
    </xdr:to>
    <xdr:sp macro="" textlink="">
      <xdr:nvSpPr>
        <xdr:cNvPr id="302" name="楕円 301"/>
        <xdr:cNvSpPr/>
      </xdr:nvSpPr>
      <xdr:spPr>
        <a:xfrm>
          <a:off x="4584700" y="1357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157497</xdr:rowOff>
    </xdr:from>
    <xdr:ext cx="405111" cy="259045"/>
    <xdr:sp macro="" textlink="">
      <xdr:nvSpPr>
        <xdr:cNvPr id="303" name="【福祉施設】&#10;有形固定資産減価償却率該当値テキスト"/>
        <xdr:cNvSpPr txBox="1"/>
      </xdr:nvSpPr>
      <xdr:spPr>
        <a:xfrm>
          <a:off x="4673600" y="13530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158750</xdr:rowOff>
    </xdr:from>
    <xdr:to>
      <xdr:col>20</xdr:col>
      <xdr:colOff>38100</xdr:colOff>
      <xdr:row>79</xdr:row>
      <xdr:rowOff>88900</xdr:rowOff>
    </xdr:to>
    <xdr:sp macro="" textlink="">
      <xdr:nvSpPr>
        <xdr:cNvPr id="304" name="楕円 303"/>
        <xdr:cNvSpPr/>
      </xdr:nvSpPr>
      <xdr:spPr>
        <a:xfrm>
          <a:off x="3746500" y="1353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38100</xdr:rowOff>
    </xdr:from>
    <xdr:to>
      <xdr:col>24</xdr:col>
      <xdr:colOff>63500</xdr:colOff>
      <xdr:row>79</xdr:row>
      <xdr:rowOff>83820</xdr:rowOff>
    </xdr:to>
    <xdr:cxnSp macro="">
      <xdr:nvCxnSpPr>
        <xdr:cNvPr id="305" name="直線コネクタ 304"/>
        <xdr:cNvCxnSpPr/>
      </xdr:nvCxnSpPr>
      <xdr:spPr>
        <a:xfrm>
          <a:off x="3797300" y="1358265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114936</xdr:rowOff>
    </xdr:from>
    <xdr:to>
      <xdr:col>15</xdr:col>
      <xdr:colOff>101600</xdr:colOff>
      <xdr:row>79</xdr:row>
      <xdr:rowOff>45086</xdr:rowOff>
    </xdr:to>
    <xdr:sp macro="" textlink="">
      <xdr:nvSpPr>
        <xdr:cNvPr id="306" name="楕円 305"/>
        <xdr:cNvSpPr/>
      </xdr:nvSpPr>
      <xdr:spPr>
        <a:xfrm>
          <a:off x="2857500" y="1348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165736</xdr:rowOff>
    </xdr:from>
    <xdr:to>
      <xdr:col>19</xdr:col>
      <xdr:colOff>177800</xdr:colOff>
      <xdr:row>79</xdr:row>
      <xdr:rowOff>38100</xdr:rowOff>
    </xdr:to>
    <xdr:cxnSp macro="">
      <xdr:nvCxnSpPr>
        <xdr:cNvPr id="307" name="直線コネクタ 306"/>
        <xdr:cNvCxnSpPr/>
      </xdr:nvCxnSpPr>
      <xdr:spPr>
        <a:xfrm>
          <a:off x="2908300" y="13538836"/>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132080</xdr:rowOff>
    </xdr:from>
    <xdr:to>
      <xdr:col>10</xdr:col>
      <xdr:colOff>165100</xdr:colOff>
      <xdr:row>79</xdr:row>
      <xdr:rowOff>62230</xdr:rowOff>
    </xdr:to>
    <xdr:sp macro="" textlink="">
      <xdr:nvSpPr>
        <xdr:cNvPr id="308" name="楕円 307"/>
        <xdr:cNvSpPr/>
      </xdr:nvSpPr>
      <xdr:spPr>
        <a:xfrm>
          <a:off x="1968500" y="1350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165736</xdr:rowOff>
    </xdr:from>
    <xdr:to>
      <xdr:col>15</xdr:col>
      <xdr:colOff>50800</xdr:colOff>
      <xdr:row>79</xdr:row>
      <xdr:rowOff>11430</xdr:rowOff>
    </xdr:to>
    <xdr:cxnSp macro="">
      <xdr:nvCxnSpPr>
        <xdr:cNvPr id="309" name="直線コネクタ 308"/>
        <xdr:cNvCxnSpPr/>
      </xdr:nvCxnSpPr>
      <xdr:spPr>
        <a:xfrm flipV="1">
          <a:off x="2019300" y="13538836"/>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113030</xdr:rowOff>
    </xdr:from>
    <xdr:to>
      <xdr:col>6</xdr:col>
      <xdr:colOff>38100</xdr:colOff>
      <xdr:row>79</xdr:row>
      <xdr:rowOff>43180</xdr:rowOff>
    </xdr:to>
    <xdr:sp macro="" textlink="">
      <xdr:nvSpPr>
        <xdr:cNvPr id="310" name="楕円 309"/>
        <xdr:cNvSpPr/>
      </xdr:nvSpPr>
      <xdr:spPr>
        <a:xfrm>
          <a:off x="1079500" y="1348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163830</xdr:rowOff>
    </xdr:from>
    <xdr:to>
      <xdr:col>10</xdr:col>
      <xdr:colOff>114300</xdr:colOff>
      <xdr:row>79</xdr:row>
      <xdr:rowOff>11430</xdr:rowOff>
    </xdr:to>
    <xdr:cxnSp macro="">
      <xdr:nvCxnSpPr>
        <xdr:cNvPr id="311" name="直線コネクタ 310"/>
        <xdr:cNvCxnSpPr/>
      </xdr:nvCxnSpPr>
      <xdr:spPr>
        <a:xfrm>
          <a:off x="1130300" y="135369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22877</xdr:rowOff>
    </xdr:from>
    <xdr:ext cx="405111" cy="259045"/>
    <xdr:sp macro="" textlink="">
      <xdr:nvSpPr>
        <xdr:cNvPr id="312" name="n_1aveValue【福祉施設】&#10;有形固定資産減価償却率"/>
        <xdr:cNvSpPr txBox="1"/>
      </xdr:nvSpPr>
      <xdr:spPr>
        <a:xfrm>
          <a:off x="3582044"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167657</xdr:rowOff>
    </xdr:from>
    <xdr:ext cx="405111" cy="259045"/>
    <xdr:sp macro="" textlink="">
      <xdr:nvSpPr>
        <xdr:cNvPr id="313" name="n_2aveValue【福祉施設】&#10;有形固定資産減価償却率"/>
        <xdr:cNvSpPr txBox="1"/>
      </xdr:nvSpPr>
      <xdr:spPr>
        <a:xfrm>
          <a:off x="2705744" y="1405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123841</xdr:rowOff>
    </xdr:from>
    <xdr:ext cx="405111" cy="259045"/>
    <xdr:sp macro="" textlink="">
      <xdr:nvSpPr>
        <xdr:cNvPr id="314" name="n_3aveValue【福祉施設】&#10;有形固定資産減価償却率"/>
        <xdr:cNvSpPr txBox="1"/>
      </xdr:nvSpPr>
      <xdr:spPr>
        <a:xfrm>
          <a:off x="1816744" y="14011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102888</xdr:rowOff>
    </xdr:from>
    <xdr:ext cx="405111" cy="259045"/>
    <xdr:sp macro="" textlink="">
      <xdr:nvSpPr>
        <xdr:cNvPr id="315" name="n_4aveValue【福祉施設】&#10;有形固定資産減価償却率"/>
        <xdr:cNvSpPr txBox="1"/>
      </xdr:nvSpPr>
      <xdr:spPr>
        <a:xfrm>
          <a:off x="927744"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105427</xdr:rowOff>
    </xdr:from>
    <xdr:ext cx="405111" cy="259045"/>
    <xdr:sp macro="" textlink="">
      <xdr:nvSpPr>
        <xdr:cNvPr id="316" name="n_1mainValue【福祉施設】&#10;有形固定資産減価償却率"/>
        <xdr:cNvSpPr txBox="1"/>
      </xdr:nvSpPr>
      <xdr:spPr>
        <a:xfrm>
          <a:off x="3582044" y="1330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61613</xdr:rowOff>
    </xdr:from>
    <xdr:ext cx="405111" cy="259045"/>
    <xdr:sp macro="" textlink="">
      <xdr:nvSpPr>
        <xdr:cNvPr id="317" name="n_2mainValue【福祉施設】&#10;有形固定資産減価償却率"/>
        <xdr:cNvSpPr txBox="1"/>
      </xdr:nvSpPr>
      <xdr:spPr>
        <a:xfrm>
          <a:off x="2705744" y="1326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78757</xdr:rowOff>
    </xdr:from>
    <xdr:ext cx="405111" cy="259045"/>
    <xdr:sp macro="" textlink="">
      <xdr:nvSpPr>
        <xdr:cNvPr id="318" name="n_3mainValue【福祉施設】&#10;有形固定資産減価償却率"/>
        <xdr:cNvSpPr txBox="1"/>
      </xdr:nvSpPr>
      <xdr:spPr>
        <a:xfrm>
          <a:off x="1816744" y="1328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59707</xdr:rowOff>
    </xdr:from>
    <xdr:ext cx="405111" cy="259045"/>
    <xdr:sp macro="" textlink="">
      <xdr:nvSpPr>
        <xdr:cNvPr id="319" name="n_4mainValue【福祉施設】&#10;有形固定資産減価償却率"/>
        <xdr:cNvSpPr txBox="1"/>
      </xdr:nvSpPr>
      <xdr:spPr>
        <a:xfrm>
          <a:off x="927744" y="1326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167639</xdr:rowOff>
    </xdr:from>
    <xdr:to>
      <xdr:col>54</xdr:col>
      <xdr:colOff>189865</xdr:colOff>
      <xdr:row>86</xdr:row>
      <xdr:rowOff>99061</xdr:rowOff>
    </xdr:to>
    <xdr:cxnSp macro="">
      <xdr:nvCxnSpPr>
        <xdr:cNvPr id="343" name="直線コネクタ 342"/>
        <xdr:cNvCxnSpPr/>
      </xdr:nvCxnSpPr>
      <xdr:spPr>
        <a:xfrm flipV="1">
          <a:off x="10476865" y="13540739"/>
          <a:ext cx="0" cy="1303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44" name="【福祉施設】&#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45" name="直線コネクタ 344"/>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114316</xdr:rowOff>
    </xdr:from>
    <xdr:ext cx="469744" cy="259045"/>
    <xdr:sp macro="" textlink="">
      <xdr:nvSpPr>
        <xdr:cNvPr id="346" name="【福祉施設】&#10;一人当たり面積最大値テキスト"/>
        <xdr:cNvSpPr txBox="1"/>
      </xdr:nvSpPr>
      <xdr:spPr>
        <a:xfrm>
          <a:off x="10515600" y="1331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167639</xdr:rowOff>
    </xdr:from>
    <xdr:to>
      <xdr:col>55</xdr:col>
      <xdr:colOff>88900</xdr:colOff>
      <xdr:row>78</xdr:row>
      <xdr:rowOff>167639</xdr:rowOff>
    </xdr:to>
    <xdr:cxnSp macro="">
      <xdr:nvCxnSpPr>
        <xdr:cNvPr id="347" name="直線コネクタ 346"/>
        <xdr:cNvCxnSpPr/>
      </xdr:nvCxnSpPr>
      <xdr:spPr>
        <a:xfrm>
          <a:off x="10388600" y="1354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38116</xdr:rowOff>
    </xdr:from>
    <xdr:ext cx="469744" cy="259045"/>
    <xdr:sp macro="" textlink="">
      <xdr:nvSpPr>
        <xdr:cNvPr id="348" name="【福祉施設】&#10;一人当たり面積平均値テキスト"/>
        <xdr:cNvSpPr txBox="1"/>
      </xdr:nvSpPr>
      <xdr:spPr>
        <a:xfrm>
          <a:off x="10515600" y="14439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59689</xdr:rowOff>
    </xdr:from>
    <xdr:to>
      <xdr:col>55</xdr:col>
      <xdr:colOff>50800</xdr:colOff>
      <xdr:row>84</xdr:row>
      <xdr:rowOff>161289</xdr:rowOff>
    </xdr:to>
    <xdr:sp macro="" textlink="">
      <xdr:nvSpPr>
        <xdr:cNvPr id="349" name="フローチャート: 判断 348"/>
        <xdr:cNvSpPr/>
      </xdr:nvSpPr>
      <xdr:spPr>
        <a:xfrm>
          <a:off x="10426700" y="1446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2539</xdr:rowOff>
    </xdr:from>
    <xdr:to>
      <xdr:col>50</xdr:col>
      <xdr:colOff>165100</xdr:colOff>
      <xdr:row>84</xdr:row>
      <xdr:rowOff>104139</xdr:rowOff>
    </xdr:to>
    <xdr:sp macro="" textlink="">
      <xdr:nvSpPr>
        <xdr:cNvPr id="350" name="フローチャート: 判断 349"/>
        <xdr:cNvSpPr/>
      </xdr:nvSpPr>
      <xdr:spPr>
        <a:xfrm>
          <a:off x="9588500" y="1440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151130</xdr:rowOff>
    </xdr:from>
    <xdr:to>
      <xdr:col>46</xdr:col>
      <xdr:colOff>38100</xdr:colOff>
      <xdr:row>84</xdr:row>
      <xdr:rowOff>81280</xdr:rowOff>
    </xdr:to>
    <xdr:sp macro="" textlink="">
      <xdr:nvSpPr>
        <xdr:cNvPr id="351" name="フローチャート: 判断 350"/>
        <xdr:cNvSpPr/>
      </xdr:nvSpPr>
      <xdr:spPr>
        <a:xfrm>
          <a:off x="86995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135889</xdr:rowOff>
    </xdr:from>
    <xdr:to>
      <xdr:col>41</xdr:col>
      <xdr:colOff>101600</xdr:colOff>
      <xdr:row>84</xdr:row>
      <xdr:rowOff>66039</xdr:rowOff>
    </xdr:to>
    <xdr:sp macro="" textlink="">
      <xdr:nvSpPr>
        <xdr:cNvPr id="352" name="フローチャート: 判断 351"/>
        <xdr:cNvSpPr/>
      </xdr:nvSpPr>
      <xdr:spPr>
        <a:xfrm>
          <a:off x="7810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116839</xdr:rowOff>
    </xdr:from>
    <xdr:to>
      <xdr:col>36</xdr:col>
      <xdr:colOff>165100</xdr:colOff>
      <xdr:row>84</xdr:row>
      <xdr:rowOff>46989</xdr:rowOff>
    </xdr:to>
    <xdr:sp macro="" textlink="">
      <xdr:nvSpPr>
        <xdr:cNvPr id="353" name="フローチャート: 判断 352"/>
        <xdr:cNvSpPr/>
      </xdr:nvSpPr>
      <xdr:spPr>
        <a:xfrm>
          <a:off x="6921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29211</xdr:rowOff>
    </xdr:from>
    <xdr:to>
      <xdr:col>55</xdr:col>
      <xdr:colOff>50800</xdr:colOff>
      <xdr:row>82</xdr:row>
      <xdr:rowOff>130811</xdr:rowOff>
    </xdr:to>
    <xdr:sp macro="" textlink="">
      <xdr:nvSpPr>
        <xdr:cNvPr id="359" name="楕円 358"/>
        <xdr:cNvSpPr/>
      </xdr:nvSpPr>
      <xdr:spPr>
        <a:xfrm>
          <a:off x="10426700" y="1408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52088</xdr:rowOff>
    </xdr:from>
    <xdr:ext cx="469744" cy="259045"/>
    <xdr:sp macro="" textlink="">
      <xdr:nvSpPr>
        <xdr:cNvPr id="360" name="【福祉施設】&#10;一人当たり面積該当値テキスト"/>
        <xdr:cNvSpPr txBox="1"/>
      </xdr:nvSpPr>
      <xdr:spPr>
        <a:xfrm>
          <a:off x="10515600" y="1393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36830</xdr:rowOff>
    </xdr:from>
    <xdr:to>
      <xdr:col>50</xdr:col>
      <xdr:colOff>165100</xdr:colOff>
      <xdr:row>82</xdr:row>
      <xdr:rowOff>138430</xdr:rowOff>
    </xdr:to>
    <xdr:sp macro="" textlink="">
      <xdr:nvSpPr>
        <xdr:cNvPr id="361" name="楕円 360"/>
        <xdr:cNvSpPr/>
      </xdr:nvSpPr>
      <xdr:spPr>
        <a:xfrm>
          <a:off x="9588500" y="1409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80011</xdr:rowOff>
    </xdr:from>
    <xdr:to>
      <xdr:col>55</xdr:col>
      <xdr:colOff>0</xdr:colOff>
      <xdr:row>82</xdr:row>
      <xdr:rowOff>87630</xdr:rowOff>
    </xdr:to>
    <xdr:cxnSp macro="">
      <xdr:nvCxnSpPr>
        <xdr:cNvPr id="362" name="直線コネクタ 361"/>
        <xdr:cNvCxnSpPr/>
      </xdr:nvCxnSpPr>
      <xdr:spPr>
        <a:xfrm flipV="1">
          <a:off x="9639300" y="1413891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36830</xdr:rowOff>
    </xdr:from>
    <xdr:to>
      <xdr:col>46</xdr:col>
      <xdr:colOff>38100</xdr:colOff>
      <xdr:row>82</xdr:row>
      <xdr:rowOff>138430</xdr:rowOff>
    </xdr:to>
    <xdr:sp macro="" textlink="">
      <xdr:nvSpPr>
        <xdr:cNvPr id="363" name="楕円 362"/>
        <xdr:cNvSpPr/>
      </xdr:nvSpPr>
      <xdr:spPr>
        <a:xfrm>
          <a:off x="8699500" y="1409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87630</xdr:rowOff>
    </xdr:from>
    <xdr:to>
      <xdr:col>50</xdr:col>
      <xdr:colOff>114300</xdr:colOff>
      <xdr:row>82</xdr:row>
      <xdr:rowOff>87630</xdr:rowOff>
    </xdr:to>
    <xdr:cxnSp macro="">
      <xdr:nvCxnSpPr>
        <xdr:cNvPr id="364" name="直線コネクタ 363"/>
        <xdr:cNvCxnSpPr/>
      </xdr:nvCxnSpPr>
      <xdr:spPr>
        <a:xfrm>
          <a:off x="8750300" y="141465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55880</xdr:rowOff>
    </xdr:from>
    <xdr:to>
      <xdr:col>41</xdr:col>
      <xdr:colOff>101600</xdr:colOff>
      <xdr:row>82</xdr:row>
      <xdr:rowOff>157480</xdr:rowOff>
    </xdr:to>
    <xdr:sp macro="" textlink="">
      <xdr:nvSpPr>
        <xdr:cNvPr id="365" name="楕円 364"/>
        <xdr:cNvSpPr/>
      </xdr:nvSpPr>
      <xdr:spPr>
        <a:xfrm>
          <a:off x="7810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87630</xdr:rowOff>
    </xdr:from>
    <xdr:to>
      <xdr:col>45</xdr:col>
      <xdr:colOff>177800</xdr:colOff>
      <xdr:row>82</xdr:row>
      <xdr:rowOff>106680</xdr:rowOff>
    </xdr:to>
    <xdr:cxnSp macro="">
      <xdr:nvCxnSpPr>
        <xdr:cNvPr id="366" name="直線コネクタ 365"/>
        <xdr:cNvCxnSpPr/>
      </xdr:nvCxnSpPr>
      <xdr:spPr>
        <a:xfrm flipV="1">
          <a:off x="7861300" y="141465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151130</xdr:rowOff>
    </xdr:from>
    <xdr:to>
      <xdr:col>36</xdr:col>
      <xdr:colOff>165100</xdr:colOff>
      <xdr:row>82</xdr:row>
      <xdr:rowOff>81280</xdr:rowOff>
    </xdr:to>
    <xdr:sp macro="" textlink="">
      <xdr:nvSpPr>
        <xdr:cNvPr id="367" name="楕円 366"/>
        <xdr:cNvSpPr/>
      </xdr:nvSpPr>
      <xdr:spPr>
        <a:xfrm>
          <a:off x="6921500" y="1403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30480</xdr:rowOff>
    </xdr:from>
    <xdr:to>
      <xdr:col>41</xdr:col>
      <xdr:colOff>50800</xdr:colOff>
      <xdr:row>82</xdr:row>
      <xdr:rowOff>106680</xdr:rowOff>
    </xdr:to>
    <xdr:cxnSp macro="">
      <xdr:nvCxnSpPr>
        <xdr:cNvPr id="368" name="直線コネクタ 367"/>
        <xdr:cNvCxnSpPr/>
      </xdr:nvCxnSpPr>
      <xdr:spPr>
        <a:xfrm>
          <a:off x="6972300" y="140893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95266</xdr:rowOff>
    </xdr:from>
    <xdr:ext cx="469744" cy="259045"/>
    <xdr:sp macro="" textlink="">
      <xdr:nvSpPr>
        <xdr:cNvPr id="369" name="n_1aveValue【福祉施設】&#10;一人当たり面積"/>
        <xdr:cNvSpPr txBox="1"/>
      </xdr:nvSpPr>
      <xdr:spPr>
        <a:xfrm>
          <a:off x="9391727" y="1449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72407</xdr:rowOff>
    </xdr:from>
    <xdr:ext cx="469744" cy="259045"/>
    <xdr:sp macro="" textlink="">
      <xdr:nvSpPr>
        <xdr:cNvPr id="370" name="n_2aveValue【福祉施設】&#10;一人当たり面積"/>
        <xdr:cNvSpPr txBox="1"/>
      </xdr:nvSpPr>
      <xdr:spPr>
        <a:xfrm>
          <a:off x="8515427" y="1447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57166</xdr:rowOff>
    </xdr:from>
    <xdr:ext cx="469744" cy="259045"/>
    <xdr:sp macro="" textlink="">
      <xdr:nvSpPr>
        <xdr:cNvPr id="371" name="n_3aveValue【福祉施設】&#10;一人当たり面積"/>
        <xdr:cNvSpPr txBox="1"/>
      </xdr:nvSpPr>
      <xdr:spPr>
        <a:xfrm>
          <a:off x="76264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38116</xdr:rowOff>
    </xdr:from>
    <xdr:ext cx="469744" cy="259045"/>
    <xdr:sp macro="" textlink="">
      <xdr:nvSpPr>
        <xdr:cNvPr id="372" name="n_4aveValue【福祉施設】&#10;一人当たり面積"/>
        <xdr:cNvSpPr txBox="1"/>
      </xdr:nvSpPr>
      <xdr:spPr>
        <a:xfrm>
          <a:off x="6737427" y="14439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154957</xdr:rowOff>
    </xdr:from>
    <xdr:ext cx="469744" cy="259045"/>
    <xdr:sp macro="" textlink="">
      <xdr:nvSpPr>
        <xdr:cNvPr id="373" name="n_1mainValue【福祉施設】&#10;一人当たり面積"/>
        <xdr:cNvSpPr txBox="1"/>
      </xdr:nvSpPr>
      <xdr:spPr>
        <a:xfrm>
          <a:off x="9391727" y="1387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154957</xdr:rowOff>
    </xdr:from>
    <xdr:ext cx="469744" cy="259045"/>
    <xdr:sp macro="" textlink="">
      <xdr:nvSpPr>
        <xdr:cNvPr id="374" name="n_2mainValue【福祉施設】&#10;一人当たり面積"/>
        <xdr:cNvSpPr txBox="1"/>
      </xdr:nvSpPr>
      <xdr:spPr>
        <a:xfrm>
          <a:off x="8515427" y="1387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2557</xdr:rowOff>
    </xdr:from>
    <xdr:ext cx="469744" cy="259045"/>
    <xdr:sp macro="" textlink="">
      <xdr:nvSpPr>
        <xdr:cNvPr id="375" name="n_3mainValue【福祉施設】&#10;一人当たり面積"/>
        <xdr:cNvSpPr txBox="1"/>
      </xdr:nvSpPr>
      <xdr:spPr>
        <a:xfrm>
          <a:off x="76264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97807</xdr:rowOff>
    </xdr:from>
    <xdr:ext cx="469744" cy="259045"/>
    <xdr:sp macro="" textlink="">
      <xdr:nvSpPr>
        <xdr:cNvPr id="376" name="n_4mainValue【福祉施設】&#10;一人当たり面積"/>
        <xdr:cNvSpPr txBox="1"/>
      </xdr:nvSpPr>
      <xdr:spPr>
        <a:xfrm>
          <a:off x="6737427" y="1381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88" name="直線コネクタ 387"/>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89" name="テキスト ボックス 388"/>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90" name="直線コネクタ 389"/>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91" name="テキスト ボックス 390"/>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92" name="直線コネクタ 391"/>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93" name="テキスト ボックス 392"/>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94" name="直線コネクタ 393"/>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95" name="テキスト ボックス 394"/>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7" name="テキスト ボックス 396"/>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119635</xdr:rowOff>
    </xdr:from>
    <xdr:to>
      <xdr:col>24</xdr:col>
      <xdr:colOff>62865</xdr:colOff>
      <xdr:row>108</xdr:row>
      <xdr:rowOff>103632</xdr:rowOff>
    </xdr:to>
    <xdr:cxnSp macro="">
      <xdr:nvCxnSpPr>
        <xdr:cNvPr id="399" name="直線コネクタ 398"/>
        <xdr:cNvCxnSpPr/>
      </xdr:nvCxnSpPr>
      <xdr:spPr>
        <a:xfrm flipV="1">
          <a:off x="4634865" y="17093185"/>
          <a:ext cx="0" cy="1527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107459</xdr:rowOff>
    </xdr:from>
    <xdr:ext cx="405111" cy="259045"/>
    <xdr:sp macro="" textlink="">
      <xdr:nvSpPr>
        <xdr:cNvPr id="400" name="【市民会館】&#10;有形固定資産減価償却率最小値テキスト"/>
        <xdr:cNvSpPr txBox="1"/>
      </xdr:nvSpPr>
      <xdr:spPr>
        <a:xfrm>
          <a:off x="4673600" y="18624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103632</xdr:rowOff>
    </xdr:from>
    <xdr:to>
      <xdr:col>24</xdr:col>
      <xdr:colOff>152400</xdr:colOff>
      <xdr:row>108</xdr:row>
      <xdr:rowOff>103632</xdr:rowOff>
    </xdr:to>
    <xdr:cxnSp macro="">
      <xdr:nvCxnSpPr>
        <xdr:cNvPr id="401" name="直線コネクタ 400"/>
        <xdr:cNvCxnSpPr/>
      </xdr:nvCxnSpPr>
      <xdr:spPr>
        <a:xfrm>
          <a:off x="4546600" y="1862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66312</xdr:rowOff>
    </xdr:from>
    <xdr:ext cx="405111" cy="259045"/>
    <xdr:sp macro="" textlink="">
      <xdr:nvSpPr>
        <xdr:cNvPr id="402" name="【市民会館】&#10;有形固定資産減価償却率最大値テキスト"/>
        <xdr:cNvSpPr txBox="1"/>
      </xdr:nvSpPr>
      <xdr:spPr>
        <a:xfrm>
          <a:off x="4673600" y="16868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119635</xdr:rowOff>
    </xdr:from>
    <xdr:to>
      <xdr:col>24</xdr:col>
      <xdr:colOff>152400</xdr:colOff>
      <xdr:row>99</xdr:row>
      <xdr:rowOff>119635</xdr:rowOff>
    </xdr:to>
    <xdr:cxnSp macro="">
      <xdr:nvCxnSpPr>
        <xdr:cNvPr id="403" name="直線コネクタ 402"/>
        <xdr:cNvCxnSpPr/>
      </xdr:nvCxnSpPr>
      <xdr:spPr>
        <a:xfrm>
          <a:off x="4546600" y="1709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41419</xdr:rowOff>
    </xdr:from>
    <xdr:ext cx="405111" cy="259045"/>
    <xdr:sp macro="" textlink="">
      <xdr:nvSpPr>
        <xdr:cNvPr id="404" name="【市民会館】&#10;有形固定資産減価償却率平均値テキスト"/>
        <xdr:cNvSpPr txBox="1"/>
      </xdr:nvSpPr>
      <xdr:spPr>
        <a:xfrm>
          <a:off x="4673600" y="178722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18542</xdr:rowOff>
    </xdr:from>
    <xdr:to>
      <xdr:col>24</xdr:col>
      <xdr:colOff>114300</xdr:colOff>
      <xdr:row>105</xdr:row>
      <xdr:rowOff>120142</xdr:rowOff>
    </xdr:to>
    <xdr:sp macro="" textlink="">
      <xdr:nvSpPr>
        <xdr:cNvPr id="405" name="フローチャート: 判断 404"/>
        <xdr:cNvSpPr/>
      </xdr:nvSpPr>
      <xdr:spPr>
        <a:xfrm>
          <a:off x="4584700" y="1802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151130</xdr:rowOff>
    </xdr:from>
    <xdr:to>
      <xdr:col>20</xdr:col>
      <xdr:colOff>38100</xdr:colOff>
      <xdr:row>105</xdr:row>
      <xdr:rowOff>81280</xdr:rowOff>
    </xdr:to>
    <xdr:sp macro="" textlink="">
      <xdr:nvSpPr>
        <xdr:cNvPr id="406" name="フローチャート: 判断 405"/>
        <xdr:cNvSpPr/>
      </xdr:nvSpPr>
      <xdr:spPr>
        <a:xfrm>
          <a:off x="3746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103124</xdr:rowOff>
    </xdr:from>
    <xdr:to>
      <xdr:col>15</xdr:col>
      <xdr:colOff>101600</xdr:colOff>
      <xdr:row>105</xdr:row>
      <xdr:rowOff>33274</xdr:rowOff>
    </xdr:to>
    <xdr:sp macro="" textlink="">
      <xdr:nvSpPr>
        <xdr:cNvPr id="407" name="フローチャート: 判断 406"/>
        <xdr:cNvSpPr/>
      </xdr:nvSpPr>
      <xdr:spPr>
        <a:xfrm>
          <a:off x="2857500" y="179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73406</xdr:rowOff>
    </xdr:from>
    <xdr:to>
      <xdr:col>10</xdr:col>
      <xdr:colOff>165100</xdr:colOff>
      <xdr:row>105</xdr:row>
      <xdr:rowOff>3556</xdr:rowOff>
    </xdr:to>
    <xdr:sp macro="" textlink="">
      <xdr:nvSpPr>
        <xdr:cNvPr id="408" name="フローチャート: 判断 407"/>
        <xdr:cNvSpPr/>
      </xdr:nvSpPr>
      <xdr:spPr>
        <a:xfrm>
          <a:off x="1968500" y="1790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23113</xdr:rowOff>
    </xdr:from>
    <xdr:to>
      <xdr:col>6</xdr:col>
      <xdr:colOff>38100</xdr:colOff>
      <xdr:row>104</xdr:row>
      <xdr:rowOff>124713</xdr:rowOff>
    </xdr:to>
    <xdr:sp macro="" textlink="">
      <xdr:nvSpPr>
        <xdr:cNvPr id="409" name="フローチャート: 判断 408"/>
        <xdr:cNvSpPr/>
      </xdr:nvSpPr>
      <xdr:spPr>
        <a:xfrm>
          <a:off x="1079500" y="1785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121413</xdr:rowOff>
    </xdr:from>
    <xdr:to>
      <xdr:col>24</xdr:col>
      <xdr:colOff>114300</xdr:colOff>
      <xdr:row>107</xdr:row>
      <xdr:rowOff>51563</xdr:rowOff>
    </xdr:to>
    <xdr:sp macro="" textlink="">
      <xdr:nvSpPr>
        <xdr:cNvPr id="415" name="楕円 414"/>
        <xdr:cNvSpPr/>
      </xdr:nvSpPr>
      <xdr:spPr>
        <a:xfrm>
          <a:off x="4584700" y="1829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99840</xdr:rowOff>
    </xdr:from>
    <xdr:ext cx="405111" cy="259045"/>
    <xdr:sp macro="" textlink="">
      <xdr:nvSpPr>
        <xdr:cNvPr id="416" name="【市民会館】&#10;有形固定資産減価償却率該当値テキスト"/>
        <xdr:cNvSpPr txBox="1"/>
      </xdr:nvSpPr>
      <xdr:spPr>
        <a:xfrm>
          <a:off x="4673600" y="18273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77978</xdr:rowOff>
    </xdr:from>
    <xdr:to>
      <xdr:col>20</xdr:col>
      <xdr:colOff>38100</xdr:colOff>
      <xdr:row>107</xdr:row>
      <xdr:rowOff>8128</xdr:rowOff>
    </xdr:to>
    <xdr:sp macro="" textlink="">
      <xdr:nvSpPr>
        <xdr:cNvPr id="417" name="楕円 416"/>
        <xdr:cNvSpPr/>
      </xdr:nvSpPr>
      <xdr:spPr>
        <a:xfrm>
          <a:off x="3746500" y="1825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128778</xdr:rowOff>
    </xdr:from>
    <xdr:to>
      <xdr:col>24</xdr:col>
      <xdr:colOff>63500</xdr:colOff>
      <xdr:row>107</xdr:row>
      <xdr:rowOff>763</xdr:rowOff>
    </xdr:to>
    <xdr:cxnSp macro="">
      <xdr:nvCxnSpPr>
        <xdr:cNvPr id="418" name="直線コネクタ 417"/>
        <xdr:cNvCxnSpPr/>
      </xdr:nvCxnSpPr>
      <xdr:spPr>
        <a:xfrm>
          <a:off x="3797300" y="18302478"/>
          <a:ext cx="8382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34544</xdr:rowOff>
    </xdr:from>
    <xdr:to>
      <xdr:col>15</xdr:col>
      <xdr:colOff>101600</xdr:colOff>
      <xdr:row>106</xdr:row>
      <xdr:rowOff>136144</xdr:rowOff>
    </xdr:to>
    <xdr:sp macro="" textlink="">
      <xdr:nvSpPr>
        <xdr:cNvPr id="419" name="楕円 418"/>
        <xdr:cNvSpPr/>
      </xdr:nvSpPr>
      <xdr:spPr>
        <a:xfrm>
          <a:off x="2857500" y="1820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85344</xdr:rowOff>
    </xdr:from>
    <xdr:to>
      <xdr:col>19</xdr:col>
      <xdr:colOff>177800</xdr:colOff>
      <xdr:row>106</xdr:row>
      <xdr:rowOff>128778</xdr:rowOff>
    </xdr:to>
    <xdr:cxnSp macro="">
      <xdr:nvCxnSpPr>
        <xdr:cNvPr id="420" name="直線コネクタ 419"/>
        <xdr:cNvCxnSpPr/>
      </xdr:nvCxnSpPr>
      <xdr:spPr>
        <a:xfrm>
          <a:off x="2908300" y="1825904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157987</xdr:rowOff>
    </xdr:from>
    <xdr:to>
      <xdr:col>10</xdr:col>
      <xdr:colOff>165100</xdr:colOff>
      <xdr:row>106</xdr:row>
      <xdr:rowOff>88137</xdr:rowOff>
    </xdr:to>
    <xdr:sp macro="" textlink="">
      <xdr:nvSpPr>
        <xdr:cNvPr id="421" name="楕円 420"/>
        <xdr:cNvSpPr/>
      </xdr:nvSpPr>
      <xdr:spPr>
        <a:xfrm>
          <a:off x="1968500" y="1816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37337</xdr:rowOff>
    </xdr:from>
    <xdr:to>
      <xdr:col>15</xdr:col>
      <xdr:colOff>50800</xdr:colOff>
      <xdr:row>106</xdr:row>
      <xdr:rowOff>85344</xdr:rowOff>
    </xdr:to>
    <xdr:cxnSp macro="">
      <xdr:nvCxnSpPr>
        <xdr:cNvPr id="422" name="直線コネクタ 421"/>
        <xdr:cNvCxnSpPr/>
      </xdr:nvCxnSpPr>
      <xdr:spPr>
        <a:xfrm>
          <a:off x="2019300" y="18211037"/>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112268</xdr:rowOff>
    </xdr:from>
    <xdr:to>
      <xdr:col>6</xdr:col>
      <xdr:colOff>38100</xdr:colOff>
      <xdr:row>106</xdr:row>
      <xdr:rowOff>42418</xdr:rowOff>
    </xdr:to>
    <xdr:sp macro="" textlink="">
      <xdr:nvSpPr>
        <xdr:cNvPr id="423" name="楕円 422"/>
        <xdr:cNvSpPr/>
      </xdr:nvSpPr>
      <xdr:spPr>
        <a:xfrm>
          <a:off x="1079500" y="1811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163068</xdr:rowOff>
    </xdr:from>
    <xdr:to>
      <xdr:col>10</xdr:col>
      <xdr:colOff>114300</xdr:colOff>
      <xdr:row>106</xdr:row>
      <xdr:rowOff>37337</xdr:rowOff>
    </xdr:to>
    <xdr:cxnSp macro="">
      <xdr:nvCxnSpPr>
        <xdr:cNvPr id="424" name="直線コネクタ 423"/>
        <xdr:cNvCxnSpPr/>
      </xdr:nvCxnSpPr>
      <xdr:spPr>
        <a:xfrm>
          <a:off x="1130300" y="18165318"/>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97807</xdr:rowOff>
    </xdr:from>
    <xdr:ext cx="405111" cy="259045"/>
    <xdr:sp macro="" textlink="">
      <xdr:nvSpPr>
        <xdr:cNvPr id="425" name="n_1aveValue【市民会館】&#10;有形固定資産減価償却率"/>
        <xdr:cNvSpPr txBox="1"/>
      </xdr:nvSpPr>
      <xdr:spPr>
        <a:xfrm>
          <a:off x="35820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49801</xdr:rowOff>
    </xdr:from>
    <xdr:ext cx="405111" cy="259045"/>
    <xdr:sp macro="" textlink="">
      <xdr:nvSpPr>
        <xdr:cNvPr id="426" name="n_2aveValue【市民会館】&#10;有形固定資産減価償却率"/>
        <xdr:cNvSpPr txBox="1"/>
      </xdr:nvSpPr>
      <xdr:spPr>
        <a:xfrm>
          <a:off x="2705744" y="17709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20083</xdr:rowOff>
    </xdr:from>
    <xdr:ext cx="405111" cy="259045"/>
    <xdr:sp macro="" textlink="">
      <xdr:nvSpPr>
        <xdr:cNvPr id="427" name="n_3aveValue【市民会館】&#10;有形固定資産減価償却率"/>
        <xdr:cNvSpPr txBox="1"/>
      </xdr:nvSpPr>
      <xdr:spPr>
        <a:xfrm>
          <a:off x="1816744" y="1767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141240</xdr:rowOff>
    </xdr:from>
    <xdr:ext cx="405111" cy="259045"/>
    <xdr:sp macro="" textlink="">
      <xdr:nvSpPr>
        <xdr:cNvPr id="428" name="n_4aveValue【市民会館】&#10;有形固定資産減価償却率"/>
        <xdr:cNvSpPr txBox="1"/>
      </xdr:nvSpPr>
      <xdr:spPr>
        <a:xfrm>
          <a:off x="927744" y="1762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170705</xdr:rowOff>
    </xdr:from>
    <xdr:ext cx="405111" cy="259045"/>
    <xdr:sp macro="" textlink="">
      <xdr:nvSpPr>
        <xdr:cNvPr id="429" name="n_1mainValue【市民会館】&#10;有形固定資産減価償却率"/>
        <xdr:cNvSpPr txBox="1"/>
      </xdr:nvSpPr>
      <xdr:spPr>
        <a:xfrm>
          <a:off x="3582044" y="18344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127271</xdr:rowOff>
    </xdr:from>
    <xdr:ext cx="405111" cy="259045"/>
    <xdr:sp macro="" textlink="">
      <xdr:nvSpPr>
        <xdr:cNvPr id="430" name="n_2mainValue【市民会館】&#10;有形固定資産減価償却率"/>
        <xdr:cNvSpPr txBox="1"/>
      </xdr:nvSpPr>
      <xdr:spPr>
        <a:xfrm>
          <a:off x="2705744" y="1830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79264</xdr:rowOff>
    </xdr:from>
    <xdr:ext cx="405111" cy="259045"/>
    <xdr:sp macro="" textlink="">
      <xdr:nvSpPr>
        <xdr:cNvPr id="431" name="n_3mainValue【市民会館】&#10;有形固定資産減価償却率"/>
        <xdr:cNvSpPr txBox="1"/>
      </xdr:nvSpPr>
      <xdr:spPr>
        <a:xfrm>
          <a:off x="1816744" y="18252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33545</xdr:rowOff>
    </xdr:from>
    <xdr:ext cx="405111" cy="259045"/>
    <xdr:sp macro="" textlink="">
      <xdr:nvSpPr>
        <xdr:cNvPr id="432" name="n_4mainValue【市民会館】&#10;有形固定資産減価償却率"/>
        <xdr:cNvSpPr txBox="1"/>
      </xdr:nvSpPr>
      <xdr:spPr>
        <a:xfrm>
          <a:off x="927744" y="18207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3" name="直線コネクタ 44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4" name="テキスト ボックス 44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5" name="直線コネクタ 44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6" name="テキスト ボックス 44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7" name="直線コネクタ 44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8" name="テキスト ボックス 44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9" name="直線コネクタ 44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0" name="テキスト ボックス 44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1" name="直線コネクタ 45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2" name="テキスト ボックス 45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3" name="直線コネクタ 45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4" name="テキスト ボックス 45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60961</xdr:rowOff>
    </xdr:from>
    <xdr:to>
      <xdr:col>54</xdr:col>
      <xdr:colOff>189865</xdr:colOff>
      <xdr:row>107</xdr:row>
      <xdr:rowOff>133350</xdr:rowOff>
    </xdr:to>
    <xdr:cxnSp macro="">
      <xdr:nvCxnSpPr>
        <xdr:cNvPr id="456" name="直線コネクタ 455"/>
        <xdr:cNvCxnSpPr/>
      </xdr:nvCxnSpPr>
      <xdr:spPr>
        <a:xfrm flipV="1">
          <a:off x="10476865" y="17205961"/>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137177</xdr:rowOff>
    </xdr:from>
    <xdr:ext cx="469744" cy="259045"/>
    <xdr:sp macro="" textlink="">
      <xdr:nvSpPr>
        <xdr:cNvPr id="457" name="【市民会館】&#10;一人当たり面積最小値テキスト"/>
        <xdr:cNvSpPr txBox="1"/>
      </xdr:nvSpPr>
      <xdr:spPr>
        <a:xfrm>
          <a:off x="10515600"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133350</xdr:rowOff>
    </xdr:from>
    <xdr:to>
      <xdr:col>55</xdr:col>
      <xdr:colOff>88900</xdr:colOff>
      <xdr:row>107</xdr:row>
      <xdr:rowOff>133350</xdr:rowOff>
    </xdr:to>
    <xdr:cxnSp macro="">
      <xdr:nvCxnSpPr>
        <xdr:cNvPr id="458" name="直線コネクタ 457"/>
        <xdr:cNvCxnSpPr/>
      </xdr:nvCxnSpPr>
      <xdr:spPr>
        <a:xfrm>
          <a:off x="10388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7638</xdr:rowOff>
    </xdr:from>
    <xdr:ext cx="469744" cy="259045"/>
    <xdr:sp macro="" textlink="">
      <xdr:nvSpPr>
        <xdr:cNvPr id="459" name="【市民会館】&#10;一人当たり面積最大値テキスト"/>
        <xdr:cNvSpPr txBox="1"/>
      </xdr:nvSpPr>
      <xdr:spPr>
        <a:xfrm>
          <a:off x="10515600" y="1698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60961</xdr:rowOff>
    </xdr:from>
    <xdr:to>
      <xdr:col>55</xdr:col>
      <xdr:colOff>88900</xdr:colOff>
      <xdr:row>100</xdr:row>
      <xdr:rowOff>60961</xdr:rowOff>
    </xdr:to>
    <xdr:cxnSp macro="">
      <xdr:nvCxnSpPr>
        <xdr:cNvPr id="460" name="直線コネクタ 459"/>
        <xdr:cNvCxnSpPr/>
      </xdr:nvCxnSpPr>
      <xdr:spPr>
        <a:xfrm>
          <a:off x="10388600" y="1720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162577</xdr:rowOff>
    </xdr:from>
    <xdr:ext cx="469744" cy="259045"/>
    <xdr:sp macro="" textlink="">
      <xdr:nvSpPr>
        <xdr:cNvPr id="461" name="【市民会館】&#10;一人当たり面積平均値テキスト"/>
        <xdr:cNvSpPr txBox="1"/>
      </xdr:nvSpPr>
      <xdr:spPr>
        <a:xfrm>
          <a:off x="10515600" y="1782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139700</xdr:rowOff>
    </xdr:from>
    <xdr:to>
      <xdr:col>55</xdr:col>
      <xdr:colOff>50800</xdr:colOff>
      <xdr:row>105</xdr:row>
      <xdr:rowOff>69850</xdr:rowOff>
    </xdr:to>
    <xdr:sp macro="" textlink="">
      <xdr:nvSpPr>
        <xdr:cNvPr id="462" name="フローチャート: 判断 461"/>
        <xdr:cNvSpPr/>
      </xdr:nvSpPr>
      <xdr:spPr>
        <a:xfrm>
          <a:off x="10426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135889</xdr:rowOff>
    </xdr:from>
    <xdr:to>
      <xdr:col>50</xdr:col>
      <xdr:colOff>165100</xdr:colOff>
      <xdr:row>105</xdr:row>
      <xdr:rowOff>66039</xdr:rowOff>
    </xdr:to>
    <xdr:sp macro="" textlink="">
      <xdr:nvSpPr>
        <xdr:cNvPr id="463" name="フローチャート: 判断 462"/>
        <xdr:cNvSpPr/>
      </xdr:nvSpPr>
      <xdr:spPr>
        <a:xfrm>
          <a:off x="9588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135889</xdr:rowOff>
    </xdr:from>
    <xdr:to>
      <xdr:col>46</xdr:col>
      <xdr:colOff>38100</xdr:colOff>
      <xdr:row>105</xdr:row>
      <xdr:rowOff>66039</xdr:rowOff>
    </xdr:to>
    <xdr:sp macro="" textlink="">
      <xdr:nvSpPr>
        <xdr:cNvPr id="464" name="フローチャート: 判断 463"/>
        <xdr:cNvSpPr/>
      </xdr:nvSpPr>
      <xdr:spPr>
        <a:xfrm>
          <a:off x="8699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151130</xdr:rowOff>
    </xdr:from>
    <xdr:to>
      <xdr:col>41</xdr:col>
      <xdr:colOff>101600</xdr:colOff>
      <xdr:row>105</xdr:row>
      <xdr:rowOff>81280</xdr:rowOff>
    </xdr:to>
    <xdr:sp macro="" textlink="">
      <xdr:nvSpPr>
        <xdr:cNvPr id="465" name="フローチャート: 判断 464"/>
        <xdr:cNvSpPr/>
      </xdr:nvSpPr>
      <xdr:spPr>
        <a:xfrm>
          <a:off x="7810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124461</xdr:rowOff>
    </xdr:from>
    <xdr:to>
      <xdr:col>36</xdr:col>
      <xdr:colOff>165100</xdr:colOff>
      <xdr:row>105</xdr:row>
      <xdr:rowOff>54611</xdr:rowOff>
    </xdr:to>
    <xdr:sp macro="" textlink="">
      <xdr:nvSpPr>
        <xdr:cNvPr id="466" name="フローチャート: 判断 465"/>
        <xdr:cNvSpPr/>
      </xdr:nvSpPr>
      <xdr:spPr>
        <a:xfrm>
          <a:off x="6921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7" name="テキスト ボックス 46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8" name="テキスト ボックス 46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9" name="テキスト ボックス 46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0" name="テキスト ボックス 46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1" name="テキスト ボックス 47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82550</xdr:rowOff>
    </xdr:from>
    <xdr:to>
      <xdr:col>55</xdr:col>
      <xdr:colOff>50800</xdr:colOff>
      <xdr:row>108</xdr:row>
      <xdr:rowOff>12700</xdr:rowOff>
    </xdr:to>
    <xdr:sp macro="" textlink="">
      <xdr:nvSpPr>
        <xdr:cNvPr id="472" name="楕円 471"/>
        <xdr:cNvSpPr/>
      </xdr:nvSpPr>
      <xdr:spPr>
        <a:xfrm>
          <a:off x="104267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168927</xdr:rowOff>
    </xdr:from>
    <xdr:ext cx="469744" cy="259045"/>
    <xdr:sp macro="" textlink="">
      <xdr:nvSpPr>
        <xdr:cNvPr id="473" name="【市民会館】&#10;一人当たり面積該当値テキスト"/>
        <xdr:cNvSpPr txBox="1"/>
      </xdr:nvSpPr>
      <xdr:spPr>
        <a:xfrm>
          <a:off x="10515600" y="183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86361</xdr:rowOff>
    </xdr:from>
    <xdr:to>
      <xdr:col>50</xdr:col>
      <xdr:colOff>165100</xdr:colOff>
      <xdr:row>108</xdr:row>
      <xdr:rowOff>16511</xdr:rowOff>
    </xdr:to>
    <xdr:sp macro="" textlink="">
      <xdr:nvSpPr>
        <xdr:cNvPr id="474" name="楕円 473"/>
        <xdr:cNvSpPr/>
      </xdr:nvSpPr>
      <xdr:spPr>
        <a:xfrm>
          <a:off x="9588500" y="1843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133350</xdr:rowOff>
    </xdr:from>
    <xdr:to>
      <xdr:col>55</xdr:col>
      <xdr:colOff>0</xdr:colOff>
      <xdr:row>107</xdr:row>
      <xdr:rowOff>137161</xdr:rowOff>
    </xdr:to>
    <xdr:cxnSp macro="">
      <xdr:nvCxnSpPr>
        <xdr:cNvPr id="475" name="直線コネクタ 474"/>
        <xdr:cNvCxnSpPr/>
      </xdr:nvCxnSpPr>
      <xdr:spPr>
        <a:xfrm flipV="1">
          <a:off x="9639300" y="1847850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86361</xdr:rowOff>
    </xdr:from>
    <xdr:to>
      <xdr:col>46</xdr:col>
      <xdr:colOff>38100</xdr:colOff>
      <xdr:row>108</xdr:row>
      <xdr:rowOff>16511</xdr:rowOff>
    </xdr:to>
    <xdr:sp macro="" textlink="">
      <xdr:nvSpPr>
        <xdr:cNvPr id="476" name="楕円 475"/>
        <xdr:cNvSpPr/>
      </xdr:nvSpPr>
      <xdr:spPr>
        <a:xfrm>
          <a:off x="8699500" y="1843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137161</xdr:rowOff>
    </xdr:from>
    <xdr:to>
      <xdr:col>50</xdr:col>
      <xdr:colOff>114300</xdr:colOff>
      <xdr:row>107</xdr:row>
      <xdr:rowOff>137161</xdr:rowOff>
    </xdr:to>
    <xdr:cxnSp macro="">
      <xdr:nvCxnSpPr>
        <xdr:cNvPr id="477" name="直線コネクタ 476"/>
        <xdr:cNvCxnSpPr/>
      </xdr:nvCxnSpPr>
      <xdr:spPr>
        <a:xfrm>
          <a:off x="8750300" y="184823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86361</xdr:rowOff>
    </xdr:from>
    <xdr:to>
      <xdr:col>41</xdr:col>
      <xdr:colOff>101600</xdr:colOff>
      <xdr:row>108</xdr:row>
      <xdr:rowOff>16511</xdr:rowOff>
    </xdr:to>
    <xdr:sp macro="" textlink="">
      <xdr:nvSpPr>
        <xdr:cNvPr id="478" name="楕円 477"/>
        <xdr:cNvSpPr/>
      </xdr:nvSpPr>
      <xdr:spPr>
        <a:xfrm>
          <a:off x="7810500" y="1843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137161</xdr:rowOff>
    </xdr:from>
    <xdr:to>
      <xdr:col>45</xdr:col>
      <xdr:colOff>177800</xdr:colOff>
      <xdr:row>107</xdr:row>
      <xdr:rowOff>137161</xdr:rowOff>
    </xdr:to>
    <xdr:cxnSp macro="">
      <xdr:nvCxnSpPr>
        <xdr:cNvPr id="479" name="直線コネクタ 478"/>
        <xdr:cNvCxnSpPr/>
      </xdr:nvCxnSpPr>
      <xdr:spPr>
        <a:xfrm>
          <a:off x="7861300" y="184823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86361</xdr:rowOff>
    </xdr:from>
    <xdr:to>
      <xdr:col>36</xdr:col>
      <xdr:colOff>165100</xdr:colOff>
      <xdr:row>108</xdr:row>
      <xdr:rowOff>16511</xdr:rowOff>
    </xdr:to>
    <xdr:sp macro="" textlink="">
      <xdr:nvSpPr>
        <xdr:cNvPr id="480" name="楕円 479"/>
        <xdr:cNvSpPr/>
      </xdr:nvSpPr>
      <xdr:spPr>
        <a:xfrm>
          <a:off x="6921500" y="1843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137161</xdr:rowOff>
    </xdr:from>
    <xdr:to>
      <xdr:col>41</xdr:col>
      <xdr:colOff>50800</xdr:colOff>
      <xdr:row>107</xdr:row>
      <xdr:rowOff>137161</xdr:rowOff>
    </xdr:to>
    <xdr:cxnSp macro="">
      <xdr:nvCxnSpPr>
        <xdr:cNvPr id="481" name="直線コネクタ 480"/>
        <xdr:cNvCxnSpPr/>
      </xdr:nvCxnSpPr>
      <xdr:spPr>
        <a:xfrm>
          <a:off x="6972300" y="184823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82566</xdr:rowOff>
    </xdr:from>
    <xdr:ext cx="469744" cy="259045"/>
    <xdr:sp macro="" textlink="">
      <xdr:nvSpPr>
        <xdr:cNvPr id="482" name="n_1aveValue【市民会館】&#10;一人当たり面積"/>
        <xdr:cNvSpPr txBox="1"/>
      </xdr:nvSpPr>
      <xdr:spPr>
        <a:xfrm>
          <a:off x="9391727" y="1774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82566</xdr:rowOff>
    </xdr:from>
    <xdr:ext cx="469744" cy="259045"/>
    <xdr:sp macro="" textlink="">
      <xdr:nvSpPr>
        <xdr:cNvPr id="483" name="n_2aveValue【市民会館】&#10;一人当たり面積"/>
        <xdr:cNvSpPr txBox="1"/>
      </xdr:nvSpPr>
      <xdr:spPr>
        <a:xfrm>
          <a:off x="8515427" y="1774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97807</xdr:rowOff>
    </xdr:from>
    <xdr:ext cx="469744" cy="259045"/>
    <xdr:sp macro="" textlink="">
      <xdr:nvSpPr>
        <xdr:cNvPr id="484" name="n_3aveValue【市民会館】&#10;一人当たり面積"/>
        <xdr:cNvSpPr txBox="1"/>
      </xdr:nvSpPr>
      <xdr:spPr>
        <a:xfrm>
          <a:off x="7626427" y="1775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71138</xdr:rowOff>
    </xdr:from>
    <xdr:ext cx="469744" cy="259045"/>
    <xdr:sp macro="" textlink="">
      <xdr:nvSpPr>
        <xdr:cNvPr id="485" name="n_4aveValue【市民会館】&#10;一人当たり面積"/>
        <xdr:cNvSpPr txBox="1"/>
      </xdr:nvSpPr>
      <xdr:spPr>
        <a:xfrm>
          <a:off x="67374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7638</xdr:rowOff>
    </xdr:from>
    <xdr:ext cx="469744" cy="259045"/>
    <xdr:sp macro="" textlink="">
      <xdr:nvSpPr>
        <xdr:cNvPr id="486" name="n_1mainValue【市民会館】&#10;一人当たり面積"/>
        <xdr:cNvSpPr txBox="1"/>
      </xdr:nvSpPr>
      <xdr:spPr>
        <a:xfrm>
          <a:off x="9391727" y="185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7638</xdr:rowOff>
    </xdr:from>
    <xdr:ext cx="469744" cy="259045"/>
    <xdr:sp macro="" textlink="">
      <xdr:nvSpPr>
        <xdr:cNvPr id="487" name="n_2mainValue【市民会館】&#10;一人当たり面積"/>
        <xdr:cNvSpPr txBox="1"/>
      </xdr:nvSpPr>
      <xdr:spPr>
        <a:xfrm>
          <a:off x="8515427" y="185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7638</xdr:rowOff>
    </xdr:from>
    <xdr:ext cx="469744" cy="259045"/>
    <xdr:sp macro="" textlink="">
      <xdr:nvSpPr>
        <xdr:cNvPr id="488" name="n_3mainValue【市民会館】&#10;一人当たり面積"/>
        <xdr:cNvSpPr txBox="1"/>
      </xdr:nvSpPr>
      <xdr:spPr>
        <a:xfrm>
          <a:off x="7626427" y="185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7638</xdr:rowOff>
    </xdr:from>
    <xdr:ext cx="469744" cy="259045"/>
    <xdr:sp macro="" textlink="">
      <xdr:nvSpPr>
        <xdr:cNvPr id="489" name="n_4mainValue【市民会館】&#10;一人当たり面積"/>
        <xdr:cNvSpPr txBox="1"/>
      </xdr:nvSpPr>
      <xdr:spPr>
        <a:xfrm>
          <a:off x="6737427" y="185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0" name="正方形/長方形 4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1" name="正方形/長方形 4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2" name="正方形/長方形 4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3" name="正方形/長方形 4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4" name="正方形/長方形 4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5" name="正方形/長方形 4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6" name="正方形/長方形 4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7" name="正方形/長方形 4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8" name="テキスト ボックス 4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9" name="直線コネクタ 4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0" name="テキスト ボックス 49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1" name="直線コネクタ 50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2" name="テキスト ボックス 501"/>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3" name="直線コネクタ 50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4" name="テキスト ボックス 50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5" name="直線コネクタ 50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6" name="テキスト ボックス 50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7" name="直線コネクタ 50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8" name="テキスト ボックス 50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9" name="直線コネクタ 50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0" name="テキスト ボックス 509"/>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2" name="テキスト ボックス 511"/>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142875</xdr:rowOff>
    </xdr:from>
    <xdr:to>
      <xdr:col>85</xdr:col>
      <xdr:colOff>126364</xdr:colOff>
      <xdr:row>41</xdr:row>
      <xdr:rowOff>28575</xdr:rowOff>
    </xdr:to>
    <xdr:cxnSp macro="">
      <xdr:nvCxnSpPr>
        <xdr:cNvPr id="514" name="直線コネクタ 513"/>
        <xdr:cNvCxnSpPr/>
      </xdr:nvCxnSpPr>
      <xdr:spPr>
        <a:xfrm flipV="1">
          <a:off x="16318864" y="5800725"/>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32402</xdr:rowOff>
    </xdr:from>
    <xdr:ext cx="405111" cy="259045"/>
    <xdr:sp macro="" textlink="">
      <xdr:nvSpPr>
        <xdr:cNvPr id="515" name="【一般廃棄物処理施設】&#10;有形固定資産減価償却率最小値テキスト"/>
        <xdr:cNvSpPr txBox="1"/>
      </xdr:nvSpPr>
      <xdr:spPr>
        <a:xfrm>
          <a:off x="16357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28575</xdr:rowOff>
    </xdr:from>
    <xdr:to>
      <xdr:col>86</xdr:col>
      <xdr:colOff>25400</xdr:colOff>
      <xdr:row>41</xdr:row>
      <xdr:rowOff>28575</xdr:rowOff>
    </xdr:to>
    <xdr:cxnSp macro="">
      <xdr:nvCxnSpPr>
        <xdr:cNvPr id="516" name="直線コネクタ 515"/>
        <xdr:cNvCxnSpPr/>
      </xdr:nvCxnSpPr>
      <xdr:spPr>
        <a:xfrm>
          <a:off x="16230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89552</xdr:rowOff>
    </xdr:from>
    <xdr:ext cx="405111" cy="259045"/>
    <xdr:sp macro="" textlink="">
      <xdr:nvSpPr>
        <xdr:cNvPr id="517" name="【一般廃棄物処理施設】&#10;有形固定資産減価償却率最大値テキスト"/>
        <xdr:cNvSpPr txBox="1"/>
      </xdr:nvSpPr>
      <xdr:spPr>
        <a:xfrm>
          <a:off x="16357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142875</xdr:rowOff>
    </xdr:from>
    <xdr:to>
      <xdr:col>86</xdr:col>
      <xdr:colOff>25400</xdr:colOff>
      <xdr:row>33</xdr:row>
      <xdr:rowOff>142875</xdr:rowOff>
    </xdr:to>
    <xdr:cxnSp macro="">
      <xdr:nvCxnSpPr>
        <xdr:cNvPr id="518" name="直線コネクタ 517"/>
        <xdr:cNvCxnSpPr/>
      </xdr:nvCxnSpPr>
      <xdr:spPr>
        <a:xfrm>
          <a:off x="16230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90187</xdr:rowOff>
    </xdr:from>
    <xdr:ext cx="405111" cy="259045"/>
    <xdr:sp macro="" textlink="">
      <xdr:nvSpPr>
        <xdr:cNvPr id="519" name="【一般廃棄物処理施設】&#10;有形固定資産減価償却率平均値テキスト"/>
        <xdr:cNvSpPr txBox="1"/>
      </xdr:nvSpPr>
      <xdr:spPr>
        <a:xfrm>
          <a:off x="16357600" y="6262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67310</xdr:rowOff>
    </xdr:from>
    <xdr:to>
      <xdr:col>85</xdr:col>
      <xdr:colOff>177800</xdr:colOff>
      <xdr:row>37</xdr:row>
      <xdr:rowOff>168910</xdr:rowOff>
    </xdr:to>
    <xdr:sp macro="" textlink="">
      <xdr:nvSpPr>
        <xdr:cNvPr id="520" name="フローチャート: 判断 519"/>
        <xdr:cNvSpPr/>
      </xdr:nvSpPr>
      <xdr:spPr>
        <a:xfrm>
          <a:off x="162687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149225</xdr:rowOff>
    </xdr:from>
    <xdr:to>
      <xdr:col>81</xdr:col>
      <xdr:colOff>101600</xdr:colOff>
      <xdr:row>38</xdr:row>
      <xdr:rowOff>79375</xdr:rowOff>
    </xdr:to>
    <xdr:sp macro="" textlink="">
      <xdr:nvSpPr>
        <xdr:cNvPr id="521" name="フローチャート: 判断 520"/>
        <xdr:cNvSpPr/>
      </xdr:nvSpPr>
      <xdr:spPr>
        <a:xfrm>
          <a:off x="15430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88265</xdr:rowOff>
    </xdr:from>
    <xdr:to>
      <xdr:col>76</xdr:col>
      <xdr:colOff>165100</xdr:colOff>
      <xdr:row>38</xdr:row>
      <xdr:rowOff>18415</xdr:rowOff>
    </xdr:to>
    <xdr:sp macro="" textlink="">
      <xdr:nvSpPr>
        <xdr:cNvPr id="522" name="フローチャート: 判断 521"/>
        <xdr:cNvSpPr/>
      </xdr:nvSpPr>
      <xdr:spPr>
        <a:xfrm>
          <a:off x="14541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523" name="フローチャート: 判断 522"/>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524" name="フローチャート: 判断 523"/>
        <xdr:cNvSpPr/>
      </xdr:nvSpPr>
      <xdr:spPr>
        <a:xfrm>
          <a:off x="1276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128270</xdr:rowOff>
    </xdr:from>
    <xdr:to>
      <xdr:col>85</xdr:col>
      <xdr:colOff>177800</xdr:colOff>
      <xdr:row>38</xdr:row>
      <xdr:rowOff>58420</xdr:rowOff>
    </xdr:to>
    <xdr:sp macro="" textlink="">
      <xdr:nvSpPr>
        <xdr:cNvPr id="530" name="楕円 529"/>
        <xdr:cNvSpPr/>
      </xdr:nvSpPr>
      <xdr:spPr>
        <a:xfrm>
          <a:off x="162687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106697</xdr:rowOff>
    </xdr:from>
    <xdr:ext cx="405111" cy="259045"/>
    <xdr:sp macro="" textlink="">
      <xdr:nvSpPr>
        <xdr:cNvPr id="531" name="【一般廃棄物処理施設】&#10;有形固定資産減価償却率該当値テキスト"/>
        <xdr:cNvSpPr txBox="1"/>
      </xdr:nvSpPr>
      <xdr:spPr>
        <a:xfrm>
          <a:off x="16357600"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86360</xdr:rowOff>
    </xdr:from>
    <xdr:to>
      <xdr:col>81</xdr:col>
      <xdr:colOff>101600</xdr:colOff>
      <xdr:row>38</xdr:row>
      <xdr:rowOff>16510</xdr:rowOff>
    </xdr:to>
    <xdr:sp macro="" textlink="">
      <xdr:nvSpPr>
        <xdr:cNvPr id="532" name="楕円 531"/>
        <xdr:cNvSpPr/>
      </xdr:nvSpPr>
      <xdr:spPr>
        <a:xfrm>
          <a:off x="15430500" y="643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137160</xdr:rowOff>
    </xdr:from>
    <xdr:to>
      <xdr:col>85</xdr:col>
      <xdr:colOff>127000</xdr:colOff>
      <xdr:row>38</xdr:row>
      <xdr:rowOff>7620</xdr:rowOff>
    </xdr:to>
    <xdr:cxnSp macro="">
      <xdr:nvCxnSpPr>
        <xdr:cNvPr id="533" name="直線コネクタ 532"/>
        <xdr:cNvCxnSpPr/>
      </xdr:nvCxnSpPr>
      <xdr:spPr>
        <a:xfrm>
          <a:off x="15481300" y="648081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34925</xdr:rowOff>
    </xdr:from>
    <xdr:to>
      <xdr:col>76</xdr:col>
      <xdr:colOff>165100</xdr:colOff>
      <xdr:row>37</xdr:row>
      <xdr:rowOff>136525</xdr:rowOff>
    </xdr:to>
    <xdr:sp macro="" textlink="">
      <xdr:nvSpPr>
        <xdr:cNvPr id="534" name="楕円 533"/>
        <xdr:cNvSpPr/>
      </xdr:nvSpPr>
      <xdr:spPr>
        <a:xfrm>
          <a:off x="14541500" y="63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85725</xdr:rowOff>
    </xdr:from>
    <xdr:to>
      <xdr:col>81</xdr:col>
      <xdr:colOff>50800</xdr:colOff>
      <xdr:row>37</xdr:row>
      <xdr:rowOff>137160</xdr:rowOff>
    </xdr:to>
    <xdr:cxnSp macro="">
      <xdr:nvCxnSpPr>
        <xdr:cNvPr id="535" name="直線コネクタ 534"/>
        <xdr:cNvCxnSpPr/>
      </xdr:nvCxnSpPr>
      <xdr:spPr>
        <a:xfrm>
          <a:off x="14592300" y="642937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154940</xdr:rowOff>
    </xdr:from>
    <xdr:to>
      <xdr:col>72</xdr:col>
      <xdr:colOff>38100</xdr:colOff>
      <xdr:row>37</xdr:row>
      <xdr:rowOff>85090</xdr:rowOff>
    </xdr:to>
    <xdr:sp macro="" textlink="">
      <xdr:nvSpPr>
        <xdr:cNvPr id="536" name="楕円 535"/>
        <xdr:cNvSpPr/>
      </xdr:nvSpPr>
      <xdr:spPr>
        <a:xfrm>
          <a:off x="136525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34290</xdr:rowOff>
    </xdr:from>
    <xdr:to>
      <xdr:col>76</xdr:col>
      <xdr:colOff>114300</xdr:colOff>
      <xdr:row>37</xdr:row>
      <xdr:rowOff>85725</xdr:rowOff>
    </xdr:to>
    <xdr:cxnSp macro="">
      <xdr:nvCxnSpPr>
        <xdr:cNvPr id="537" name="直線コネクタ 536"/>
        <xdr:cNvCxnSpPr/>
      </xdr:nvCxnSpPr>
      <xdr:spPr>
        <a:xfrm>
          <a:off x="13703300" y="637794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120650</xdr:rowOff>
    </xdr:from>
    <xdr:to>
      <xdr:col>67</xdr:col>
      <xdr:colOff>101600</xdr:colOff>
      <xdr:row>37</xdr:row>
      <xdr:rowOff>50800</xdr:rowOff>
    </xdr:to>
    <xdr:sp macro="" textlink="">
      <xdr:nvSpPr>
        <xdr:cNvPr id="538" name="楕円 537"/>
        <xdr:cNvSpPr/>
      </xdr:nvSpPr>
      <xdr:spPr>
        <a:xfrm>
          <a:off x="12763500" y="629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0</xdr:rowOff>
    </xdr:from>
    <xdr:to>
      <xdr:col>71</xdr:col>
      <xdr:colOff>177800</xdr:colOff>
      <xdr:row>37</xdr:row>
      <xdr:rowOff>34290</xdr:rowOff>
    </xdr:to>
    <xdr:cxnSp macro="">
      <xdr:nvCxnSpPr>
        <xdr:cNvPr id="539" name="直線コネクタ 538"/>
        <xdr:cNvCxnSpPr/>
      </xdr:nvCxnSpPr>
      <xdr:spPr>
        <a:xfrm>
          <a:off x="12814300" y="63436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70502</xdr:rowOff>
    </xdr:from>
    <xdr:ext cx="405111" cy="259045"/>
    <xdr:sp macro="" textlink="">
      <xdr:nvSpPr>
        <xdr:cNvPr id="540" name="n_1aveValue【一般廃棄物処理施設】&#10;有形固定資産減価償却率"/>
        <xdr:cNvSpPr txBox="1"/>
      </xdr:nvSpPr>
      <xdr:spPr>
        <a:xfrm>
          <a:off x="152660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9542</xdr:rowOff>
    </xdr:from>
    <xdr:ext cx="405111" cy="259045"/>
    <xdr:sp macro="" textlink="">
      <xdr:nvSpPr>
        <xdr:cNvPr id="541" name="n_2aveValue【一般廃棄物処理施設】&#10;有形固定資産減価償却率"/>
        <xdr:cNvSpPr txBox="1"/>
      </xdr:nvSpPr>
      <xdr:spPr>
        <a:xfrm>
          <a:off x="14389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36212</xdr:rowOff>
    </xdr:from>
    <xdr:ext cx="405111" cy="259045"/>
    <xdr:sp macro="" textlink="">
      <xdr:nvSpPr>
        <xdr:cNvPr id="542" name="n_3aveValue【一般廃棄物処理施設】&#10;有形固定資産減価償却率"/>
        <xdr:cNvSpPr txBox="1"/>
      </xdr:nvSpPr>
      <xdr:spPr>
        <a:xfrm>
          <a:off x="135007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9542</xdr:rowOff>
    </xdr:from>
    <xdr:ext cx="405111" cy="259045"/>
    <xdr:sp macro="" textlink="">
      <xdr:nvSpPr>
        <xdr:cNvPr id="543" name="n_4aveValue【一般廃棄物処理施設】&#10;有形固定資産減価償却率"/>
        <xdr:cNvSpPr txBox="1"/>
      </xdr:nvSpPr>
      <xdr:spPr>
        <a:xfrm>
          <a:off x="12611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33037</xdr:rowOff>
    </xdr:from>
    <xdr:ext cx="405111" cy="259045"/>
    <xdr:sp macro="" textlink="">
      <xdr:nvSpPr>
        <xdr:cNvPr id="544" name="n_1mainValue【一般廃棄物処理施設】&#10;有形固定資産減価償却率"/>
        <xdr:cNvSpPr txBox="1"/>
      </xdr:nvSpPr>
      <xdr:spPr>
        <a:xfrm>
          <a:off x="15266044" y="620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153052</xdr:rowOff>
    </xdr:from>
    <xdr:ext cx="405111" cy="259045"/>
    <xdr:sp macro="" textlink="">
      <xdr:nvSpPr>
        <xdr:cNvPr id="545" name="n_2mainValue【一般廃棄物処理施設】&#10;有形固定資産減価償却率"/>
        <xdr:cNvSpPr txBox="1"/>
      </xdr:nvSpPr>
      <xdr:spPr>
        <a:xfrm>
          <a:off x="143897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101617</xdr:rowOff>
    </xdr:from>
    <xdr:ext cx="405111" cy="259045"/>
    <xdr:sp macro="" textlink="">
      <xdr:nvSpPr>
        <xdr:cNvPr id="546" name="n_3mainValue【一般廃棄物処理施設】&#10;有形固定資産減価償却率"/>
        <xdr:cNvSpPr txBox="1"/>
      </xdr:nvSpPr>
      <xdr:spPr>
        <a:xfrm>
          <a:off x="13500744"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67327</xdr:rowOff>
    </xdr:from>
    <xdr:ext cx="405111" cy="259045"/>
    <xdr:sp macro="" textlink="">
      <xdr:nvSpPr>
        <xdr:cNvPr id="547" name="n_4mainValue【一般廃棄物処理施設】&#10;有形固定資産減価償却率"/>
        <xdr:cNvSpPr txBox="1"/>
      </xdr:nvSpPr>
      <xdr:spPr>
        <a:xfrm>
          <a:off x="12611744" y="606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8" name="直線コネクタ 55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9" name="テキスト ボックス 558"/>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0" name="直線コネクタ 55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61" name="テキスト ボックス 560"/>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2" name="直線コネクタ 56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3" name="テキスト ボックス 562"/>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4" name="直線コネクタ 56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5" name="テキスト ボックス 564"/>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6" name="直線コネクタ 56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7" name="テキスト ボックス 566"/>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9" name="テキスト ボックス 56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108593</xdr:rowOff>
    </xdr:from>
    <xdr:to>
      <xdr:col>116</xdr:col>
      <xdr:colOff>62864</xdr:colOff>
      <xdr:row>42</xdr:row>
      <xdr:rowOff>25664</xdr:rowOff>
    </xdr:to>
    <xdr:cxnSp macro="">
      <xdr:nvCxnSpPr>
        <xdr:cNvPr id="571" name="直線コネクタ 570"/>
        <xdr:cNvCxnSpPr/>
      </xdr:nvCxnSpPr>
      <xdr:spPr>
        <a:xfrm flipV="1">
          <a:off x="22160864" y="5766443"/>
          <a:ext cx="0" cy="14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29491</xdr:rowOff>
    </xdr:from>
    <xdr:ext cx="469744" cy="259045"/>
    <xdr:sp macro="" textlink="">
      <xdr:nvSpPr>
        <xdr:cNvPr id="572" name="【一般廃棄物処理施設】&#10;一人当たり有形固定資産（償却資産）額最小値テキスト"/>
        <xdr:cNvSpPr txBox="1"/>
      </xdr:nvSpPr>
      <xdr:spPr>
        <a:xfrm>
          <a:off x="22199600" y="7230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25664</xdr:rowOff>
    </xdr:from>
    <xdr:to>
      <xdr:col>116</xdr:col>
      <xdr:colOff>152400</xdr:colOff>
      <xdr:row>42</xdr:row>
      <xdr:rowOff>25664</xdr:rowOff>
    </xdr:to>
    <xdr:cxnSp macro="">
      <xdr:nvCxnSpPr>
        <xdr:cNvPr id="573" name="直線コネクタ 572"/>
        <xdr:cNvCxnSpPr/>
      </xdr:nvCxnSpPr>
      <xdr:spPr>
        <a:xfrm>
          <a:off x="22072600" y="7226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55270</xdr:rowOff>
    </xdr:from>
    <xdr:ext cx="599010" cy="259045"/>
    <xdr:sp macro="" textlink="">
      <xdr:nvSpPr>
        <xdr:cNvPr id="574" name="【一般廃棄物処理施設】&#10;一人当たり有形固定資産（償却資産）額最大値テキスト"/>
        <xdr:cNvSpPr txBox="1"/>
      </xdr:nvSpPr>
      <xdr:spPr>
        <a:xfrm>
          <a:off x="22199600" y="5541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108593</xdr:rowOff>
    </xdr:from>
    <xdr:to>
      <xdr:col>116</xdr:col>
      <xdr:colOff>152400</xdr:colOff>
      <xdr:row>33</xdr:row>
      <xdr:rowOff>108593</xdr:rowOff>
    </xdr:to>
    <xdr:cxnSp macro="">
      <xdr:nvCxnSpPr>
        <xdr:cNvPr id="575" name="直線コネクタ 574"/>
        <xdr:cNvCxnSpPr/>
      </xdr:nvCxnSpPr>
      <xdr:spPr>
        <a:xfrm>
          <a:off x="22072600" y="5766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31442</xdr:rowOff>
    </xdr:from>
    <xdr:ext cx="534377" cy="259045"/>
    <xdr:sp macro="" textlink="">
      <xdr:nvSpPr>
        <xdr:cNvPr id="576" name="【一般廃棄物処理施設】&#10;一人当たり有形固定資産（償却資産）額平均値テキスト"/>
        <xdr:cNvSpPr txBox="1"/>
      </xdr:nvSpPr>
      <xdr:spPr>
        <a:xfrm>
          <a:off x="22199600" y="6546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53015</xdr:rowOff>
    </xdr:from>
    <xdr:to>
      <xdr:col>116</xdr:col>
      <xdr:colOff>114300</xdr:colOff>
      <xdr:row>38</xdr:row>
      <xdr:rowOff>154615</xdr:rowOff>
    </xdr:to>
    <xdr:sp macro="" textlink="">
      <xdr:nvSpPr>
        <xdr:cNvPr id="577" name="フローチャート: 判断 576"/>
        <xdr:cNvSpPr/>
      </xdr:nvSpPr>
      <xdr:spPr>
        <a:xfrm>
          <a:off x="22110700" y="656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139495</xdr:rowOff>
    </xdr:from>
    <xdr:to>
      <xdr:col>112</xdr:col>
      <xdr:colOff>38100</xdr:colOff>
      <xdr:row>39</xdr:row>
      <xdr:rowOff>69645</xdr:rowOff>
    </xdr:to>
    <xdr:sp macro="" textlink="">
      <xdr:nvSpPr>
        <xdr:cNvPr id="578" name="フローチャート: 判断 577"/>
        <xdr:cNvSpPr/>
      </xdr:nvSpPr>
      <xdr:spPr>
        <a:xfrm>
          <a:off x="21272500" y="665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144546</xdr:rowOff>
    </xdr:from>
    <xdr:to>
      <xdr:col>107</xdr:col>
      <xdr:colOff>101600</xdr:colOff>
      <xdr:row>39</xdr:row>
      <xdr:rowOff>74696</xdr:rowOff>
    </xdr:to>
    <xdr:sp macro="" textlink="">
      <xdr:nvSpPr>
        <xdr:cNvPr id="579" name="フローチャート: 判断 578"/>
        <xdr:cNvSpPr/>
      </xdr:nvSpPr>
      <xdr:spPr>
        <a:xfrm>
          <a:off x="20383500" y="665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104359</xdr:rowOff>
    </xdr:from>
    <xdr:to>
      <xdr:col>102</xdr:col>
      <xdr:colOff>165100</xdr:colOff>
      <xdr:row>39</xdr:row>
      <xdr:rowOff>34509</xdr:rowOff>
    </xdr:to>
    <xdr:sp macro="" textlink="">
      <xdr:nvSpPr>
        <xdr:cNvPr id="580" name="フローチャート: 判断 579"/>
        <xdr:cNvSpPr/>
      </xdr:nvSpPr>
      <xdr:spPr>
        <a:xfrm>
          <a:off x="19494500" y="661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105799</xdr:rowOff>
    </xdr:from>
    <xdr:to>
      <xdr:col>98</xdr:col>
      <xdr:colOff>38100</xdr:colOff>
      <xdr:row>40</xdr:row>
      <xdr:rowOff>35949</xdr:rowOff>
    </xdr:to>
    <xdr:sp macro="" textlink="">
      <xdr:nvSpPr>
        <xdr:cNvPr id="581" name="フローチャート: 判断 580"/>
        <xdr:cNvSpPr/>
      </xdr:nvSpPr>
      <xdr:spPr>
        <a:xfrm>
          <a:off x="18605500" y="679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125961</xdr:rowOff>
    </xdr:from>
    <xdr:to>
      <xdr:col>116</xdr:col>
      <xdr:colOff>114300</xdr:colOff>
      <xdr:row>38</xdr:row>
      <xdr:rowOff>56111</xdr:rowOff>
    </xdr:to>
    <xdr:sp macro="" textlink="">
      <xdr:nvSpPr>
        <xdr:cNvPr id="587" name="楕円 586"/>
        <xdr:cNvSpPr/>
      </xdr:nvSpPr>
      <xdr:spPr>
        <a:xfrm>
          <a:off x="22110700" y="646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148838</xdr:rowOff>
    </xdr:from>
    <xdr:ext cx="534377" cy="259045"/>
    <xdr:sp macro="" textlink="">
      <xdr:nvSpPr>
        <xdr:cNvPr id="588" name="【一般廃棄物処理施設】&#10;一人当たり有形固定資産（償却資産）額該当値テキスト"/>
        <xdr:cNvSpPr txBox="1"/>
      </xdr:nvSpPr>
      <xdr:spPr>
        <a:xfrm>
          <a:off x="22199600" y="632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145583</xdr:rowOff>
    </xdr:from>
    <xdr:to>
      <xdr:col>112</xdr:col>
      <xdr:colOff>38100</xdr:colOff>
      <xdr:row>38</xdr:row>
      <xdr:rowOff>75733</xdr:rowOff>
    </xdr:to>
    <xdr:sp macro="" textlink="">
      <xdr:nvSpPr>
        <xdr:cNvPr id="589" name="楕円 588"/>
        <xdr:cNvSpPr/>
      </xdr:nvSpPr>
      <xdr:spPr>
        <a:xfrm>
          <a:off x="21272500" y="648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5311</xdr:rowOff>
    </xdr:from>
    <xdr:to>
      <xdr:col>116</xdr:col>
      <xdr:colOff>63500</xdr:colOff>
      <xdr:row>38</xdr:row>
      <xdr:rowOff>24933</xdr:rowOff>
    </xdr:to>
    <xdr:cxnSp macro="">
      <xdr:nvCxnSpPr>
        <xdr:cNvPr id="590" name="直線コネクタ 589"/>
        <xdr:cNvCxnSpPr/>
      </xdr:nvCxnSpPr>
      <xdr:spPr>
        <a:xfrm flipV="1">
          <a:off x="21323300" y="6520411"/>
          <a:ext cx="838200" cy="1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147465</xdr:rowOff>
    </xdr:from>
    <xdr:to>
      <xdr:col>107</xdr:col>
      <xdr:colOff>101600</xdr:colOff>
      <xdr:row>38</xdr:row>
      <xdr:rowOff>77615</xdr:rowOff>
    </xdr:to>
    <xdr:sp macro="" textlink="">
      <xdr:nvSpPr>
        <xdr:cNvPr id="591" name="楕円 590"/>
        <xdr:cNvSpPr/>
      </xdr:nvSpPr>
      <xdr:spPr>
        <a:xfrm>
          <a:off x="20383500" y="649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24933</xdr:rowOff>
    </xdr:from>
    <xdr:to>
      <xdr:col>111</xdr:col>
      <xdr:colOff>177800</xdr:colOff>
      <xdr:row>38</xdr:row>
      <xdr:rowOff>26815</xdr:rowOff>
    </xdr:to>
    <xdr:cxnSp macro="">
      <xdr:nvCxnSpPr>
        <xdr:cNvPr id="592" name="直線コネクタ 591"/>
        <xdr:cNvCxnSpPr/>
      </xdr:nvCxnSpPr>
      <xdr:spPr>
        <a:xfrm flipV="1">
          <a:off x="20434300" y="6540033"/>
          <a:ext cx="889000" cy="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148669</xdr:rowOff>
    </xdr:from>
    <xdr:to>
      <xdr:col>102</xdr:col>
      <xdr:colOff>165100</xdr:colOff>
      <xdr:row>38</xdr:row>
      <xdr:rowOff>78818</xdr:rowOff>
    </xdr:to>
    <xdr:sp macro="" textlink="">
      <xdr:nvSpPr>
        <xdr:cNvPr id="593" name="楕円 592"/>
        <xdr:cNvSpPr/>
      </xdr:nvSpPr>
      <xdr:spPr>
        <a:xfrm>
          <a:off x="19494500" y="649231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26815</xdr:rowOff>
    </xdr:from>
    <xdr:to>
      <xdr:col>107</xdr:col>
      <xdr:colOff>50800</xdr:colOff>
      <xdr:row>38</xdr:row>
      <xdr:rowOff>28018</xdr:rowOff>
    </xdr:to>
    <xdr:cxnSp macro="">
      <xdr:nvCxnSpPr>
        <xdr:cNvPr id="594" name="直線コネクタ 593"/>
        <xdr:cNvCxnSpPr/>
      </xdr:nvCxnSpPr>
      <xdr:spPr>
        <a:xfrm flipV="1">
          <a:off x="19545300" y="6541915"/>
          <a:ext cx="889000" cy="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161935</xdr:rowOff>
    </xdr:from>
    <xdr:to>
      <xdr:col>98</xdr:col>
      <xdr:colOff>38100</xdr:colOff>
      <xdr:row>38</xdr:row>
      <xdr:rowOff>92085</xdr:rowOff>
    </xdr:to>
    <xdr:sp macro="" textlink="">
      <xdr:nvSpPr>
        <xdr:cNvPr id="595" name="楕円 594"/>
        <xdr:cNvSpPr/>
      </xdr:nvSpPr>
      <xdr:spPr>
        <a:xfrm>
          <a:off x="18605500" y="650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28018</xdr:rowOff>
    </xdr:from>
    <xdr:to>
      <xdr:col>102</xdr:col>
      <xdr:colOff>114300</xdr:colOff>
      <xdr:row>38</xdr:row>
      <xdr:rowOff>41285</xdr:rowOff>
    </xdr:to>
    <xdr:cxnSp macro="">
      <xdr:nvCxnSpPr>
        <xdr:cNvPr id="596" name="直線コネクタ 595"/>
        <xdr:cNvCxnSpPr/>
      </xdr:nvCxnSpPr>
      <xdr:spPr>
        <a:xfrm flipV="1">
          <a:off x="18656300" y="6543118"/>
          <a:ext cx="889000" cy="1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60772</xdr:rowOff>
    </xdr:from>
    <xdr:ext cx="534377" cy="259045"/>
    <xdr:sp macro="" textlink="">
      <xdr:nvSpPr>
        <xdr:cNvPr id="597" name="n_1aveValue【一般廃棄物処理施設】&#10;一人当たり有形固定資産（償却資産）額"/>
        <xdr:cNvSpPr txBox="1"/>
      </xdr:nvSpPr>
      <xdr:spPr>
        <a:xfrm>
          <a:off x="21043411" y="674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65823</xdr:rowOff>
    </xdr:from>
    <xdr:ext cx="534377" cy="259045"/>
    <xdr:sp macro="" textlink="">
      <xdr:nvSpPr>
        <xdr:cNvPr id="598" name="n_2aveValue【一般廃棄物処理施設】&#10;一人当たり有形固定資産（償却資産）額"/>
        <xdr:cNvSpPr txBox="1"/>
      </xdr:nvSpPr>
      <xdr:spPr>
        <a:xfrm>
          <a:off x="20167111" y="675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25636</xdr:rowOff>
    </xdr:from>
    <xdr:ext cx="534377" cy="259045"/>
    <xdr:sp macro="" textlink="">
      <xdr:nvSpPr>
        <xdr:cNvPr id="599" name="n_3aveValue【一般廃棄物処理施設】&#10;一人当たり有形固定資産（償却資産）額"/>
        <xdr:cNvSpPr txBox="1"/>
      </xdr:nvSpPr>
      <xdr:spPr>
        <a:xfrm>
          <a:off x="19278111" y="671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27076</xdr:rowOff>
    </xdr:from>
    <xdr:ext cx="534377" cy="259045"/>
    <xdr:sp macro="" textlink="">
      <xdr:nvSpPr>
        <xdr:cNvPr id="600" name="n_4aveValue【一般廃棄物処理施設】&#10;一人当たり有形固定資産（償却資産）額"/>
        <xdr:cNvSpPr txBox="1"/>
      </xdr:nvSpPr>
      <xdr:spPr>
        <a:xfrm>
          <a:off x="18389111" y="688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92260</xdr:rowOff>
    </xdr:from>
    <xdr:ext cx="534377" cy="259045"/>
    <xdr:sp macro="" textlink="">
      <xdr:nvSpPr>
        <xdr:cNvPr id="601" name="n_1mainValue【一般廃棄物処理施設】&#10;一人当たり有形固定資産（償却資産）額"/>
        <xdr:cNvSpPr txBox="1"/>
      </xdr:nvSpPr>
      <xdr:spPr>
        <a:xfrm>
          <a:off x="21043411" y="626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94142</xdr:rowOff>
    </xdr:from>
    <xdr:ext cx="534377" cy="259045"/>
    <xdr:sp macro="" textlink="">
      <xdr:nvSpPr>
        <xdr:cNvPr id="602" name="n_2mainValue【一般廃棄物処理施設】&#10;一人当たり有形固定資産（償却資産）額"/>
        <xdr:cNvSpPr txBox="1"/>
      </xdr:nvSpPr>
      <xdr:spPr>
        <a:xfrm>
          <a:off x="20167111" y="6266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95346</xdr:rowOff>
    </xdr:from>
    <xdr:ext cx="534377" cy="259045"/>
    <xdr:sp macro="" textlink="">
      <xdr:nvSpPr>
        <xdr:cNvPr id="603" name="n_3mainValue【一般廃棄物処理施設】&#10;一人当たり有形固定資産（償却資産）額"/>
        <xdr:cNvSpPr txBox="1"/>
      </xdr:nvSpPr>
      <xdr:spPr>
        <a:xfrm>
          <a:off x="19278111" y="6267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108612</xdr:rowOff>
    </xdr:from>
    <xdr:ext cx="534377" cy="259045"/>
    <xdr:sp macro="" textlink="">
      <xdr:nvSpPr>
        <xdr:cNvPr id="604" name="n_4mainValue【一般廃棄物処理施設】&#10;一人当たり有形固定資産（償却資産）額"/>
        <xdr:cNvSpPr txBox="1"/>
      </xdr:nvSpPr>
      <xdr:spPr>
        <a:xfrm>
          <a:off x="18389111" y="628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3" name="テキスト ボックス 6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4" name="直線コネクタ 6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5" name="テキスト ボックス 61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6" name="直線コネクタ 61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7" name="テキスト ボックス 616"/>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8" name="直線コネクタ 61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9" name="テキスト ボックス 61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0" name="直線コネクタ 61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1" name="テキスト ボックス 62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2" name="直線コネクタ 62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3" name="テキスト ボックス 62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4" name="直線コネクタ 62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5" name="テキスト ボックス 62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6" name="直線コネクタ 6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7" name="テキスト ボックス 626"/>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152400</xdr:rowOff>
    </xdr:from>
    <xdr:to>
      <xdr:col>85</xdr:col>
      <xdr:colOff>126364</xdr:colOff>
      <xdr:row>64</xdr:row>
      <xdr:rowOff>76200</xdr:rowOff>
    </xdr:to>
    <xdr:cxnSp macro="">
      <xdr:nvCxnSpPr>
        <xdr:cNvPr id="629" name="直線コネクタ 628"/>
        <xdr:cNvCxnSpPr/>
      </xdr:nvCxnSpPr>
      <xdr:spPr>
        <a:xfrm flipV="1">
          <a:off x="16318864" y="94107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630" name="【保健センター・保健所】&#10;有形固定資産減価償却率最小値テキスト"/>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631" name="直線コネクタ 630"/>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99077</xdr:rowOff>
    </xdr:from>
    <xdr:ext cx="405111" cy="259045"/>
    <xdr:sp macro="" textlink="">
      <xdr:nvSpPr>
        <xdr:cNvPr id="632" name="【保健センター・保健所】&#10;有形固定資産減価償却率最大値テキスト"/>
        <xdr:cNvSpPr txBox="1"/>
      </xdr:nvSpPr>
      <xdr:spPr>
        <a:xfrm>
          <a:off x="16357600" y="918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152400</xdr:rowOff>
    </xdr:from>
    <xdr:to>
      <xdr:col>86</xdr:col>
      <xdr:colOff>25400</xdr:colOff>
      <xdr:row>54</xdr:row>
      <xdr:rowOff>152400</xdr:rowOff>
    </xdr:to>
    <xdr:cxnSp macro="">
      <xdr:nvCxnSpPr>
        <xdr:cNvPr id="633" name="直線コネクタ 632"/>
        <xdr:cNvCxnSpPr/>
      </xdr:nvCxnSpPr>
      <xdr:spPr>
        <a:xfrm>
          <a:off x="16230600" y="941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21607</xdr:rowOff>
    </xdr:from>
    <xdr:ext cx="405111" cy="259045"/>
    <xdr:sp macro="" textlink="">
      <xdr:nvSpPr>
        <xdr:cNvPr id="634" name="【保健センター・保健所】&#10;有形固定資産減価償却率平均値テキスト"/>
        <xdr:cNvSpPr txBox="1"/>
      </xdr:nvSpPr>
      <xdr:spPr>
        <a:xfrm>
          <a:off x="16357600" y="9965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170180</xdr:rowOff>
    </xdr:from>
    <xdr:to>
      <xdr:col>85</xdr:col>
      <xdr:colOff>177800</xdr:colOff>
      <xdr:row>59</xdr:row>
      <xdr:rowOff>100330</xdr:rowOff>
    </xdr:to>
    <xdr:sp macro="" textlink="">
      <xdr:nvSpPr>
        <xdr:cNvPr id="635" name="フローチャート: 判断 634"/>
        <xdr:cNvSpPr/>
      </xdr:nvSpPr>
      <xdr:spPr>
        <a:xfrm>
          <a:off x="162687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73025</xdr:rowOff>
    </xdr:from>
    <xdr:to>
      <xdr:col>81</xdr:col>
      <xdr:colOff>101600</xdr:colOff>
      <xdr:row>59</xdr:row>
      <xdr:rowOff>3175</xdr:rowOff>
    </xdr:to>
    <xdr:sp macro="" textlink="">
      <xdr:nvSpPr>
        <xdr:cNvPr id="636" name="フローチャート: 判断 635"/>
        <xdr:cNvSpPr/>
      </xdr:nvSpPr>
      <xdr:spPr>
        <a:xfrm>
          <a:off x="15430500" y="1001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40640</xdr:rowOff>
    </xdr:from>
    <xdr:to>
      <xdr:col>76</xdr:col>
      <xdr:colOff>165100</xdr:colOff>
      <xdr:row>58</xdr:row>
      <xdr:rowOff>142240</xdr:rowOff>
    </xdr:to>
    <xdr:sp macro="" textlink="">
      <xdr:nvSpPr>
        <xdr:cNvPr id="637" name="フローチャート: 判断 636"/>
        <xdr:cNvSpPr/>
      </xdr:nvSpPr>
      <xdr:spPr>
        <a:xfrm>
          <a:off x="14541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114935</xdr:rowOff>
    </xdr:from>
    <xdr:to>
      <xdr:col>72</xdr:col>
      <xdr:colOff>38100</xdr:colOff>
      <xdr:row>59</xdr:row>
      <xdr:rowOff>45085</xdr:rowOff>
    </xdr:to>
    <xdr:sp macro="" textlink="">
      <xdr:nvSpPr>
        <xdr:cNvPr id="638" name="フローチャート: 判断 637"/>
        <xdr:cNvSpPr/>
      </xdr:nvSpPr>
      <xdr:spPr>
        <a:xfrm>
          <a:off x="13652500" y="1005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107315</xdr:rowOff>
    </xdr:from>
    <xdr:to>
      <xdr:col>67</xdr:col>
      <xdr:colOff>101600</xdr:colOff>
      <xdr:row>59</xdr:row>
      <xdr:rowOff>37465</xdr:rowOff>
    </xdr:to>
    <xdr:sp macro="" textlink="">
      <xdr:nvSpPr>
        <xdr:cNvPr id="639" name="フローチャート: 判断 638"/>
        <xdr:cNvSpPr/>
      </xdr:nvSpPr>
      <xdr:spPr>
        <a:xfrm>
          <a:off x="12763500" y="1005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44450</xdr:rowOff>
    </xdr:from>
    <xdr:to>
      <xdr:col>85</xdr:col>
      <xdr:colOff>177800</xdr:colOff>
      <xdr:row>61</xdr:row>
      <xdr:rowOff>146050</xdr:rowOff>
    </xdr:to>
    <xdr:sp macro="" textlink="">
      <xdr:nvSpPr>
        <xdr:cNvPr id="645" name="楕円 644"/>
        <xdr:cNvSpPr/>
      </xdr:nvSpPr>
      <xdr:spPr>
        <a:xfrm>
          <a:off x="162687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22877</xdr:rowOff>
    </xdr:from>
    <xdr:ext cx="405111" cy="259045"/>
    <xdr:sp macro="" textlink="">
      <xdr:nvSpPr>
        <xdr:cNvPr id="646" name="【保健センター・保健所】&#10;有形固定資産減価償却率該当値テキスト"/>
        <xdr:cNvSpPr txBox="1"/>
      </xdr:nvSpPr>
      <xdr:spPr>
        <a:xfrm>
          <a:off x="16357600"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6350</xdr:rowOff>
    </xdr:from>
    <xdr:to>
      <xdr:col>81</xdr:col>
      <xdr:colOff>101600</xdr:colOff>
      <xdr:row>61</xdr:row>
      <xdr:rowOff>107950</xdr:rowOff>
    </xdr:to>
    <xdr:sp macro="" textlink="">
      <xdr:nvSpPr>
        <xdr:cNvPr id="647" name="楕円 646"/>
        <xdr:cNvSpPr/>
      </xdr:nvSpPr>
      <xdr:spPr>
        <a:xfrm>
          <a:off x="15430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57150</xdr:rowOff>
    </xdr:from>
    <xdr:to>
      <xdr:col>85</xdr:col>
      <xdr:colOff>127000</xdr:colOff>
      <xdr:row>61</xdr:row>
      <xdr:rowOff>95250</xdr:rowOff>
    </xdr:to>
    <xdr:cxnSp macro="">
      <xdr:nvCxnSpPr>
        <xdr:cNvPr id="648" name="直線コネクタ 647"/>
        <xdr:cNvCxnSpPr/>
      </xdr:nvCxnSpPr>
      <xdr:spPr>
        <a:xfrm>
          <a:off x="15481300" y="10515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139700</xdr:rowOff>
    </xdr:from>
    <xdr:to>
      <xdr:col>76</xdr:col>
      <xdr:colOff>165100</xdr:colOff>
      <xdr:row>61</xdr:row>
      <xdr:rowOff>69850</xdr:rowOff>
    </xdr:to>
    <xdr:sp macro="" textlink="">
      <xdr:nvSpPr>
        <xdr:cNvPr id="649" name="楕円 648"/>
        <xdr:cNvSpPr/>
      </xdr:nvSpPr>
      <xdr:spPr>
        <a:xfrm>
          <a:off x="14541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19050</xdr:rowOff>
    </xdr:from>
    <xdr:to>
      <xdr:col>81</xdr:col>
      <xdr:colOff>50800</xdr:colOff>
      <xdr:row>61</xdr:row>
      <xdr:rowOff>57150</xdr:rowOff>
    </xdr:to>
    <xdr:cxnSp macro="">
      <xdr:nvCxnSpPr>
        <xdr:cNvPr id="650" name="直線コネクタ 649"/>
        <xdr:cNvCxnSpPr/>
      </xdr:nvCxnSpPr>
      <xdr:spPr>
        <a:xfrm>
          <a:off x="14592300" y="10477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101600</xdr:rowOff>
    </xdr:from>
    <xdr:to>
      <xdr:col>72</xdr:col>
      <xdr:colOff>38100</xdr:colOff>
      <xdr:row>61</xdr:row>
      <xdr:rowOff>31750</xdr:rowOff>
    </xdr:to>
    <xdr:sp macro="" textlink="">
      <xdr:nvSpPr>
        <xdr:cNvPr id="651" name="楕円 650"/>
        <xdr:cNvSpPr/>
      </xdr:nvSpPr>
      <xdr:spPr>
        <a:xfrm>
          <a:off x="13652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152400</xdr:rowOff>
    </xdr:from>
    <xdr:to>
      <xdr:col>76</xdr:col>
      <xdr:colOff>114300</xdr:colOff>
      <xdr:row>61</xdr:row>
      <xdr:rowOff>19050</xdr:rowOff>
    </xdr:to>
    <xdr:cxnSp macro="">
      <xdr:nvCxnSpPr>
        <xdr:cNvPr id="652" name="直線コネクタ 651"/>
        <xdr:cNvCxnSpPr/>
      </xdr:nvCxnSpPr>
      <xdr:spPr>
        <a:xfrm>
          <a:off x="13703300" y="10439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63500</xdr:rowOff>
    </xdr:from>
    <xdr:to>
      <xdr:col>67</xdr:col>
      <xdr:colOff>101600</xdr:colOff>
      <xdr:row>60</xdr:row>
      <xdr:rowOff>165100</xdr:rowOff>
    </xdr:to>
    <xdr:sp macro="" textlink="">
      <xdr:nvSpPr>
        <xdr:cNvPr id="653" name="楕円 652"/>
        <xdr:cNvSpPr/>
      </xdr:nvSpPr>
      <xdr:spPr>
        <a:xfrm>
          <a:off x="12763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114300</xdr:rowOff>
    </xdr:from>
    <xdr:to>
      <xdr:col>71</xdr:col>
      <xdr:colOff>177800</xdr:colOff>
      <xdr:row>60</xdr:row>
      <xdr:rowOff>152400</xdr:rowOff>
    </xdr:to>
    <xdr:cxnSp macro="">
      <xdr:nvCxnSpPr>
        <xdr:cNvPr id="654" name="直線コネクタ 653"/>
        <xdr:cNvCxnSpPr/>
      </xdr:nvCxnSpPr>
      <xdr:spPr>
        <a:xfrm>
          <a:off x="12814300" y="10401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19702</xdr:rowOff>
    </xdr:from>
    <xdr:ext cx="405111" cy="259045"/>
    <xdr:sp macro="" textlink="">
      <xdr:nvSpPr>
        <xdr:cNvPr id="655" name="n_1aveValue【保健センター・保健所】&#10;有形固定資産減価償却率"/>
        <xdr:cNvSpPr txBox="1"/>
      </xdr:nvSpPr>
      <xdr:spPr>
        <a:xfrm>
          <a:off x="15266044" y="979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158767</xdr:rowOff>
    </xdr:from>
    <xdr:ext cx="405111" cy="259045"/>
    <xdr:sp macro="" textlink="">
      <xdr:nvSpPr>
        <xdr:cNvPr id="656" name="n_2aveValue【保健センター・保健所】&#10;有形固定資産減価償却率"/>
        <xdr:cNvSpPr txBox="1"/>
      </xdr:nvSpPr>
      <xdr:spPr>
        <a:xfrm>
          <a:off x="14389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61612</xdr:rowOff>
    </xdr:from>
    <xdr:ext cx="405111" cy="259045"/>
    <xdr:sp macro="" textlink="">
      <xdr:nvSpPr>
        <xdr:cNvPr id="657" name="n_3aveValue【保健センター・保健所】&#10;有形固定資産減価償却率"/>
        <xdr:cNvSpPr txBox="1"/>
      </xdr:nvSpPr>
      <xdr:spPr>
        <a:xfrm>
          <a:off x="13500744" y="983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53992</xdr:rowOff>
    </xdr:from>
    <xdr:ext cx="405111" cy="259045"/>
    <xdr:sp macro="" textlink="">
      <xdr:nvSpPr>
        <xdr:cNvPr id="658" name="n_4aveValue【保健センター・保健所】&#10;有形固定資産減価償却率"/>
        <xdr:cNvSpPr txBox="1"/>
      </xdr:nvSpPr>
      <xdr:spPr>
        <a:xfrm>
          <a:off x="12611744" y="982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99077</xdr:rowOff>
    </xdr:from>
    <xdr:ext cx="405111" cy="259045"/>
    <xdr:sp macro="" textlink="">
      <xdr:nvSpPr>
        <xdr:cNvPr id="659" name="n_1mainValue【保健センター・保健所】&#10;有形固定資産減価償却率"/>
        <xdr:cNvSpPr txBox="1"/>
      </xdr:nvSpPr>
      <xdr:spPr>
        <a:xfrm>
          <a:off x="152660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60977</xdr:rowOff>
    </xdr:from>
    <xdr:ext cx="405111" cy="259045"/>
    <xdr:sp macro="" textlink="">
      <xdr:nvSpPr>
        <xdr:cNvPr id="660" name="n_2mainValue【保健センター・保健所】&#10;有形固定資産減価償却率"/>
        <xdr:cNvSpPr txBox="1"/>
      </xdr:nvSpPr>
      <xdr:spPr>
        <a:xfrm>
          <a:off x="14389744" y="1051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22877</xdr:rowOff>
    </xdr:from>
    <xdr:ext cx="405111" cy="259045"/>
    <xdr:sp macro="" textlink="">
      <xdr:nvSpPr>
        <xdr:cNvPr id="661" name="n_3mainValue【保健センター・保健所】&#10;有形固定資産減価償却率"/>
        <xdr:cNvSpPr txBox="1"/>
      </xdr:nvSpPr>
      <xdr:spPr>
        <a:xfrm>
          <a:off x="13500744"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156227</xdr:rowOff>
    </xdr:from>
    <xdr:ext cx="405111" cy="259045"/>
    <xdr:sp macro="" textlink="">
      <xdr:nvSpPr>
        <xdr:cNvPr id="662" name="n_4mainValue【保健センター・保健所】&#10;有形固定資産減価償却率"/>
        <xdr:cNvSpPr txBox="1"/>
      </xdr:nvSpPr>
      <xdr:spPr>
        <a:xfrm>
          <a:off x="12611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3" name="直線コネクタ 67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4" name="テキスト ボックス 67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5" name="直線コネクタ 67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6" name="テキスト ボックス 67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7" name="直線コネクタ 67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8" name="テキスト ボックス 67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9" name="直線コネクタ 67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0" name="テキスト ボックス 67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1" name="直線コネクタ 6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2" name="テキスト ボックス 68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139446</xdr:rowOff>
    </xdr:from>
    <xdr:to>
      <xdr:col>116</xdr:col>
      <xdr:colOff>62864</xdr:colOff>
      <xdr:row>63</xdr:row>
      <xdr:rowOff>125730</xdr:rowOff>
    </xdr:to>
    <xdr:cxnSp macro="">
      <xdr:nvCxnSpPr>
        <xdr:cNvPr id="684" name="直線コネクタ 683"/>
        <xdr:cNvCxnSpPr/>
      </xdr:nvCxnSpPr>
      <xdr:spPr>
        <a:xfrm flipV="1">
          <a:off x="22160864" y="9912096"/>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685"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686" name="直線コネクタ 685"/>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86123</xdr:rowOff>
    </xdr:from>
    <xdr:ext cx="469744" cy="259045"/>
    <xdr:sp macro="" textlink="">
      <xdr:nvSpPr>
        <xdr:cNvPr id="687" name="【保健センター・保健所】&#10;一人当たり面積最大値テキスト"/>
        <xdr:cNvSpPr txBox="1"/>
      </xdr:nvSpPr>
      <xdr:spPr>
        <a:xfrm>
          <a:off x="22199600" y="9687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139446</xdr:rowOff>
    </xdr:from>
    <xdr:to>
      <xdr:col>116</xdr:col>
      <xdr:colOff>152400</xdr:colOff>
      <xdr:row>57</xdr:row>
      <xdr:rowOff>139446</xdr:rowOff>
    </xdr:to>
    <xdr:cxnSp macro="">
      <xdr:nvCxnSpPr>
        <xdr:cNvPr id="688" name="直線コネクタ 687"/>
        <xdr:cNvCxnSpPr/>
      </xdr:nvCxnSpPr>
      <xdr:spPr>
        <a:xfrm>
          <a:off x="22072600" y="9912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26941</xdr:rowOff>
    </xdr:from>
    <xdr:ext cx="469744" cy="259045"/>
    <xdr:sp macro="" textlink="">
      <xdr:nvSpPr>
        <xdr:cNvPr id="689" name="【保健センター・保健所】&#10;一人当たり面積平均値テキスト"/>
        <xdr:cNvSpPr txBox="1"/>
      </xdr:nvSpPr>
      <xdr:spPr>
        <a:xfrm>
          <a:off x="22199600" y="104853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4064</xdr:rowOff>
    </xdr:from>
    <xdr:to>
      <xdr:col>116</xdr:col>
      <xdr:colOff>114300</xdr:colOff>
      <xdr:row>62</xdr:row>
      <xdr:rowOff>105664</xdr:rowOff>
    </xdr:to>
    <xdr:sp macro="" textlink="">
      <xdr:nvSpPr>
        <xdr:cNvPr id="690" name="フローチャート: 判断 689"/>
        <xdr:cNvSpPr/>
      </xdr:nvSpPr>
      <xdr:spPr>
        <a:xfrm>
          <a:off x="22110700" y="1063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129794</xdr:rowOff>
    </xdr:from>
    <xdr:to>
      <xdr:col>112</xdr:col>
      <xdr:colOff>38100</xdr:colOff>
      <xdr:row>62</xdr:row>
      <xdr:rowOff>59944</xdr:rowOff>
    </xdr:to>
    <xdr:sp macro="" textlink="">
      <xdr:nvSpPr>
        <xdr:cNvPr id="691" name="フローチャート: 判断 690"/>
        <xdr:cNvSpPr/>
      </xdr:nvSpPr>
      <xdr:spPr>
        <a:xfrm>
          <a:off x="212725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134366</xdr:rowOff>
    </xdr:from>
    <xdr:to>
      <xdr:col>107</xdr:col>
      <xdr:colOff>101600</xdr:colOff>
      <xdr:row>62</xdr:row>
      <xdr:rowOff>64516</xdr:rowOff>
    </xdr:to>
    <xdr:sp macro="" textlink="">
      <xdr:nvSpPr>
        <xdr:cNvPr id="692" name="フローチャート: 判断 691"/>
        <xdr:cNvSpPr/>
      </xdr:nvSpPr>
      <xdr:spPr>
        <a:xfrm>
          <a:off x="20383500" y="1059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148082</xdr:rowOff>
    </xdr:from>
    <xdr:to>
      <xdr:col>102</xdr:col>
      <xdr:colOff>165100</xdr:colOff>
      <xdr:row>62</xdr:row>
      <xdr:rowOff>78232</xdr:rowOff>
    </xdr:to>
    <xdr:sp macro="" textlink="">
      <xdr:nvSpPr>
        <xdr:cNvPr id="693" name="フローチャート: 判断 692"/>
        <xdr:cNvSpPr/>
      </xdr:nvSpPr>
      <xdr:spPr>
        <a:xfrm>
          <a:off x="19494500" y="1060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166370</xdr:rowOff>
    </xdr:from>
    <xdr:to>
      <xdr:col>98</xdr:col>
      <xdr:colOff>38100</xdr:colOff>
      <xdr:row>62</xdr:row>
      <xdr:rowOff>96520</xdr:rowOff>
    </xdr:to>
    <xdr:sp macro="" textlink="">
      <xdr:nvSpPr>
        <xdr:cNvPr id="694" name="フローチャート: 判断 693"/>
        <xdr:cNvSpPr/>
      </xdr:nvSpPr>
      <xdr:spPr>
        <a:xfrm>
          <a:off x="186055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5" name="テキスト ボックス 69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6" name="テキスト ボックス 69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7" name="テキスト ボックス 69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8" name="テキスト ボックス 69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9" name="テキスト ボックス 69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24638</xdr:rowOff>
    </xdr:from>
    <xdr:to>
      <xdr:col>116</xdr:col>
      <xdr:colOff>114300</xdr:colOff>
      <xdr:row>63</xdr:row>
      <xdr:rowOff>126238</xdr:rowOff>
    </xdr:to>
    <xdr:sp macro="" textlink="">
      <xdr:nvSpPr>
        <xdr:cNvPr id="700" name="楕円 699"/>
        <xdr:cNvSpPr/>
      </xdr:nvSpPr>
      <xdr:spPr>
        <a:xfrm>
          <a:off x="22110700" y="1082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111015</xdr:rowOff>
    </xdr:from>
    <xdr:ext cx="469744" cy="259045"/>
    <xdr:sp macro="" textlink="">
      <xdr:nvSpPr>
        <xdr:cNvPr id="701" name="【保健センター・保健所】&#10;一人当たり面積該当値テキスト"/>
        <xdr:cNvSpPr txBox="1"/>
      </xdr:nvSpPr>
      <xdr:spPr>
        <a:xfrm>
          <a:off x="22199600" y="10740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24638</xdr:rowOff>
    </xdr:from>
    <xdr:to>
      <xdr:col>112</xdr:col>
      <xdr:colOff>38100</xdr:colOff>
      <xdr:row>63</xdr:row>
      <xdr:rowOff>126238</xdr:rowOff>
    </xdr:to>
    <xdr:sp macro="" textlink="">
      <xdr:nvSpPr>
        <xdr:cNvPr id="702" name="楕円 701"/>
        <xdr:cNvSpPr/>
      </xdr:nvSpPr>
      <xdr:spPr>
        <a:xfrm>
          <a:off x="21272500" y="1082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75438</xdr:rowOff>
    </xdr:from>
    <xdr:to>
      <xdr:col>116</xdr:col>
      <xdr:colOff>63500</xdr:colOff>
      <xdr:row>63</xdr:row>
      <xdr:rowOff>75438</xdr:rowOff>
    </xdr:to>
    <xdr:cxnSp macro="">
      <xdr:nvCxnSpPr>
        <xdr:cNvPr id="703" name="直線コネクタ 702"/>
        <xdr:cNvCxnSpPr/>
      </xdr:nvCxnSpPr>
      <xdr:spPr>
        <a:xfrm>
          <a:off x="21323300" y="108767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29210</xdr:rowOff>
    </xdr:from>
    <xdr:to>
      <xdr:col>107</xdr:col>
      <xdr:colOff>101600</xdr:colOff>
      <xdr:row>63</xdr:row>
      <xdr:rowOff>130810</xdr:rowOff>
    </xdr:to>
    <xdr:sp macro="" textlink="">
      <xdr:nvSpPr>
        <xdr:cNvPr id="704" name="楕円 703"/>
        <xdr:cNvSpPr/>
      </xdr:nvSpPr>
      <xdr:spPr>
        <a:xfrm>
          <a:off x="20383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75438</xdr:rowOff>
    </xdr:from>
    <xdr:to>
      <xdr:col>111</xdr:col>
      <xdr:colOff>177800</xdr:colOff>
      <xdr:row>63</xdr:row>
      <xdr:rowOff>80010</xdr:rowOff>
    </xdr:to>
    <xdr:cxnSp macro="">
      <xdr:nvCxnSpPr>
        <xdr:cNvPr id="705" name="直線コネクタ 704"/>
        <xdr:cNvCxnSpPr/>
      </xdr:nvCxnSpPr>
      <xdr:spPr>
        <a:xfrm flipV="1">
          <a:off x="20434300" y="108767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29210</xdr:rowOff>
    </xdr:from>
    <xdr:to>
      <xdr:col>102</xdr:col>
      <xdr:colOff>165100</xdr:colOff>
      <xdr:row>63</xdr:row>
      <xdr:rowOff>130810</xdr:rowOff>
    </xdr:to>
    <xdr:sp macro="" textlink="">
      <xdr:nvSpPr>
        <xdr:cNvPr id="706" name="楕円 705"/>
        <xdr:cNvSpPr/>
      </xdr:nvSpPr>
      <xdr:spPr>
        <a:xfrm>
          <a:off x="19494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80010</xdr:rowOff>
    </xdr:from>
    <xdr:to>
      <xdr:col>107</xdr:col>
      <xdr:colOff>50800</xdr:colOff>
      <xdr:row>63</xdr:row>
      <xdr:rowOff>80010</xdr:rowOff>
    </xdr:to>
    <xdr:cxnSp macro="">
      <xdr:nvCxnSpPr>
        <xdr:cNvPr id="707" name="直線コネクタ 706"/>
        <xdr:cNvCxnSpPr/>
      </xdr:nvCxnSpPr>
      <xdr:spPr>
        <a:xfrm>
          <a:off x="19545300" y="10881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29210</xdr:rowOff>
    </xdr:from>
    <xdr:to>
      <xdr:col>98</xdr:col>
      <xdr:colOff>38100</xdr:colOff>
      <xdr:row>63</xdr:row>
      <xdr:rowOff>130810</xdr:rowOff>
    </xdr:to>
    <xdr:sp macro="" textlink="">
      <xdr:nvSpPr>
        <xdr:cNvPr id="708" name="楕円 707"/>
        <xdr:cNvSpPr/>
      </xdr:nvSpPr>
      <xdr:spPr>
        <a:xfrm>
          <a:off x="18605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80010</xdr:rowOff>
    </xdr:from>
    <xdr:to>
      <xdr:col>102</xdr:col>
      <xdr:colOff>114300</xdr:colOff>
      <xdr:row>63</xdr:row>
      <xdr:rowOff>80010</xdr:rowOff>
    </xdr:to>
    <xdr:cxnSp macro="">
      <xdr:nvCxnSpPr>
        <xdr:cNvPr id="709" name="直線コネクタ 708"/>
        <xdr:cNvCxnSpPr/>
      </xdr:nvCxnSpPr>
      <xdr:spPr>
        <a:xfrm>
          <a:off x="18656300" y="10881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76471</xdr:rowOff>
    </xdr:from>
    <xdr:ext cx="469744" cy="259045"/>
    <xdr:sp macro="" textlink="">
      <xdr:nvSpPr>
        <xdr:cNvPr id="710" name="n_1aveValue【保健センター・保健所】&#10;一人当たり面積"/>
        <xdr:cNvSpPr txBox="1"/>
      </xdr:nvSpPr>
      <xdr:spPr>
        <a:xfrm>
          <a:off x="21075727" y="1036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81043</xdr:rowOff>
    </xdr:from>
    <xdr:ext cx="469744" cy="259045"/>
    <xdr:sp macro="" textlink="">
      <xdr:nvSpPr>
        <xdr:cNvPr id="711" name="n_2aveValue【保健センター・保健所】&#10;一人当たり面積"/>
        <xdr:cNvSpPr txBox="1"/>
      </xdr:nvSpPr>
      <xdr:spPr>
        <a:xfrm>
          <a:off x="20199427" y="1036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94759</xdr:rowOff>
    </xdr:from>
    <xdr:ext cx="469744" cy="259045"/>
    <xdr:sp macro="" textlink="">
      <xdr:nvSpPr>
        <xdr:cNvPr id="712" name="n_3aveValue【保健センター・保健所】&#10;一人当たり面積"/>
        <xdr:cNvSpPr txBox="1"/>
      </xdr:nvSpPr>
      <xdr:spPr>
        <a:xfrm>
          <a:off x="19310427" y="1038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113047</xdr:rowOff>
    </xdr:from>
    <xdr:ext cx="469744" cy="259045"/>
    <xdr:sp macro="" textlink="">
      <xdr:nvSpPr>
        <xdr:cNvPr id="713" name="n_4aveValue【保健センター・保健所】&#10;一人当たり面積"/>
        <xdr:cNvSpPr txBox="1"/>
      </xdr:nvSpPr>
      <xdr:spPr>
        <a:xfrm>
          <a:off x="18421427" y="1040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117365</xdr:rowOff>
    </xdr:from>
    <xdr:ext cx="469744" cy="259045"/>
    <xdr:sp macro="" textlink="">
      <xdr:nvSpPr>
        <xdr:cNvPr id="714" name="n_1mainValue【保健センター・保健所】&#10;一人当たり面積"/>
        <xdr:cNvSpPr txBox="1"/>
      </xdr:nvSpPr>
      <xdr:spPr>
        <a:xfrm>
          <a:off x="21075727" y="10918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121937</xdr:rowOff>
    </xdr:from>
    <xdr:ext cx="469744" cy="259045"/>
    <xdr:sp macro="" textlink="">
      <xdr:nvSpPr>
        <xdr:cNvPr id="715" name="n_2mainValue【保健センター・保健所】&#10;一人当たり面積"/>
        <xdr:cNvSpPr txBox="1"/>
      </xdr:nvSpPr>
      <xdr:spPr>
        <a:xfrm>
          <a:off x="201994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121937</xdr:rowOff>
    </xdr:from>
    <xdr:ext cx="469744" cy="259045"/>
    <xdr:sp macro="" textlink="">
      <xdr:nvSpPr>
        <xdr:cNvPr id="716" name="n_3mainValue【保健センター・保健所】&#10;一人当たり面積"/>
        <xdr:cNvSpPr txBox="1"/>
      </xdr:nvSpPr>
      <xdr:spPr>
        <a:xfrm>
          <a:off x="193104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121937</xdr:rowOff>
    </xdr:from>
    <xdr:ext cx="469744" cy="259045"/>
    <xdr:sp macro="" textlink="">
      <xdr:nvSpPr>
        <xdr:cNvPr id="717" name="n_4mainValue【保健センター・保健所】&#10;一人当たり面積"/>
        <xdr:cNvSpPr txBox="1"/>
      </xdr:nvSpPr>
      <xdr:spPr>
        <a:xfrm>
          <a:off x="184214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8" name="正方形/長方形 7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9" name="正方形/長方形 7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0" name="正方形/長方形 7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1" name="正方形/長方形 7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2" name="正方形/長方形 7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3" name="正方形/長方形 7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4" name="正方形/長方形 7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5" name="正方形/長方形 7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6" name="テキスト ボックス 7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7" name="直線コネクタ 7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8" name="テキスト ボックス 72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9" name="直線コネクタ 72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0" name="テキスト ボックス 72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1" name="直線コネクタ 73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2" name="テキスト ボックス 73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3" name="直線コネクタ 73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4" name="テキスト ボックス 73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5" name="直線コネクタ 73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6" name="テキスト ボックス 73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7" name="直線コネクタ 73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8" name="テキスト ボックス 73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9" name="直線コネクタ 73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0" name="テキスト ボックス 73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42999</xdr:rowOff>
    </xdr:from>
    <xdr:to>
      <xdr:col>85</xdr:col>
      <xdr:colOff>126364</xdr:colOff>
      <xdr:row>86</xdr:row>
      <xdr:rowOff>168729</xdr:rowOff>
    </xdr:to>
    <xdr:cxnSp macro="">
      <xdr:nvCxnSpPr>
        <xdr:cNvPr id="743" name="直線コネクタ 742"/>
        <xdr:cNvCxnSpPr/>
      </xdr:nvCxnSpPr>
      <xdr:spPr>
        <a:xfrm flipV="1">
          <a:off x="16318864" y="13416099"/>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4"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5" name="直線コネクタ 744"/>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161126</xdr:rowOff>
    </xdr:from>
    <xdr:ext cx="340478" cy="259045"/>
    <xdr:sp macro="" textlink="">
      <xdr:nvSpPr>
        <xdr:cNvPr id="746" name="【消防施設】&#10;有形固定資産減価償却率最大値テキスト"/>
        <xdr:cNvSpPr txBox="1"/>
      </xdr:nvSpPr>
      <xdr:spPr>
        <a:xfrm>
          <a:off x="16357600" y="1319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42999</xdr:rowOff>
    </xdr:from>
    <xdr:to>
      <xdr:col>86</xdr:col>
      <xdr:colOff>25400</xdr:colOff>
      <xdr:row>78</xdr:row>
      <xdr:rowOff>42999</xdr:rowOff>
    </xdr:to>
    <xdr:cxnSp macro="">
      <xdr:nvCxnSpPr>
        <xdr:cNvPr id="747" name="直線コネクタ 746"/>
        <xdr:cNvCxnSpPr/>
      </xdr:nvCxnSpPr>
      <xdr:spPr>
        <a:xfrm>
          <a:off x="16230600" y="1341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4915</xdr:rowOff>
    </xdr:from>
    <xdr:ext cx="405111" cy="259045"/>
    <xdr:sp macro="" textlink="">
      <xdr:nvSpPr>
        <xdr:cNvPr id="748" name="【消防施設】&#10;有形固定資産減価償却率平均値テキスト"/>
        <xdr:cNvSpPr txBox="1"/>
      </xdr:nvSpPr>
      <xdr:spPr>
        <a:xfrm>
          <a:off x="16357600" y="14063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26488</xdr:rowOff>
    </xdr:from>
    <xdr:to>
      <xdr:col>85</xdr:col>
      <xdr:colOff>177800</xdr:colOff>
      <xdr:row>82</xdr:row>
      <xdr:rowOff>128088</xdr:rowOff>
    </xdr:to>
    <xdr:sp macro="" textlink="">
      <xdr:nvSpPr>
        <xdr:cNvPr id="749" name="フローチャート: 判断 748"/>
        <xdr:cNvSpPr/>
      </xdr:nvSpPr>
      <xdr:spPr>
        <a:xfrm>
          <a:off x="162687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166914</xdr:rowOff>
    </xdr:from>
    <xdr:to>
      <xdr:col>81</xdr:col>
      <xdr:colOff>101600</xdr:colOff>
      <xdr:row>82</xdr:row>
      <xdr:rowOff>97064</xdr:rowOff>
    </xdr:to>
    <xdr:sp macro="" textlink="">
      <xdr:nvSpPr>
        <xdr:cNvPr id="750" name="フローチャート: 判断 749"/>
        <xdr:cNvSpPr/>
      </xdr:nvSpPr>
      <xdr:spPr>
        <a:xfrm>
          <a:off x="15430500" y="1405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145687</xdr:rowOff>
    </xdr:from>
    <xdr:to>
      <xdr:col>76</xdr:col>
      <xdr:colOff>165100</xdr:colOff>
      <xdr:row>82</xdr:row>
      <xdr:rowOff>75837</xdr:rowOff>
    </xdr:to>
    <xdr:sp macro="" textlink="">
      <xdr:nvSpPr>
        <xdr:cNvPr id="751" name="フローチャート: 判断 750"/>
        <xdr:cNvSpPr/>
      </xdr:nvSpPr>
      <xdr:spPr>
        <a:xfrm>
          <a:off x="14541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144055</xdr:rowOff>
    </xdr:from>
    <xdr:to>
      <xdr:col>72</xdr:col>
      <xdr:colOff>38100</xdr:colOff>
      <xdr:row>82</xdr:row>
      <xdr:rowOff>74205</xdr:rowOff>
    </xdr:to>
    <xdr:sp macro="" textlink="">
      <xdr:nvSpPr>
        <xdr:cNvPr id="752" name="フローチャート: 判断 751"/>
        <xdr:cNvSpPr/>
      </xdr:nvSpPr>
      <xdr:spPr>
        <a:xfrm>
          <a:off x="13652500" y="1403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82006</xdr:rowOff>
    </xdr:from>
    <xdr:to>
      <xdr:col>67</xdr:col>
      <xdr:colOff>101600</xdr:colOff>
      <xdr:row>82</xdr:row>
      <xdr:rowOff>12156</xdr:rowOff>
    </xdr:to>
    <xdr:sp macro="" textlink="">
      <xdr:nvSpPr>
        <xdr:cNvPr id="753" name="フローチャート: 判断 752"/>
        <xdr:cNvSpPr/>
      </xdr:nvSpPr>
      <xdr:spPr>
        <a:xfrm>
          <a:off x="127635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155484</xdr:rowOff>
    </xdr:from>
    <xdr:to>
      <xdr:col>85</xdr:col>
      <xdr:colOff>177800</xdr:colOff>
      <xdr:row>82</xdr:row>
      <xdr:rowOff>85634</xdr:rowOff>
    </xdr:to>
    <xdr:sp macro="" textlink="">
      <xdr:nvSpPr>
        <xdr:cNvPr id="759" name="楕円 758"/>
        <xdr:cNvSpPr/>
      </xdr:nvSpPr>
      <xdr:spPr>
        <a:xfrm>
          <a:off x="16268700" y="1404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6911</xdr:rowOff>
    </xdr:from>
    <xdr:ext cx="405111" cy="259045"/>
    <xdr:sp macro="" textlink="">
      <xdr:nvSpPr>
        <xdr:cNvPr id="760" name="【消防施設】&#10;有形固定資産減価償却率該当値テキスト"/>
        <xdr:cNvSpPr txBox="1"/>
      </xdr:nvSpPr>
      <xdr:spPr>
        <a:xfrm>
          <a:off x="16357600" y="13894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119562</xdr:rowOff>
    </xdr:from>
    <xdr:to>
      <xdr:col>81</xdr:col>
      <xdr:colOff>101600</xdr:colOff>
      <xdr:row>82</xdr:row>
      <xdr:rowOff>49712</xdr:rowOff>
    </xdr:to>
    <xdr:sp macro="" textlink="">
      <xdr:nvSpPr>
        <xdr:cNvPr id="761" name="楕円 760"/>
        <xdr:cNvSpPr/>
      </xdr:nvSpPr>
      <xdr:spPr>
        <a:xfrm>
          <a:off x="15430500" y="1400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170362</xdr:rowOff>
    </xdr:from>
    <xdr:to>
      <xdr:col>85</xdr:col>
      <xdr:colOff>127000</xdr:colOff>
      <xdr:row>82</xdr:row>
      <xdr:rowOff>34834</xdr:rowOff>
    </xdr:to>
    <xdr:cxnSp macro="">
      <xdr:nvCxnSpPr>
        <xdr:cNvPr id="762" name="直線コネクタ 761"/>
        <xdr:cNvCxnSpPr/>
      </xdr:nvCxnSpPr>
      <xdr:spPr>
        <a:xfrm>
          <a:off x="15481300" y="14057812"/>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85271</xdr:rowOff>
    </xdr:from>
    <xdr:to>
      <xdr:col>76</xdr:col>
      <xdr:colOff>165100</xdr:colOff>
      <xdr:row>82</xdr:row>
      <xdr:rowOff>15421</xdr:rowOff>
    </xdr:to>
    <xdr:sp macro="" textlink="">
      <xdr:nvSpPr>
        <xdr:cNvPr id="763" name="楕円 762"/>
        <xdr:cNvSpPr/>
      </xdr:nvSpPr>
      <xdr:spPr>
        <a:xfrm>
          <a:off x="14541500" y="1397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136071</xdr:rowOff>
    </xdr:from>
    <xdr:to>
      <xdr:col>81</xdr:col>
      <xdr:colOff>50800</xdr:colOff>
      <xdr:row>81</xdr:row>
      <xdr:rowOff>170362</xdr:rowOff>
    </xdr:to>
    <xdr:cxnSp macro="">
      <xdr:nvCxnSpPr>
        <xdr:cNvPr id="764" name="直線コネクタ 763"/>
        <xdr:cNvCxnSpPr/>
      </xdr:nvCxnSpPr>
      <xdr:spPr>
        <a:xfrm>
          <a:off x="14592300" y="1402352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49349</xdr:rowOff>
    </xdr:from>
    <xdr:to>
      <xdr:col>72</xdr:col>
      <xdr:colOff>38100</xdr:colOff>
      <xdr:row>81</xdr:row>
      <xdr:rowOff>150949</xdr:rowOff>
    </xdr:to>
    <xdr:sp macro="" textlink="">
      <xdr:nvSpPr>
        <xdr:cNvPr id="765" name="楕円 764"/>
        <xdr:cNvSpPr/>
      </xdr:nvSpPr>
      <xdr:spPr>
        <a:xfrm>
          <a:off x="13652500" y="1393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100149</xdr:rowOff>
    </xdr:from>
    <xdr:to>
      <xdr:col>76</xdr:col>
      <xdr:colOff>114300</xdr:colOff>
      <xdr:row>81</xdr:row>
      <xdr:rowOff>136071</xdr:rowOff>
    </xdr:to>
    <xdr:cxnSp macro="">
      <xdr:nvCxnSpPr>
        <xdr:cNvPr id="766" name="直線コネクタ 765"/>
        <xdr:cNvCxnSpPr/>
      </xdr:nvCxnSpPr>
      <xdr:spPr>
        <a:xfrm>
          <a:off x="13703300" y="1398759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142421</xdr:rowOff>
    </xdr:from>
    <xdr:to>
      <xdr:col>67</xdr:col>
      <xdr:colOff>101600</xdr:colOff>
      <xdr:row>83</xdr:row>
      <xdr:rowOff>72571</xdr:rowOff>
    </xdr:to>
    <xdr:sp macro="" textlink="">
      <xdr:nvSpPr>
        <xdr:cNvPr id="767" name="楕円 766"/>
        <xdr:cNvSpPr/>
      </xdr:nvSpPr>
      <xdr:spPr>
        <a:xfrm>
          <a:off x="12763500" y="1420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100149</xdr:rowOff>
    </xdr:from>
    <xdr:to>
      <xdr:col>71</xdr:col>
      <xdr:colOff>177800</xdr:colOff>
      <xdr:row>83</xdr:row>
      <xdr:rowOff>21771</xdr:rowOff>
    </xdr:to>
    <xdr:cxnSp macro="">
      <xdr:nvCxnSpPr>
        <xdr:cNvPr id="768" name="直線コネクタ 767"/>
        <xdr:cNvCxnSpPr/>
      </xdr:nvCxnSpPr>
      <xdr:spPr>
        <a:xfrm flipV="1">
          <a:off x="12814300" y="13987599"/>
          <a:ext cx="889000" cy="264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88191</xdr:rowOff>
    </xdr:from>
    <xdr:ext cx="405111" cy="259045"/>
    <xdr:sp macro="" textlink="">
      <xdr:nvSpPr>
        <xdr:cNvPr id="769" name="n_1aveValue【消防施設】&#10;有形固定資産減価償却率"/>
        <xdr:cNvSpPr txBox="1"/>
      </xdr:nvSpPr>
      <xdr:spPr>
        <a:xfrm>
          <a:off x="15266044" y="1414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66964</xdr:rowOff>
    </xdr:from>
    <xdr:ext cx="405111" cy="259045"/>
    <xdr:sp macro="" textlink="">
      <xdr:nvSpPr>
        <xdr:cNvPr id="770" name="n_2aveValue【消防施設】&#10;有形固定資産減価償却率"/>
        <xdr:cNvSpPr txBox="1"/>
      </xdr:nvSpPr>
      <xdr:spPr>
        <a:xfrm>
          <a:off x="14389744" y="1412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65332</xdr:rowOff>
    </xdr:from>
    <xdr:ext cx="405111" cy="259045"/>
    <xdr:sp macro="" textlink="">
      <xdr:nvSpPr>
        <xdr:cNvPr id="771" name="n_3aveValue【消防施設】&#10;有形固定資産減価償却率"/>
        <xdr:cNvSpPr txBox="1"/>
      </xdr:nvSpPr>
      <xdr:spPr>
        <a:xfrm>
          <a:off x="13500744" y="1412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28683</xdr:rowOff>
    </xdr:from>
    <xdr:ext cx="405111" cy="259045"/>
    <xdr:sp macro="" textlink="">
      <xdr:nvSpPr>
        <xdr:cNvPr id="772" name="n_4aveValue【消防施設】&#10;有形固定資産減価償却率"/>
        <xdr:cNvSpPr txBox="1"/>
      </xdr:nvSpPr>
      <xdr:spPr>
        <a:xfrm>
          <a:off x="12611744" y="1374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66239</xdr:rowOff>
    </xdr:from>
    <xdr:ext cx="405111" cy="259045"/>
    <xdr:sp macro="" textlink="">
      <xdr:nvSpPr>
        <xdr:cNvPr id="773" name="n_1mainValue【消防施設】&#10;有形固定資産減価償却率"/>
        <xdr:cNvSpPr txBox="1"/>
      </xdr:nvSpPr>
      <xdr:spPr>
        <a:xfrm>
          <a:off x="152660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31948</xdr:rowOff>
    </xdr:from>
    <xdr:ext cx="405111" cy="259045"/>
    <xdr:sp macro="" textlink="">
      <xdr:nvSpPr>
        <xdr:cNvPr id="774" name="n_2mainValue【消防施設】&#10;有形固定資産減価償却率"/>
        <xdr:cNvSpPr txBox="1"/>
      </xdr:nvSpPr>
      <xdr:spPr>
        <a:xfrm>
          <a:off x="14389744" y="1374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167476</xdr:rowOff>
    </xdr:from>
    <xdr:ext cx="405111" cy="259045"/>
    <xdr:sp macro="" textlink="">
      <xdr:nvSpPr>
        <xdr:cNvPr id="775" name="n_3mainValue【消防施設】&#10;有形固定資産減価償却率"/>
        <xdr:cNvSpPr txBox="1"/>
      </xdr:nvSpPr>
      <xdr:spPr>
        <a:xfrm>
          <a:off x="13500744" y="1371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63698</xdr:rowOff>
    </xdr:from>
    <xdr:ext cx="405111" cy="259045"/>
    <xdr:sp macro="" textlink="">
      <xdr:nvSpPr>
        <xdr:cNvPr id="776" name="n_4mainValue【消防施設】&#10;有形固定資産減価償却率"/>
        <xdr:cNvSpPr txBox="1"/>
      </xdr:nvSpPr>
      <xdr:spPr>
        <a:xfrm>
          <a:off x="12611744" y="1429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7" name="直線コネクタ 78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8" name="テキスト ボックス 78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9" name="直線コネクタ 78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0" name="テキスト ボックス 78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1" name="直線コネクタ 79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2" name="テキスト ボックス 79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3" name="直線コネクタ 79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4" name="テキスト ボックス 79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5" name="直線コネクタ 79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6" name="テキスト ボックス 79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44958</xdr:rowOff>
    </xdr:from>
    <xdr:to>
      <xdr:col>116</xdr:col>
      <xdr:colOff>62864</xdr:colOff>
      <xdr:row>85</xdr:row>
      <xdr:rowOff>145542</xdr:rowOff>
    </xdr:to>
    <xdr:cxnSp macro="">
      <xdr:nvCxnSpPr>
        <xdr:cNvPr id="798" name="直線コネクタ 797"/>
        <xdr:cNvCxnSpPr/>
      </xdr:nvCxnSpPr>
      <xdr:spPr>
        <a:xfrm flipV="1">
          <a:off x="22160864" y="1358950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149369</xdr:rowOff>
    </xdr:from>
    <xdr:ext cx="469744" cy="259045"/>
    <xdr:sp macro="" textlink="">
      <xdr:nvSpPr>
        <xdr:cNvPr id="799" name="【消防施設】&#10;一人当たり面積最小値テキスト"/>
        <xdr:cNvSpPr txBox="1"/>
      </xdr:nvSpPr>
      <xdr:spPr>
        <a:xfrm>
          <a:off x="22199600" y="1472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145542</xdr:rowOff>
    </xdr:from>
    <xdr:to>
      <xdr:col>116</xdr:col>
      <xdr:colOff>152400</xdr:colOff>
      <xdr:row>85</xdr:row>
      <xdr:rowOff>145542</xdr:rowOff>
    </xdr:to>
    <xdr:cxnSp macro="">
      <xdr:nvCxnSpPr>
        <xdr:cNvPr id="800" name="直線コネクタ 799"/>
        <xdr:cNvCxnSpPr/>
      </xdr:nvCxnSpPr>
      <xdr:spPr>
        <a:xfrm>
          <a:off x="22072600" y="1471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163085</xdr:rowOff>
    </xdr:from>
    <xdr:ext cx="469744" cy="259045"/>
    <xdr:sp macro="" textlink="">
      <xdr:nvSpPr>
        <xdr:cNvPr id="801" name="【消防施設】&#10;一人当たり面積最大値テキスト"/>
        <xdr:cNvSpPr txBox="1"/>
      </xdr:nvSpPr>
      <xdr:spPr>
        <a:xfrm>
          <a:off x="22199600" y="1336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44958</xdr:rowOff>
    </xdr:from>
    <xdr:to>
      <xdr:col>116</xdr:col>
      <xdr:colOff>152400</xdr:colOff>
      <xdr:row>79</xdr:row>
      <xdr:rowOff>44958</xdr:rowOff>
    </xdr:to>
    <xdr:cxnSp macro="">
      <xdr:nvCxnSpPr>
        <xdr:cNvPr id="802" name="直線コネクタ 801"/>
        <xdr:cNvCxnSpPr/>
      </xdr:nvCxnSpPr>
      <xdr:spPr>
        <a:xfrm>
          <a:off x="22072600" y="1358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167912</xdr:rowOff>
    </xdr:from>
    <xdr:ext cx="469744" cy="259045"/>
    <xdr:sp macro="" textlink="">
      <xdr:nvSpPr>
        <xdr:cNvPr id="803" name="【消防施設】&#10;一人当たり面積平均値テキスト"/>
        <xdr:cNvSpPr txBox="1"/>
      </xdr:nvSpPr>
      <xdr:spPr>
        <a:xfrm>
          <a:off x="22199600" y="14226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145035</xdr:rowOff>
    </xdr:from>
    <xdr:to>
      <xdr:col>116</xdr:col>
      <xdr:colOff>114300</xdr:colOff>
      <xdr:row>84</xdr:row>
      <xdr:rowOff>75185</xdr:rowOff>
    </xdr:to>
    <xdr:sp macro="" textlink="">
      <xdr:nvSpPr>
        <xdr:cNvPr id="804" name="フローチャート: 判断 803"/>
        <xdr:cNvSpPr/>
      </xdr:nvSpPr>
      <xdr:spPr>
        <a:xfrm>
          <a:off x="221107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71882</xdr:rowOff>
    </xdr:from>
    <xdr:to>
      <xdr:col>112</xdr:col>
      <xdr:colOff>38100</xdr:colOff>
      <xdr:row>84</xdr:row>
      <xdr:rowOff>2032</xdr:rowOff>
    </xdr:to>
    <xdr:sp macro="" textlink="">
      <xdr:nvSpPr>
        <xdr:cNvPr id="805" name="フローチャート: 判断 804"/>
        <xdr:cNvSpPr/>
      </xdr:nvSpPr>
      <xdr:spPr>
        <a:xfrm>
          <a:off x="212725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806" name="フローチャート: 判断 805"/>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85598</xdr:rowOff>
    </xdr:from>
    <xdr:to>
      <xdr:col>102</xdr:col>
      <xdr:colOff>165100</xdr:colOff>
      <xdr:row>84</xdr:row>
      <xdr:rowOff>15748</xdr:rowOff>
    </xdr:to>
    <xdr:sp macro="" textlink="">
      <xdr:nvSpPr>
        <xdr:cNvPr id="807" name="フローチャート: 判断 806"/>
        <xdr:cNvSpPr/>
      </xdr:nvSpPr>
      <xdr:spPr>
        <a:xfrm>
          <a:off x="19494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62737</xdr:rowOff>
    </xdr:from>
    <xdr:to>
      <xdr:col>98</xdr:col>
      <xdr:colOff>38100</xdr:colOff>
      <xdr:row>83</xdr:row>
      <xdr:rowOff>164337</xdr:rowOff>
    </xdr:to>
    <xdr:sp macro="" textlink="">
      <xdr:nvSpPr>
        <xdr:cNvPr id="808" name="フローチャート: 判断 807"/>
        <xdr:cNvSpPr/>
      </xdr:nvSpPr>
      <xdr:spPr>
        <a:xfrm>
          <a:off x="18605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9" name="テキスト ボックス 8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0" name="テキスト ボックス 8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1" name="テキスト ボックス 8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2" name="テキスト ボックス 8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3" name="テキスト ボックス 8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23876</xdr:rowOff>
    </xdr:from>
    <xdr:to>
      <xdr:col>116</xdr:col>
      <xdr:colOff>114300</xdr:colOff>
      <xdr:row>84</xdr:row>
      <xdr:rowOff>125476</xdr:rowOff>
    </xdr:to>
    <xdr:sp macro="" textlink="">
      <xdr:nvSpPr>
        <xdr:cNvPr id="814" name="楕円 813"/>
        <xdr:cNvSpPr/>
      </xdr:nvSpPr>
      <xdr:spPr>
        <a:xfrm>
          <a:off x="22110700" y="144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2303</xdr:rowOff>
    </xdr:from>
    <xdr:ext cx="469744" cy="259045"/>
    <xdr:sp macro="" textlink="">
      <xdr:nvSpPr>
        <xdr:cNvPr id="815" name="【消防施設】&#10;一人当たり面積該当値テキスト"/>
        <xdr:cNvSpPr txBox="1"/>
      </xdr:nvSpPr>
      <xdr:spPr>
        <a:xfrm>
          <a:off x="22199600" y="1440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23876</xdr:rowOff>
    </xdr:from>
    <xdr:to>
      <xdr:col>112</xdr:col>
      <xdr:colOff>38100</xdr:colOff>
      <xdr:row>84</xdr:row>
      <xdr:rowOff>125476</xdr:rowOff>
    </xdr:to>
    <xdr:sp macro="" textlink="">
      <xdr:nvSpPr>
        <xdr:cNvPr id="816" name="楕円 815"/>
        <xdr:cNvSpPr/>
      </xdr:nvSpPr>
      <xdr:spPr>
        <a:xfrm>
          <a:off x="21272500" y="144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74676</xdr:rowOff>
    </xdr:from>
    <xdr:to>
      <xdr:col>116</xdr:col>
      <xdr:colOff>63500</xdr:colOff>
      <xdr:row>84</xdr:row>
      <xdr:rowOff>74676</xdr:rowOff>
    </xdr:to>
    <xdr:cxnSp macro="">
      <xdr:nvCxnSpPr>
        <xdr:cNvPr id="817" name="直線コネクタ 816"/>
        <xdr:cNvCxnSpPr/>
      </xdr:nvCxnSpPr>
      <xdr:spPr>
        <a:xfrm>
          <a:off x="21323300" y="144764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28448</xdr:rowOff>
    </xdr:from>
    <xdr:to>
      <xdr:col>107</xdr:col>
      <xdr:colOff>101600</xdr:colOff>
      <xdr:row>84</xdr:row>
      <xdr:rowOff>130048</xdr:rowOff>
    </xdr:to>
    <xdr:sp macro="" textlink="">
      <xdr:nvSpPr>
        <xdr:cNvPr id="818" name="楕円 817"/>
        <xdr:cNvSpPr/>
      </xdr:nvSpPr>
      <xdr:spPr>
        <a:xfrm>
          <a:off x="20383500" y="1443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74676</xdr:rowOff>
    </xdr:from>
    <xdr:to>
      <xdr:col>111</xdr:col>
      <xdr:colOff>177800</xdr:colOff>
      <xdr:row>84</xdr:row>
      <xdr:rowOff>79248</xdr:rowOff>
    </xdr:to>
    <xdr:cxnSp macro="">
      <xdr:nvCxnSpPr>
        <xdr:cNvPr id="819" name="直線コネクタ 818"/>
        <xdr:cNvCxnSpPr/>
      </xdr:nvCxnSpPr>
      <xdr:spPr>
        <a:xfrm flipV="1">
          <a:off x="20434300" y="144764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28448</xdr:rowOff>
    </xdr:from>
    <xdr:to>
      <xdr:col>102</xdr:col>
      <xdr:colOff>165100</xdr:colOff>
      <xdr:row>84</xdr:row>
      <xdr:rowOff>130048</xdr:rowOff>
    </xdr:to>
    <xdr:sp macro="" textlink="">
      <xdr:nvSpPr>
        <xdr:cNvPr id="820" name="楕円 819"/>
        <xdr:cNvSpPr/>
      </xdr:nvSpPr>
      <xdr:spPr>
        <a:xfrm>
          <a:off x="19494500" y="1443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79248</xdr:rowOff>
    </xdr:from>
    <xdr:to>
      <xdr:col>107</xdr:col>
      <xdr:colOff>50800</xdr:colOff>
      <xdr:row>84</xdr:row>
      <xdr:rowOff>79248</xdr:rowOff>
    </xdr:to>
    <xdr:cxnSp macro="">
      <xdr:nvCxnSpPr>
        <xdr:cNvPr id="821" name="直線コネクタ 820"/>
        <xdr:cNvCxnSpPr/>
      </xdr:nvCxnSpPr>
      <xdr:spPr>
        <a:xfrm>
          <a:off x="19545300" y="144810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28448</xdr:rowOff>
    </xdr:from>
    <xdr:to>
      <xdr:col>98</xdr:col>
      <xdr:colOff>38100</xdr:colOff>
      <xdr:row>84</xdr:row>
      <xdr:rowOff>130048</xdr:rowOff>
    </xdr:to>
    <xdr:sp macro="" textlink="">
      <xdr:nvSpPr>
        <xdr:cNvPr id="822" name="楕円 821"/>
        <xdr:cNvSpPr/>
      </xdr:nvSpPr>
      <xdr:spPr>
        <a:xfrm>
          <a:off x="18605500" y="1443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79248</xdr:rowOff>
    </xdr:from>
    <xdr:to>
      <xdr:col>102</xdr:col>
      <xdr:colOff>114300</xdr:colOff>
      <xdr:row>84</xdr:row>
      <xdr:rowOff>79248</xdr:rowOff>
    </xdr:to>
    <xdr:cxnSp macro="">
      <xdr:nvCxnSpPr>
        <xdr:cNvPr id="823" name="直線コネクタ 822"/>
        <xdr:cNvCxnSpPr/>
      </xdr:nvCxnSpPr>
      <xdr:spPr>
        <a:xfrm>
          <a:off x="18656300" y="144810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18559</xdr:rowOff>
    </xdr:from>
    <xdr:ext cx="469744" cy="259045"/>
    <xdr:sp macro="" textlink="">
      <xdr:nvSpPr>
        <xdr:cNvPr id="824" name="n_1aveValue【消防施設】&#10;一人当たり面積"/>
        <xdr:cNvSpPr txBox="1"/>
      </xdr:nvSpPr>
      <xdr:spPr>
        <a:xfrm>
          <a:off x="21075727" y="1407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825" name="n_2aveValue【消防施設】&#10;一人当たり面積"/>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32275</xdr:rowOff>
    </xdr:from>
    <xdr:ext cx="469744" cy="259045"/>
    <xdr:sp macro="" textlink="">
      <xdr:nvSpPr>
        <xdr:cNvPr id="826" name="n_3aveValue【消防施設】&#10;一人当たり面積"/>
        <xdr:cNvSpPr txBox="1"/>
      </xdr:nvSpPr>
      <xdr:spPr>
        <a:xfrm>
          <a:off x="19310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9414</xdr:rowOff>
    </xdr:from>
    <xdr:ext cx="469744" cy="259045"/>
    <xdr:sp macro="" textlink="">
      <xdr:nvSpPr>
        <xdr:cNvPr id="827" name="n_4aveValue【消防施設】&#10;一人当たり面積"/>
        <xdr:cNvSpPr txBox="1"/>
      </xdr:nvSpPr>
      <xdr:spPr>
        <a:xfrm>
          <a:off x="18421427" y="1406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116603</xdr:rowOff>
    </xdr:from>
    <xdr:ext cx="469744" cy="259045"/>
    <xdr:sp macro="" textlink="">
      <xdr:nvSpPr>
        <xdr:cNvPr id="828" name="n_1mainValue【消防施設】&#10;一人当たり面積"/>
        <xdr:cNvSpPr txBox="1"/>
      </xdr:nvSpPr>
      <xdr:spPr>
        <a:xfrm>
          <a:off x="210757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121175</xdr:rowOff>
    </xdr:from>
    <xdr:ext cx="469744" cy="259045"/>
    <xdr:sp macro="" textlink="">
      <xdr:nvSpPr>
        <xdr:cNvPr id="829" name="n_2mainValue【消防施設】&#10;一人当たり面積"/>
        <xdr:cNvSpPr txBox="1"/>
      </xdr:nvSpPr>
      <xdr:spPr>
        <a:xfrm>
          <a:off x="20199427" y="1452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121175</xdr:rowOff>
    </xdr:from>
    <xdr:ext cx="469744" cy="259045"/>
    <xdr:sp macro="" textlink="">
      <xdr:nvSpPr>
        <xdr:cNvPr id="830" name="n_3mainValue【消防施設】&#10;一人当たり面積"/>
        <xdr:cNvSpPr txBox="1"/>
      </xdr:nvSpPr>
      <xdr:spPr>
        <a:xfrm>
          <a:off x="19310427" y="1452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121175</xdr:rowOff>
    </xdr:from>
    <xdr:ext cx="469744" cy="259045"/>
    <xdr:sp macro="" textlink="">
      <xdr:nvSpPr>
        <xdr:cNvPr id="831" name="n_4mainValue【消防施設】&#10;一人当たり面積"/>
        <xdr:cNvSpPr txBox="1"/>
      </xdr:nvSpPr>
      <xdr:spPr>
        <a:xfrm>
          <a:off x="18421427" y="1452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2" name="正方形/長方形 8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3" name="正方形/長方形 8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4" name="正方形/長方形 8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5" name="正方形/長方形 8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6" name="正方形/長方形 8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7" name="正方形/長方形 8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8" name="正方形/長方形 8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9" name="正方形/長方形 8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0" name="テキスト ボックス 8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1" name="直線コネクタ 8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2" name="テキスト ボックス 84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3" name="直線コネクタ 84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4" name="テキスト ボックス 84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5" name="直線コネクタ 84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6" name="テキスト ボックス 84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7" name="直線コネクタ 84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8" name="テキスト ボックス 84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9" name="直線コネクタ 84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0" name="テキスト ボックス 84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1" name="直線コネクタ 85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2" name="テキスト ボックス 85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3" name="直線コネクタ 85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4" name="テキスト ボックス 85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5" name="直線コネクタ 8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126819</xdr:rowOff>
    </xdr:from>
    <xdr:to>
      <xdr:col>85</xdr:col>
      <xdr:colOff>126364</xdr:colOff>
      <xdr:row>109</xdr:row>
      <xdr:rowOff>27214</xdr:rowOff>
    </xdr:to>
    <xdr:cxnSp macro="">
      <xdr:nvCxnSpPr>
        <xdr:cNvPr id="857" name="直線コネクタ 856"/>
        <xdr:cNvCxnSpPr/>
      </xdr:nvCxnSpPr>
      <xdr:spPr>
        <a:xfrm flipV="1">
          <a:off x="16318864" y="17271819"/>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858" name="【庁舎】&#10;有形固定資産減価償却率最小値テキスト"/>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859" name="直線コネクタ 858"/>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73496</xdr:rowOff>
    </xdr:from>
    <xdr:ext cx="405111" cy="259045"/>
    <xdr:sp macro="" textlink="">
      <xdr:nvSpPr>
        <xdr:cNvPr id="860" name="【庁舎】&#10;有形固定資産減価償却率最大値テキスト"/>
        <xdr:cNvSpPr txBox="1"/>
      </xdr:nvSpPr>
      <xdr:spPr>
        <a:xfrm>
          <a:off x="16357600" y="1704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126819</xdr:rowOff>
    </xdr:from>
    <xdr:to>
      <xdr:col>86</xdr:col>
      <xdr:colOff>25400</xdr:colOff>
      <xdr:row>100</xdr:row>
      <xdr:rowOff>126819</xdr:rowOff>
    </xdr:to>
    <xdr:cxnSp macro="">
      <xdr:nvCxnSpPr>
        <xdr:cNvPr id="861" name="直線コネクタ 860"/>
        <xdr:cNvCxnSpPr/>
      </xdr:nvCxnSpPr>
      <xdr:spPr>
        <a:xfrm>
          <a:off x="16230600" y="1727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101798</xdr:rowOff>
    </xdr:from>
    <xdr:ext cx="405111" cy="259045"/>
    <xdr:sp macro="" textlink="">
      <xdr:nvSpPr>
        <xdr:cNvPr id="862" name="【庁舎】&#10;有形固定資産減価償却率平均値テキスト"/>
        <xdr:cNvSpPr txBox="1"/>
      </xdr:nvSpPr>
      <xdr:spPr>
        <a:xfrm>
          <a:off x="16357600" y="179325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123371</xdr:rowOff>
    </xdr:from>
    <xdr:to>
      <xdr:col>85</xdr:col>
      <xdr:colOff>177800</xdr:colOff>
      <xdr:row>105</xdr:row>
      <xdr:rowOff>53521</xdr:rowOff>
    </xdr:to>
    <xdr:sp macro="" textlink="">
      <xdr:nvSpPr>
        <xdr:cNvPr id="863" name="フローチャート: 判断 862"/>
        <xdr:cNvSpPr/>
      </xdr:nvSpPr>
      <xdr:spPr>
        <a:xfrm>
          <a:off x="16268700" y="1795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864" name="フローチャート: 判断 863"/>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167458</xdr:rowOff>
    </xdr:from>
    <xdr:to>
      <xdr:col>76</xdr:col>
      <xdr:colOff>165100</xdr:colOff>
      <xdr:row>105</xdr:row>
      <xdr:rowOff>97608</xdr:rowOff>
    </xdr:to>
    <xdr:sp macro="" textlink="">
      <xdr:nvSpPr>
        <xdr:cNvPr id="865" name="フローチャート: 判断 864"/>
        <xdr:cNvSpPr/>
      </xdr:nvSpPr>
      <xdr:spPr>
        <a:xfrm>
          <a:off x="14541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100512</xdr:rowOff>
    </xdr:from>
    <xdr:to>
      <xdr:col>72</xdr:col>
      <xdr:colOff>38100</xdr:colOff>
      <xdr:row>105</xdr:row>
      <xdr:rowOff>30662</xdr:rowOff>
    </xdr:to>
    <xdr:sp macro="" textlink="">
      <xdr:nvSpPr>
        <xdr:cNvPr id="866" name="フローチャート: 判断 865"/>
        <xdr:cNvSpPr/>
      </xdr:nvSpPr>
      <xdr:spPr>
        <a:xfrm>
          <a:off x="13652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71120</xdr:rowOff>
    </xdr:from>
    <xdr:to>
      <xdr:col>67</xdr:col>
      <xdr:colOff>101600</xdr:colOff>
      <xdr:row>105</xdr:row>
      <xdr:rowOff>1270</xdr:rowOff>
    </xdr:to>
    <xdr:sp macro="" textlink="">
      <xdr:nvSpPr>
        <xdr:cNvPr id="867" name="フローチャート: 判断 866"/>
        <xdr:cNvSpPr/>
      </xdr:nvSpPr>
      <xdr:spPr>
        <a:xfrm>
          <a:off x="12763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8" name="テキスト ボックス 8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9" name="テキスト ボックス 8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0" name="テキスト ボックス 8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1" name="テキスト ボックス 8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2" name="テキスト ボックス 8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56424</xdr:rowOff>
    </xdr:from>
    <xdr:to>
      <xdr:col>85</xdr:col>
      <xdr:colOff>177800</xdr:colOff>
      <xdr:row>104</xdr:row>
      <xdr:rowOff>158024</xdr:rowOff>
    </xdr:to>
    <xdr:sp macro="" textlink="">
      <xdr:nvSpPr>
        <xdr:cNvPr id="873" name="楕円 872"/>
        <xdr:cNvSpPr/>
      </xdr:nvSpPr>
      <xdr:spPr>
        <a:xfrm>
          <a:off x="16268700" y="1788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79301</xdr:rowOff>
    </xdr:from>
    <xdr:ext cx="405111" cy="259045"/>
    <xdr:sp macro="" textlink="">
      <xdr:nvSpPr>
        <xdr:cNvPr id="874" name="【庁舎】&#10;有形固定資産減価償却率該当値テキスト"/>
        <xdr:cNvSpPr txBox="1"/>
      </xdr:nvSpPr>
      <xdr:spPr>
        <a:xfrm>
          <a:off x="16357600" y="17738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23768</xdr:rowOff>
    </xdr:from>
    <xdr:to>
      <xdr:col>81</xdr:col>
      <xdr:colOff>101600</xdr:colOff>
      <xdr:row>104</xdr:row>
      <xdr:rowOff>125368</xdr:rowOff>
    </xdr:to>
    <xdr:sp macro="" textlink="">
      <xdr:nvSpPr>
        <xdr:cNvPr id="875" name="楕円 874"/>
        <xdr:cNvSpPr/>
      </xdr:nvSpPr>
      <xdr:spPr>
        <a:xfrm>
          <a:off x="15430500" y="1785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74568</xdr:rowOff>
    </xdr:from>
    <xdr:to>
      <xdr:col>85</xdr:col>
      <xdr:colOff>127000</xdr:colOff>
      <xdr:row>104</xdr:row>
      <xdr:rowOff>107224</xdr:rowOff>
    </xdr:to>
    <xdr:cxnSp macro="">
      <xdr:nvCxnSpPr>
        <xdr:cNvPr id="876" name="直線コネクタ 875"/>
        <xdr:cNvCxnSpPr/>
      </xdr:nvCxnSpPr>
      <xdr:spPr>
        <a:xfrm>
          <a:off x="15481300" y="17905368"/>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162561</xdr:rowOff>
    </xdr:from>
    <xdr:to>
      <xdr:col>76</xdr:col>
      <xdr:colOff>165100</xdr:colOff>
      <xdr:row>104</xdr:row>
      <xdr:rowOff>92711</xdr:rowOff>
    </xdr:to>
    <xdr:sp macro="" textlink="">
      <xdr:nvSpPr>
        <xdr:cNvPr id="877" name="楕円 876"/>
        <xdr:cNvSpPr/>
      </xdr:nvSpPr>
      <xdr:spPr>
        <a:xfrm>
          <a:off x="145415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41911</xdr:rowOff>
    </xdr:from>
    <xdr:to>
      <xdr:col>81</xdr:col>
      <xdr:colOff>50800</xdr:colOff>
      <xdr:row>104</xdr:row>
      <xdr:rowOff>74568</xdr:rowOff>
    </xdr:to>
    <xdr:cxnSp macro="">
      <xdr:nvCxnSpPr>
        <xdr:cNvPr id="878" name="直線コネクタ 877"/>
        <xdr:cNvCxnSpPr/>
      </xdr:nvCxnSpPr>
      <xdr:spPr>
        <a:xfrm>
          <a:off x="14592300" y="1787271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131536</xdr:rowOff>
    </xdr:from>
    <xdr:to>
      <xdr:col>72</xdr:col>
      <xdr:colOff>38100</xdr:colOff>
      <xdr:row>104</xdr:row>
      <xdr:rowOff>61686</xdr:rowOff>
    </xdr:to>
    <xdr:sp macro="" textlink="">
      <xdr:nvSpPr>
        <xdr:cNvPr id="879" name="楕円 878"/>
        <xdr:cNvSpPr/>
      </xdr:nvSpPr>
      <xdr:spPr>
        <a:xfrm>
          <a:off x="13652500" y="1779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10886</xdr:rowOff>
    </xdr:from>
    <xdr:to>
      <xdr:col>76</xdr:col>
      <xdr:colOff>114300</xdr:colOff>
      <xdr:row>104</xdr:row>
      <xdr:rowOff>41911</xdr:rowOff>
    </xdr:to>
    <xdr:cxnSp macro="">
      <xdr:nvCxnSpPr>
        <xdr:cNvPr id="880" name="直線コネクタ 879"/>
        <xdr:cNvCxnSpPr/>
      </xdr:nvCxnSpPr>
      <xdr:spPr>
        <a:xfrm>
          <a:off x="13703300" y="17841686"/>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95613</xdr:rowOff>
    </xdr:from>
    <xdr:to>
      <xdr:col>67</xdr:col>
      <xdr:colOff>101600</xdr:colOff>
      <xdr:row>104</xdr:row>
      <xdr:rowOff>25763</xdr:rowOff>
    </xdr:to>
    <xdr:sp macro="" textlink="">
      <xdr:nvSpPr>
        <xdr:cNvPr id="881" name="楕円 880"/>
        <xdr:cNvSpPr/>
      </xdr:nvSpPr>
      <xdr:spPr>
        <a:xfrm>
          <a:off x="12763500" y="1775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146413</xdr:rowOff>
    </xdr:from>
    <xdr:to>
      <xdr:col>71</xdr:col>
      <xdr:colOff>177800</xdr:colOff>
      <xdr:row>104</xdr:row>
      <xdr:rowOff>10886</xdr:rowOff>
    </xdr:to>
    <xdr:cxnSp macro="">
      <xdr:nvCxnSpPr>
        <xdr:cNvPr id="882" name="直線コネクタ 881"/>
        <xdr:cNvCxnSpPr/>
      </xdr:nvCxnSpPr>
      <xdr:spPr>
        <a:xfrm>
          <a:off x="12814300" y="1780576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163847</xdr:rowOff>
    </xdr:from>
    <xdr:ext cx="405111" cy="259045"/>
    <xdr:sp macro="" textlink="">
      <xdr:nvSpPr>
        <xdr:cNvPr id="883" name="n_1aveValue【庁舎】&#10;有形固定資産減価償却率"/>
        <xdr:cNvSpPr txBox="1"/>
      </xdr:nvSpPr>
      <xdr:spPr>
        <a:xfrm>
          <a:off x="152660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88735</xdr:rowOff>
    </xdr:from>
    <xdr:ext cx="405111" cy="259045"/>
    <xdr:sp macro="" textlink="">
      <xdr:nvSpPr>
        <xdr:cNvPr id="884" name="n_2aveValue【庁舎】&#10;有形固定資産減価償却率"/>
        <xdr:cNvSpPr txBox="1"/>
      </xdr:nvSpPr>
      <xdr:spPr>
        <a:xfrm>
          <a:off x="14389744" y="1809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21789</xdr:rowOff>
    </xdr:from>
    <xdr:ext cx="405111" cy="259045"/>
    <xdr:sp macro="" textlink="">
      <xdr:nvSpPr>
        <xdr:cNvPr id="885" name="n_3aveValue【庁舎】&#10;有形固定資産減価償却率"/>
        <xdr:cNvSpPr txBox="1"/>
      </xdr:nvSpPr>
      <xdr:spPr>
        <a:xfrm>
          <a:off x="13500744" y="1802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163847</xdr:rowOff>
    </xdr:from>
    <xdr:ext cx="405111" cy="259045"/>
    <xdr:sp macro="" textlink="">
      <xdr:nvSpPr>
        <xdr:cNvPr id="886" name="n_4aveValue【庁舎】&#10;有形固定資産減価償却率"/>
        <xdr:cNvSpPr txBox="1"/>
      </xdr:nvSpPr>
      <xdr:spPr>
        <a:xfrm>
          <a:off x="126117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141895</xdr:rowOff>
    </xdr:from>
    <xdr:ext cx="405111" cy="259045"/>
    <xdr:sp macro="" textlink="">
      <xdr:nvSpPr>
        <xdr:cNvPr id="887" name="n_1mainValue【庁舎】&#10;有形固定資産減価償却率"/>
        <xdr:cNvSpPr txBox="1"/>
      </xdr:nvSpPr>
      <xdr:spPr>
        <a:xfrm>
          <a:off x="15266044" y="17629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109238</xdr:rowOff>
    </xdr:from>
    <xdr:ext cx="405111" cy="259045"/>
    <xdr:sp macro="" textlink="">
      <xdr:nvSpPr>
        <xdr:cNvPr id="888" name="n_2mainValue【庁舎】&#10;有形固定資産減価償却率"/>
        <xdr:cNvSpPr txBox="1"/>
      </xdr:nvSpPr>
      <xdr:spPr>
        <a:xfrm>
          <a:off x="143897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78213</xdr:rowOff>
    </xdr:from>
    <xdr:ext cx="405111" cy="259045"/>
    <xdr:sp macro="" textlink="">
      <xdr:nvSpPr>
        <xdr:cNvPr id="889" name="n_3mainValue【庁舎】&#10;有形固定資産減価償却率"/>
        <xdr:cNvSpPr txBox="1"/>
      </xdr:nvSpPr>
      <xdr:spPr>
        <a:xfrm>
          <a:off x="13500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42290</xdr:rowOff>
    </xdr:from>
    <xdr:ext cx="405111" cy="259045"/>
    <xdr:sp macro="" textlink="">
      <xdr:nvSpPr>
        <xdr:cNvPr id="890" name="n_4mainValue【庁舎】&#10;有形固定資産減価償却率"/>
        <xdr:cNvSpPr txBox="1"/>
      </xdr:nvSpPr>
      <xdr:spPr>
        <a:xfrm>
          <a:off x="12611744" y="1753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1" name="正方形/長方形 8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2" name="正方形/長方形 8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3" name="正方形/長方形 8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4" name="正方形/長方形 8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5" name="正方形/長方形 8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6" name="正方形/長方形 8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7" name="正方形/長方形 8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8" name="正方形/長方形 8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9" name="テキスト ボックス 8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0" name="直線コネクタ 8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1" name="直線コネクタ 90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2" name="テキスト ボックス 90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3" name="直線コネクタ 90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4" name="テキスト ボックス 90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5" name="直線コネクタ 90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6" name="テキスト ボックス 90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7" name="直線コネクタ 90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8" name="テキスト ボックス 90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9" name="直線コネクタ 90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0" name="テキスト ボックス 90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1" name="直線コネクタ 9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2" name="テキスト ボックス 9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64770</xdr:rowOff>
    </xdr:from>
    <xdr:to>
      <xdr:col>116</xdr:col>
      <xdr:colOff>62864</xdr:colOff>
      <xdr:row>108</xdr:row>
      <xdr:rowOff>114300</xdr:rowOff>
    </xdr:to>
    <xdr:cxnSp macro="">
      <xdr:nvCxnSpPr>
        <xdr:cNvPr id="914" name="直線コネクタ 913"/>
        <xdr:cNvCxnSpPr/>
      </xdr:nvCxnSpPr>
      <xdr:spPr>
        <a:xfrm flipV="1">
          <a:off x="22160864" y="170383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915" name="【庁舎】&#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916" name="直線コネクタ 915"/>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11447</xdr:rowOff>
    </xdr:from>
    <xdr:ext cx="469744" cy="259045"/>
    <xdr:sp macro="" textlink="">
      <xdr:nvSpPr>
        <xdr:cNvPr id="917" name="【庁舎】&#10;一人当たり面積最大値テキスト"/>
        <xdr:cNvSpPr txBox="1"/>
      </xdr:nvSpPr>
      <xdr:spPr>
        <a:xfrm>
          <a:off x="22199600" y="1681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64770</xdr:rowOff>
    </xdr:from>
    <xdr:to>
      <xdr:col>116</xdr:col>
      <xdr:colOff>152400</xdr:colOff>
      <xdr:row>99</xdr:row>
      <xdr:rowOff>64770</xdr:rowOff>
    </xdr:to>
    <xdr:cxnSp macro="">
      <xdr:nvCxnSpPr>
        <xdr:cNvPr id="918" name="直線コネクタ 917"/>
        <xdr:cNvCxnSpPr/>
      </xdr:nvCxnSpPr>
      <xdr:spPr>
        <a:xfrm>
          <a:off x="22072600" y="1703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170197</xdr:rowOff>
    </xdr:from>
    <xdr:ext cx="469744" cy="259045"/>
    <xdr:sp macro="" textlink="">
      <xdr:nvSpPr>
        <xdr:cNvPr id="919" name="【庁舎】&#10;一人当たり面積平均値テキスト"/>
        <xdr:cNvSpPr txBox="1"/>
      </xdr:nvSpPr>
      <xdr:spPr>
        <a:xfrm>
          <a:off x="22199600" y="18000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147320</xdr:rowOff>
    </xdr:from>
    <xdr:to>
      <xdr:col>116</xdr:col>
      <xdr:colOff>114300</xdr:colOff>
      <xdr:row>106</xdr:row>
      <xdr:rowOff>77470</xdr:rowOff>
    </xdr:to>
    <xdr:sp macro="" textlink="">
      <xdr:nvSpPr>
        <xdr:cNvPr id="920" name="フローチャート: 判断 919"/>
        <xdr:cNvSpPr/>
      </xdr:nvSpPr>
      <xdr:spPr>
        <a:xfrm>
          <a:off x="22110700" y="1814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103505</xdr:rowOff>
    </xdr:from>
    <xdr:to>
      <xdr:col>112</xdr:col>
      <xdr:colOff>38100</xdr:colOff>
      <xdr:row>106</xdr:row>
      <xdr:rowOff>33655</xdr:rowOff>
    </xdr:to>
    <xdr:sp macro="" textlink="">
      <xdr:nvSpPr>
        <xdr:cNvPr id="921" name="フローチャート: 判断 920"/>
        <xdr:cNvSpPr/>
      </xdr:nvSpPr>
      <xdr:spPr>
        <a:xfrm>
          <a:off x="21272500" y="1810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101600</xdr:rowOff>
    </xdr:from>
    <xdr:to>
      <xdr:col>107</xdr:col>
      <xdr:colOff>101600</xdr:colOff>
      <xdr:row>106</xdr:row>
      <xdr:rowOff>31750</xdr:rowOff>
    </xdr:to>
    <xdr:sp macro="" textlink="">
      <xdr:nvSpPr>
        <xdr:cNvPr id="922" name="フローチャート: 判断 921"/>
        <xdr:cNvSpPr/>
      </xdr:nvSpPr>
      <xdr:spPr>
        <a:xfrm>
          <a:off x="203835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114936</xdr:rowOff>
    </xdr:from>
    <xdr:to>
      <xdr:col>102</xdr:col>
      <xdr:colOff>165100</xdr:colOff>
      <xdr:row>106</xdr:row>
      <xdr:rowOff>45086</xdr:rowOff>
    </xdr:to>
    <xdr:sp macro="" textlink="">
      <xdr:nvSpPr>
        <xdr:cNvPr id="923" name="フローチャート: 判断 922"/>
        <xdr:cNvSpPr/>
      </xdr:nvSpPr>
      <xdr:spPr>
        <a:xfrm>
          <a:off x="19494500" y="1811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113030</xdr:rowOff>
    </xdr:from>
    <xdr:to>
      <xdr:col>98</xdr:col>
      <xdr:colOff>38100</xdr:colOff>
      <xdr:row>106</xdr:row>
      <xdr:rowOff>43180</xdr:rowOff>
    </xdr:to>
    <xdr:sp macro="" textlink="">
      <xdr:nvSpPr>
        <xdr:cNvPr id="924" name="フローチャート: 判断 923"/>
        <xdr:cNvSpPr/>
      </xdr:nvSpPr>
      <xdr:spPr>
        <a:xfrm>
          <a:off x="18605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5" name="テキスト ボックス 9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6" name="テキスト ボックス 9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7" name="テキスト ボックス 9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8" name="テキスト ボックス 9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9" name="テキスト ボックス 9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23495</xdr:rowOff>
    </xdr:from>
    <xdr:to>
      <xdr:col>116</xdr:col>
      <xdr:colOff>114300</xdr:colOff>
      <xdr:row>106</xdr:row>
      <xdr:rowOff>125095</xdr:rowOff>
    </xdr:to>
    <xdr:sp macro="" textlink="">
      <xdr:nvSpPr>
        <xdr:cNvPr id="930" name="楕円 929"/>
        <xdr:cNvSpPr/>
      </xdr:nvSpPr>
      <xdr:spPr>
        <a:xfrm>
          <a:off x="22110700" y="1819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1922</xdr:rowOff>
    </xdr:from>
    <xdr:ext cx="469744" cy="259045"/>
    <xdr:sp macro="" textlink="">
      <xdr:nvSpPr>
        <xdr:cNvPr id="931" name="【庁舎】&#10;一人当たり面積該当値テキスト"/>
        <xdr:cNvSpPr txBox="1"/>
      </xdr:nvSpPr>
      <xdr:spPr>
        <a:xfrm>
          <a:off x="22199600" y="18175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25400</xdr:rowOff>
    </xdr:from>
    <xdr:to>
      <xdr:col>112</xdr:col>
      <xdr:colOff>38100</xdr:colOff>
      <xdr:row>106</xdr:row>
      <xdr:rowOff>127000</xdr:rowOff>
    </xdr:to>
    <xdr:sp macro="" textlink="">
      <xdr:nvSpPr>
        <xdr:cNvPr id="932" name="楕円 931"/>
        <xdr:cNvSpPr/>
      </xdr:nvSpPr>
      <xdr:spPr>
        <a:xfrm>
          <a:off x="21272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74295</xdr:rowOff>
    </xdr:from>
    <xdr:to>
      <xdr:col>116</xdr:col>
      <xdr:colOff>63500</xdr:colOff>
      <xdr:row>106</xdr:row>
      <xdr:rowOff>76200</xdr:rowOff>
    </xdr:to>
    <xdr:cxnSp macro="">
      <xdr:nvCxnSpPr>
        <xdr:cNvPr id="933" name="直線コネクタ 932"/>
        <xdr:cNvCxnSpPr/>
      </xdr:nvCxnSpPr>
      <xdr:spPr>
        <a:xfrm flipV="1">
          <a:off x="21323300" y="1824799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27305</xdr:rowOff>
    </xdr:from>
    <xdr:to>
      <xdr:col>107</xdr:col>
      <xdr:colOff>101600</xdr:colOff>
      <xdr:row>106</xdr:row>
      <xdr:rowOff>128905</xdr:rowOff>
    </xdr:to>
    <xdr:sp macro="" textlink="">
      <xdr:nvSpPr>
        <xdr:cNvPr id="934" name="楕円 933"/>
        <xdr:cNvSpPr/>
      </xdr:nvSpPr>
      <xdr:spPr>
        <a:xfrm>
          <a:off x="20383500" y="1820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76200</xdr:rowOff>
    </xdr:from>
    <xdr:to>
      <xdr:col>111</xdr:col>
      <xdr:colOff>177800</xdr:colOff>
      <xdr:row>106</xdr:row>
      <xdr:rowOff>78105</xdr:rowOff>
    </xdr:to>
    <xdr:cxnSp macro="">
      <xdr:nvCxnSpPr>
        <xdr:cNvPr id="935" name="直線コネクタ 934"/>
        <xdr:cNvCxnSpPr/>
      </xdr:nvCxnSpPr>
      <xdr:spPr>
        <a:xfrm flipV="1">
          <a:off x="20434300" y="1824990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27305</xdr:rowOff>
    </xdr:from>
    <xdr:to>
      <xdr:col>102</xdr:col>
      <xdr:colOff>165100</xdr:colOff>
      <xdr:row>106</xdr:row>
      <xdr:rowOff>128905</xdr:rowOff>
    </xdr:to>
    <xdr:sp macro="" textlink="">
      <xdr:nvSpPr>
        <xdr:cNvPr id="936" name="楕円 935"/>
        <xdr:cNvSpPr/>
      </xdr:nvSpPr>
      <xdr:spPr>
        <a:xfrm>
          <a:off x="19494500" y="1820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78105</xdr:rowOff>
    </xdr:from>
    <xdr:to>
      <xdr:col>107</xdr:col>
      <xdr:colOff>50800</xdr:colOff>
      <xdr:row>106</xdr:row>
      <xdr:rowOff>78105</xdr:rowOff>
    </xdr:to>
    <xdr:cxnSp macro="">
      <xdr:nvCxnSpPr>
        <xdr:cNvPr id="937" name="直線コネクタ 936"/>
        <xdr:cNvCxnSpPr/>
      </xdr:nvCxnSpPr>
      <xdr:spPr>
        <a:xfrm>
          <a:off x="19545300" y="182518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27305</xdr:rowOff>
    </xdr:from>
    <xdr:to>
      <xdr:col>98</xdr:col>
      <xdr:colOff>38100</xdr:colOff>
      <xdr:row>106</xdr:row>
      <xdr:rowOff>128905</xdr:rowOff>
    </xdr:to>
    <xdr:sp macro="" textlink="">
      <xdr:nvSpPr>
        <xdr:cNvPr id="938" name="楕円 937"/>
        <xdr:cNvSpPr/>
      </xdr:nvSpPr>
      <xdr:spPr>
        <a:xfrm>
          <a:off x="18605500" y="1820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78105</xdr:rowOff>
    </xdr:from>
    <xdr:to>
      <xdr:col>102</xdr:col>
      <xdr:colOff>114300</xdr:colOff>
      <xdr:row>106</xdr:row>
      <xdr:rowOff>78105</xdr:rowOff>
    </xdr:to>
    <xdr:cxnSp macro="">
      <xdr:nvCxnSpPr>
        <xdr:cNvPr id="939" name="直線コネクタ 938"/>
        <xdr:cNvCxnSpPr/>
      </xdr:nvCxnSpPr>
      <xdr:spPr>
        <a:xfrm>
          <a:off x="18656300" y="182518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50182</xdr:rowOff>
    </xdr:from>
    <xdr:ext cx="469744" cy="259045"/>
    <xdr:sp macro="" textlink="">
      <xdr:nvSpPr>
        <xdr:cNvPr id="940" name="n_1aveValue【庁舎】&#10;一人当たり面積"/>
        <xdr:cNvSpPr txBox="1"/>
      </xdr:nvSpPr>
      <xdr:spPr>
        <a:xfrm>
          <a:off x="21075727" y="1788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48277</xdr:rowOff>
    </xdr:from>
    <xdr:ext cx="469744" cy="259045"/>
    <xdr:sp macro="" textlink="">
      <xdr:nvSpPr>
        <xdr:cNvPr id="941" name="n_2aveValue【庁舎】&#10;一人当たり面積"/>
        <xdr:cNvSpPr txBox="1"/>
      </xdr:nvSpPr>
      <xdr:spPr>
        <a:xfrm>
          <a:off x="20199427" y="1787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61613</xdr:rowOff>
    </xdr:from>
    <xdr:ext cx="469744" cy="259045"/>
    <xdr:sp macro="" textlink="">
      <xdr:nvSpPr>
        <xdr:cNvPr id="942" name="n_3aveValue【庁舎】&#10;一人当たり面積"/>
        <xdr:cNvSpPr txBox="1"/>
      </xdr:nvSpPr>
      <xdr:spPr>
        <a:xfrm>
          <a:off x="19310427" y="17892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59707</xdr:rowOff>
    </xdr:from>
    <xdr:ext cx="469744" cy="259045"/>
    <xdr:sp macro="" textlink="">
      <xdr:nvSpPr>
        <xdr:cNvPr id="943" name="n_4aveValue【庁舎】&#10;一人当たり面積"/>
        <xdr:cNvSpPr txBox="1"/>
      </xdr:nvSpPr>
      <xdr:spPr>
        <a:xfrm>
          <a:off x="18421427" y="178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118127</xdr:rowOff>
    </xdr:from>
    <xdr:ext cx="469744" cy="259045"/>
    <xdr:sp macro="" textlink="">
      <xdr:nvSpPr>
        <xdr:cNvPr id="944" name="n_1mainValue【庁舎】&#10;一人当たり面積"/>
        <xdr:cNvSpPr txBox="1"/>
      </xdr:nvSpPr>
      <xdr:spPr>
        <a:xfrm>
          <a:off x="210757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120032</xdr:rowOff>
    </xdr:from>
    <xdr:ext cx="469744" cy="259045"/>
    <xdr:sp macro="" textlink="">
      <xdr:nvSpPr>
        <xdr:cNvPr id="945" name="n_2mainValue【庁舎】&#10;一人当たり面積"/>
        <xdr:cNvSpPr txBox="1"/>
      </xdr:nvSpPr>
      <xdr:spPr>
        <a:xfrm>
          <a:off x="20199427" y="1829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120032</xdr:rowOff>
    </xdr:from>
    <xdr:ext cx="469744" cy="259045"/>
    <xdr:sp macro="" textlink="">
      <xdr:nvSpPr>
        <xdr:cNvPr id="946" name="n_3mainValue【庁舎】&#10;一人当たり面積"/>
        <xdr:cNvSpPr txBox="1"/>
      </xdr:nvSpPr>
      <xdr:spPr>
        <a:xfrm>
          <a:off x="19310427" y="1829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120032</xdr:rowOff>
    </xdr:from>
    <xdr:ext cx="469744" cy="259045"/>
    <xdr:sp macro="" textlink="">
      <xdr:nvSpPr>
        <xdr:cNvPr id="947" name="n_4mainValue【庁舎】&#10;一人当たり面積"/>
        <xdr:cNvSpPr txBox="1"/>
      </xdr:nvSpPr>
      <xdr:spPr>
        <a:xfrm>
          <a:off x="18421427" y="1829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8" name="正方形/長方形 9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9" name="正方形/長方形 9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0" name="テキスト ボックス 9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図書館、一般廃棄物処理施設、保健センター・保健所、福祉施設、消防施設、市民会館、庁舎において、大規模な改修等もなく、前年度と比較し有形固定資産減価償却率は上昇している。この内、保健センター・保健所及び市民会館においては、有形固定資産減価償却率の類似団体内順位が低いが、これは保健センター・保健所は昭和</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月、市民会館（学習ホール）は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昭和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完成の有形固定資産であり、経年による減価償却累計額が高いため</a:t>
          </a:r>
          <a:r>
            <a:rPr kumimoji="1" lang="ja-JP" altLang="en-US" sz="1300">
              <a:latin typeface="ＭＳ Ｐゴシック" panose="020B0600070205080204" pitchFamily="50" charset="-128"/>
              <a:ea typeface="ＭＳ Ｐゴシック" panose="020B0600070205080204" pitchFamily="50" charset="-128"/>
            </a:rPr>
            <a:t>と推察される。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また、図書館における一人当たり面積の数値は、全国平均、静岡県平均及び類似団体値より高いが、当町の図書館は延床面積</a:t>
          </a:r>
          <a:r>
            <a:rPr kumimoji="1" lang="en-US" altLang="ja-JP" sz="1300">
              <a:latin typeface="ＭＳ Ｐゴシック" panose="020B0600070205080204" pitchFamily="50" charset="-128"/>
              <a:ea typeface="ＭＳ Ｐゴシック" panose="020B0600070205080204" pitchFamily="50" charset="-128"/>
            </a:rPr>
            <a:t>2.955</a:t>
          </a:r>
          <a:r>
            <a:rPr kumimoji="1" lang="ja-JP" altLang="en-US" sz="1300">
              <a:latin typeface="ＭＳ Ｐゴシック" panose="020B0600070205080204" pitchFamily="50" charset="-128"/>
              <a:ea typeface="ＭＳ Ｐゴシック" panose="020B0600070205080204" pitchFamily="50" charset="-128"/>
            </a:rPr>
            <a:t>㎡で静岡県内の町立図書館内では一番広いため一人当たり面積の数値が高いと推察される。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体育館・プールは、令和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年度に体育館の空調設備の新規設置により有形固定資産額が上昇し、有形固定資産減価償却率が低下し、その結果、有形固定資産減価償却率の類似団体内順位も高くなったと推察される。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静岡県吉田町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29,421
27,718
20.73
15,254,911
14,802,499
442,124
6,927,723
10,917,201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59.5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町内に大型事業所が進出していることもあり、歳入全体における税収等の自主財源比率が近隣自治体と比較して高く、類似団体平均と比較しても財政力指数は</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0.19</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ポイント上回っている。</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ただし、</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地方税は</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年度と比較して、税率改正によ</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る</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税率の減少</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に加え、新型コロナウイルス感染症の影響を大きく受けて町税の法人税割（法人事業税交付金を含む）が減少し</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地方消費税交付金等の増加があったものの、</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分子となる基準財政収入額全体</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は微増に留まった。</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一方、分母となる基準財政需要額について</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地域社会再生事業費の皆増等により令和元年度と比較し約</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億円（振替前）増加した。</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結果として、単年度の財政力指数は下がったものの、</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か年平均の財政力指数は</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0.94</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となり、前年度と同値となった。</a:t>
          </a:r>
          <a:endParaRPr lang="ja-JP" altLang="ja-JP" sz="105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51505</xdr:rowOff>
    </xdr:from>
    <xdr:to>
      <xdr:col>23</xdr:col>
      <xdr:colOff>133350</xdr:colOff>
      <xdr:row>45</xdr:row>
      <xdr:rowOff>87489</xdr:rowOff>
    </xdr:to>
    <xdr:cxnSp macro="">
      <xdr:nvCxnSpPr>
        <xdr:cNvPr id="64" name="直線コネクタ 63"/>
        <xdr:cNvCxnSpPr/>
      </xdr:nvCxnSpPr>
      <xdr:spPr>
        <a:xfrm flipV="1">
          <a:off x="4953000" y="639515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59566</xdr:rowOff>
    </xdr:from>
    <xdr:ext cx="762000" cy="259045"/>
    <xdr:sp macro="" textlink="">
      <xdr:nvSpPr>
        <xdr:cNvPr id="65" name="財政力最小値テキスト"/>
        <xdr:cNvSpPr txBox="1"/>
      </xdr:nvSpPr>
      <xdr:spPr>
        <a:xfrm>
          <a:off x="5041900" y="77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87489</xdr:rowOff>
    </xdr:from>
    <xdr:to>
      <xdr:col>24</xdr:col>
      <xdr:colOff>12700</xdr:colOff>
      <xdr:row>45</xdr:row>
      <xdr:rowOff>87489</xdr:rowOff>
    </xdr:to>
    <xdr:cxnSp macro="">
      <xdr:nvCxnSpPr>
        <xdr:cNvPr id="66" name="直線コネクタ 65"/>
        <xdr:cNvCxnSpPr/>
      </xdr:nvCxnSpPr>
      <xdr:spPr>
        <a:xfrm>
          <a:off x="4864100" y="780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137882</xdr:rowOff>
    </xdr:from>
    <xdr:ext cx="762000" cy="259045"/>
    <xdr:sp macro="" textlink="">
      <xdr:nvSpPr>
        <xdr:cNvPr id="67" name="財政力最大値テキスト"/>
        <xdr:cNvSpPr txBox="1"/>
      </xdr:nvSpPr>
      <xdr:spPr>
        <a:xfrm>
          <a:off x="5041900" y="6138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51505</xdr:rowOff>
    </xdr:from>
    <xdr:to>
      <xdr:col>24</xdr:col>
      <xdr:colOff>12700</xdr:colOff>
      <xdr:row>37</xdr:row>
      <xdr:rowOff>51505</xdr:rowOff>
    </xdr:to>
    <xdr:cxnSp macro="">
      <xdr:nvCxnSpPr>
        <xdr:cNvPr id="68" name="直線コネクタ 67"/>
        <xdr:cNvCxnSpPr/>
      </xdr:nvCxnSpPr>
      <xdr:spPr>
        <a:xfrm>
          <a:off x="4864100" y="63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73378</xdr:rowOff>
    </xdr:from>
    <xdr:to>
      <xdr:col>23</xdr:col>
      <xdr:colOff>133350</xdr:colOff>
      <xdr:row>40</xdr:row>
      <xdr:rowOff>73378</xdr:rowOff>
    </xdr:to>
    <xdr:cxnSp macro="">
      <xdr:nvCxnSpPr>
        <xdr:cNvPr id="69" name="直線コネクタ 68"/>
        <xdr:cNvCxnSpPr/>
      </xdr:nvCxnSpPr>
      <xdr:spPr>
        <a:xfrm>
          <a:off x="4114800" y="69313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77910</xdr:rowOff>
    </xdr:from>
    <xdr:ext cx="762000" cy="259045"/>
    <xdr:sp macro="" textlink="">
      <xdr:nvSpPr>
        <xdr:cNvPr id="70" name="財政力平均値テキスト"/>
        <xdr:cNvSpPr txBox="1"/>
      </xdr:nvSpPr>
      <xdr:spPr>
        <a:xfrm>
          <a:off x="5041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73378</xdr:rowOff>
    </xdr:from>
    <xdr:to>
      <xdr:col>19</xdr:col>
      <xdr:colOff>133350</xdr:colOff>
      <xdr:row>40</xdr:row>
      <xdr:rowOff>73378</xdr:rowOff>
    </xdr:to>
    <xdr:cxnSp macro="">
      <xdr:nvCxnSpPr>
        <xdr:cNvPr id="72" name="直線コネクタ 71"/>
        <xdr:cNvCxnSpPr/>
      </xdr:nvCxnSpPr>
      <xdr:spPr>
        <a:xfrm>
          <a:off x="3225800" y="69313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159455</xdr:rowOff>
    </xdr:from>
    <xdr:to>
      <xdr:col>19</xdr:col>
      <xdr:colOff>184150</xdr:colOff>
      <xdr:row>42</xdr:row>
      <xdr:rowOff>89605</xdr:rowOff>
    </xdr:to>
    <xdr:sp macro="" textlink="">
      <xdr:nvSpPr>
        <xdr:cNvPr id="73" name="フローチャート: 判断 72"/>
        <xdr:cNvSpPr/>
      </xdr:nvSpPr>
      <xdr:spPr>
        <a:xfrm>
          <a:off x="4064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74382</xdr:rowOff>
    </xdr:from>
    <xdr:ext cx="736600" cy="259045"/>
    <xdr:sp macro="" textlink="">
      <xdr:nvSpPr>
        <xdr:cNvPr id="74" name="テキスト ボックス 73"/>
        <xdr:cNvSpPr txBox="1"/>
      </xdr:nvSpPr>
      <xdr:spPr>
        <a:xfrm>
          <a:off x="3733800" y="7275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73378</xdr:rowOff>
    </xdr:from>
    <xdr:to>
      <xdr:col>15</xdr:col>
      <xdr:colOff>82550</xdr:colOff>
      <xdr:row>40</xdr:row>
      <xdr:rowOff>86783</xdr:rowOff>
    </xdr:to>
    <xdr:cxnSp macro="">
      <xdr:nvCxnSpPr>
        <xdr:cNvPr id="75" name="直線コネクタ 74"/>
        <xdr:cNvCxnSpPr/>
      </xdr:nvCxnSpPr>
      <xdr:spPr>
        <a:xfrm flipV="1">
          <a:off x="2336800" y="69313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1411</xdr:rowOff>
    </xdr:from>
    <xdr:to>
      <xdr:col>15</xdr:col>
      <xdr:colOff>133350</xdr:colOff>
      <xdr:row>42</xdr:row>
      <xdr:rowOff>103011</xdr:rowOff>
    </xdr:to>
    <xdr:sp macro="" textlink="">
      <xdr:nvSpPr>
        <xdr:cNvPr id="76" name="フローチャート: 判断 75"/>
        <xdr:cNvSpPr/>
      </xdr:nvSpPr>
      <xdr:spPr>
        <a:xfrm>
          <a:off x="3175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87788</xdr:rowOff>
    </xdr:from>
    <xdr:ext cx="762000" cy="259045"/>
    <xdr:sp macro="" textlink="">
      <xdr:nvSpPr>
        <xdr:cNvPr id="77" name="テキスト ボックス 76"/>
        <xdr:cNvSpPr txBox="1"/>
      </xdr:nvSpPr>
      <xdr:spPr>
        <a:xfrm>
          <a:off x="2844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73378</xdr:rowOff>
    </xdr:from>
    <xdr:to>
      <xdr:col>11</xdr:col>
      <xdr:colOff>31750</xdr:colOff>
      <xdr:row>40</xdr:row>
      <xdr:rowOff>86783</xdr:rowOff>
    </xdr:to>
    <xdr:cxnSp macro="">
      <xdr:nvCxnSpPr>
        <xdr:cNvPr id="78" name="直線コネクタ 77"/>
        <xdr:cNvCxnSpPr/>
      </xdr:nvCxnSpPr>
      <xdr:spPr>
        <a:xfrm>
          <a:off x="1447800" y="69313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14817</xdr:rowOff>
    </xdr:from>
    <xdr:to>
      <xdr:col>11</xdr:col>
      <xdr:colOff>82550</xdr:colOff>
      <xdr:row>42</xdr:row>
      <xdr:rowOff>116417</xdr:rowOff>
    </xdr:to>
    <xdr:sp macro="" textlink="">
      <xdr:nvSpPr>
        <xdr:cNvPr id="79" name="フローチャート: 判断 78"/>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101194</xdr:rowOff>
    </xdr:from>
    <xdr:ext cx="762000" cy="259045"/>
    <xdr:sp macro="" textlink="">
      <xdr:nvSpPr>
        <xdr:cNvPr id="80" name="テキスト ボックス 79"/>
        <xdr:cNvSpPr txBox="1"/>
      </xdr:nvSpPr>
      <xdr:spPr>
        <a:xfrm>
          <a:off x="1955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1" name="フローチャート: 判断 80"/>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114599</xdr:rowOff>
    </xdr:from>
    <xdr:ext cx="762000" cy="259045"/>
    <xdr:sp macro="" textlink="">
      <xdr:nvSpPr>
        <xdr:cNvPr id="82" name="テキスト ボックス 81"/>
        <xdr:cNvSpPr txBox="1"/>
      </xdr:nvSpPr>
      <xdr:spPr>
        <a:xfrm>
          <a:off x="1066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22578</xdr:rowOff>
    </xdr:from>
    <xdr:to>
      <xdr:col>23</xdr:col>
      <xdr:colOff>184150</xdr:colOff>
      <xdr:row>40</xdr:row>
      <xdr:rowOff>124178</xdr:rowOff>
    </xdr:to>
    <xdr:sp macro="" textlink="">
      <xdr:nvSpPr>
        <xdr:cNvPr id="88" name="楕円 87"/>
        <xdr:cNvSpPr/>
      </xdr:nvSpPr>
      <xdr:spPr>
        <a:xfrm>
          <a:off x="49022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39105</xdr:rowOff>
    </xdr:from>
    <xdr:ext cx="762000" cy="259045"/>
    <xdr:sp macro="" textlink="">
      <xdr:nvSpPr>
        <xdr:cNvPr id="89" name="財政力該当値テキスト"/>
        <xdr:cNvSpPr txBox="1"/>
      </xdr:nvSpPr>
      <xdr:spPr>
        <a:xfrm>
          <a:off x="5041900" y="672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22578</xdr:rowOff>
    </xdr:from>
    <xdr:to>
      <xdr:col>19</xdr:col>
      <xdr:colOff>184150</xdr:colOff>
      <xdr:row>40</xdr:row>
      <xdr:rowOff>124178</xdr:rowOff>
    </xdr:to>
    <xdr:sp macro="" textlink="">
      <xdr:nvSpPr>
        <xdr:cNvPr id="90" name="楕円 89"/>
        <xdr:cNvSpPr/>
      </xdr:nvSpPr>
      <xdr:spPr>
        <a:xfrm>
          <a:off x="40640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134355</xdr:rowOff>
    </xdr:from>
    <xdr:ext cx="736600" cy="259045"/>
    <xdr:sp macro="" textlink="">
      <xdr:nvSpPr>
        <xdr:cNvPr id="91" name="テキスト ボックス 90"/>
        <xdr:cNvSpPr txBox="1"/>
      </xdr:nvSpPr>
      <xdr:spPr>
        <a:xfrm>
          <a:off x="3733800" y="6649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22578</xdr:rowOff>
    </xdr:from>
    <xdr:to>
      <xdr:col>15</xdr:col>
      <xdr:colOff>133350</xdr:colOff>
      <xdr:row>40</xdr:row>
      <xdr:rowOff>124178</xdr:rowOff>
    </xdr:to>
    <xdr:sp macro="" textlink="">
      <xdr:nvSpPr>
        <xdr:cNvPr id="92" name="楕円 91"/>
        <xdr:cNvSpPr/>
      </xdr:nvSpPr>
      <xdr:spPr>
        <a:xfrm>
          <a:off x="31750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134355</xdr:rowOff>
    </xdr:from>
    <xdr:ext cx="762000" cy="259045"/>
    <xdr:sp macro="" textlink="">
      <xdr:nvSpPr>
        <xdr:cNvPr id="93" name="テキスト ボックス 92"/>
        <xdr:cNvSpPr txBox="1"/>
      </xdr:nvSpPr>
      <xdr:spPr>
        <a:xfrm>
          <a:off x="2844800" y="66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35983</xdr:rowOff>
    </xdr:from>
    <xdr:to>
      <xdr:col>11</xdr:col>
      <xdr:colOff>82550</xdr:colOff>
      <xdr:row>40</xdr:row>
      <xdr:rowOff>137583</xdr:rowOff>
    </xdr:to>
    <xdr:sp macro="" textlink="">
      <xdr:nvSpPr>
        <xdr:cNvPr id="94" name="楕円 93"/>
        <xdr:cNvSpPr/>
      </xdr:nvSpPr>
      <xdr:spPr>
        <a:xfrm>
          <a:off x="2286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147760</xdr:rowOff>
    </xdr:from>
    <xdr:ext cx="762000" cy="259045"/>
    <xdr:sp macro="" textlink="">
      <xdr:nvSpPr>
        <xdr:cNvPr id="95" name="テキスト ボックス 94"/>
        <xdr:cNvSpPr txBox="1"/>
      </xdr:nvSpPr>
      <xdr:spPr>
        <a:xfrm>
          <a:off x="1955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22578</xdr:rowOff>
    </xdr:from>
    <xdr:to>
      <xdr:col>7</xdr:col>
      <xdr:colOff>31750</xdr:colOff>
      <xdr:row>40</xdr:row>
      <xdr:rowOff>124178</xdr:rowOff>
    </xdr:to>
    <xdr:sp macro="" textlink="">
      <xdr:nvSpPr>
        <xdr:cNvPr id="96" name="楕円 95"/>
        <xdr:cNvSpPr/>
      </xdr:nvSpPr>
      <xdr:spPr>
        <a:xfrm>
          <a:off x="13970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134355</xdr:rowOff>
    </xdr:from>
    <xdr:ext cx="762000" cy="259045"/>
    <xdr:sp macro="" textlink="">
      <xdr:nvSpPr>
        <xdr:cNvPr id="97" name="テキスト ボックス 96"/>
        <xdr:cNvSpPr txBox="1"/>
      </xdr:nvSpPr>
      <xdr:spPr>
        <a:xfrm>
          <a:off x="1066800" y="66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経常収支比率は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令和元年度と比較し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ポイント減少し、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回っ</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前年度から比率が大きく減少したが、償還状況の推移による公債費の減や職員構成の影響による人件費の減が影響し、歳出（分子）が微減となったことに加え、基準財政需要額の伸びによる交付税総額の増や地方消費税交付金等交付額の増、減収補填債の発行等が影響し、歳入（分母）が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億円の増額となったことが主な要因である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169228</xdr:rowOff>
    </xdr:from>
    <xdr:to>
      <xdr:col>23</xdr:col>
      <xdr:colOff>133350</xdr:colOff>
      <xdr:row>66</xdr:row>
      <xdr:rowOff>82550</xdr:rowOff>
    </xdr:to>
    <xdr:cxnSp macro="">
      <xdr:nvCxnSpPr>
        <xdr:cNvPr id="123" name="直線コネクタ 122"/>
        <xdr:cNvCxnSpPr/>
      </xdr:nvCxnSpPr>
      <xdr:spPr>
        <a:xfrm flipV="1">
          <a:off x="4953000" y="10113328"/>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54627</xdr:rowOff>
    </xdr:from>
    <xdr:ext cx="762000" cy="259045"/>
    <xdr:sp macro="" textlink="">
      <xdr:nvSpPr>
        <xdr:cNvPr id="124" name="財政構造の弾力性最小値テキスト"/>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25" name="直線コネクタ 124"/>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84155</xdr:rowOff>
    </xdr:from>
    <xdr:ext cx="762000" cy="259045"/>
    <xdr:sp macro="" textlink="">
      <xdr:nvSpPr>
        <xdr:cNvPr id="126" name="財政構造の弾力性最大値テキスト"/>
        <xdr:cNvSpPr txBox="1"/>
      </xdr:nvSpPr>
      <xdr:spPr>
        <a:xfrm>
          <a:off x="5041900" y="985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169228</xdr:rowOff>
    </xdr:from>
    <xdr:to>
      <xdr:col>24</xdr:col>
      <xdr:colOff>12700</xdr:colOff>
      <xdr:row>58</xdr:row>
      <xdr:rowOff>169228</xdr:rowOff>
    </xdr:to>
    <xdr:cxnSp macro="">
      <xdr:nvCxnSpPr>
        <xdr:cNvPr id="127" name="直線コネクタ 126"/>
        <xdr:cNvCxnSpPr/>
      </xdr:nvCxnSpPr>
      <xdr:spPr>
        <a:xfrm>
          <a:off x="4864100" y="1011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143510</xdr:rowOff>
    </xdr:from>
    <xdr:to>
      <xdr:col>23</xdr:col>
      <xdr:colOff>133350</xdr:colOff>
      <xdr:row>63</xdr:row>
      <xdr:rowOff>17780</xdr:rowOff>
    </xdr:to>
    <xdr:cxnSp macro="">
      <xdr:nvCxnSpPr>
        <xdr:cNvPr id="128" name="直線コネクタ 127"/>
        <xdr:cNvCxnSpPr/>
      </xdr:nvCxnSpPr>
      <xdr:spPr>
        <a:xfrm flipV="1">
          <a:off x="4114800" y="10601960"/>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155274</xdr:rowOff>
    </xdr:from>
    <xdr:ext cx="762000" cy="259045"/>
    <xdr:sp macro="" textlink="">
      <xdr:nvSpPr>
        <xdr:cNvPr id="129" name="財政構造の弾力性平均値テキスト"/>
        <xdr:cNvSpPr txBox="1"/>
      </xdr:nvSpPr>
      <xdr:spPr>
        <a:xfrm>
          <a:off x="5041900" y="10613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11747</xdr:rowOff>
    </xdr:from>
    <xdr:to>
      <xdr:col>23</xdr:col>
      <xdr:colOff>184150</xdr:colOff>
      <xdr:row>62</xdr:row>
      <xdr:rowOff>113347</xdr:rowOff>
    </xdr:to>
    <xdr:sp macro="" textlink="">
      <xdr:nvSpPr>
        <xdr:cNvPr id="130" name="フローチャート: 判断 129"/>
        <xdr:cNvSpPr/>
      </xdr:nvSpPr>
      <xdr:spPr>
        <a:xfrm>
          <a:off x="49022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44450</xdr:rowOff>
    </xdr:from>
    <xdr:to>
      <xdr:col>19</xdr:col>
      <xdr:colOff>133350</xdr:colOff>
      <xdr:row>63</xdr:row>
      <xdr:rowOff>17780</xdr:rowOff>
    </xdr:to>
    <xdr:cxnSp macro="">
      <xdr:nvCxnSpPr>
        <xdr:cNvPr id="131" name="直線コネクタ 130"/>
        <xdr:cNvCxnSpPr/>
      </xdr:nvCxnSpPr>
      <xdr:spPr>
        <a:xfrm>
          <a:off x="3225800" y="1067435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17780</xdr:rowOff>
    </xdr:from>
    <xdr:to>
      <xdr:col>19</xdr:col>
      <xdr:colOff>184150</xdr:colOff>
      <xdr:row>62</xdr:row>
      <xdr:rowOff>119380</xdr:rowOff>
    </xdr:to>
    <xdr:sp macro="" textlink="">
      <xdr:nvSpPr>
        <xdr:cNvPr id="132" name="フローチャート: 判断 131"/>
        <xdr:cNvSpPr/>
      </xdr:nvSpPr>
      <xdr:spPr>
        <a:xfrm>
          <a:off x="4064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129557</xdr:rowOff>
    </xdr:from>
    <xdr:ext cx="736600" cy="259045"/>
    <xdr:sp macro="" textlink="">
      <xdr:nvSpPr>
        <xdr:cNvPr id="133" name="テキスト ボックス 132"/>
        <xdr:cNvSpPr txBox="1"/>
      </xdr:nvSpPr>
      <xdr:spPr>
        <a:xfrm>
          <a:off x="3733800" y="1041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71120</xdr:rowOff>
    </xdr:from>
    <xdr:to>
      <xdr:col>15</xdr:col>
      <xdr:colOff>82550</xdr:colOff>
      <xdr:row>62</xdr:row>
      <xdr:rowOff>44450</xdr:rowOff>
    </xdr:to>
    <xdr:cxnSp macro="">
      <xdr:nvCxnSpPr>
        <xdr:cNvPr id="134" name="直線コネクタ 133"/>
        <xdr:cNvCxnSpPr/>
      </xdr:nvCxnSpPr>
      <xdr:spPr>
        <a:xfrm>
          <a:off x="2336800" y="1052957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159068</xdr:rowOff>
    </xdr:from>
    <xdr:to>
      <xdr:col>15</xdr:col>
      <xdr:colOff>133350</xdr:colOff>
      <xdr:row>62</xdr:row>
      <xdr:rowOff>89218</xdr:rowOff>
    </xdr:to>
    <xdr:sp macro="" textlink="">
      <xdr:nvSpPr>
        <xdr:cNvPr id="135" name="フローチャート: 判断 134"/>
        <xdr:cNvSpPr/>
      </xdr:nvSpPr>
      <xdr:spPr>
        <a:xfrm>
          <a:off x="3175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99395</xdr:rowOff>
    </xdr:from>
    <xdr:ext cx="762000" cy="259045"/>
    <xdr:sp macro="" textlink="">
      <xdr:nvSpPr>
        <xdr:cNvPr id="136" name="テキスト ボックス 135"/>
        <xdr:cNvSpPr txBox="1"/>
      </xdr:nvSpPr>
      <xdr:spPr>
        <a:xfrm>
          <a:off x="2844800" y="1038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133985</xdr:rowOff>
    </xdr:from>
    <xdr:to>
      <xdr:col>11</xdr:col>
      <xdr:colOff>31750</xdr:colOff>
      <xdr:row>61</xdr:row>
      <xdr:rowOff>71120</xdr:rowOff>
    </xdr:to>
    <xdr:cxnSp macro="">
      <xdr:nvCxnSpPr>
        <xdr:cNvPr id="137" name="直線コネクタ 136"/>
        <xdr:cNvCxnSpPr/>
      </xdr:nvCxnSpPr>
      <xdr:spPr>
        <a:xfrm>
          <a:off x="1447800" y="1042098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159068</xdr:rowOff>
    </xdr:from>
    <xdr:to>
      <xdr:col>11</xdr:col>
      <xdr:colOff>82550</xdr:colOff>
      <xdr:row>62</xdr:row>
      <xdr:rowOff>89218</xdr:rowOff>
    </xdr:to>
    <xdr:sp macro="" textlink="">
      <xdr:nvSpPr>
        <xdr:cNvPr id="138" name="フローチャート: 判断 137"/>
        <xdr:cNvSpPr/>
      </xdr:nvSpPr>
      <xdr:spPr>
        <a:xfrm>
          <a:off x="2286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73995</xdr:rowOff>
    </xdr:from>
    <xdr:ext cx="762000" cy="259045"/>
    <xdr:sp macro="" textlink="">
      <xdr:nvSpPr>
        <xdr:cNvPr id="139" name="テキスト ボックス 138"/>
        <xdr:cNvSpPr txBox="1"/>
      </xdr:nvSpPr>
      <xdr:spPr>
        <a:xfrm>
          <a:off x="1955800" y="1070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62547</xdr:rowOff>
    </xdr:from>
    <xdr:to>
      <xdr:col>7</xdr:col>
      <xdr:colOff>31750</xdr:colOff>
      <xdr:row>61</xdr:row>
      <xdr:rowOff>164147</xdr:rowOff>
    </xdr:to>
    <xdr:sp macro="" textlink="">
      <xdr:nvSpPr>
        <xdr:cNvPr id="140" name="フローチャート: 判断 139"/>
        <xdr:cNvSpPr/>
      </xdr:nvSpPr>
      <xdr:spPr>
        <a:xfrm>
          <a:off x="1397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148924</xdr:rowOff>
    </xdr:from>
    <xdr:ext cx="762000" cy="259045"/>
    <xdr:sp macro="" textlink="">
      <xdr:nvSpPr>
        <xdr:cNvPr id="141" name="テキスト ボックス 140"/>
        <xdr:cNvSpPr txBox="1"/>
      </xdr:nvSpPr>
      <xdr:spPr>
        <a:xfrm>
          <a:off x="1066800" y="1060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92710</xdr:rowOff>
    </xdr:from>
    <xdr:to>
      <xdr:col>23</xdr:col>
      <xdr:colOff>184150</xdr:colOff>
      <xdr:row>62</xdr:row>
      <xdr:rowOff>22860</xdr:rowOff>
    </xdr:to>
    <xdr:sp macro="" textlink="">
      <xdr:nvSpPr>
        <xdr:cNvPr id="147" name="楕円 146"/>
        <xdr:cNvSpPr/>
      </xdr:nvSpPr>
      <xdr:spPr>
        <a:xfrm>
          <a:off x="49022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109237</xdr:rowOff>
    </xdr:from>
    <xdr:ext cx="762000" cy="259045"/>
    <xdr:sp macro="" textlink="">
      <xdr:nvSpPr>
        <xdr:cNvPr id="148" name="財政構造の弾力性該当値テキスト"/>
        <xdr:cNvSpPr txBox="1"/>
      </xdr:nvSpPr>
      <xdr:spPr>
        <a:xfrm>
          <a:off x="5041900" y="103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138430</xdr:rowOff>
    </xdr:from>
    <xdr:to>
      <xdr:col>19</xdr:col>
      <xdr:colOff>184150</xdr:colOff>
      <xdr:row>63</xdr:row>
      <xdr:rowOff>68580</xdr:rowOff>
    </xdr:to>
    <xdr:sp macro="" textlink="">
      <xdr:nvSpPr>
        <xdr:cNvPr id="149" name="楕円 148"/>
        <xdr:cNvSpPr/>
      </xdr:nvSpPr>
      <xdr:spPr>
        <a:xfrm>
          <a:off x="4064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53357</xdr:rowOff>
    </xdr:from>
    <xdr:ext cx="736600" cy="259045"/>
    <xdr:sp macro="" textlink="">
      <xdr:nvSpPr>
        <xdr:cNvPr id="150" name="テキスト ボックス 149"/>
        <xdr:cNvSpPr txBox="1"/>
      </xdr:nvSpPr>
      <xdr:spPr>
        <a:xfrm>
          <a:off x="3733800" y="1085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165100</xdr:rowOff>
    </xdr:from>
    <xdr:to>
      <xdr:col>15</xdr:col>
      <xdr:colOff>133350</xdr:colOff>
      <xdr:row>62</xdr:row>
      <xdr:rowOff>95250</xdr:rowOff>
    </xdr:to>
    <xdr:sp macro="" textlink="">
      <xdr:nvSpPr>
        <xdr:cNvPr id="151" name="楕円 150"/>
        <xdr:cNvSpPr/>
      </xdr:nvSpPr>
      <xdr:spPr>
        <a:xfrm>
          <a:off x="3175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80027</xdr:rowOff>
    </xdr:from>
    <xdr:ext cx="762000" cy="259045"/>
    <xdr:sp macro="" textlink="">
      <xdr:nvSpPr>
        <xdr:cNvPr id="152" name="テキスト ボックス 151"/>
        <xdr:cNvSpPr txBox="1"/>
      </xdr:nvSpPr>
      <xdr:spPr>
        <a:xfrm>
          <a:off x="2844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20320</xdr:rowOff>
    </xdr:from>
    <xdr:to>
      <xdr:col>11</xdr:col>
      <xdr:colOff>82550</xdr:colOff>
      <xdr:row>61</xdr:row>
      <xdr:rowOff>121920</xdr:rowOff>
    </xdr:to>
    <xdr:sp macro="" textlink="">
      <xdr:nvSpPr>
        <xdr:cNvPr id="153" name="楕円 152"/>
        <xdr:cNvSpPr/>
      </xdr:nvSpPr>
      <xdr:spPr>
        <a:xfrm>
          <a:off x="2286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132097</xdr:rowOff>
    </xdr:from>
    <xdr:ext cx="762000" cy="259045"/>
    <xdr:sp macro="" textlink="">
      <xdr:nvSpPr>
        <xdr:cNvPr id="154" name="テキスト ボックス 153"/>
        <xdr:cNvSpPr txBox="1"/>
      </xdr:nvSpPr>
      <xdr:spPr>
        <a:xfrm>
          <a:off x="1955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83185</xdr:rowOff>
    </xdr:from>
    <xdr:to>
      <xdr:col>7</xdr:col>
      <xdr:colOff>31750</xdr:colOff>
      <xdr:row>61</xdr:row>
      <xdr:rowOff>13335</xdr:rowOff>
    </xdr:to>
    <xdr:sp macro="" textlink="">
      <xdr:nvSpPr>
        <xdr:cNvPr id="155" name="楕円 154"/>
        <xdr:cNvSpPr/>
      </xdr:nvSpPr>
      <xdr:spPr>
        <a:xfrm>
          <a:off x="1397000" y="103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23512</xdr:rowOff>
    </xdr:from>
    <xdr:ext cx="762000" cy="259045"/>
    <xdr:sp macro="" textlink="">
      <xdr:nvSpPr>
        <xdr:cNvPr id="156" name="テキスト ボックス 155"/>
        <xdr:cNvSpPr txBox="1"/>
      </xdr:nvSpPr>
      <xdr:spPr>
        <a:xfrm>
          <a:off x="1066800" y="101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[127,832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年度から会計年度任用職員制度が開始となり、</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人件費</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が増加したことに加え</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ふるさと納税額が増加したことに伴う物件費についても増加となったことで、人口</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人当たりの金額は増加した。</a:t>
          </a:r>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　その中でも、</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人口一人当たりの金額が類似団体平均を下回っていることについて</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、ラスパイレス指数が</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を下回っていることに加え定員管理の状況でも類似団体平均を下回っていること</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で</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人件費が抑制できていることが要因の一つとして</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考えられる</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また、ごみ処理業務、し尿処理業務、学校給食業務等を一部事務組合で運営しているため、これらの経費を補助費等に区分して計上していることも人件費、物件費等決算額が類似団体平均を下回る要因となっていると考えられる。</a:t>
          </a:r>
          <a:endParaRPr lang="ja-JP" altLang="ja-JP" sz="105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31386</xdr:rowOff>
    </xdr:from>
    <xdr:to>
      <xdr:col>23</xdr:col>
      <xdr:colOff>133350</xdr:colOff>
      <xdr:row>89</xdr:row>
      <xdr:rowOff>132462</xdr:rowOff>
    </xdr:to>
    <xdr:cxnSp macro="">
      <xdr:nvCxnSpPr>
        <xdr:cNvPr id="188" name="直線コネクタ 187"/>
        <xdr:cNvCxnSpPr/>
      </xdr:nvCxnSpPr>
      <xdr:spPr>
        <a:xfrm flipV="1">
          <a:off x="4953000" y="13747386"/>
          <a:ext cx="0" cy="16441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104539</xdr:rowOff>
    </xdr:from>
    <xdr:ext cx="762000" cy="259045"/>
    <xdr:sp macro="" textlink="">
      <xdr:nvSpPr>
        <xdr:cNvPr id="189" name="人件費・物件費等の状況最小値テキスト"/>
        <xdr:cNvSpPr txBox="1"/>
      </xdr:nvSpPr>
      <xdr:spPr>
        <a:xfrm>
          <a:off x="5041900" y="15363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132462</xdr:rowOff>
    </xdr:from>
    <xdr:to>
      <xdr:col>24</xdr:col>
      <xdr:colOff>12700</xdr:colOff>
      <xdr:row>89</xdr:row>
      <xdr:rowOff>132462</xdr:rowOff>
    </xdr:to>
    <xdr:cxnSp macro="">
      <xdr:nvCxnSpPr>
        <xdr:cNvPr id="190" name="直線コネクタ 189"/>
        <xdr:cNvCxnSpPr/>
      </xdr:nvCxnSpPr>
      <xdr:spPr>
        <a:xfrm>
          <a:off x="4864100" y="1539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117763</xdr:rowOff>
    </xdr:from>
    <xdr:ext cx="762000" cy="259045"/>
    <xdr:sp macro="" textlink="">
      <xdr:nvSpPr>
        <xdr:cNvPr id="191" name="人件費・物件費等の状況最大値テキスト"/>
        <xdr:cNvSpPr txBox="1"/>
      </xdr:nvSpPr>
      <xdr:spPr>
        <a:xfrm>
          <a:off x="5041900" y="13490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31386</xdr:rowOff>
    </xdr:from>
    <xdr:to>
      <xdr:col>24</xdr:col>
      <xdr:colOff>12700</xdr:colOff>
      <xdr:row>80</xdr:row>
      <xdr:rowOff>31386</xdr:rowOff>
    </xdr:to>
    <xdr:cxnSp macro="">
      <xdr:nvCxnSpPr>
        <xdr:cNvPr id="192" name="直線コネクタ 191"/>
        <xdr:cNvCxnSpPr/>
      </xdr:nvCxnSpPr>
      <xdr:spPr>
        <a:xfrm>
          <a:off x="4864100" y="1374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8150</xdr:rowOff>
    </xdr:from>
    <xdr:to>
      <xdr:col>23</xdr:col>
      <xdr:colOff>133350</xdr:colOff>
      <xdr:row>82</xdr:row>
      <xdr:rowOff>119022</xdr:rowOff>
    </xdr:to>
    <xdr:cxnSp macro="">
      <xdr:nvCxnSpPr>
        <xdr:cNvPr id="193" name="直線コネクタ 192"/>
        <xdr:cNvCxnSpPr/>
      </xdr:nvCxnSpPr>
      <xdr:spPr>
        <a:xfrm>
          <a:off x="4114800" y="14067050"/>
          <a:ext cx="838200" cy="110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162327</xdr:rowOff>
    </xdr:from>
    <xdr:ext cx="762000" cy="259045"/>
    <xdr:sp macro="" textlink="">
      <xdr:nvSpPr>
        <xdr:cNvPr id="194" name="人件費・物件費等の状況平均値テキスト"/>
        <xdr:cNvSpPr txBox="1"/>
      </xdr:nvSpPr>
      <xdr:spPr>
        <a:xfrm>
          <a:off x="5041900" y="1422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18800</xdr:rowOff>
    </xdr:from>
    <xdr:to>
      <xdr:col>23</xdr:col>
      <xdr:colOff>184150</xdr:colOff>
      <xdr:row>83</xdr:row>
      <xdr:rowOff>120400</xdr:rowOff>
    </xdr:to>
    <xdr:sp macro="" textlink="">
      <xdr:nvSpPr>
        <xdr:cNvPr id="195" name="フローチャート: 判断 194"/>
        <xdr:cNvSpPr/>
      </xdr:nvSpPr>
      <xdr:spPr>
        <a:xfrm>
          <a:off x="4902200" y="1424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125676</xdr:rowOff>
    </xdr:from>
    <xdr:to>
      <xdr:col>19</xdr:col>
      <xdr:colOff>133350</xdr:colOff>
      <xdr:row>82</xdr:row>
      <xdr:rowOff>8150</xdr:rowOff>
    </xdr:to>
    <xdr:cxnSp macro="">
      <xdr:nvCxnSpPr>
        <xdr:cNvPr id="196" name="直線コネクタ 195"/>
        <xdr:cNvCxnSpPr/>
      </xdr:nvCxnSpPr>
      <xdr:spPr>
        <a:xfrm>
          <a:off x="3225800" y="14013126"/>
          <a:ext cx="889000" cy="5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114746</xdr:rowOff>
    </xdr:from>
    <xdr:to>
      <xdr:col>19</xdr:col>
      <xdr:colOff>184150</xdr:colOff>
      <xdr:row>83</xdr:row>
      <xdr:rowOff>44896</xdr:rowOff>
    </xdr:to>
    <xdr:sp macro="" textlink="">
      <xdr:nvSpPr>
        <xdr:cNvPr id="197" name="フローチャート: 判断 196"/>
        <xdr:cNvSpPr/>
      </xdr:nvSpPr>
      <xdr:spPr>
        <a:xfrm>
          <a:off x="4064000" y="1417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29673</xdr:rowOff>
    </xdr:from>
    <xdr:ext cx="736600" cy="259045"/>
    <xdr:sp macro="" textlink="">
      <xdr:nvSpPr>
        <xdr:cNvPr id="198" name="テキスト ボックス 197"/>
        <xdr:cNvSpPr txBox="1"/>
      </xdr:nvSpPr>
      <xdr:spPr>
        <a:xfrm>
          <a:off x="3733800" y="14260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82976</xdr:rowOff>
    </xdr:from>
    <xdr:to>
      <xdr:col>15</xdr:col>
      <xdr:colOff>82550</xdr:colOff>
      <xdr:row>81</xdr:row>
      <xdr:rowOff>125676</xdr:rowOff>
    </xdr:to>
    <xdr:cxnSp macro="">
      <xdr:nvCxnSpPr>
        <xdr:cNvPr id="199" name="直線コネクタ 198"/>
        <xdr:cNvCxnSpPr/>
      </xdr:nvCxnSpPr>
      <xdr:spPr>
        <a:xfrm>
          <a:off x="2336800" y="13970426"/>
          <a:ext cx="889000" cy="4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107979</xdr:rowOff>
    </xdr:from>
    <xdr:to>
      <xdr:col>15</xdr:col>
      <xdr:colOff>133350</xdr:colOff>
      <xdr:row>83</xdr:row>
      <xdr:rowOff>38129</xdr:rowOff>
    </xdr:to>
    <xdr:sp macro="" textlink="">
      <xdr:nvSpPr>
        <xdr:cNvPr id="200" name="フローチャート: 判断 199"/>
        <xdr:cNvSpPr/>
      </xdr:nvSpPr>
      <xdr:spPr>
        <a:xfrm>
          <a:off x="3175000" y="1416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22906</xdr:rowOff>
    </xdr:from>
    <xdr:ext cx="762000" cy="259045"/>
    <xdr:sp macro="" textlink="">
      <xdr:nvSpPr>
        <xdr:cNvPr id="201" name="テキスト ボックス 200"/>
        <xdr:cNvSpPr txBox="1"/>
      </xdr:nvSpPr>
      <xdr:spPr>
        <a:xfrm>
          <a:off x="2844800" y="14253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70062</xdr:rowOff>
    </xdr:from>
    <xdr:to>
      <xdr:col>11</xdr:col>
      <xdr:colOff>31750</xdr:colOff>
      <xdr:row>81</xdr:row>
      <xdr:rowOff>82976</xdr:rowOff>
    </xdr:to>
    <xdr:cxnSp macro="">
      <xdr:nvCxnSpPr>
        <xdr:cNvPr id="202" name="直線コネクタ 201"/>
        <xdr:cNvCxnSpPr/>
      </xdr:nvCxnSpPr>
      <xdr:spPr>
        <a:xfrm>
          <a:off x="1447800" y="13957512"/>
          <a:ext cx="889000" cy="1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130938</xdr:rowOff>
    </xdr:from>
    <xdr:to>
      <xdr:col>11</xdr:col>
      <xdr:colOff>82550</xdr:colOff>
      <xdr:row>83</xdr:row>
      <xdr:rowOff>61088</xdr:rowOff>
    </xdr:to>
    <xdr:sp macro="" textlink="">
      <xdr:nvSpPr>
        <xdr:cNvPr id="203" name="フローチャート: 判断 202"/>
        <xdr:cNvSpPr/>
      </xdr:nvSpPr>
      <xdr:spPr>
        <a:xfrm>
          <a:off x="2286000" y="1418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45865</xdr:rowOff>
    </xdr:from>
    <xdr:ext cx="762000" cy="259045"/>
    <xdr:sp macro="" textlink="">
      <xdr:nvSpPr>
        <xdr:cNvPr id="204" name="テキスト ボックス 203"/>
        <xdr:cNvSpPr txBox="1"/>
      </xdr:nvSpPr>
      <xdr:spPr>
        <a:xfrm>
          <a:off x="1955800" y="1427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74495</xdr:rowOff>
    </xdr:from>
    <xdr:to>
      <xdr:col>7</xdr:col>
      <xdr:colOff>31750</xdr:colOff>
      <xdr:row>84</xdr:row>
      <xdr:rowOff>4645</xdr:rowOff>
    </xdr:to>
    <xdr:sp macro="" textlink="">
      <xdr:nvSpPr>
        <xdr:cNvPr id="205" name="フローチャート: 判断 204"/>
        <xdr:cNvSpPr/>
      </xdr:nvSpPr>
      <xdr:spPr>
        <a:xfrm>
          <a:off x="1397000" y="1430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160872</xdr:rowOff>
    </xdr:from>
    <xdr:ext cx="762000" cy="259045"/>
    <xdr:sp macro="" textlink="">
      <xdr:nvSpPr>
        <xdr:cNvPr id="206" name="テキスト ボックス 205"/>
        <xdr:cNvSpPr txBox="1"/>
      </xdr:nvSpPr>
      <xdr:spPr>
        <a:xfrm>
          <a:off x="1066800" y="1439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68222</xdr:rowOff>
    </xdr:from>
    <xdr:to>
      <xdr:col>23</xdr:col>
      <xdr:colOff>184150</xdr:colOff>
      <xdr:row>82</xdr:row>
      <xdr:rowOff>169822</xdr:rowOff>
    </xdr:to>
    <xdr:sp macro="" textlink="">
      <xdr:nvSpPr>
        <xdr:cNvPr id="212" name="楕円 211"/>
        <xdr:cNvSpPr/>
      </xdr:nvSpPr>
      <xdr:spPr>
        <a:xfrm>
          <a:off x="4902200" y="1412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84749</xdr:rowOff>
    </xdr:from>
    <xdr:ext cx="762000" cy="259045"/>
    <xdr:sp macro="" textlink="">
      <xdr:nvSpPr>
        <xdr:cNvPr id="213" name="人件費・物件費等の状況該当値テキスト"/>
        <xdr:cNvSpPr txBox="1"/>
      </xdr:nvSpPr>
      <xdr:spPr>
        <a:xfrm>
          <a:off x="5041900" y="1397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128800</xdr:rowOff>
    </xdr:from>
    <xdr:to>
      <xdr:col>19</xdr:col>
      <xdr:colOff>184150</xdr:colOff>
      <xdr:row>82</xdr:row>
      <xdr:rowOff>58950</xdr:rowOff>
    </xdr:to>
    <xdr:sp macro="" textlink="">
      <xdr:nvSpPr>
        <xdr:cNvPr id="214" name="楕円 213"/>
        <xdr:cNvSpPr/>
      </xdr:nvSpPr>
      <xdr:spPr>
        <a:xfrm>
          <a:off x="4064000" y="1401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69127</xdr:rowOff>
    </xdr:from>
    <xdr:ext cx="736600" cy="259045"/>
    <xdr:sp macro="" textlink="">
      <xdr:nvSpPr>
        <xdr:cNvPr id="215" name="テキスト ボックス 214"/>
        <xdr:cNvSpPr txBox="1"/>
      </xdr:nvSpPr>
      <xdr:spPr>
        <a:xfrm>
          <a:off x="3733800" y="13785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74876</xdr:rowOff>
    </xdr:from>
    <xdr:to>
      <xdr:col>15</xdr:col>
      <xdr:colOff>133350</xdr:colOff>
      <xdr:row>82</xdr:row>
      <xdr:rowOff>5026</xdr:rowOff>
    </xdr:to>
    <xdr:sp macro="" textlink="">
      <xdr:nvSpPr>
        <xdr:cNvPr id="216" name="楕円 215"/>
        <xdr:cNvSpPr/>
      </xdr:nvSpPr>
      <xdr:spPr>
        <a:xfrm>
          <a:off x="3175000" y="1396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15203</xdr:rowOff>
    </xdr:from>
    <xdr:ext cx="762000" cy="259045"/>
    <xdr:sp macro="" textlink="">
      <xdr:nvSpPr>
        <xdr:cNvPr id="217" name="テキスト ボックス 216"/>
        <xdr:cNvSpPr txBox="1"/>
      </xdr:nvSpPr>
      <xdr:spPr>
        <a:xfrm>
          <a:off x="2844800" y="13731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32176</xdr:rowOff>
    </xdr:from>
    <xdr:to>
      <xdr:col>11</xdr:col>
      <xdr:colOff>82550</xdr:colOff>
      <xdr:row>81</xdr:row>
      <xdr:rowOff>133776</xdr:rowOff>
    </xdr:to>
    <xdr:sp macro="" textlink="">
      <xdr:nvSpPr>
        <xdr:cNvPr id="218" name="楕円 217"/>
        <xdr:cNvSpPr/>
      </xdr:nvSpPr>
      <xdr:spPr>
        <a:xfrm>
          <a:off x="2286000" y="1391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143953</xdr:rowOff>
    </xdr:from>
    <xdr:ext cx="762000" cy="259045"/>
    <xdr:sp macro="" textlink="">
      <xdr:nvSpPr>
        <xdr:cNvPr id="219" name="テキスト ボックス 218"/>
        <xdr:cNvSpPr txBox="1"/>
      </xdr:nvSpPr>
      <xdr:spPr>
        <a:xfrm>
          <a:off x="1955800" y="13688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19262</xdr:rowOff>
    </xdr:from>
    <xdr:to>
      <xdr:col>7</xdr:col>
      <xdr:colOff>31750</xdr:colOff>
      <xdr:row>81</xdr:row>
      <xdr:rowOff>120862</xdr:rowOff>
    </xdr:to>
    <xdr:sp macro="" textlink="">
      <xdr:nvSpPr>
        <xdr:cNvPr id="220" name="楕円 219"/>
        <xdr:cNvSpPr/>
      </xdr:nvSpPr>
      <xdr:spPr>
        <a:xfrm>
          <a:off x="1397000" y="1390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131039</xdr:rowOff>
    </xdr:from>
    <xdr:ext cx="762000" cy="259045"/>
    <xdr:sp macro="" textlink="">
      <xdr:nvSpPr>
        <xdr:cNvPr id="221" name="テキスト ボックス 220"/>
        <xdr:cNvSpPr txBox="1"/>
      </xdr:nvSpPr>
      <xdr:spPr>
        <a:xfrm>
          <a:off x="1066800" y="13675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　給与水準について、令和元年度と比較して</a:t>
          </a:r>
          <a:r>
            <a:rPr kumimoji="1" lang="en-US" altLang="ja-JP" sz="1100">
              <a:latin typeface="ＭＳ ゴシック" panose="020B0609070205080204" pitchFamily="49" charset="-128"/>
              <a:ea typeface="ＭＳ ゴシック" panose="020B0609070205080204" pitchFamily="49" charset="-128"/>
            </a:rPr>
            <a:t>0.9</a:t>
          </a:r>
          <a:r>
            <a:rPr kumimoji="1" lang="ja-JP" altLang="en-US" sz="1100">
              <a:latin typeface="ＭＳ ゴシック" panose="020B0609070205080204" pitchFamily="49" charset="-128"/>
              <a:ea typeface="ＭＳ ゴシック" panose="020B0609070205080204" pitchFamily="49" charset="-128"/>
            </a:rPr>
            <a:t>ポイントの減となったが、これは経験年数別階層のいくつかの段階において、給料額の低い職員の移動があったことが主な要因である。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90</xdr:row>
      <xdr:rowOff>36286</xdr:rowOff>
    </xdr:to>
    <xdr:cxnSp macro="">
      <xdr:nvCxnSpPr>
        <xdr:cNvPr id="252" name="直線コネクタ 251"/>
        <xdr:cNvCxnSpPr/>
      </xdr:nvCxnSpPr>
      <xdr:spPr>
        <a:xfrm flipV="1">
          <a:off x="17018000" y="13863864"/>
          <a:ext cx="0" cy="1602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5"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6" name="直線コネクタ 255"/>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48079</xdr:rowOff>
    </xdr:from>
    <xdr:to>
      <xdr:col>81</xdr:col>
      <xdr:colOff>44450</xdr:colOff>
      <xdr:row>85</xdr:row>
      <xdr:rowOff>31750</xdr:rowOff>
    </xdr:to>
    <xdr:cxnSp macro="">
      <xdr:nvCxnSpPr>
        <xdr:cNvPr id="257" name="直線コネクタ 256"/>
        <xdr:cNvCxnSpPr/>
      </xdr:nvCxnSpPr>
      <xdr:spPr>
        <a:xfrm flipV="1">
          <a:off x="16179800" y="14449879"/>
          <a:ext cx="8382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39206</xdr:rowOff>
    </xdr:from>
    <xdr:ext cx="762000" cy="259045"/>
    <xdr:sp macro="" textlink="">
      <xdr:nvSpPr>
        <xdr:cNvPr id="258" name="給与水準   （国との比較）平均値テキスト"/>
        <xdr:cNvSpPr txBox="1"/>
      </xdr:nvSpPr>
      <xdr:spPr>
        <a:xfrm>
          <a:off x="17106900" y="146124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59" name="フローチャート: 判断 258"/>
        <xdr:cNvSpPr/>
      </xdr:nvSpPr>
      <xdr:spPr>
        <a:xfrm>
          <a:off x="169672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86</xdr:row>
      <xdr:rowOff>15421</xdr:rowOff>
    </xdr:to>
    <xdr:cxnSp macro="">
      <xdr:nvCxnSpPr>
        <xdr:cNvPr id="260" name="直線コネクタ 259"/>
        <xdr:cNvCxnSpPr/>
      </xdr:nvCxnSpPr>
      <xdr:spPr>
        <a:xfrm flipV="1">
          <a:off x="15290800" y="14605000"/>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136270</xdr:rowOff>
    </xdr:from>
    <xdr:ext cx="736600" cy="259045"/>
    <xdr:sp macro="" textlink="">
      <xdr:nvSpPr>
        <xdr:cNvPr id="262" name="テキスト ボックス 261"/>
        <xdr:cNvSpPr txBox="1"/>
      </xdr:nvSpPr>
      <xdr:spPr>
        <a:xfrm>
          <a:off x="15798800" y="1470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135164</xdr:rowOff>
    </xdr:from>
    <xdr:to>
      <xdr:col>72</xdr:col>
      <xdr:colOff>203200</xdr:colOff>
      <xdr:row>86</xdr:row>
      <xdr:rowOff>15421</xdr:rowOff>
    </xdr:to>
    <xdr:cxnSp macro="">
      <xdr:nvCxnSpPr>
        <xdr:cNvPr id="263" name="直線コネクタ 262"/>
        <xdr:cNvCxnSpPr/>
      </xdr:nvCxnSpPr>
      <xdr:spPr>
        <a:xfrm>
          <a:off x="14401800" y="1470841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169636</xdr:rowOff>
    </xdr:from>
    <xdr:to>
      <xdr:col>73</xdr:col>
      <xdr:colOff>44450</xdr:colOff>
      <xdr:row>85</xdr:row>
      <xdr:rowOff>99786</xdr:rowOff>
    </xdr:to>
    <xdr:sp macro="" textlink="">
      <xdr:nvSpPr>
        <xdr:cNvPr id="264" name="フローチャート: 判断 263"/>
        <xdr:cNvSpPr/>
      </xdr:nvSpPr>
      <xdr:spPr>
        <a:xfrm>
          <a:off x="15240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109963</xdr:rowOff>
    </xdr:from>
    <xdr:ext cx="762000" cy="259045"/>
    <xdr:sp macro="" textlink="">
      <xdr:nvSpPr>
        <xdr:cNvPr id="265" name="テキスト ボックス 264"/>
        <xdr:cNvSpPr txBox="1"/>
      </xdr:nvSpPr>
      <xdr:spPr>
        <a:xfrm>
          <a:off x="14909800" y="1434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66221</xdr:rowOff>
    </xdr:from>
    <xdr:to>
      <xdr:col>68</xdr:col>
      <xdr:colOff>152400</xdr:colOff>
      <xdr:row>85</xdr:row>
      <xdr:rowOff>135164</xdr:rowOff>
    </xdr:to>
    <xdr:cxnSp macro="">
      <xdr:nvCxnSpPr>
        <xdr:cNvPr id="266" name="直線コネクタ 265"/>
        <xdr:cNvCxnSpPr/>
      </xdr:nvCxnSpPr>
      <xdr:spPr>
        <a:xfrm>
          <a:off x="13512800" y="1463947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7" name="フローチャート: 判断 266"/>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68" name="テキスト ボックス 267"/>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9" name="フローチャート: 判断 268"/>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70" name="テキスト ボックス 269"/>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168729</xdr:rowOff>
    </xdr:from>
    <xdr:to>
      <xdr:col>81</xdr:col>
      <xdr:colOff>95250</xdr:colOff>
      <xdr:row>84</xdr:row>
      <xdr:rowOff>98879</xdr:rowOff>
    </xdr:to>
    <xdr:sp macro="" textlink="">
      <xdr:nvSpPr>
        <xdr:cNvPr id="276" name="楕円 275"/>
        <xdr:cNvSpPr/>
      </xdr:nvSpPr>
      <xdr:spPr>
        <a:xfrm>
          <a:off x="16967200" y="1439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13806</xdr:rowOff>
    </xdr:from>
    <xdr:ext cx="762000" cy="259045"/>
    <xdr:sp macro="" textlink="">
      <xdr:nvSpPr>
        <xdr:cNvPr id="277" name="給与水準   （国との比較）該当値テキスト"/>
        <xdr:cNvSpPr txBox="1"/>
      </xdr:nvSpPr>
      <xdr:spPr>
        <a:xfrm>
          <a:off x="17106900" y="14244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78" name="楕円 277"/>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79" name="テキスト ボックス 278"/>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136071</xdr:rowOff>
    </xdr:from>
    <xdr:to>
      <xdr:col>73</xdr:col>
      <xdr:colOff>44450</xdr:colOff>
      <xdr:row>86</xdr:row>
      <xdr:rowOff>66221</xdr:rowOff>
    </xdr:to>
    <xdr:sp macro="" textlink="">
      <xdr:nvSpPr>
        <xdr:cNvPr id="280" name="楕円 279"/>
        <xdr:cNvSpPr/>
      </xdr:nvSpPr>
      <xdr:spPr>
        <a:xfrm>
          <a:off x="15240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81" name="テキスト ボックス 280"/>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84364</xdr:rowOff>
    </xdr:from>
    <xdr:to>
      <xdr:col>68</xdr:col>
      <xdr:colOff>203200</xdr:colOff>
      <xdr:row>86</xdr:row>
      <xdr:rowOff>14514</xdr:rowOff>
    </xdr:to>
    <xdr:sp macro="" textlink="">
      <xdr:nvSpPr>
        <xdr:cNvPr id="282" name="楕円 281"/>
        <xdr:cNvSpPr/>
      </xdr:nvSpPr>
      <xdr:spPr>
        <a:xfrm>
          <a:off x="14351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83" name="テキスト ボックス 282"/>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84" name="楕円 283"/>
        <xdr:cNvSpPr/>
      </xdr:nvSpPr>
      <xdr:spPr>
        <a:xfrm>
          <a:off x="13462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85" name="テキスト ボックス 284"/>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effectLst/>
              <a:latin typeface="ＭＳ ゴシック" panose="020B0609070205080204" pitchFamily="49" charset="-128"/>
              <a:ea typeface="ＭＳ ゴシック" panose="020B0609070205080204" pitchFamily="49" charset="-128"/>
            </a:rPr>
            <a:t>　令和</a:t>
          </a:r>
          <a:r>
            <a:rPr lang="en-US" altLang="ja-JP" sz="1100">
              <a:effectLst/>
              <a:latin typeface="ＭＳ ゴシック" panose="020B0609070205080204" pitchFamily="49" charset="-128"/>
              <a:ea typeface="ＭＳ ゴシック" panose="020B0609070205080204" pitchFamily="49" charset="-128"/>
            </a:rPr>
            <a:t>2</a:t>
          </a:r>
          <a:r>
            <a:rPr lang="ja-JP" altLang="en-US" sz="1100">
              <a:effectLst/>
              <a:latin typeface="ＭＳ ゴシック" panose="020B0609070205080204" pitchFamily="49" charset="-128"/>
              <a:ea typeface="ＭＳ ゴシック" panose="020B0609070205080204" pitchFamily="49" charset="-128"/>
            </a:rPr>
            <a:t>年度は、前年度よりも職員の増員を図ろうとしたところではあるが、退職者数に対して同数程度の新規採用職員数に留まったため、職員数は前年度とほぼ同数となった。</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154577</xdr:rowOff>
    </xdr:from>
    <xdr:to>
      <xdr:col>81</xdr:col>
      <xdr:colOff>44450</xdr:colOff>
      <xdr:row>67</xdr:row>
      <xdr:rowOff>76563</xdr:rowOff>
    </xdr:to>
    <xdr:cxnSp macro="">
      <xdr:nvCxnSpPr>
        <xdr:cNvPr id="317" name="直線コネクタ 316"/>
        <xdr:cNvCxnSpPr/>
      </xdr:nvCxnSpPr>
      <xdr:spPr>
        <a:xfrm flipV="1">
          <a:off x="17018000" y="10098677"/>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48640</xdr:rowOff>
    </xdr:from>
    <xdr:ext cx="762000" cy="259045"/>
    <xdr:sp macro="" textlink="">
      <xdr:nvSpPr>
        <xdr:cNvPr id="318" name="定員管理の状況最小値テキスト"/>
        <xdr:cNvSpPr txBox="1"/>
      </xdr:nvSpPr>
      <xdr:spPr>
        <a:xfrm>
          <a:off x="17106900" y="1153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76563</xdr:rowOff>
    </xdr:from>
    <xdr:to>
      <xdr:col>81</xdr:col>
      <xdr:colOff>133350</xdr:colOff>
      <xdr:row>67</xdr:row>
      <xdr:rowOff>76563</xdr:rowOff>
    </xdr:to>
    <xdr:cxnSp macro="">
      <xdr:nvCxnSpPr>
        <xdr:cNvPr id="319" name="直線コネクタ 318"/>
        <xdr:cNvCxnSpPr/>
      </xdr:nvCxnSpPr>
      <xdr:spPr>
        <a:xfrm>
          <a:off x="16929100" y="11563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69504</xdr:rowOff>
    </xdr:from>
    <xdr:ext cx="762000" cy="259045"/>
    <xdr:sp macro="" textlink="">
      <xdr:nvSpPr>
        <xdr:cNvPr id="320" name="定員管理の状況最大値テキスト"/>
        <xdr:cNvSpPr txBox="1"/>
      </xdr:nvSpPr>
      <xdr:spPr>
        <a:xfrm>
          <a:off x="17106900" y="9842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154577</xdr:rowOff>
    </xdr:from>
    <xdr:to>
      <xdr:col>81</xdr:col>
      <xdr:colOff>133350</xdr:colOff>
      <xdr:row>58</xdr:row>
      <xdr:rowOff>154577</xdr:rowOff>
    </xdr:to>
    <xdr:cxnSp macro="">
      <xdr:nvCxnSpPr>
        <xdr:cNvPr id="321" name="直線コネクタ 320"/>
        <xdr:cNvCxnSpPr/>
      </xdr:nvCxnSpPr>
      <xdr:spPr>
        <a:xfrm>
          <a:off x="16929100" y="10098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3901</xdr:rowOff>
    </xdr:from>
    <xdr:to>
      <xdr:col>81</xdr:col>
      <xdr:colOff>44450</xdr:colOff>
      <xdr:row>61</xdr:row>
      <xdr:rowOff>7348</xdr:rowOff>
    </xdr:to>
    <xdr:cxnSp macro="">
      <xdr:nvCxnSpPr>
        <xdr:cNvPr id="322" name="直線コネクタ 321"/>
        <xdr:cNvCxnSpPr/>
      </xdr:nvCxnSpPr>
      <xdr:spPr>
        <a:xfrm flipV="1">
          <a:off x="16179800" y="10462351"/>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169018</xdr:rowOff>
    </xdr:from>
    <xdr:ext cx="762000" cy="259045"/>
    <xdr:sp macro="" textlink="">
      <xdr:nvSpPr>
        <xdr:cNvPr id="323" name="定員管理の状況平均値テキスト"/>
        <xdr:cNvSpPr txBox="1"/>
      </xdr:nvSpPr>
      <xdr:spPr>
        <a:xfrm>
          <a:off x="17106900" y="104560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25491</xdr:rowOff>
    </xdr:from>
    <xdr:to>
      <xdr:col>81</xdr:col>
      <xdr:colOff>95250</xdr:colOff>
      <xdr:row>61</xdr:row>
      <xdr:rowOff>127091</xdr:rowOff>
    </xdr:to>
    <xdr:sp macro="" textlink="">
      <xdr:nvSpPr>
        <xdr:cNvPr id="324" name="フローチャート: 判断 323"/>
        <xdr:cNvSpPr/>
      </xdr:nvSpPr>
      <xdr:spPr>
        <a:xfrm>
          <a:off x="169672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170180</xdr:rowOff>
    </xdr:from>
    <xdr:to>
      <xdr:col>77</xdr:col>
      <xdr:colOff>44450</xdr:colOff>
      <xdr:row>61</xdr:row>
      <xdr:rowOff>7348</xdr:rowOff>
    </xdr:to>
    <xdr:cxnSp macro="">
      <xdr:nvCxnSpPr>
        <xdr:cNvPr id="325" name="直線コネクタ 324"/>
        <xdr:cNvCxnSpPr/>
      </xdr:nvCxnSpPr>
      <xdr:spPr>
        <a:xfrm>
          <a:off x="15290800" y="10457180"/>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32385</xdr:rowOff>
    </xdr:from>
    <xdr:to>
      <xdr:col>77</xdr:col>
      <xdr:colOff>95250</xdr:colOff>
      <xdr:row>61</xdr:row>
      <xdr:rowOff>133985</xdr:rowOff>
    </xdr:to>
    <xdr:sp macro="" textlink="">
      <xdr:nvSpPr>
        <xdr:cNvPr id="326" name="フローチャート: 判断 325"/>
        <xdr:cNvSpPr/>
      </xdr:nvSpPr>
      <xdr:spPr>
        <a:xfrm>
          <a:off x="16129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118762</xdr:rowOff>
    </xdr:from>
    <xdr:ext cx="736600" cy="259045"/>
    <xdr:sp macro="" textlink="">
      <xdr:nvSpPr>
        <xdr:cNvPr id="327" name="テキスト ボックス 326"/>
        <xdr:cNvSpPr txBox="1"/>
      </xdr:nvSpPr>
      <xdr:spPr>
        <a:xfrm>
          <a:off x="15798800" y="10577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135709</xdr:rowOff>
    </xdr:from>
    <xdr:to>
      <xdr:col>72</xdr:col>
      <xdr:colOff>203200</xdr:colOff>
      <xdr:row>60</xdr:row>
      <xdr:rowOff>170180</xdr:rowOff>
    </xdr:to>
    <xdr:cxnSp macro="">
      <xdr:nvCxnSpPr>
        <xdr:cNvPr id="328" name="直線コネクタ 327"/>
        <xdr:cNvCxnSpPr/>
      </xdr:nvCxnSpPr>
      <xdr:spPr>
        <a:xfrm>
          <a:off x="14401800" y="1042270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28938</xdr:rowOff>
    </xdr:from>
    <xdr:to>
      <xdr:col>73</xdr:col>
      <xdr:colOff>44450</xdr:colOff>
      <xdr:row>61</xdr:row>
      <xdr:rowOff>130538</xdr:rowOff>
    </xdr:to>
    <xdr:sp macro="" textlink="">
      <xdr:nvSpPr>
        <xdr:cNvPr id="329" name="フローチャート: 判断 328"/>
        <xdr:cNvSpPr/>
      </xdr:nvSpPr>
      <xdr:spPr>
        <a:xfrm>
          <a:off x="15240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115315</xdr:rowOff>
    </xdr:from>
    <xdr:ext cx="762000" cy="259045"/>
    <xdr:sp macro="" textlink="">
      <xdr:nvSpPr>
        <xdr:cNvPr id="330" name="テキスト ボックス 329"/>
        <xdr:cNvSpPr txBox="1"/>
      </xdr:nvSpPr>
      <xdr:spPr>
        <a:xfrm>
          <a:off x="14909800" y="1057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130538</xdr:rowOff>
    </xdr:from>
    <xdr:to>
      <xdr:col>68</xdr:col>
      <xdr:colOff>152400</xdr:colOff>
      <xdr:row>60</xdr:row>
      <xdr:rowOff>135709</xdr:rowOff>
    </xdr:to>
    <xdr:cxnSp macro="">
      <xdr:nvCxnSpPr>
        <xdr:cNvPr id="331" name="直線コネクタ 330"/>
        <xdr:cNvCxnSpPr/>
      </xdr:nvCxnSpPr>
      <xdr:spPr>
        <a:xfrm>
          <a:off x="13512800" y="10417538"/>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46174</xdr:rowOff>
    </xdr:from>
    <xdr:to>
      <xdr:col>68</xdr:col>
      <xdr:colOff>203200</xdr:colOff>
      <xdr:row>61</xdr:row>
      <xdr:rowOff>147774</xdr:rowOff>
    </xdr:to>
    <xdr:sp macro="" textlink="">
      <xdr:nvSpPr>
        <xdr:cNvPr id="332" name="フローチャート: 判断 331"/>
        <xdr:cNvSpPr/>
      </xdr:nvSpPr>
      <xdr:spPr>
        <a:xfrm>
          <a:off x="14351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132551</xdr:rowOff>
    </xdr:from>
    <xdr:ext cx="762000" cy="259045"/>
    <xdr:sp macro="" textlink="">
      <xdr:nvSpPr>
        <xdr:cNvPr id="333" name="テキスト ボックス 332"/>
        <xdr:cNvSpPr txBox="1"/>
      </xdr:nvSpPr>
      <xdr:spPr>
        <a:xfrm>
          <a:off x="14020800" y="105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39279</xdr:rowOff>
    </xdr:from>
    <xdr:to>
      <xdr:col>64</xdr:col>
      <xdr:colOff>152400</xdr:colOff>
      <xdr:row>61</xdr:row>
      <xdr:rowOff>140879</xdr:rowOff>
    </xdr:to>
    <xdr:sp macro="" textlink="">
      <xdr:nvSpPr>
        <xdr:cNvPr id="334" name="フローチャート: 判断 333"/>
        <xdr:cNvSpPr/>
      </xdr:nvSpPr>
      <xdr:spPr>
        <a:xfrm>
          <a:off x="13462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125656</xdr:rowOff>
    </xdr:from>
    <xdr:ext cx="762000" cy="259045"/>
    <xdr:sp macro="" textlink="">
      <xdr:nvSpPr>
        <xdr:cNvPr id="335" name="テキスト ボックス 334"/>
        <xdr:cNvSpPr txBox="1"/>
      </xdr:nvSpPr>
      <xdr:spPr>
        <a:xfrm>
          <a:off x="13131800" y="1058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124551</xdr:rowOff>
    </xdr:from>
    <xdr:to>
      <xdr:col>81</xdr:col>
      <xdr:colOff>95250</xdr:colOff>
      <xdr:row>61</xdr:row>
      <xdr:rowOff>54701</xdr:rowOff>
    </xdr:to>
    <xdr:sp macro="" textlink="">
      <xdr:nvSpPr>
        <xdr:cNvPr id="341" name="楕円 340"/>
        <xdr:cNvSpPr/>
      </xdr:nvSpPr>
      <xdr:spPr>
        <a:xfrm>
          <a:off x="16967200" y="1041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141078</xdr:rowOff>
    </xdr:from>
    <xdr:ext cx="762000" cy="259045"/>
    <xdr:sp macro="" textlink="">
      <xdr:nvSpPr>
        <xdr:cNvPr id="342" name="定員管理の状況該当値テキスト"/>
        <xdr:cNvSpPr txBox="1"/>
      </xdr:nvSpPr>
      <xdr:spPr>
        <a:xfrm>
          <a:off x="17106900" y="10256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127998</xdr:rowOff>
    </xdr:from>
    <xdr:to>
      <xdr:col>77</xdr:col>
      <xdr:colOff>95250</xdr:colOff>
      <xdr:row>61</xdr:row>
      <xdr:rowOff>58148</xdr:rowOff>
    </xdr:to>
    <xdr:sp macro="" textlink="">
      <xdr:nvSpPr>
        <xdr:cNvPr id="343" name="楕円 342"/>
        <xdr:cNvSpPr/>
      </xdr:nvSpPr>
      <xdr:spPr>
        <a:xfrm>
          <a:off x="16129000" y="1041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68325</xdr:rowOff>
    </xdr:from>
    <xdr:ext cx="736600" cy="259045"/>
    <xdr:sp macro="" textlink="">
      <xdr:nvSpPr>
        <xdr:cNvPr id="344" name="テキスト ボックス 343"/>
        <xdr:cNvSpPr txBox="1"/>
      </xdr:nvSpPr>
      <xdr:spPr>
        <a:xfrm>
          <a:off x="15798800" y="101838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119380</xdr:rowOff>
    </xdr:from>
    <xdr:to>
      <xdr:col>73</xdr:col>
      <xdr:colOff>44450</xdr:colOff>
      <xdr:row>61</xdr:row>
      <xdr:rowOff>49530</xdr:rowOff>
    </xdr:to>
    <xdr:sp macro="" textlink="">
      <xdr:nvSpPr>
        <xdr:cNvPr id="345" name="楕円 344"/>
        <xdr:cNvSpPr/>
      </xdr:nvSpPr>
      <xdr:spPr>
        <a:xfrm>
          <a:off x="15240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59707</xdr:rowOff>
    </xdr:from>
    <xdr:ext cx="762000" cy="259045"/>
    <xdr:sp macro="" textlink="">
      <xdr:nvSpPr>
        <xdr:cNvPr id="346" name="テキスト ボックス 345"/>
        <xdr:cNvSpPr txBox="1"/>
      </xdr:nvSpPr>
      <xdr:spPr>
        <a:xfrm>
          <a:off x="14909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84909</xdr:rowOff>
    </xdr:from>
    <xdr:to>
      <xdr:col>68</xdr:col>
      <xdr:colOff>203200</xdr:colOff>
      <xdr:row>61</xdr:row>
      <xdr:rowOff>15059</xdr:rowOff>
    </xdr:to>
    <xdr:sp macro="" textlink="">
      <xdr:nvSpPr>
        <xdr:cNvPr id="347" name="楕円 346"/>
        <xdr:cNvSpPr/>
      </xdr:nvSpPr>
      <xdr:spPr>
        <a:xfrm>
          <a:off x="14351000" y="103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25236</xdr:rowOff>
    </xdr:from>
    <xdr:ext cx="762000" cy="259045"/>
    <xdr:sp macro="" textlink="">
      <xdr:nvSpPr>
        <xdr:cNvPr id="348" name="テキスト ボックス 347"/>
        <xdr:cNvSpPr txBox="1"/>
      </xdr:nvSpPr>
      <xdr:spPr>
        <a:xfrm>
          <a:off x="14020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79738</xdr:rowOff>
    </xdr:from>
    <xdr:to>
      <xdr:col>64</xdr:col>
      <xdr:colOff>152400</xdr:colOff>
      <xdr:row>61</xdr:row>
      <xdr:rowOff>9888</xdr:rowOff>
    </xdr:to>
    <xdr:sp macro="" textlink="">
      <xdr:nvSpPr>
        <xdr:cNvPr id="349" name="楕円 348"/>
        <xdr:cNvSpPr/>
      </xdr:nvSpPr>
      <xdr:spPr>
        <a:xfrm>
          <a:off x="13462000" y="1036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20065</xdr:rowOff>
    </xdr:from>
    <xdr:ext cx="762000" cy="259045"/>
    <xdr:sp macro="" textlink="">
      <xdr:nvSpPr>
        <xdr:cNvPr id="350" name="テキスト ボックス 349"/>
        <xdr:cNvSpPr txBox="1"/>
      </xdr:nvSpPr>
      <xdr:spPr>
        <a:xfrm>
          <a:off x="13131800" y="10135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将来負担比率と同様に、全国、県及び類似団体平均を大きく上回っている。これは、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上記のとおり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津波避難タワー等の整備を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年度に集中して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実施し、交付税措置の高い起債を積極的に活用したことにより、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一時的に地方債残高が増加したためである。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また、平成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年度以降実質公債費率が増加傾向にあ</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った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が、これは、上記対象事業の元金償還が始まったことによるものである。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年度においては、若干ではあるものの数値の減少が見られ、今後も一般会計において令和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年度をピークに公債費の減少が見込まれている。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181</xdr:rowOff>
    </xdr:from>
    <xdr:to>
      <xdr:col>81</xdr:col>
      <xdr:colOff>44450</xdr:colOff>
      <xdr:row>44</xdr:row>
      <xdr:rowOff>96157</xdr:rowOff>
    </xdr:to>
    <xdr:cxnSp macro="">
      <xdr:nvCxnSpPr>
        <xdr:cNvPr id="380" name="直線コネクタ 379"/>
        <xdr:cNvCxnSpPr/>
      </xdr:nvCxnSpPr>
      <xdr:spPr>
        <a:xfrm flipV="1">
          <a:off x="17018000" y="6343831"/>
          <a:ext cx="0" cy="12961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1" name="公債費負担の状況最小値テキスト"/>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2" name="直線コネクタ 381"/>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86558</xdr:rowOff>
    </xdr:from>
    <xdr:ext cx="762000" cy="259045"/>
    <xdr:sp macro="" textlink="">
      <xdr:nvSpPr>
        <xdr:cNvPr id="383" name="公債費負担の状況最大値テキスト"/>
        <xdr:cNvSpPr txBox="1"/>
      </xdr:nvSpPr>
      <xdr:spPr>
        <a:xfrm>
          <a:off x="17106900" y="608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181</xdr:rowOff>
    </xdr:from>
    <xdr:to>
      <xdr:col>81</xdr:col>
      <xdr:colOff>133350</xdr:colOff>
      <xdr:row>37</xdr:row>
      <xdr:rowOff>181</xdr:rowOff>
    </xdr:to>
    <xdr:cxnSp macro="">
      <xdr:nvCxnSpPr>
        <xdr:cNvPr id="384" name="直線コネクタ 383"/>
        <xdr:cNvCxnSpPr/>
      </xdr:nvCxnSpPr>
      <xdr:spPr>
        <a:xfrm>
          <a:off x="16929100" y="634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59872</xdr:rowOff>
    </xdr:from>
    <xdr:to>
      <xdr:col>81</xdr:col>
      <xdr:colOff>44450</xdr:colOff>
      <xdr:row>42</xdr:row>
      <xdr:rowOff>101237</xdr:rowOff>
    </xdr:to>
    <xdr:cxnSp macro="">
      <xdr:nvCxnSpPr>
        <xdr:cNvPr id="385" name="直線コネクタ 384"/>
        <xdr:cNvCxnSpPr/>
      </xdr:nvCxnSpPr>
      <xdr:spPr>
        <a:xfrm flipV="1">
          <a:off x="16179800" y="7260772"/>
          <a:ext cx="8382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153868</xdr:rowOff>
    </xdr:from>
    <xdr:ext cx="762000" cy="259045"/>
    <xdr:sp macro="" textlink="">
      <xdr:nvSpPr>
        <xdr:cNvPr id="386" name="公債費負担の状況平均値テキスト"/>
        <xdr:cNvSpPr txBox="1"/>
      </xdr:nvSpPr>
      <xdr:spPr>
        <a:xfrm>
          <a:off x="17106900" y="66689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137341</xdr:rowOff>
    </xdr:from>
    <xdr:to>
      <xdr:col>81</xdr:col>
      <xdr:colOff>95250</xdr:colOff>
      <xdr:row>40</xdr:row>
      <xdr:rowOff>67491</xdr:rowOff>
    </xdr:to>
    <xdr:sp macro="" textlink="">
      <xdr:nvSpPr>
        <xdr:cNvPr id="387" name="フローチャート: 判断 386"/>
        <xdr:cNvSpPr/>
      </xdr:nvSpPr>
      <xdr:spPr>
        <a:xfrm>
          <a:off x="16967200" y="682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59872</xdr:rowOff>
    </xdr:from>
    <xdr:to>
      <xdr:col>77</xdr:col>
      <xdr:colOff>44450</xdr:colOff>
      <xdr:row>42</xdr:row>
      <xdr:rowOff>101237</xdr:rowOff>
    </xdr:to>
    <xdr:cxnSp macro="">
      <xdr:nvCxnSpPr>
        <xdr:cNvPr id="388" name="直線コネクタ 387"/>
        <xdr:cNvCxnSpPr/>
      </xdr:nvCxnSpPr>
      <xdr:spPr>
        <a:xfrm>
          <a:off x="15290800" y="7260772"/>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14151</xdr:rowOff>
    </xdr:from>
    <xdr:to>
      <xdr:col>77</xdr:col>
      <xdr:colOff>95250</xdr:colOff>
      <xdr:row>40</xdr:row>
      <xdr:rowOff>115751</xdr:rowOff>
    </xdr:to>
    <xdr:sp macro="" textlink="">
      <xdr:nvSpPr>
        <xdr:cNvPr id="389" name="フローチャート: 判断 388"/>
        <xdr:cNvSpPr/>
      </xdr:nvSpPr>
      <xdr:spPr>
        <a:xfrm>
          <a:off x="16129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125928</xdr:rowOff>
    </xdr:from>
    <xdr:ext cx="736600" cy="259045"/>
    <xdr:sp macro="" textlink="">
      <xdr:nvSpPr>
        <xdr:cNvPr id="390" name="テキスト ボックス 389"/>
        <xdr:cNvSpPr txBox="1"/>
      </xdr:nvSpPr>
      <xdr:spPr>
        <a:xfrm>
          <a:off x="15798800" y="6641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11612</xdr:rowOff>
    </xdr:from>
    <xdr:to>
      <xdr:col>72</xdr:col>
      <xdr:colOff>203200</xdr:colOff>
      <xdr:row>42</xdr:row>
      <xdr:rowOff>59872</xdr:rowOff>
    </xdr:to>
    <xdr:cxnSp macro="">
      <xdr:nvCxnSpPr>
        <xdr:cNvPr id="391" name="直線コネクタ 390"/>
        <xdr:cNvCxnSpPr/>
      </xdr:nvCxnSpPr>
      <xdr:spPr>
        <a:xfrm>
          <a:off x="14401800" y="721251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21046</xdr:rowOff>
    </xdr:from>
    <xdr:to>
      <xdr:col>73</xdr:col>
      <xdr:colOff>44450</xdr:colOff>
      <xdr:row>40</xdr:row>
      <xdr:rowOff>122646</xdr:rowOff>
    </xdr:to>
    <xdr:sp macro="" textlink="">
      <xdr:nvSpPr>
        <xdr:cNvPr id="392" name="フローチャート: 判断 391"/>
        <xdr:cNvSpPr/>
      </xdr:nvSpPr>
      <xdr:spPr>
        <a:xfrm>
          <a:off x="152400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132823</xdr:rowOff>
    </xdr:from>
    <xdr:ext cx="762000" cy="259045"/>
    <xdr:sp macro="" textlink="">
      <xdr:nvSpPr>
        <xdr:cNvPr id="393" name="テキスト ボックス 392"/>
        <xdr:cNvSpPr txBox="1"/>
      </xdr:nvSpPr>
      <xdr:spPr>
        <a:xfrm>
          <a:off x="14909800" y="664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134801</xdr:rowOff>
    </xdr:from>
    <xdr:to>
      <xdr:col>68</xdr:col>
      <xdr:colOff>152400</xdr:colOff>
      <xdr:row>42</xdr:row>
      <xdr:rowOff>11612</xdr:rowOff>
    </xdr:to>
    <xdr:cxnSp macro="">
      <xdr:nvCxnSpPr>
        <xdr:cNvPr id="394" name="直線コネクタ 393"/>
        <xdr:cNvCxnSpPr/>
      </xdr:nvCxnSpPr>
      <xdr:spPr>
        <a:xfrm>
          <a:off x="13512800" y="7164251"/>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7257</xdr:rowOff>
    </xdr:from>
    <xdr:to>
      <xdr:col>68</xdr:col>
      <xdr:colOff>203200</xdr:colOff>
      <xdr:row>40</xdr:row>
      <xdr:rowOff>108857</xdr:rowOff>
    </xdr:to>
    <xdr:sp macro="" textlink="">
      <xdr:nvSpPr>
        <xdr:cNvPr id="395" name="フローチャート: 判断 394"/>
        <xdr:cNvSpPr/>
      </xdr:nvSpPr>
      <xdr:spPr>
        <a:xfrm>
          <a:off x="14351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119034</xdr:rowOff>
    </xdr:from>
    <xdr:ext cx="762000" cy="259045"/>
    <xdr:sp macro="" textlink="">
      <xdr:nvSpPr>
        <xdr:cNvPr id="396" name="テキスト ボックス 395"/>
        <xdr:cNvSpPr txBox="1"/>
      </xdr:nvSpPr>
      <xdr:spPr>
        <a:xfrm>
          <a:off x="14020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14151</xdr:rowOff>
    </xdr:from>
    <xdr:to>
      <xdr:col>64</xdr:col>
      <xdr:colOff>152400</xdr:colOff>
      <xdr:row>40</xdr:row>
      <xdr:rowOff>115751</xdr:rowOff>
    </xdr:to>
    <xdr:sp macro="" textlink="">
      <xdr:nvSpPr>
        <xdr:cNvPr id="397" name="フローチャート: 判断 396"/>
        <xdr:cNvSpPr/>
      </xdr:nvSpPr>
      <xdr:spPr>
        <a:xfrm>
          <a:off x="13462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125928</xdr:rowOff>
    </xdr:from>
    <xdr:ext cx="762000" cy="259045"/>
    <xdr:sp macro="" textlink="">
      <xdr:nvSpPr>
        <xdr:cNvPr id="398" name="テキスト ボックス 397"/>
        <xdr:cNvSpPr txBox="1"/>
      </xdr:nvSpPr>
      <xdr:spPr>
        <a:xfrm>
          <a:off x="13131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9072</xdr:rowOff>
    </xdr:from>
    <xdr:to>
      <xdr:col>81</xdr:col>
      <xdr:colOff>95250</xdr:colOff>
      <xdr:row>42</xdr:row>
      <xdr:rowOff>110672</xdr:rowOff>
    </xdr:to>
    <xdr:sp macro="" textlink="">
      <xdr:nvSpPr>
        <xdr:cNvPr id="404" name="楕円 403"/>
        <xdr:cNvSpPr/>
      </xdr:nvSpPr>
      <xdr:spPr>
        <a:xfrm>
          <a:off x="169672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152599</xdr:rowOff>
    </xdr:from>
    <xdr:ext cx="762000" cy="259045"/>
    <xdr:sp macro="" textlink="">
      <xdr:nvSpPr>
        <xdr:cNvPr id="405" name="公債費負担の状況該当値テキスト"/>
        <xdr:cNvSpPr txBox="1"/>
      </xdr:nvSpPr>
      <xdr:spPr>
        <a:xfrm>
          <a:off x="17106900" y="7182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50437</xdr:rowOff>
    </xdr:from>
    <xdr:to>
      <xdr:col>77</xdr:col>
      <xdr:colOff>95250</xdr:colOff>
      <xdr:row>42</xdr:row>
      <xdr:rowOff>152037</xdr:rowOff>
    </xdr:to>
    <xdr:sp macro="" textlink="">
      <xdr:nvSpPr>
        <xdr:cNvPr id="406" name="楕円 405"/>
        <xdr:cNvSpPr/>
      </xdr:nvSpPr>
      <xdr:spPr>
        <a:xfrm>
          <a:off x="16129000" y="725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136814</xdr:rowOff>
    </xdr:from>
    <xdr:ext cx="736600" cy="259045"/>
    <xdr:sp macro="" textlink="">
      <xdr:nvSpPr>
        <xdr:cNvPr id="407" name="テキスト ボックス 406"/>
        <xdr:cNvSpPr txBox="1"/>
      </xdr:nvSpPr>
      <xdr:spPr>
        <a:xfrm>
          <a:off x="15798800" y="7337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9072</xdr:rowOff>
    </xdr:from>
    <xdr:to>
      <xdr:col>73</xdr:col>
      <xdr:colOff>44450</xdr:colOff>
      <xdr:row>42</xdr:row>
      <xdr:rowOff>110672</xdr:rowOff>
    </xdr:to>
    <xdr:sp macro="" textlink="">
      <xdr:nvSpPr>
        <xdr:cNvPr id="408" name="楕円 407"/>
        <xdr:cNvSpPr/>
      </xdr:nvSpPr>
      <xdr:spPr>
        <a:xfrm>
          <a:off x="15240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95449</xdr:rowOff>
    </xdr:from>
    <xdr:ext cx="762000" cy="259045"/>
    <xdr:sp macro="" textlink="">
      <xdr:nvSpPr>
        <xdr:cNvPr id="409" name="テキスト ボックス 408"/>
        <xdr:cNvSpPr txBox="1"/>
      </xdr:nvSpPr>
      <xdr:spPr>
        <a:xfrm>
          <a:off x="14909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132262</xdr:rowOff>
    </xdr:from>
    <xdr:to>
      <xdr:col>68</xdr:col>
      <xdr:colOff>203200</xdr:colOff>
      <xdr:row>42</xdr:row>
      <xdr:rowOff>62412</xdr:rowOff>
    </xdr:to>
    <xdr:sp macro="" textlink="">
      <xdr:nvSpPr>
        <xdr:cNvPr id="410" name="楕円 409"/>
        <xdr:cNvSpPr/>
      </xdr:nvSpPr>
      <xdr:spPr>
        <a:xfrm>
          <a:off x="14351000" y="716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47189</xdr:rowOff>
    </xdr:from>
    <xdr:ext cx="762000" cy="259045"/>
    <xdr:sp macro="" textlink="">
      <xdr:nvSpPr>
        <xdr:cNvPr id="411" name="テキスト ボックス 410"/>
        <xdr:cNvSpPr txBox="1"/>
      </xdr:nvSpPr>
      <xdr:spPr>
        <a:xfrm>
          <a:off x="14020800" y="724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84001</xdr:rowOff>
    </xdr:from>
    <xdr:to>
      <xdr:col>64</xdr:col>
      <xdr:colOff>152400</xdr:colOff>
      <xdr:row>42</xdr:row>
      <xdr:rowOff>14151</xdr:rowOff>
    </xdr:to>
    <xdr:sp macro="" textlink="">
      <xdr:nvSpPr>
        <xdr:cNvPr id="412" name="楕円 411"/>
        <xdr:cNvSpPr/>
      </xdr:nvSpPr>
      <xdr:spPr>
        <a:xfrm>
          <a:off x="13462000" y="711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170378</xdr:rowOff>
    </xdr:from>
    <xdr:ext cx="762000" cy="259045"/>
    <xdr:sp macro="" textlink="">
      <xdr:nvSpPr>
        <xdr:cNvPr id="413" name="テキスト ボックス 412"/>
        <xdr:cNvSpPr txBox="1"/>
      </xdr:nvSpPr>
      <xdr:spPr>
        <a:xfrm>
          <a:off x="13131800" y="719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全国、県及び類似団体平均を大きく上回っている。これは、東日本大震災以降の町の施策「津波防災まちづくり」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で</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実施した津波避難タワーの整備（総額</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57.5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億円）など、防災インフラをはじめとした積極的な投資活動を行ってきたことによるものである。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また、前年度比では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の減となっており、地方債管理原則（当年度借入額－当年度緊急防災・減災事業債借入額＜当年度元金償還額）に基づき事業を実施してきたことに加え、交付税措置の高い起債を優先して活用してきたことの結果が表れ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86542</xdr:rowOff>
    </xdr:to>
    <xdr:cxnSp macro="">
      <xdr:nvCxnSpPr>
        <xdr:cNvPr id="444" name="直線コネクタ 443"/>
        <xdr:cNvCxnSpPr/>
      </xdr:nvCxnSpPr>
      <xdr:spPr>
        <a:xfrm flipV="1">
          <a:off x="17018000" y="2313214"/>
          <a:ext cx="0" cy="17166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58619</xdr:rowOff>
    </xdr:from>
    <xdr:ext cx="762000" cy="259045"/>
    <xdr:sp macro="" textlink="">
      <xdr:nvSpPr>
        <xdr:cNvPr id="445" name="将来負担の状況最小値テキスト"/>
        <xdr:cNvSpPr txBox="1"/>
      </xdr:nvSpPr>
      <xdr:spPr>
        <a:xfrm>
          <a:off x="17106900" y="400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86542</xdr:rowOff>
    </xdr:from>
    <xdr:to>
      <xdr:col>81</xdr:col>
      <xdr:colOff>133350</xdr:colOff>
      <xdr:row>23</xdr:row>
      <xdr:rowOff>86542</xdr:rowOff>
    </xdr:to>
    <xdr:cxnSp macro="">
      <xdr:nvCxnSpPr>
        <xdr:cNvPr id="446" name="直線コネクタ 445"/>
        <xdr:cNvCxnSpPr/>
      </xdr:nvCxnSpPr>
      <xdr:spPr>
        <a:xfrm>
          <a:off x="16929100" y="4029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82248</xdr:rowOff>
    </xdr:from>
    <xdr:to>
      <xdr:col>81</xdr:col>
      <xdr:colOff>44450</xdr:colOff>
      <xdr:row>18</xdr:row>
      <xdr:rowOff>18808</xdr:rowOff>
    </xdr:to>
    <xdr:cxnSp macro="">
      <xdr:nvCxnSpPr>
        <xdr:cNvPr id="449" name="直線コネクタ 448"/>
        <xdr:cNvCxnSpPr/>
      </xdr:nvCxnSpPr>
      <xdr:spPr>
        <a:xfrm flipV="1">
          <a:off x="16179800" y="2996898"/>
          <a:ext cx="838200" cy="108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3887</xdr:rowOff>
    </xdr:from>
    <xdr:ext cx="762000" cy="259045"/>
    <xdr:sp macro="" textlink="">
      <xdr:nvSpPr>
        <xdr:cNvPr id="450" name="将来負担の状況平均値テキスト"/>
        <xdr:cNvSpPr txBox="1"/>
      </xdr:nvSpPr>
      <xdr:spPr>
        <a:xfrm>
          <a:off x="17106900" y="2232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158810</xdr:rowOff>
    </xdr:from>
    <xdr:to>
      <xdr:col>81</xdr:col>
      <xdr:colOff>95250</xdr:colOff>
      <xdr:row>14</xdr:row>
      <xdr:rowOff>88960</xdr:rowOff>
    </xdr:to>
    <xdr:sp macro="" textlink="">
      <xdr:nvSpPr>
        <xdr:cNvPr id="451" name="フローチャート: 判断 450"/>
        <xdr:cNvSpPr/>
      </xdr:nvSpPr>
      <xdr:spPr>
        <a:xfrm>
          <a:off x="16967200" y="23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18808</xdr:rowOff>
    </xdr:from>
    <xdr:to>
      <xdr:col>77</xdr:col>
      <xdr:colOff>44450</xdr:colOff>
      <xdr:row>18</xdr:row>
      <xdr:rowOff>40640</xdr:rowOff>
    </xdr:to>
    <xdr:cxnSp macro="">
      <xdr:nvCxnSpPr>
        <xdr:cNvPr id="452" name="直線コネクタ 451"/>
        <xdr:cNvCxnSpPr/>
      </xdr:nvCxnSpPr>
      <xdr:spPr>
        <a:xfrm flipV="1">
          <a:off x="15290800" y="3104908"/>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153065</xdr:rowOff>
    </xdr:from>
    <xdr:to>
      <xdr:col>77</xdr:col>
      <xdr:colOff>95250</xdr:colOff>
      <xdr:row>14</xdr:row>
      <xdr:rowOff>83215</xdr:rowOff>
    </xdr:to>
    <xdr:sp macro="" textlink="">
      <xdr:nvSpPr>
        <xdr:cNvPr id="453" name="フローチャート: 判断 452"/>
        <xdr:cNvSpPr/>
      </xdr:nvSpPr>
      <xdr:spPr>
        <a:xfrm>
          <a:off x="16129000" y="238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93392</xdr:rowOff>
    </xdr:from>
    <xdr:ext cx="736600" cy="259045"/>
    <xdr:sp macro="" textlink="">
      <xdr:nvSpPr>
        <xdr:cNvPr id="454" name="テキスト ボックス 453"/>
        <xdr:cNvSpPr txBox="1"/>
      </xdr:nvSpPr>
      <xdr:spPr>
        <a:xfrm>
          <a:off x="15798800" y="215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40640</xdr:rowOff>
    </xdr:from>
    <xdr:to>
      <xdr:col>72</xdr:col>
      <xdr:colOff>203200</xdr:colOff>
      <xdr:row>18</xdr:row>
      <xdr:rowOff>76260</xdr:rowOff>
    </xdr:to>
    <xdr:cxnSp macro="">
      <xdr:nvCxnSpPr>
        <xdr:cNvPr id="455" name="直線コネクタ 454"/>
        <xdr:cNvCxnSpPr/>
      </xdr:nvCxnSpPr>
      <xdr:spPr>
        <a:xfrm flipV="1">
          <a:off x="14401800" y="3126740"/>
          <a:ext cx="889000" cy="3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164556</xdr:rowOff>
    </xdr:from>
    <xdr:to>
      <xdr:col>73</xdr:col>
      <xdr:colOff>44450</xdr:colOff>
      <xdr:row>14</xdr:row>
      <xdr:rowOff>94706</xdr:rowOff>
    </xdr:to>
    <xdr:sp macro="" textlink="">
      <xdr:nvSpPr>
        <xdr:cNvPr id="456" name="フローチャート: 判断 455"/>
        <xdr:cNvSpPr/>
      </xdr:nvSpPr>
      <xdr:spPr>
        <a:xfrm>
          <a:off x="15240000" y="23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104883</xdr:rowOff>
    </xdr:from>
    <xdr:ext cx="762000" cy="259045"/>
    <xdr:sp macro="" textlink="">
      <xdr:nvSpPr>
        <xdr:cNvPr id="457" name="テキスト ボックス 456"/>
        <xdr:cNvSpPr txBox="1"/>
      </xdr:nvSpPr>
      <xdr:spPr>
        <a:xfrm>
          <a:off x="14909800" y="216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57876</xdr:rowOff>
    </xdr:from>
    <xdr:to>
      <xdr:col>68</xdr:col>
      <xdr:colOff>152400</xdr:colOff>
      <xdr:row>18</xdr:row>
      <xdr:rowOff>76260</xdr:rowOff>
    </xdr:to>
    <xdr:cxnSp macro="">
      <xdr:nvCxnSpPr>
        <xdr:cNvPr id="458" name="直線コネクタ 457"/>
        <xdr:cNvCxnSpPr/>
      </xdr:nvCxnSpPr>
      <xdr:spPr>
        <a:xfrm>
          <a:off x="13512800" y="3143976"/>
          <a:ext cx="889000" cy="1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22981</xdr:rowOff>
    </xdr:from>
    <xdr:to>
      <xdr:col>68</xdr:col>
      <xdr:colOff>203200</xdr:colOff>
      <xdr:row>14</xdr:row>
      <xdr:rowOff>124581</xdr:rowOff>
    </xdr:to>
    <xdr:sp macro="" textlink="">
      <xdr:nvSpPr>
        <xdr:cNvPr id="459" name="フローチャート: 判断 458"/>
        <xdr:cNvSpPr/>
      </xdr:nvSpPr>
      <xdr:spPr>
        <a:xfrm>
          <a:off x="14351000" y="242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134758</xdr:rowOff>
    </xdr:from>
    <xdr:ext cx="762000" cy="259045"/>
    <xdr:sp macro="" textlink="">
      <xdr:nvSpPr>
        <xdr:cNvPr id="460" name="テキスト ボックス 459"/>
        <xdr:cNvSpPr txBox="1"/>
      </xdr:nvSpPr>
      <xdr:spPr>
        <a:xfrm>
          <a:off x="14020800" y="2192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40217</xdr:rowOff>
    </xdr:from>
    <xdr:to>
      <xdr:col>64</xdr:col>
      <xdr:colOff>152400</xdr:colOff>
      <xdr:row>14</xdr:row>
      <xdr:rowOff>141817</xdr:rowOff>
    </xdr:to>
    <xdr:sp macro="" textlink="">
      <xdr:nvSpPr>
        <xdr:cNvPr id="461" name="フローチャート: 判断 460"/>
        <xdr:cNvSpPr/>
      </xdr:nvSpPr>
      <xdr:spPr>
        <a:xfrm>
          <a:off x="13462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151994</xdr:rowOff>
    </xdr:from>
    <xdr:ext cx="762000" cy="259045"/>
    <xdr:sp macro="" textlink="">
      <xdr:nvSpPr>
        <xdr:cNvPr id="462" name="テキスト ボックス 461"/>
        <xdr:cNvSpPr txBox="1"/>
      </xdr:nvSpPr>
      <xdr:spPr>
        <a:xfrm>
          <a:off x="13131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31448</xdr:rowOff>
    </xdr:from>
    <xdr:to>
      <xdr:col>81</xdr:col>
      <xdr:colOff>95250</xdr:colOff>
      <xdr:row>17</xdr:row>
      <xdr:rowOff>133048</xdr:rowOff>
    </xdr:to>
    <xdr:sp macro="" textlink="">
      <xdr:nvSpPr>
        <xdr:cNvPr id="468" name="楕円 467"/>
        <xdr:cNvSpPr/>
      </xdr:nvSpPr>
      <xdr:spPr>
        <a:xfrm>
          <a:off x="16967200" y="294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3525</xdr:rowOff>
    </xdr:from>
    <xdr:ext cx="762000" cy="259045"/>
    <xdr:sp macro="" textlink="">
      <xdr:nvSpPr>
        <xdr:cNvPr id="469" name="将来負担の状況該当値テキスト"/>
        <xdr:cNvSpPr txBox="1"/>
      </xdr:nvSpPr>
      <xdr:spPr>
        <a:xfrm>
          <a:off x="17106900" y="2918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139458</xdr:rowOff>
    </xdr:from>
    <xdr:to>
      <xdr:col>77</xdr:col>
      <xdr:colOff>95250</xdr:colOff>
      <xdr:row>18</xdr:row>
      <xdr:rowOff>69608</xdr:rowOff>
    </xdr:to>
    <xdr:sp macro="" textlink="">
      <xdr:nvSpPr>
        <xdr:cNvPr id="470" name="楕円 469"/>
        <xdr:cNvSpPr/>
      </xdr:nvSpPr>
      <xdr:spPr>
        <a:xfrm>
          <a:off x="16129000" y="305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54385</xdr:rowOff>
    </xdr:from>
    <xdr:ext cx="736600" cy="259045"/>
    <xdr:sp macro="" textlink="">
      <xdr:nvSpPr>
        <xdr:cNvPr id="471" name="テキスト ボックス 470"/>
        <xdr:cNvSpPr txBox="1"/>
      </xdr:nvSpPr>
      <xdr:spPr>
        <a:xfrm>
          <a:off x="15798800" y="3140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161290</xdr:rowOff>
    </xdr:from>
    <xdr:to>
      <xdr:col>73</xdr:col>
      <xdr:colOff>44450</xdr:colOff>
      <xdr:row>18</xdr:row>
      <xdr:rowOff>91440</xdr:rowOff>
    </xdr:to>
    <xdr:sp macro="" textlink="">
      <xdr:nvSpPr>
        <xdr:cNvPr id="472" name="楕円 471"/>
        <xdr:cNvSpPr/>
      </xdr:nvSpPr>
      <xdr:spPr>
        <a:xfrm>
          <a:off x="15240000" y="307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76217</xdr:rowOff>
    </xdr:from>
    <xdr:ext cx="762000" cy="259045"/>
    <xdr:sp macro="" textlink="">
      <xdr:nvSpPr>
        <xdr:cNvPr id="473" name="テキスト ボックス 472"/>
        <xdr:cNvSpPr txBox="1"/>
      </xdr:nvSpPr>
      <xdr:spPr>
        <a:xfrm>
          <a:off x="14909800" y="316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25460</xdr:rowOff>
    </xdr:from>
    <xdr:to>
      <xdr:col>68</xdr:col>
      <xdr:colOff>203200</xdr:colOff>
      <xdr:row>18</xdr:row>
      <xdr:rowOff>127060</xdr:rowOff>
    </xdr:to>
    <xdr:sp macro="" textlink="">
      <xdr:nvSpPr>
        <xdr:cNvPr id="474" name="楕円 473"/>
        <xdr:cNvSpPr/>
      </xdr:nvSpPr>
      <xdr:spPr>
        <a:xfrm>
          <a:off x="14351000" y="311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111837</xdr:rowOff>
    </xdr:from>
    <xdr:ext cx="762000" cy="259045"/>
    <xdr:sp macro="" textlink="">
      <xdr:nvSpPr>
        <xdr:cNvPr id="475" name="テキスト ボックス 474"/>
        <xdr:cNvSpPr txBox="1"/>
      </xdr:nvSpPr>
      <xdr:spPr>
        <a:xfrm>
          <a:off x="14020800" y="31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7076</xdr:rowOff>
    </xdr:from>
    <xdr:to>
      <xdr:col>64</xdr:col>
      <xdr:colOff>152400</xdr:colOff>
      <xdr:row>18</xdr:row>
      <xdr:rowOff>108676</xdr:rowOff>
    </xdr:to>
    <xdr:sp macro="" textlink="">
      <xdr:nvSpPr>
        <xdr:cNvPr id="476" name="楕円 475"/>
        <xdr:cNvSpPr/>
      </xdr:nvSpPr>
      <xdr:spPr>
        <a:xfrm>
          <a:off x="13462000" y="309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93453</xdr:rowOff>
    </xdr:from>
    <xdr:ext cx="762000" cy="259045"/>
    <xdr:sp macro="" textlink="">
      <xdr:nvSpPr>
        <xdr:cNvPr id="477" name="テキスト ボックス 476"/>
        <xdr:cNvSpPr txBox="1"/>
      </xdr:nvSpPr>
      <xdr:spPr>
        <a:xfrm>
          <a:off x="13131800" y="317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静岡県吉田町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29,421
27,718
20.73
15,254,911
14,802,499
442,124
6,927,723
10,917,201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59.5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職員数や手当の水準が類似団体平均と比較して低くなっており、経常収支比率では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ポイント下回っている。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これは、人口</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人当たりの職員数とラスパイレス指数が類似団体平均を下回っていることが要因であると考えられる。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また、ごみ処理業務、し尿処理業務、学校給食業務等を一部事務組合で運営していることや消防救急業務を広域化して事務を委託していることも</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比率を低く抑えること</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の要因となっている。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42</xdr:row>
      <xdr:rowOff>43180</xdr:rowOff>
    </xdr:to>
    <xdr:cxnSp macro="">
      <xdr:nvCxnSpPr>
        <xdr:cNvPr id="61" name="直線コネクタ 60"/>
        <xdr:cNvCxnSpPr/>
      </xdr:nvCxnSpPr>
      <xdr:spPr>
        <a:xfrm flipV="1">
          <a:off x="4826000" y="57581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15257</xdr:rowOff>
    </xdr:from>
    <xdr:ext cx="762000" cy="259045"/>
    <xdr:sp macro="" textlink="">
      <xdr:nvSpPr>
        <xdr:cNvPr id="62" name="人件費最小値テキスト"/>
        <xdr:cNvSpPr txBox="1"/>
      </xdr:nvSpPr>
      <xdr:spPr>
        <a:xfrm>
          <a:off x="4914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43180</xdr:rowOff>
    </xdr:from>
    <xdr:to>
      <xdr:col>24</xdr:col>
      <xdr:colOff>114300</xdr:colOff>
      <xdr:row>42</xdr:row>
      <xdr:rowOff>43180</xdr:rowOff>
    </xdr:to>
    <xdr:cxnSp macro="">
      <xdr:nvCxnSpPr>
        <xdr:cNvPr id="63" name="直線コネクタ 62"/>
        <xdr:cNvCxnSpPr/>
      </xdr:nvCxnSpPr>
      <xdr:spPr>
        <a:xfrm>
          <a:off x="4737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58420</xdr:rowOff>
    </xdr:from>
    <xdr:to>
      <xdr:col>24</xdr:col>
      <xdr:colOff>25400</xdr:colOff>
      <xdr:row>34</xdr:row>
      <xdr:rowOff>73660</xdr:rowOff>
    </xdr:to>
    <xdr:cxnSp macro="">
      <xdr:nvCxnSpPr>
        <xdr:cNvPr id="66" name="直線コネクタ 65"/>
        <xdr:cNvCxnSpPr/>
      </xdr:nvCxnSpPr>
      <xdr:spPr>
        <a:xfrm flipV="1">
          <a:off x="3987800" y="58877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13987</xdr:rowOff>
    </xdr:from>
    <xdr:ext cx="762000" cy="259045"/>
    <xdr:sp macro="" textlink="">
      <xdr:nvSpPr>
        <xdr:cNvPr id="67" name="人件費平均値テキスト"/>
        <xdr:cNvSpPr txBox="1"/>
      </xdr:nvSpPr>
      <xdr:spPr>
        <a:xfrm>
          <a:off x="4914900" y="6357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41910</xdr:rowOff>
    </xdr:from>
    <xdr:to>
      <xdr:col>24</xdr:col>
      <xdr:colOff>76200</xdr:colOff>
      <xdr:row>37</xdr:row>
      <xdr:rowOff>143510</xdr:rowOff>
    </xdr:to>
    <xdr:sp macro="" textlink="">
      <xdr:nvSpPr>
        <xdr:cNvPr id="68" name="フローチャート: 判断 67"/>
        <xdr:cNvSpPr/>
      </xdr:nvSpPr>
      <xdr:spPr>
        <a:xfrm>
          <a:off x="47752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66040</xdr:rowOff>
    </xdr:from>
    <xdr:to>
      <xdr:col>19</xdr:col>
      <xdr:colOff>187325</xdr:colOff>
      <xdr:row>34</xdr:row>
      <xdr:rowOff>73660</xdr:rowOff>
    </xdr:to>
    <xdr:cxnSp macro="">
      <xdr:nvCxnSpPr>
        <xdr:cNvPr id="69" name="直線コネクタ 68"/>
        <xdr:cNvCxnSpPr/>
      </xdr:nvCxnSpPr>
      <xdr:spPr>
        <a:xfrm>
          <a:off x="3098800" y="58953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125730</xdr:rowOff>
    </xdr:from>
    <xdr:to>
      <xdr:col>20</xdr:col>
      <xdr:colOff>38100</xdr:colOff>
      <xdr:row>36</xdr:row>
      <xdr:rowOff>55880</xdr:rowOff>
    </xdr:to>
    <xdr:sp macro="" textlink="">
      <xdr:nvSpPr>
        <xdr:cNvPr id="70" name="フローチャート: 判断 69"/>
        <xdr:cNvSpPr/>
      </xdr:nvSpPr>
      <xdr:spPr>
        <a:xfrm>
          <a:off x="3937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40657</xdr:rowOff>
    </xdr:from>
    <xdr:ext cx="736600" cy="259045"/>
    <xdr:sp macro="" textlink="">
      <xdr:nvSpPr>
        <xdr:cNvPr id="71" name="テキスト ボックス 70"/>
        <xdr:cNvSpPr txBox="1"/>
      </xdr:nvSpPr>
      <xdr:spPr>
        <a:xfrm>
          <a:off x="3606800" y="621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66040</xdr:rowOff>
    </xdr:from>
    <xdr:to>
      <xdr:col>15</xdr:col>
      <xdr:colOff>98425</xdr:colOff>
      <xdr:row>34</xdr:row>
      <xdr:rowOff>66040</xdr:rowOff>
    </xdr:to>
    <xdr:cxnSp macro="">
      <xdr:nvCxnSpPr>
        <xdr:cNvPr id="72" name="直線コネクタ 71"/>
        <xdr:cNvCxnSpPr/>
      </xdr:nvCxnSpPr>
      <xdr:spPr>
        <a:xfrm>
          <a:off x="2209800" y="5895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118110</xdr:rowOff>
    </xdr:from>
    <xdr:to>
      <xdr:col>15</xdr:col>
      <xdr:colOff>149225</xdr:colOff>
      <xdr:row>36</xdr:row>
      <xdr:rowOff>48260</xdr:rowOff>
    </xdr:to>
    <xdr:sp macro="" textlink="">
      <xdr:nvSpPr>
        <xdr:cNvPr id="73" name="フローチャート: 判断 72"/>
        <xdr:cNvSpPr/>
      </xdr:nvSpPr>
      <xdr:spPr>
        <a:xfrm>
          <a:off x="3048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33037</xdr:rowOff>
    </xdr:from>
    <xdr:ext cx="762000" cy="259045"/>
    <xdr:sp macro="" textlink="">
      <xdr:nvSpPr>
        <xdr:cNvPr id="74" name="テキスト ボックス 73"/>
        <xdr:cNvSpPr txBox="1"/>
      </xdr:nvSpPr>
      <xdr:spPr>
        <a:xfrm>
          <a:off x="2717800" y="620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66040</xdr:rowOff>
    </xdr:from>
    <xdr:to>
      <xdr:col>11</xdr:col>
      <xdr:colOff>9525</xdr:colOff>
      <xdr:row>34</xdr:row>
      <xdr:rowOff>157480</xdr:rowOff>
    </xdr:to>
    <xdr:cxnSp macro="">
      <xdr:nvCxnSpPr>
        <xdr:cNvPr id="75" name="直線コネクタ 74"/>
        <xdr:cNvCxnSpPr/>
      </xdr:nvCxnSpPr>
      <xdr:spPr>
        <a:xfrm flipV="1">
          <a:off x="1320800" y="58953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78757</xdr:rowOff>
    </xdr:from>
    <xdr:ext cx="762000" cy="259045"/>
    <xdr:sp macro="" textlink="">
      <xdr:nvSpPr>
        <xdr:cNvPr id="77" name="テキスト ボックス 76"/>
        <xdr:cNvSpPr txBox="1"/>
      </xdr:nvSpPr>
      <xdr:spPr>
        <a:xfrm>
          <a:off x="1828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163830</xdr:rowOff>
    </xdr:from>
    <xdr:to>
      <xdr:col>6</xdr:col>
      <xdr:colOff>171450</xdr:colOff>
      <xdr:row>36</xdr:row>
      <xdr:rowOff>93980</xdr:rowOff>
    </xdr:to>
    <xdr:sp macro="" textlink="">
      <xdr:nvSpPr>
        <xdr:cNvPr id="78" name="フローチャート: 判断 77"/>
        <xdr:cNvSpPr/>
      </xdr:nvSpPr>
      <xdr:spPr>
        <a:xfrm>
          <a:off x="1270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78757</xdr:rowOff>
    </xdr:from>
    <xdr:ext cx="762000" cy="259045"/>
    <xdr:sp macro="" textlink="">
      <xdr:nvSpPr>
        <xdr:cNvPr id="79" name="テキスト ボックス 78"/>
        <xdr:cNvSpPr txBox="1"/>
      </xdr:nvSpPr>
      <xdr:spPr>
        <a:xfrm>
          <a:off x="939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7620</xdr:rowOff>
    </xdr:from>
    <xdr:to>
      <xdr:col>24</xdr:col>
      <xdr:colOff>76200</xdr:colOff>
      <xdr:row>34</xdr:row>
      <xdr:rowOff>109220</xdr:rowOff>
    </xdr:to>
    <xdr:sp macro="" textlink="">
      <xdr:nvSpPr>
        <xdr:cNvPr id="85" name="楕円 84"/>
        <xdr:cNvSpPr/>
      </xdr:nvSpPr>
      <xdr:spPr>
        <a:xfrm>
          <a:off x="47752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24147</xdr:rowOff>
    </xdr:from>
    <xdr:ext cx="762000" cy="259045"/>
    <xdr:sp macro="" textlink="">
      <xdr:nvSpPr>
        <xdr:cNvPr id="86" name="人件費該当値テキスト"/>
        <xdr:cNvSpPr txBox="1"/>
      </xdr:nvSpPr>
      <xdr:spPr>
        <a:xfrm>
          <a:off x="49149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22860</xdr:rowOff>
    </xdr:from>
    <xdr:to>
      <xdr:col>20</xdr:col>
      <xdr:colOff>38100</xdr:colOff>
      <xdr:row>34</xdr:row>
      <xdr:rowOff>124460</xdr:rowOff>
    </xdr:to>
    <xdr:sp macro="" textlink="">
      <xdr:nvSpPr>
        <xdr:cNvPr id="87" name="楕円 86"/>
        <xdr:cNvSpPr/>
      </xdr:nvSpPr>
      <xdr:spPr>
        <a:xfrm>
          <a:off x="3937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134637</xdr:rowOff>
    </xdr:from>
    <xdr:ext cx="736600" cy="259045"/>
    <xdr:sp macro="" textlink="">
      <xdr:nvSpPr>
        <xdr:cNvPr id="88" name="テキスト ボックス 87"/>
        <xdr:cNvSpPr txBox="1"/>
      </xdr:nvSpPr>
      <xdr:spPr>
        <a:xfrm>
          <a:off x="3606800" y="562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15240</xdr:rowOff>
    </xdr:from>
    <xdr:to>
      <xdr:col>15</xdr:col>
      <xdr:colOff>149225</xdr:colOff>
      <xdr:row>34</xdr:row>
      <xdr:rowOff>116840</xdr:rowOff>
    </xdr:to>
    <xdr:sp macro="" textlink="">
      <xdr:nvSpPr>
        <xdr:cNvPr id="89" name="楕円 88"/>
        <xdr:cNvSpPr/>
      </xdr:nvSpPr>
      <xdr:spPr>
        <a:xfrm>
          <a:off x="3048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127017</xdr:rowOff>
    </xdr:from>
    <xdr:ext cx="762000" cy="259045"/>
    <xdr:sp macro="" textlink="">
      <xdr:nvSpPr>
        <xdr:cNvPr id="90" name="テキスト ボックス 89"/>
        <xdr:cNvSpPr txBox="1"/>
      </xdr:nvSpPr>
      <xdr:spPr>
        <a:xfrm>
          <a:off x="2717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15240</xdr:rowOff>
    </xdr:from>
    <xdr:to>
      <xdr:col>11</xdr:col>
      <xdr:colOff>60325</xdr:colOff>
      <xdr:row>34</xdr:row>
      <xdr:rowOff>116840</xdr:rowOff>
    </xdr:to>
    <xdr:sp macro="" textlink="">
      <xdr:nvSpPr>
        <xdr:cNvPr id="91" name="楕円 90"/>
        <xdr:cNvSpPr/>
      </xdr:nvSpPr>
      <xdr:spPr>
        <a:xfrm>
          <a:off x="2159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127017</xdr:rowOff>
    </xdr:from>
    <xdr:ext cx="762000" cy="259045"/>
    <xdr:sp macro="" textlink="">
      <xdr:nvSpPr>
        <xdr:cNvPr id="92" name="テキスト ボックス 91"/>
        <xdr:cNvSpPr txBox="1"/>
      </xdr:nvSpPr>
      <xdr:spPr>
        <a:xfrm>
          <a:off x="1828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106680</xdr:rowOff>
    </xdr:from>
    <xdr:to>
      <xdr:col>6</xdr:col>
      <xdr:colOff>171450</xdr:colOff>
      <xdr:row>35</xdr:row>
      <xdr:rowOff>36830</xdr:rowOff>
    </xdr:to>
    <xdr:sp macro="" textlink="">
      <xdr:nvSpPr>
        <xdr:cNvPr id="93" name="楕円 92"/>
        <xdr:cNvSpPr/>
      </xdr:nvSpPr>
      <xdr:spPr>
        <a:xfrm>
          <a:off x="1270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47007</xdr:rowOff>
    </xdr:from>
    <xdr:ext cx="762000" cy="259045"/>
    <xdr:sp macro="" textlink="">
      <xdr:nvSpPr>
        <xdr:cNvPr id="94" name="テキスト ボックス 93"/>
        <xdr:cNvSpPr txBox="1"/>
      </xdr:nvSpPr>
      <xdr:spPr>
        <a:xfrm>
          <a:off x="939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物件費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経常経費について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、事務備品をリース契約に切り替えてきたため単年度負担が増加傾向にあったが、備品の更新が進んだことから、物件費の経常収支比率は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令和元年度と同数値となった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類似団体平均と比較して経常収支比率が低く推移しているのは、ごみ処理業務、し尿処理業務、学校給食業務等を一部事務組合で運営しており、これらの経費を補助費等に区分していることが主な要因であると考えられ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37193</xdr:rowOff>
    </xdr:from>
    <xdr:to>
      <xdr:col>82</xdr:col>
      <xdr:colOff>107950</xdr:colOff>
      <xdr:row>22</xdr:row>
      <xdr:rowOff>94343</xdr:rowOff>
    </xdr:to>
    <xdr:cxnSp macro="">
      <xdr:nvCxnSpPr>
        <xdr:cNvPr id="124" name="直線コネクタ 123"/>
        <xdr:cNvCxnSpPr/>
      </xdr:nvCxnSpPr>
      <xdr:spPr>
        <a:xfrm flipV="1">
          <a:off x="16510000" y="2266043"/>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66420</xdr:rowOff>
    </xdr:from>
    <xdr:ext cx="762000" cy="259045"/>
    <xdr:sp macro="" textlink="">
      <xdr:nvSpPr>
        <xdr:cNvPr id="125" name="物件費最小値テキスト"/>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94343</xdr:rowOff>
    </xdr:from>
    <xdr:to>
      <xdr:col>82</xdr:col>
      <xdr:colOff>196850</xdr:colOff>
      <xdr:row>22</xdr:row>
      <xdr:rowOff>94343</xdr:rowOff>
    </xdr:to>
    <xdr:cxnSp macro="">
      <xdr:nvCxnSpPr>
        <xdr:cNvPr id="126" name="直線コネクタ 125"/>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123570</xdr:rowOff>
    </xdr:from>
    <xdr:ext cx="762000" cy="259045"/>
    <xdr:sp macro="" textlink="">
      <xdr:nvSpPr>
        <xdr:cNvPr id="127" name="物件費最大値テキスト"/>
        <xdr:cNvSpPr txBox="1"/>
      </xdr:nvSpPr>
      <xdr:spPr>
        <a:xfrm>
          <a:off x="16598900" y="20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37193</xdr:rowOff>
    </xdr:from>
    <xdr:to>
      <xdr:col>82</xdr:col>
      <xdr:colOff>196850</xdr:colOff>
      <xdr:row>13</xdr:row>
      <xdr:rowOff>37193</xdr:rowOff>
    </xdr:to>
    <xdr:cxnSp macro="">
      <xdr:nvCxnSpPr>
        <xdr:cNvPr id="128" name="直線コネクタ 127"/>
        <xdr:cNvCxnSpPr/>
      </xdr:nvCxnSpPr>
      <xdr:spPr>
        <a:xfrm>
          <a:off x="16421100" y="2266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151493</xdr:rowOff>
    </xdr:from>
    <xdr:to>
      <xdr:col>82</xdr:col>
      <xdr:colOff>107950</xdr:colOff>
      <xdr:row>15</xdr:row>
      <xdr:rowOff>151493</xdr:rowOff>
    </xdr:to>
    <xdr:cxnSp macro="">
      <xdr:nvCxnSpPr>
        <xdr:cNvPr id="129" name="直線コネクタ 128"/>
        <xdr:cNvCxnSpPr/>
      </xdr:nvCxnSpPr>
      <xdr:spPr>
        <a:xfrm>
          <a:off x="15671800" y="27232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31948</xdr:rowOff>
    </xdr:from>
    <xdr:ext cx="762000" cy="259045"/>
    <xdr:sp macro="" textlink="">
      <xdr:nvSpPr>
        <xdr:cNvPr id="130" name="物件費平均値テキスト"/>
        <xdr:cNvSpPr txBox="1"/>
      </xdr:nvSpPr>
      <xdr:spPr>
        <a:xfrm>
          <a:off x="16598900" y="2775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59871</xdr:rowOff>
    </xdr:from>
    <xdr:to>
      <xdr:col>82</xdr:col>
      <xdr:colOff>158750</xdr:colOff>
      <xdr:row>16</xdr:row>
      <xdr:rowOff>161471</xdr:rowOff>
    </xdr:to>
    <xdr:sp macro="" textlink="">
      <xdr:nvSpPr>
        <xdr:cNvPr id="131" name="フローチャート: 判断 130"/>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151493</xdr:rowOff>
    </xdr:from>
    <xdr:to>
      <xdr:col>78</xdr:col>
      <xdr:colOff>69850</xdr:colOff>
      <xdr:row>16</xdr:row>
      <xdr:rowOff>12700</xdr:rowOff>
    </xdr:to>
    <xdr:cxnSp macro="">
      <xdr:nvCxnSpPr>
        <xdr:cNvPr id="132" name="直線コネクタ 131"/>
        <xdr:cNvCxnSpPr/>
      </xdr:nvCxnSpPr>
      <xdr:spPr>
        <a:xfrm flipV="1">
          <a:off x="14782800" y="27232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62593</xdr:rowOff>
    </xdr:from>
    <xdr:to>
      <xdr:col>78</xdr:col>
      <xdr:colOff>120650</xdr:colOff>
      <xdr:row>17</xdr:row>
      <xdr:rowOff>164193</xdr:rowOff>
    </xdr:to>
    <xdr:sp macro="" textlink="">
      <xdr:nvSpPr>
        <xdr:cNvPr id="133" name="フローチャート: 判断 132"/>
        <xdr:cNvSpPr/>
      </xdr:nvSpPr>
      <xdr:spPr>
        <a:xfrm>
          <a:off x="15621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148970</xdr:rowOff>
    </xdr:from>
    <xdr:ext cx="736600" cy="259045"/>
    <xdr:sp macro="" textlink="">
      <xdr:nvSpPr>
        <xdr:cNvPr id="134" name="テキスト ボックス 133"/>
        <xdr:cNvSpPr txBox="1"/>
      </xdr:nvSpPr>
      <xdr:spPr>
        <a:xfrm>
          <a:off x="15290800" y="306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53521</xdr:rowOff>
    </xdr:from>
    <xdr:to>
      <xdr:col>73</xdr:col>
      <xdr:colOff>180975</xdr:colOff>
      <xdr:row>16</xdr:row>
      <xdr:rowOff>12700</xdr:rowOff>
    </xdr:to>
    <xdr:cxnSp macro="">
      <xdr:nvCxnSpPr>
        <xdr:cNvPr id="135" name="直線コネクタ 134"/>
        <xdr:cNvCxnSpPr/>
      </xdr:nvCxnSpPr>
      <xdr:spPr>
        <a:xfrm>
          <a:off x="13893800" y="2625271"/>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40821</xdr:rowOff>
    </xdr:from>
    <xdr:to>
      <xdr:col>74</xdr:col>
      <xdr:colOff>31750</xdr:colOff>
      <xdr:row>17</xdr:row>
      <xdr:rowOff>142421</xdr:rowOff>
    </xdr:to>
    <xdr:sp macro="" textlink="">
      <xdr:nvSpPr>
        <xdr:cNvPr id="136" name="フローチャート: 判断 135"/>
        <xdr:cNvSpPr/>
      </xdr:nvSpPr>
      <xdr:spPr>
        <a:xfrm>
          <a:off x="14732000" y="29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127198</xdr:rowOff>
    </xdr:from>
    <xdr:ext cx="762000" cy="259045"/>
    <xdr:sp macro="" textlink="">
      <xdr:nvSpPr>
        <xdr:cNvPr id="137" name="テキスト ボックス 136"/>
        <xdr:cNvSpPr txBox="1"/>
      </xdr:nvSpPr>
      <xdr:spPr>
        <a:xfrm>
          <a:off x="14401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61686</xdr:rowOff>
    </xdr:from>
    <xdr:to>
      <xdr:col>69</xdr:col>
      <xdr:colOff>92075</xdr:colOff>
      <xdr:row>15</xdr:row>
      <xdr:rowOff>53521</xdr:rowOff>
    </xdr:to>
    <xdr:cxnSp macro="">
      <xdr:nvCxnSpPr>
        <xdr:cNvPr id="138" name="直線コネクタ 137"/>
        <xdr:cNvCxnSpPr/>
      </xdr:nvCxnSpPr>
      <xdr:spPr>
        <a:xfrm>
          <a:off x="13004800" y="2461986"/>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157843</xdr:rowOff>
    </xdr:from>
    <xdr:to>
      <xdr:col>69</xdr:col>
      <xdr:colOff>142875</xdr:colOff>
      <xdr:row>17</xdr:row>
      <xdr:rowOff>87993</xdr:rowOff>
    </xdr:to>
    <xdr:sp macro="" textlink="">
      <xdr:nvSpPr>
        <xdr:cNvPr id="139" name="フローチャート: 判断 138"/>
        <xdr:cNvSpPr/>
      </xdr:nvSpPr>
      <xdr:spPr>
        <a:xfrm>
          <a:off x="13843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72770</xdr:rowOff>
    </xdr:from>
    <xdr:ext cx="762000" cy="259045"/>
    <xdr:sp macro="" textlink="">
      <xdr:nvSpPr>
        <xdr:cNvPr id="140" name="テキスト ボックス 139"/>
        <xdr:cNvSpPr txBox="1"/>
      </xdr:nvSpPr>
      <xdr:spPr>
        <a:xfrm>
          <a:off x="13512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41" name="フローチャート: 判断 140"/>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40113</xdr:rowOff>
    </xdr:from>
    <xdr:ext cx="762000" cy="259045"/>
    <xdr:sp macro="" textlink="">
      <xdr:nvSpPr>
        <xdr:cNvPr id="142" name="テキスト ボックス 141"/>
        <xdr:cNvSpPr txBox="1"/>
      </xdr:nvSpPr>
      <xdr:spPr>
        <a:xfrm>
          <a:off x="12623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100693</xdr:rowOff>
    </xdr:from>
    <xdr:to>
      <xdr:col>82</xdr:col>
      <xdr:colOff>158750</xdr:colOff>
      <xdr:row>16</xdr:row>
      <xdr:rowOff>30843</xdr:rowOff>
    </xdr:to>
    <xdr:sp macro="" textlink="">
      <xdr:nvSpPr>
        <xdr:cNvPr id="148" name="楕円 147"/>
        <xdr:cNvSpPr/>
      </xdr:nvSpPr>
      <xdr:spPr>
        <a:xfrm>
          <a:off x="164592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117220</xdr:rowOff>
    </xdr:from>
    <xdr:ext cx="762000" cy="259045"/>
    <xdr:sp macro="" textlink="">
      <xdr:nvSpPr>
        <xdr:cNvPr id="149" name="物件費該当値テキスト"/>
        <xdr:cNvSpPr txBox="1"/>
      </xdr:nvSpPr>
      <xdr:spPr>
        <a:xfrm>
          <a:off x="165989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100693</xdr:rowOff>
    </xdr:from>
    <xdr:to>
      <xdr:col>78</xdr:col>
      <xdr:colOff>120650</xdr:colOff>
      <xdr:row>16</xdr:row>
      <xdr:rowOff>30843</xdr:rowOff>
    </xdr:to>
    <xdr:sp macro="" textlink="">
      <xdr:nvSpPr>
        <xdr:cNvPr id="150" name="楕円 149"/>
        <xdr:cNvSpPr/>
      </xdr:nvSpPr>
      <xdr:spPr>
        <a:xfrm>
          <a:off x="15621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41020</xdr:rowOff>
    </xdr:from>
    <xdr:ext cx="736600" cy="259045"/>
    <xdr:sp macro="" textlink="">
      <xdr:nvSpPr>
        <xdr:cNvPr id="151" name="テキスト ボックス 150"/>
        <xdr:cNvSpPr txBox="1"/>
      </xdr:nvSpPr>
      <xdr:spPr>
        <a:xfrm>
          <a:off x="15290800" y="244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133350</xdr:rowOff>
    </xdr:from>
    <xdr:to>
      <xdr:col>74</xdr:col>
      <xdr:colOff>31750</xdr:colOff>
      <xdr:row>16</xdr:row>
      <xdr:rowOff>63500</xdr:rowOff>
    </xdr:to>
    <xdr:sp macro="" textlink="">
      <xdr:nvSpPr>
        <xdr:cNvPr id="152" name="楕円 151"/>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53" name="テキスト ボックス 152"/>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2721</xdr:rowOff>
    </xdr:from>
    <xdr:to>
      <xdr:col>69</xdr:col>
      <xdr:colOff>142875</xdr:colOff>
      <xdr:row>15</xdr:row>
      <xdr:rowOff>104321</xdr:rowOff>
    </xdr:to>
    <xdr:sp macro="" textlink="">
      <xdr:nvSpPr>
        <xdr:cNvPr id="154" name="楕円 153"/>
        <xdr:cNvSpPr/>
      </xdr:nvSpPr>
      <xdr:spPr>
        <a:xfrm>
          <a:off x="13843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114498</xdr:rowOff>
    </xdr:from>
    <xdr:ext cx="762000" cy="259045"/>
    <xdr:sp macro="" textlink="">
      <xdr:nvSpPr>
        <xdr:cNvPr id="155" name="テキスト ボックス 154"/>
        <xdr:cNvSpPr txBox="1"/>
      </xdr:nvSpPr>
      <xdr:spPr>
        <a:xfrm>
          <a:off x="13512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10886</xdr:rowOff>
    </xdr:from>
    <xdr:to>
      <xdr:col>65</xdr:col>
      <xdr:colOff>53975</xdr:colOff>
      <xdr:row>14</xdr:row>
      <xdr:rowOff>112486</xdr:rowOff>
    </xdr:to>
    <xdr:sp macro="" textlink="">
      <xdr:nvSpPr>
        <xdr:cNvPr id="156" name="楕円 155"/>
        <xdr:cNvSpPr/>
      </xdr:nvSpPr>
      <xdr:spPr>
        <a:xfrm>
          <a:off x="129540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122663</xdr:rowOff>
    </xdr:from>
    <xdr:ext cx="762000" cy="259045"/>
    <xdr:sp macro="" textlink="">
      <xdr:nvSpPr>
        <xdr:cNvPr id="157" name="テキスト ボックス 156"/>
        <xdr:cNvSpPr txBox="1"/>
      </xdr:nvSpPr>
      <xdr:spPr>
        <a:xfrm>
          <a:off x="12623800" y="218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扶助費の経常収支比率について、類似団体平均と比較して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ポイント下回っている。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当</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町は、高齢化率が県内でも低く、介護等に係る社会福祉費関連の扶助費が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類似団体と比較して抑えられていると推測され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結果として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類似団体平均を下回ったと考えられる。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しかしながら、全国的な傾向と同様に</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当町においても</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高齢化率</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上昇していくことが予測されるため、社会保障給付費の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総額については今後増加していくこと</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が見込まれる。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69850</xdr:rowOff>
    </xdr:to>
    <xdr:cxnSp macro="">
      <xdr:nvCxnSpPr>
        <xdr:cNvPr id="185" name="直線コネクタ 184"/>
        <xdr:cNvCxnSpPr/>
      </xdr:nvCxnSpPr>
      <xdr:spPr>
        <a:xfrm flipV="1">
          <a:off x="4826000" y="91567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41927</xdr:rowOff>
    </xdr:from>
    <xdr:ext cx="762000" cy="259045"/>
    <xdr:sp macro="" textlink="">
      <xdr:nvSpPr>
        <xdr:cNvPr id="186" name="扶助費最小値テキスト"/>
        <xdr:cNvSpPr txBox="1"/>
      </xdr:nvSpPr>
      <xdr:spPr>
        <a:xfrm>
          <a:off x="4914900" y="1067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69850</xdr:rowOff>
    </xdr:from>
    <xdr:to>
      <xdr:col>24</xdr:col>
      <xdr:colOff>114300</xdr:colOff>
      <xdr:row>62</xdr:row>
      <xdr:rowOff>69850</xdr:rowOff>
    </xdr:to>
    <xdr:cxnSp macro="">
      <xdr:nvCxnSpPr>
        <xdr:cNvPr id="187" name="直線コネクタ 186"/>
        <xdr:cNvCxnSpPr/>
      </xdr:nvCxnSpPr>
      <xdr:spPr>
        <a:xfrm>
          <a:off x="4737100" y="1069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8"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9" name="直線コネクタ 188"/>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69850</xdr:rowOff>
    </xdr:from>
    <xdr:to>
      <xdr:col>24</xdr:col>
      <xdr:colOff>25400</xdr:colOff>
      <xdr:row>53</xdr:row>
      <xdr:rowOff>146050</xdr:rowOff>
    </xdr:to>
    <xdr:cxnSp macro="">
      <xdr:nvCxnSpPr>
        <xdr:cNvPr id="190" name="直線コネクタ 189"/>
        <xdr:cNvCxnSpPr/>
      </xdr:nvCxnSpPr>
      <xdr:spPr>
        <a:xfrm flipV="1">
          <a:off x="3987800" y="91567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10177</xdr:rowOff>
    </xdr:from>
    <xdr:ext cx="762000" cy="259045"/>
    <xdr:sp macro="" textlink="">
      <xdr:nvSpPr>
        <xdr:cNvPr id="191" name="扶助費平均値テキスト"/>
        <xdr:cNvSpPr txBox="1"/>
      </xdr:nvSpPr>
      <xdr:spPr>
        <a:xfrm>
          <a:off x="4914900" y="9782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146050</xdr:rowOff>
    </xdr:from>
    <xdr:to>
      <xdr:col>19</xdr:col>
      <xdr:colOff>187325</xdr:colOff>
      <xdr:row>53</xdr:row>
      <xdr:rowOff>146050</xdr:rowOff>
    </xdr:to>
    <xdr:cxnSp macro="">
      <xdr:nvCxnSpPr>
        <xdr:cNvPr id="193" name="直線コネクタ 192"/>
        <xdr:cNvCxnSpPr/>
      </xdr:nvCxnSpPr>
      <xdr:spPr>
        <a:xfrm>
          <a:off x="3098800" y="9232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76200</xdr:rowOff>
    </xdr:from>
    <xdr:to>
      <xdr:col>20</xdr:col>
      <xdr:colOff>38100</xdr:colOff>
      <xdr:row>58</xdr:row>
      <xdr:rowOff>6350</xdr:rowOff>
    </xdr:to>
    <xdr:sp macro="" textlink="">
      <xdr:nvSpPr>
        <xdr:cNvPr id="194" name="フローチャート: 判断 193"/>
        <xdr:cNvSpPr/>
      </xdr:nvSpPr>
      <xdr:spPr>
        <a:xfrm>
          <a:off x="3937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162577</xdr:rowOff>
    </xdr:from>
    <xdr:ext cx="736600" cy="259045"/>
    <xdr:sp macro="" textlink="">
      <xdr:nvSpPr>
        <xdr:cNvPr id="195" name="テキスト ボックス 194"/>
        <xdr:cNvSpPr txBox="1"/>
      </xdr:nvSpPr>
      <xdr:spPr>
        <a:xfrm>
          <a:off x="3606800" y="993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52</xdr:row>
      <xdr:rowOff>165100</xdr:rowOff>
    </xdr:from>
    <xdr:to>
      <xdr:col>15</xdr:col>
      <xdr:colOff>98425</xdr:colOff>
      <xdr:row>53</xdr:row>
      <xdr:rowOff>146050</xdr:rowOff>
    </xdr:to>
    <xdr:cxnSp macro="">
      <xdr:nvCxnSpPr>
        <xdr:cNvPr id="196" name="直線コネクタ 195"/>
        <xdr:cNvCxnSpPr/>
      </xdr:nvCxnSpPr>
      <xdr:spPr>
        <a:xfrm>
          <a:off x="2209800" y="90805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7" name="フローチャート: 判断 196"/>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124477</xdr:rowOff>
    </xdr:from>
    <xdr:ext cx="762000" cy="259045"/>
    <xdr:sp macro="" textlink="">
      <xdr:nvSpPr>
        <xdr:cNvPr id="198" name="テキスト ボックス 197"/>
        <xdr:cNvSpPr txBox="1"/>
      </xdr:nvSpPr>
      <xdr:spPr>
        <a:xfrm>
          <a:off x="2717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146050</xdr:rowOff>
    </xdr:from>
    <xdr:to>
      <xdr:col>11</xdr:col>
      <xdr:colOff>9525</xdr:colOff>
      <xdr:row>52</xdr:row>
      <xdr:rowOff>165100</xdr:rowOff>
    </xdr:to>
    <xdr:cxnSp macro="">
      <xdr:nvCxnSpPr>
        <xdr:cNvPr id="199" name="直線コネクタ 198"/>
        <xdr:cNvCxnSpPr/>
      </xdr:nvCxnSpPr>
      <xdr:spPr>
        <a:xfrm>
          <a:off x="1320800" y="9061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200" name="フローチャート: 判断 199"/>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124477</xdr:rowOff>
    </xdr:from>
    <xdr:ext cx="762000" cy="259045"/>
    <xdr:sp macro="" textlink="">
      <xdr:nvSpPr>
        <xdr:cNvPr id="201" name="テキスト ボックス 200"/>
        <xdr:cNvSpPr txBox="1"/>
      </xdr:nvSpPr>
      <xdr:spPr>
        <a:xfrm>
          <a:off x="1828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02" name="フローチャート: 判断 201"/>
        <xdr:cNvSpPr/>
      </xdr:nvSpPr>
      <xdr:spPr>
        <a:xfrm>
          <a:off x="1270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29227</xdr:rowOff>
    </xdr:from>
    <xdr:ext cx="762000" cy="259045"/>
    <xdr:sp macro="" textlink="">
      <xdr:nvSpPr>
        <xdr:cNvPr id="203" name="テキスト ボックス 202"/>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19050</xdr:rowOff>
    </xdr:from>
    <xdr:to>
      <xdr:col>24</xdr:col>
      <xdr:colOff>76200</xdr:colOff>
      <xdr:row>53</xdr:row>
      <xdr:rowOff>120650</xdr:rowOff>
    </xdr:to>
    <xdr:sp macro="" textlink="">
      <xdr:nvSpPr>
        <xdr:cNvPr id="209" name="楕円 208"/>
        <xdr:cNvSpPr/>
      </xdr:nvSpPr>
      <xdr:spPr>
        <a:xfrm>
          <a:off x="47752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99077</xdr:rowOff>
    </xdr:from>
    <xdr:ext cx="762000" cy="259045"/>
    <xdr:sp macro="" textlink="">
      <xdr:nvSpPr>
        <xdr:cNvPr id="210" name="扶助費該当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95250</xdr:rowOff>
    </xdr:from>
    <xdr:to>
      <xdr:col>20</xdr:col>
      <xdr:colOff>38100</xdr:colOff>
      <xdr:row>54</xdr:row>
      <xdr:rowOff>25400</xdr:rowOff>
    </xdr:to>
    <xdr:sp macro="" textlink="">
      <xdr:nvSpPr>
        <xdr:cNvPr id="211" name="楕円 210"/>
        <xdr:cNvSpPr/>
      </xdr:nvSpPr>
      <xdr:spPr>
        <a:xfrm>
          <a:off x="3937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35577</xdr:rowOff>
    </xdr:from>
    <xdr:ext cx="736600" cy="259045"/>
    <xdr:sp macro="" textlink="">
      <xdr:nvSpPr>
        <xdr:cNvPr id="212" name="テキスト ボックス 211"/>
        <xdr:cNvSpPr txBox="1"/>
      </xdr:nvSpPr>
      <xdr:spPr>
        <a:xfrm>
          <a:off x="3606800" y="895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95250</xdr:rowOff>
    </xdr:from>
    <xdr:to>
      <xdr:col>15</xdr:col>
      <xdr:colOff>149225</xdr:colOff>
      <xdr:row>54</xdr:row>
      <xdr:rowOff>25400</xdr:rowOff>
    </xdr:to>
    <xdr:sp macro="" textlink="">
      <xdr:nvSpPr>
        <xdr:cNvPr id="213" name="楕円 212"/>
        <xdr:cNvSpPr/>
      </xdr:nvSpPr>
      <xdr:spPr>
        <a:xfrm>
          <a:off x="3048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35577</xdr:rowOff>
    </xdr:from>
    <xdr:ext cx="762000" cy="259045"/>
    <xdr:sp macro="" textlink="">
      <xdr:nvSpPr>
        <xdr:cNvPr id="214" name="テキスト ボックス 213"/>
        <xdr:cNvSpPr txBox="1"/>
      </xdr:nvSpPr>
      <xdr:spPr>
        <a:xfrm>
          <a:off x="2717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114300</xdr:rowOff>
    </xdr:from>
    <xdr:to>
      <xdr:col>11</xdr:col>
      <xdr:colOff>60325</xdr:colOff>
      <xdr:row>53</xdr:row>
      <xdr:rowOff>44450</xdr:rowOff>
    </xdr:to>
    <xdr:sp macro="" textlink="">
      <xdr:nvSpPr>
        <xdr:cNvPr id="215" name="楕円 214"/>
        <xdr:cNvSpPr/>
      </xdr:nvSpPr>
      <xdr:spPr>
        <a:xfrm>
          <a:off x="2159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54627</xdr:rowOff>
    </xdr:from>
    <xdr:ext cx="762000" cy="259045"/>
    <xdr:sp macro="" textlink="">
      <xdr:nvSpPr>
        <xdr:cNvPr id="216" name="テキスト ボックス 215"/>
        <xdr:cNvSpPr txBox="1"/>
      </xdr:nvSpPr>
      <xdr:spPr>
        <a:xfrm>
          <a:off x="1828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95250</xdr:rowOff>
    </xdr:from>
    <xdr:to>
      <xdr:col>6</xdr:col>
      <xdr:colOff>171450</xdr:colOff>
      <xdr:row>53</xdr:row>
      <xdr:rowOff>25400</xdr:rowOff>
    </xdr:to>
    <xdr:sp macro="" textlink="">
      <xdr:nvSpPr>
        <xdr:cNvPr id="217" name="楕円 216"/>
        <xdr:cNvSpPr/>
      </xdr:nvSpPr>
      <xdr:spPr>
        <a:xfrm>
          <a:off x="1270000" y="901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35577</xdr:rowOff>
    </xdr:from>
    <xdr:ext cx="762000" cy="259045"/>
    <xdr:sp macro="" textlink="">
      <xdr:nvSpPr>
        <xdr:cNvPr id="218" name="テキスト ボックス 217"/>
        <xdr:cNvSpPr txBox="1"/>
      </xdr:nvSpPr>
      <xdr:spPr>
        <a:xfrm>
          <a:off x="939800" y="877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上記のとおり、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年度より公共下水道事業会計が公営企業会計に移行したこと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で、これまでその他に計上されていた繰出金が補助費等に計上されるようになり、経常収支比率が大きく減少した。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46990</xdr:rowOff>
    </xdr:from>
    <xdr:to>
      <xdr:col>82</xdr:col>
      <xdr:colOff>107950</xdr:colOff>
      <xdr:row>60</xdr:row>
      <xdr:rowOff>81280</xdr:rowOff>
    </xdr:to>
    <xdr:cxnSp macro="">
      <xdr:nvCxnSpPr>
        <xdr:cNvPr id="246" name="直線コネクタ 245"/>
        <xdr:cNvCxnSpPr/>
      </xdr:nvCxnSpPr>
      <xdr:spPr>
        <a:xfrm flipV="1">
          <a:off x="16510000" y="91338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7" name="その他最小値テキスト"/>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8" name="直線コネクタ 247"/>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133367</xdr:rowOff>
    </xdr:from>
    <xdr:ext cx="762000" cy="259045"/>
    <xdr:sp macro="" textlink="">
      <xdr:nvSpPr>
        <xdr:cNvPr id="249" name="その他最大値テキスト"/>
        <xdr:cNvSpPr txBox="1"/>
      </xdr:nvSpPr>
      <xdr:spPr>
        <a:xfrm>
          <a:off x="16598900" y="887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46990</xdr:rowOff>
    </xdr:from>
    <xdr:to>
      <xdr:col>82</xdr:col>
      <xdr:colOff>196850</xdr:colOff>
      <xdr:row>53</xdr:row>
      <xdr:rowOff>46990</xdr:rowOff>
    </xdr:to>
    <xdr:cxnSp macro="">
      <xdr:nvCxnSpPr>
        <xdr:cNvPr id="250" name="直線コネクタ 249"/>
        <xdr:cNvCxnSpPr/>
      </xdr:nvCxnSpPr>
      <xdr:spPr>
        <a:xfrm>
          <a:off x="16421100" y="913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46990</xdr:rowOff>
    </xdr:from>
    <xdr:to>
      <xdr:col>82</xdr:col>
      <xdr:colOff>107950</xdr:colOff>
      <xdr:row>57</xdr:row>
      <xdr:rowOff>138430</xdr:rowOff>
    </xdr:to>
    <xdr:cxnSp macro="">
      <xdr:nvCxnSpPr>
        <xdr:cNvPr id="251" name="直線コネクタ 250"/>
        <xdr:cNvCxnSpPr/>
      </xdr:nvCxnSpPr>
      <xdr:spPr>
        <a:xfrm flipV="1">
          <a:off x="15671800" y="9133840"/>
          <a:ext cx="838200" cy="77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2557</xdr:rowOff>
    </xdr:from>
    <xdr:ext cx="762000" cy="259045"/>
    <xdr:sp macro="" textlink="">
      <xdr:nvSpPr>
        <xdr:cNvPr id="252" name="その他平均値テキスト"/>
        <xdr:cNvSpPr txBox="1"/>
      </xdr:nvSpPr>
      <xdr:spPr>
        <a:xfrm>
          <a:off x="16598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3" name="フローチャート: 判断 252"/>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85090</xdr:rowOff>
    </xdr:from>
    <xdr:to>
      <xdr:col>78</xdr:col>
      <xdr:colOff>69850</xdr:colOff>
      <xdr:row>57</xdr:row>
      <xdr:rowOff>138430</xdr:rowOff>
    </xdr:to>
    <xdr:cxnSp macro="">
      <xdr:nvCxnSpPr>
        <xdr:cNvPr id="254" name="直線コネクタ 253"/>
        <xdr:cNvCxnSpPr/>
      </xdr:nvCxnSpPr>
      <xdr:spPr>
        <a:xfrm>
          <a:off x="14782800" y="98577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91440</xdr:rowOff>
    </xdr:from>
    <xdr:to>
      <xdr:col>78</xdr:col>
      <xdr:colOff>120650</xdr:colOff>
      <xdr:row>57</xdr:row>
      <xdr:rowOff>21590</xdr:rowOff>
    </xdr:to>
    <xdr:sp macro="" textlink="">
      <xdr:nvSpPr>
        <xdr:cNvPr id="255" name="フローチャート: 判断 254"/>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31767</xdr:rowOff>
    </xdr:from>
    <xdr:ext cx="736600" cy="259045"/>
    <xdr:sp macro="" textlink="">
      <xdr:nvSpPr>
        <xdr:cNvPr id="256" name="テキスト ボックス 255"/>
        <xdr:cNvSpPr txBox="1"/>
      </xdr:nvSpPr>
      <xdr:spPr>
        <a:xfrm>
          <a:off x="15290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62230</xdr:rowOff>
    </xdr:from>
    <xdr:to>
      <xdr:col>73</xdr:col>
      <xdr:colOff>180975</xdr:colOff>
      <xdr:row>57</xdr:row>
      <xdr:rowOff>85090</xdr:rowOff>
    </xdr:to>
    <xdr:cxnSp macro="">
      <xdr:nvCxnSpPr>
        <xdr:cNvPr id="257" name="直線コネクタ 256"/>
        <xdr:cNvCxnSpPr/>
      </xdr:nvCxnSpPr>
      <xdr:spPr>
        <a:xfrm>
          <a:off x="13893800" y="9834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167640</xdr:rowOff>
    </xdr:from>
    <xdr:to>
      <xdr:col>74</xdr:col>
      <xdr:colOff>31750</xdr:colOff>
      <xdr:row>57</xdr:row>
      <xdr:rowOff>97790</xdr:rowOff>
    </xdr:to>
    <xdr:sp macro="" textlink="">
      <xdr:nvSpPr>
        <xdr:cNvPr id="258" name="フローチャート: 判断 257"/>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107967</xdr:rowOff>
    </xdr:from>
    <xdr:ext cx="762000" cy="259045"/>
    <xdr:sp macro="" textlink="">
      <xdr:nvSpPr>
        <xdr:cNvPr id="259" name="テキスト ボックス 258"/>
        <xdr:cNvSpPr txBox="1"/>
      </xdr:nvSpPr>
      <xdr:spPr>
        <a:xfrm>
          <a:off x="14401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62230</xdr:rowOff>
    </xdr:from>
    <xdr:to>
      <xdr:col>69</xdr:col>
      <xdr:colOff>92075</xdr:colOff>
      <xdr:row>57</xdr:row>
      <xdr:rowOff>62230</xdr:rowOff>
    </xdr:to>
    <xdr:cxnSp macro="">
      <xdr:nvCxnSpPr>
        <xdr:cNvPr id="260" name="直線コネクタ 259"/>
        <xdr:cNvCxnSpPr/>
      </xdr:nvCxnSpPr>
      <xdr:spPr>
        <a:xfrm>
          <a:off x="13004800" y="9834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61" name="フローチャート: 判断 26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62" name="テキスト ボックス 261"/>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3" name="フローチャート: 判断 262"/>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62247</xdr:rowOff>
    </xdr:from>
    <xdr:ext cx="762000" cy="259045"/>
    <xdr:sp macro="" textlink="">
      <xdr:nvSpPr>
        <xdr:cNvPr id="264" name="テキスト ボックス 263"/>
        <xdr:cNvSpPr txBox="1"/>
      </xdr:nvSpPr>
      <xdr:spPr>
        <a:xfrm>
          <a:off x="12623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52</xdr:row>
      <xdr:rowOff>167640</xdr:rowOff>
    </xdr:from>
    <xdr:to>
      <xdr:col>82</xdr:col>
      <xdr:colOff>158750</xdr:colOff>
      <xdr:row>53</xdr:row>
      <xdr:rowOff>97790</xdr:rowOff>
    </xdr:to>
    <xdr:sp macro="" textlink="">
      <xdr:nvSpPr>
        <xdr:cNvPr id="270" name="楕円 269"/>
        <xdr:cNvSpPr/>
      </xdr:nvSpPr>
      <xdr:spPr>
        <a:xfrm>
          <a:off x="16459200" y="908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76217</xdr:rowOff>
    </xdr:from>
    <xdr:ext cx="762000" cy="259045"/>
    <xdr:sp macro="" textlink="">
      <xdr:nvSpPr>
        <xdr:cNvPr id="271" name="その他該当値テキスト"/>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87630</xdr:rowOff>
    </xdr:from>
    <xdr:to>
      <xdr:col>78</xdr:col>
      <xdr:colOff>120650</xdr:colOff>
      <xdr:row>58</xdr:row>
      <xdr:rowOff>17780</xdr:rowOff>
    </xdr:to>
    <xdr:sp macro="" textlink="">
      <xdr:nvSpPr>
        <xdr:cNvPr id="272" name="楕円 271"/>
        <xdr:cNvSpPr/>
      </xdr:nvSpPr>
      <xdr:spPr>
        <a:xfrm>
          <a:off x="15621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2557</xdr:rowOff>
    </xdr:from>
    <xdr:ext cx="736600" cy="259045"/>
    <xdr:sp macro="" textlink="">
      <xdr:nvSpPr>
        <xdr:cNvPr id="273" name="テキスト ボックス 272"/>
        <xdr:cNvSpPr txBox="1"/>
      </xdr:nvSpPr>
      <xdr:spPr>
        <a:xfrm>
          <a:off x="15290800" y="994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34290</xdr:rowOff>
    </xdr:from>
    <xdr:to>
      <xdr:col>74</xdr:col>
      <xdr:colOff>31750</xdr:colOff>
      <xdr:row>57</xdr:row>
      <xdr:rowOff>135890</xdr:rowOff>
    </xdr:to>
    <xdr:sp macro="" textlink="">
      <xdr:nvSpPr>
        <xdr:cNvPr id="274" name="楕円 273"/>
        <xdr:cNvSpPr/>
      </xdr:nvSpPr>
      <xdr:spPr>
        <a:xfrm>
          <a:off x="14732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120667</xdr:rowOff>
    </xdr:from>
    <xdr:ext cx="762000" cy="259045"/>
    <xdr:sp macro="" textlink="">
      <xdr:nvSpPr>
        <xdr:cNvPr id="275" name="テキスト ボックス 274"/>
        <xdr:cNvSpPr txBox="1"/>
      </xdr:nvSpPr>
      <xdr:spPr>
        <a:xfrm>
          <a:off x="14401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11430</xdr:rowOff>
    </xdr:from>
    <xdr:to>
      <xdr:col>69</xdr:col>
      <xdr:colOff>142875</xdr:colOff>
      <xdr:row>57</xdr:row>
      <xdr:rowOff>113030</xdr:rowOff>
    </xdr:to>
    <xdr:sp macro="" textlink="">
      <xdr:nvSpPr>
        <xdr:cNvPr id="276" name="楕円 275"/>
        <xdr:cNvSpPr/>
      </xdr:nvSpPr>
      <xdr:spPr>
        <a:xfrm>
          <a:off x="13843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77" name="テキスト ボックス 276"/>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78" name="楕円 277"/>
        <xdr:cNvSpPr/>
      </xdr:nvSpPr>
      <xdr:spPr>
        <a:xfrm>
          <a:off x="12954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97807</xdr:rowOff>
    </xdr:from>
    <xdr:ext cx="762000" cy="259045"/>
    <xdr:sp macro="" textlink="">
      <xdr:nvSpPr>
        <xdr:cNvPr id="279" name="テキスト ボックス 278"/>
        <xdr:cNvSpPr txBox="1"/>
      </xdr:nvSpPr>
      <xdr:spPr>
        <a:xfrm>
          <a:off x="12623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ごみ処理業務、し尿処理業務、学校給食業務等を一部事務組合への補助費等としてい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ることで類似団体平均を上回る状況にあるが、これに加えて令和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年度より公共下水道事業が特別会計から公営企業会計に移行した。</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公共下水道事業については、管渠整備等を現在進行形で進めている状況であることから、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公債費等に係る費用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に一般会計からの繰出金を支出してきたが、公営企業会計への移行に伴い、この繰出金が補助費等に分類されるようになり、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経常収支比率</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が大きく増加したことで、類似団体平均を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15.2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ポイント上回っ</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122428</xdr:rowOff>
    </xdr:from>
    <xdr:to>
      <xdr:col>82</xdr:col>
      <xdr:colOff>107950</xdr:colOff>
      <xdr:row>41</xdr:row>
      <xdr:rowOff>60706</xdr:rowOff>
    </xdr:to>
    <xdr:cxnSp macro="">
      <xdr:nvCxnSpPr>
        <xdr:cNvPr id="304" name="直線コネクタ 303"/>
        <xdr:cNvCxnSpPr/>
      </xdr:nvCxnSpPr>
      <xdr:spPr>
        <a:xfrm flipV="1">
          <a:off x="16510000" y="5951728"/>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305" name="補助費等最小値テキスト"/>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6" name="直線コネクタ 305"/>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37355</xdr:rowOff>
    </xdr:from>
    <xdr:ext cx="762000" cy="259045"/>
    <xdr:sp macro="" textlink="">
      <xdr:nvSpPr>
        <xdr:cNvPr id="307" name="補助費等最大値テキスト"/>
        <xdr:cNvSpPr txBox="1"/>
      </xdr:nvSpPr>
      <xdr:spPr>
        <a:xfrm>
          <a:off x="16598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122428</xdr:rowOff>
    </xdr:from>
    <xdr:to>
      <xdr:col>82</xdr:col>
      <xdr:colOff>196850</xdr:colOff>
      <xdr:row>34</xdr:row>
      <xdr:rowOff>122428</xdr:rowOff>
    </xdr:to>
    <xdr:cxnSp macro="">
      <xdr:nvCxnSpPr>
        <xdr:cNvPr id="308" name="直線コネクタ 307"/>
        <xdr:cNvCxnSpPr/>
      </xdr:nvCxnSpPr>
      <xdr:spPr>
        <a:xfrm>
          <a:off x="16421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19558</xdr:rowOff>
    </xdr:from>
    <xdr:to>
      <xdr:col>82</xdr:col>
      <xdr:colOff>107950</xdr:colOff>
      <xdr:row>41</xdr:row>
      <xdr:rowOff>60706</xdr:rowOff>
    </xdr:to>
    <xdr:cxnSp macro="">
      <xdr:nvCxnSpPr>
        <xdr:cNvPr id="309" name="直線コネクタ 308"/>
        <xdr:cNvCxnSpPr/>
      </xdr:nvCxnSpPr>
      <xdr:spPr>
        <a:xfrm>
          <a:off x="15671800" y="6706108"/>
          <a:ext cx="838200" cy="38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17289</xdr:rowOff>
    </xdr:from>
    <xdr:ext cx="762000" cy="259045"/>
    <xdr:sp macro="" textlink="">
      <xdr:nvSpPr>
        <xdr:cNvPr id="310" name="補助費等平均値テキスト"/>
        <xdr:cNvSpPr txBox="1"/>
      </xdr:nvSpPr>
      <xdr:spPr>
        <a:xfrm>
          <a:off x="16598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11" name="フローチャート: 判断 310"/>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72136</xdr:rowOff>
    </xdr:from>
    <xdr:to>
      <xdr:col>78</xdr:col>
      <xdr:colOff>69850</xdr:colOff>
      <xdr:row>39</xdr:row>
      <xdr:rowOff>19558</xdr:rowOff>
    </xdr:to>
    <xdr:cxnSp macro="">
      <xdr:nvCxnSpPr>
        <xdr:cNvPr id="312" name="直線コネクタ 311"/>
        <xdr:cNvCxnSpPr/>
      </xdr:nvCxnSpPr>
      <xdr:spPr>
        <a:xfrm>
          <a:off x="14782800" y="658723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13" name="フローチャート: 判断 312"/>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112539</xdr:rowOff>
    </xdr:from>
    <xdr:ext cx="736600" cy="259045"/>
    <xdr:sp macro="" textlink="">
      <xdr:nvSpPr>
        <xdr:cNvPr id="314" name="テキスト ボックス 313"/>
        <xdr:cNvSpPr txBox="1"/>
      </xdr:nvSpPr>
      <xdr:spPr>
        <a:xfrm>
          <a:off x="15290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72136</xdr:rowOff>
    </xdr:from>
    <xdr:to>
      <xdr:col>73</xdr:col>
      <xdr:colOff>180975</xdr:colOff>
      <xdr:row>38</xdr:row>
      <xdr:rowOff>76708</xdr:rowOff>
    </xdr:to>
    <xdr:cxnSp macro="">
      <xdr:nvCxnSpPr>
        <xdr:cNvPr id="315" name="直線コネクタ 314"/>
        <xdr:cNvCxnSpPr/>
      </xdr:nvCxnSpPr>
      <xdr:spPr>
        <a:xfrm flipV="1">
          <a:off x="13893800" y="65872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121920</xdr:rowOff>
    </xdr:from>
    <xdr:to>
      <xdr:col>74</xdr:col>
      <xdr:colOff>31750</xdr:colOff>
      <xdr:row>37</xdr:row>
      <xdr:rowOff>52070</xdr:rowOff>
    </xdr:to>
    <xdr:sp macro="" textlink="">
      <xdr:nvSpPr>
        <xdr:cNvPr id="316" name="フローチャート: 判断 315"/>
        <xdr:cNvSpPr/>
      </xdr:nvSpPr>
      <xdr:spPr>
        <a:xfrm>
          <a:off x="14732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62247</xdr:rowOff>
    </xdr:from>
    <xdr:ext cx="762000" cy="259045"/>
    <xdr:sp macro="" textlink="">
      <xdr:nvSpPr>
        <xdr:cNvPr id="317" name="テキスト ボックス 316"/>
        <xdr:cNvSpPr txBox="1"/>
      </xdr:nvSpPr>
      <xdr:spPr>
        <a:xfrm>
          <a:off x="14401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76708</xdr:rowOff>
    </xdr:from>
    <xdr:to>
      <xdr:col>69</xdr:col>
      <xdr:colOff>92075</xdr:colOff>
      <xdr:row>38</xdr:row>
      <xdr:rowOff>99568</xdr:rowOff>
    </xdr:to>
    <xdr:cxnSp macro="">
      <xdr:nvCxnSpPr>
        <xdr:cNvPr id="318" name="直線コネクタ 317"/>
        <xdr:cNvCxnSpPr/>
      </xdr:nvCxnSpPr>
      <xdr:spPr>
        <a:xfrm flipV="1">
          <a:off x="13004800" y="65918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9" name="フローチャート: 判断 318"/>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57675</xdr:rowOff>
    </xdr:from>
    <xdr:ext cx="762000" cy="259045"/>
    <xdr:sp macro="" textlink="">
      <xdr:nvSpPr>
        <xdr:cNvPr id="320" name="テキスト ボックス 319"/>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34815</xdr:rowOff>
    </xdr:from>
    <xdr:ext cx="762000" cy="259045"/>
    <xdr:sp macro="" textlink="">
      <xdr:nvSpPr>
        <xdr:cNvPr id="322" name="テキスト ボックス 321"/>
        <xdr:cNvSpPr txBox="1"/>
      </xdr:nvSpPr>
      <xdr:spPr>
        <a:xfrm>
          <a:off x="12623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41</xdr:row>
      <xdr:rowOff>9906</xdr:rowOff>
    </xdr:from>
    <xdr:to>
      <xdr:col>82</xdr:col>
      <xdr:colOff>158750</xdr:colOff>
      <xdr:row>41</xdr:row>
      <xdr:rowOff>111506</xdr:rowOff>
    </xdr:to>
    <xdr:sp macro="" textlink="">
      <xdr:nvSpPr>
        <xdr:cNvPr id="328" name="楕円 327"/>
        <xdr:cNvSpPr/>
      </xdr:nvSpPr>
      <xdr:spPr>
        <a:xfrm>
          <a:off x="16459200" y="703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89933</xdr:rowOff>
    </xdr:from>
    <xdr:ext cx="762000" cy="259045"/>
    <xdr:sp macro="" textlink="">
      <xdr:nvSpPr>
        <xdr:cNvPr id="329" name="補助費等該当値テキスト"/>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140208</xdr:rowOff>
    </xdr:from>
    <xdr:to>
      <xdr:col>78</xdr:col>
      <xdr:colOff>120650</xdr:colOff>
      <xdr:row>39</xdr:row>
      <xdr:rowOff>70358</xdr:rowOff>
    </xdr:to>
    <xdr:sp macro="" textlink="">
      <xdr:nvSpPr>
        <xdr:cNvPr id="330" name="楕円 329"/>
        <xdr:cNvSpPr/>
      </xdr:nvSpPr>
      <xdr:spPr>
        <a:xfrm>
          <a:off x="15621000" y="66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55135</xdr:rowOff>
    </xdr:from>
    <xdr:ext cx="736600" cy="259045"/>
    <xdr:sp macro="" textlink="">
      <xdr:nvSpPr>
        <xdr:cNvPr id="331" name="テキスト ボックス 330"/>
        <xdr:cNvSpPr txBox="1"/>
      </xdr:nvSpPr>
      <xdr:spPr>
        <a:xfrm>
          <a:off x="15290800" y="674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21336</xdr:rowOff>
    </xdr:from>
    <xdr:to>
      <xdr:col>74</xdr:col>
      <xdr:colOff>31750</xdr:colOff>
      <xdr:row>38</xdr:row>
      <xdr:rowOff>122936</xdr:rowOff>
    </xdr:to>
    <xdr:sp macro="" textlink="">
      <xdr:nvSpPr>
        <xdr:cNvPr id="332" name="楕円 331"/>
        <xdr:cNvSpPr/>
      </xdr:nvSpPr>
      <xdr:spPr>
        <a:xfrm>
          <a:off x="14732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107713</xdr:rowOff>
    </xdr:from>
    <xdr:ext cx="762000" cy="259045"/>
    <xdr:sp macro="" textlink="">
      <xdr:nvSpPr>
        <xdr:cNvPr id="333" name="テキスト ボックス 332"/>
        <xdr:cNvSpPr txBox="1"/>
      </xdr:nvSpPr>
      <xdr:spPr>
        <a:xfrm>
          <a:off x="14401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25908</xdr:rowOff>
    </xdr:from>
    <xdr:to>
      <xdr:col>69</xdr:col>
      <xdr:colOff>142875</xdr:colOff>
      <xdr:row>38</xdr:row>
      <xdr:rowOff>127508</xdr:rowOff>
    </xdr:to>
    <xdr:sp macro="" textlink="">
      <xdr:nvSpPr>
        <xdr:cNvPr id="334" name="楕円 333"/>
        <xdr:cNvSpPr/>
      </xdr:nvSpPr>
      <xdr:spPr>
        <a:xfrm>
          <a:off x="13843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112285</xdr:rowOff>
    </xdr:from>
    <xdr:ext cx="762000" cy="259045"/>
    <xdr:sp macro="" textlink="">
      <xdr:nvSpPr>
        <xdr:cNvPr id="335" name="テキスト ボックス 334"/>
        <xdr:cNvSpPr txBox="1"/>
      </xdr:nvSpPr>
      <xdr:spPr>
        <a:xfrm>
          <a:off x="13512800" y="66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48768</xdr:rowOff>
    </xdr:from>
    <xdr:to>
      <xdr:col>65</xdr:col>
      <xdr:colOff>53975</xdr:colOff>
      <xdr:row>38</xdr:row>
      <xdr:rowOff>150368</xdr:rowOff>
    </xdr:to>
    <xdr:sp macro="" textlink="">
      <xdr:nvSpPr>
        <xdr:cNvPr id="336" name="楕円 335"/>
        <xdr:cNvSpPr/>
      </xdr:nvSpPr>
      <xdr:spPr>
        <a:xfrm>
          <a:off x="12954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135145</xdr:rowOff>
    </xdr:from>
    <xdr:ext cx="762000" cy="259045"/>
    <xdr:sp macro="" textlink="">
      <xdr:nvSpPr>
        <xdr:cNvPr id="337" name="テキスト ボックス 336"/>
        <xdr:cNvSpPr txBox="1"/>
      </xdr:nvSpPr>
      <xdr:spPr>
        <a:xfrm>
          <a:off x="12623800" y="66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年度から「津波防災まちづくり」により実施した事業に活用した起債の元</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償還が始まったため、公債費が大きく増額となったが、地方債管理原則（当年度借入額－当年度緊急防災・減災事業債借入額＜当年度元金償還額）に基づき事業を実施し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地方債残高</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の削減に努</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めてきたことから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年度をピークに数値は減少に転じ、公債費の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経常収支比率は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年度と比較して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ポイントの減となった。</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2" name="直線コネクタ 351"/>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3" name="テキスト ボックス 352"/>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4" name="直線コネクタ 353"/>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5" name="テキスト ボックス 354"/>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6" name="直線コネクタ 355"/>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7" name="テキスト ボックス 356"/>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8" name="直線コネクタ 357"/>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9" name="テキスト ボックス 358"/>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0" name="直線コネクタ 359"/>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1" name="テキスト ボックス 360"/>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2" name="直線コネクタ 361"/>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3" name="テキスト ボックス 362"/>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154759</xdr:rowOff>
    </xdr:from>
    <xdr:to>
      <xdr:col>24</xdr:col>
      <xdr:colOff>25400</xdr:colOff>
      <xdr:row>80</xdr:row>
      <xdr:rowOff>156392</xdr:rowOff>
    </xdr:to>
    <xdr:cxnSp macro="">
      <xdr:nvCxnSpPr>
        <xdr:cNvPr id="366" name="直線コネクタ 365"/>
        <xdr:cNvCxnSpPr/>
      </xdr:nvCxnSpPr>
      <xdr:spPr>
        <a:xfrm flipV="1">
          <a:off x="4826000" y="12670609"/>
          <a:ext cx="0" cy="1201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128469</xdr:rowOff>
    </xdr:from>
    <xdr:ext cx="762000" cy="259045"/>
    <xdr:sp macro="" textlink="">
      <xdr:nvSpPr>
        <xdr:cNvPr id="367" name="公債費最小値テキスト"/>
        <xdr:cNvSpPr txBox="1"/>
      </xdr:nvSpPr>
      <xdr:spPr>
        <a:xfrm>
          <a:off x="4914900" y="1384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156392</xdr:rowOff>
    </xdr:from>
    <xdr:to>
      <xdr:col>24</xdr:col>
      <xdr:colOff>114300</xdr:colOff>
      <xdr:row>80</xdr:row>
      <xdr:rowOff>156392</xdr:rowOff>
    </xdr:to>
    <xdr:cxnSp macro="">
      <xdr:nvCxnSpPr>
        <xdr:cNvPr id="368" name="直線コネクタ 367"/>
        <xdr:cNvCxnSpPr/>
      </xdr:nvCxnSpPr>
      <xdr:spPr>
        <a:xfrm>
          <a:off x="4737100" y="13872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69686</xdr:rowOff>
    </xdr:from>
    <xdr:ext cx="762000" cy="259045"/>
    <xdr:sp macro="" textlink="">
      <xdr:nvSpPr>
        <xdr:cNvPr id="369" name="公債費最大値テキスト"/>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154759</xdr:rowOff>
    </xdr:from>
    <xdr:to>
      <xdr:col>24</xdr:col>
      <xdr:colOff>114300</xdr:colOff>
      <xdr:row>73</xdr:row>
      <xdr:rowOff>154759</xdr:rowOff>
    </xdr:to>
    <xdr:cxnSp macro="">
      <xdr:nvCxnSpPr>
        <xdr:cNvPr id="370" name="直線コネクタ 369"/>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42092</xdr:rowOff>
    </xdr:from>
    <xdr:to>
      <xdr:col>24</xdr:col>
      <xdr:colOff>25400</xdr:colOff>
      <xdr:row>78</xdr:row>
      <xdr:rowOff>120469</xdr:rowOff>
    </xdr:to>
    <xdr:cxnSp macro="">
      <xdr:nvCxnSpPr>
        <xdr:cNvPr id="371" name="直線コネクタ 370"/>
        <xdr:cNvCxnSpPr/>
      </xdr:nvCxnSpPr>
      <xdr:spPr>
        <a:xfrm flipV="1">
          <a:off x="3987800" y="13415192"/>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9451</xdr:rowOff>
    </xdr:from>
    <xdr:ext cx="762000" cy="259045"/>
    <xdr:sp macro="" textlink="">
      <xdr:nvSpPr>
        <xdr:cNvPr id="372" name="公債費平均値テキスト"/>
        <xdr:cNvSpPr txBox="1"/>
      </xdr:nvSpPr>
      <xdr:spPr>
        <a:xfrm>
          <a:off x="4914900" y="130396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164374</xdr:rowOff>
    </xdr:from>
    <xdr:to>
      <xdr:col>24</xdr:col>
      <xdr:colOff>76200</xdr:colOff>
      <xdr:row>77</xdr:row>
      <xdr:rowOff>94524</xdr:rowOff>
    </xdr:to>
    <xdr:sp macro="" textlink="">
      <xdr:nvSpPr>
        <xdr:cNvPr id="373" name="フローチャート: 判断 372"/>
        <xdr:cNvSpPr/>
      </xdr:nvSpPr>
      <xdr:spPr>
        <a:xfrm>
          <a:off x="4775200" y="1319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120469</xdr:rowOff>
    </xdr:from>
    <xdr:to>
      <xdr:col>19</xdr:col>
      <xdr:colOff>187325</xdr:colOff>
      <xdr:row>78</xdr:row>
      <xdr:rowOff>166188</xdr:rowOff>
    </xdr:to>
    <xdr:cxnSp macro="">
      <xdr:nvCxnSpPr>
        <xdr:cNvPr id="374" name="直線コネクタ 373"/>
        <xdr:cNvCxnSpPr/>
      </xdr:nvCxnSpPr>
      <xdr:spPr>
        <a:xfrm flipV="1">
          <a:off x="3098800" y="13493569"/>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51707</xdr:rowOff>
    </xdr:from>
    <xdr:to>
      <xdr:col>20</xdr:col>
      <xdr:colOff>38100</xdr:colOff>
      <xdr:row>77</xdr:row>
      <xdr:rowOff>153307</xdr:rowOff>
    </xdr:to>
    <xdr:sp macro="" textlink="">
      <xdr:nvSpPr>
        <xdr:cNvPr id="375" name="フローチャート: 判断 374"/>
        <xdr:cNvSpPr/>
      </xdr:nvSpPr>
      <xdr:spPr>
        <a:xfrm>
          <a:off x="3937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163484</xdr:rowOff>
    </xdr:from>
    <xdr:ext cx="736600" cy="259045"/>
    <xdr:sp macro="" textlink="">
      <xdr:nvSpPr>
        <xdr:cNvPr id="376" name="テキスト ボックス 375"/>
        <xdr:cNvSpPr txBox="1"/>
      </xdr:nvSpPr>
      <xdr:spPr>
        <a:xfrm>
          <a:off x="3606800" y="13022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153126</xdr:rowOff>
    </xdr:from>
    <xdr:to>
      <xdr:col>15</xdr:col>
      <xdr:colOff>98425</xdr:colOff>
      <xdr:row>78</xdr:row>
      <xdr:rowOff>166188</xdr:rowOff>
    </xdr:to>
    <xdr:cxnSp macro="">
      <xdr:nvCxnSpPr>
        <xdr:cNvPr id="377" name="直線コネクタ 376"/>
        <xdr:cNvCxnSpPr/>
      </xdr:nvCxnSpPr>
      <xdr:spPr>
        <a:xfrm>
          <a:off x="2209800" y="13526226"/>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58238</xdr:rowOff>
    </xdr:from>
    <xdr:to>
      <xdr:col>15</xdr:col>
      <xdr:colOff>149225</xdr:colOff>
      <xdr:row>77</xdr:row>
      <xdr:rowOff>159838</xdr:rowOff>
    </xdr:to>
    <xdr:sp macro="" textlink="">
      <xdr:nvSpPr>
        <xdr:cNvPr id="378" name="フローチャート: 判断 377"/>
        <xdr:cNvSpPr/>
      </xdr:nvSpPr>
      <xdr:spPr>
        <a:xfrm>
          <a:off x="3048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170015</xdr:rowOff>
    </xdr:from>
    <xdr:ext cx="762000" cy="259045"/>
    <xdr:sp macro="" textlink="">
      <xdr:nvSpPr>
        <xdr:cNvPr id="379" name="テキスト ボックス 378"/>
        <xdr:cNvSpPr txBox="1"/>
      </xdr:nvSpPr>
      <xdr:spPr>
        <a:xfrm>
          <a:off x="2717800" y="1302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29029</xdr:rowOff>
    </xdr:from>
    <xdr:to>
      <xdr:col>11</xdr:col>
      <xdr:colOff>9525</xdr:colOff>
      <xdr:row>78</xdr:row>
      <xdr:rowOff>153126</xdr:rowOff>
    </xdr:to>
    <xdr:cxnSp macro="">
      <xdr:nvCxnSpPr>
        <xdr:cNvPr id="380" name="直線コネクタ 379"/>
        <xdr:cNvCxnSpPr/>
      </xdr:nvCxnSpPr>
      <xdr:spPr>
        <a:xfrm>
          <a:off x="1320800" y="13402129"/>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77832</xdr:rowOff>
    </xdr:from>
    <xdr:to>
      <xdr:col>11</xdr:col>
      <xdr:colOff>60325</xdr:colOff>
      <xdr:row>78</xdr:row>
      <xdr:rowOff>7982</xdr:rowOff>
    </xdr:to>
    <xdr:sp macro="" textlink="">
      <xdr:nvSpPr>
        <xdr:cNvPr id="381" name="フローチャート: 判断 380"/>
        <xdr:cNvSpPr/>
      </xdr:nvSpPr>
      <xdr:spPr>
        <a:xfrm>
          <a:off x="2159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18159</xdr:rowOff>
    </xdr:from>
    <xdr:ext cx="762000" cy="259045"/>
    <xdr:sp macro="" textlink="">
      <xdr:nvSpPr>
        <xdr:cNvPr id="382" name="テキスト ボックス 381"/>
        <xdr:cNvSpPr txBox="1"/>
      </xdr:nvSpPr>
      <xdr:spPr>
        <a:xfrm>
          <a:off x="1828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77832</xdr:rowOff>
    </xdr:from>
    <xdr:to>
      <xdr:col>6</xdr:col>
      <xdr:colOff>171450</xdr:colOff>
      <xdr:row>78</xdr:row>
      <xdr:rowOff>7982</xdr:rowOff>
    </xdr:to>
    <xdr:sp macro="" textlink="">
      <xdr:nvSpPr>
        <xdr:cNvPr id="383" name="フローチャート: 判断 382"/>
        <xdr:cNvSpPr/>
      </xdr:nvSpPr>
      <xdr:spPr>
        <a:xfrm>
          <a:off x="1270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18159</xdr:rowOff>
    </xdr:from>
    <xdr:ext cx="762000" cy="259045"/>
    <xdr:sp macro="" textlink="">
      <xdr:nvSpPr>
        <xdr:cNvPr id="384" name="テキスト ボックス 383"/>
        <xdr:cNvSpPr txBox="1"/>
      </xdr:nvSpPr>
      <xdr:spPr>
        <a:xfrm>
          <a:off x="939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162742</xdr:rowOff>
    </xdr:from>
    <xdr:to>
      <xdr:col>24</xdr:col>
      <xdr:colOff>76200</xdr:colOff>
      <xdr:row>78</xdr:row>
      <xdr:rowOff>92892</xdr:rowOff>
    </xdr:to>
    <xdr:sp macro="" textlink="">
      <xdr:nvSpPr>
        <xdr:cNvPr id="390" name="楕円 389"/>
        <xdr:cNvSpPr/>
      </xdr:nvSpPr>
      <xdr:spPr>
        <a:xfrm>
          <a:off x="4775200" y="1336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134819</xdr:rowOff>
    </xdr:from>
    <xdr:ext cx="762000" cy="259045"/>
    <xdr:sp macro="" textlink="">
      <xdr:nvSpPr>
        <xdr:cNvPr id="391" name="公債費該当値テキスト"/>
        <xdr:cNvSpPr txBox="1"/>
      </xdr:nvSpPr>
      <xdr:spPr>
        <a:xfrm>
          <a:off x="4914900" y="13336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69669</xdr:rowOff>
    </xdr:from>
    <xdr:to>
      <xdr:col>20</xdr:col>
      <xdr:colOff>38100</xdr:colOff>
      <xdr:row>78</xdr:row>
      <xdr:rowOff>171269</xdr:rowOff>
    </xdr:to>
    <xdr:sp macro="" textlink="">
      <xdr:nvSpPr>
        <xdr:cNvPr id="392" name="楕円 391"/>
        <xdr:cNvSpPr/>
      </xdr:nvSpPr>
      <xdr:spPr>
        <a:xfrm>
          <a:off x="3937000" y="1344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156046</xdr:rowOff>
    </xdr:from>
    <xdr:ext cx="736600" cy="259045"/>
    <xdr:sp macro="" textlink="">
      <xdr:nvSpPr>
        <xdr:cNvPr id="393" name="テキスト ボックス 392"/>
        <xdr:cNvSpPr txBox="1"/>
      </xdr:nvSpPr>
      <xdr:spPr>
        <a:xfrm>
          <a:off x="3606800" y="13529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115388</xdr:rowOff>
    </xdr:from>
    <xdr:to>
      <xdr:col>15</xdr:col>
      <xdr:colOff>149225</xdr:colOff>
      <xdr:row>79</xdr:row>
      <xdr:rowOff>45538</xdr:rowOff>
    </xdr:to>
    <xdr:sp macro="" textlink="">
      <xdr:nvSpPr>
        <xdr:cNvPr id="394" name="楕円 393"/>
        <xdr:cNvSpPr/>
      </xdr:nvSpPr>
      <xdr:spPr>
        <a:xfrm>
          <a:off x="3048000" y="1348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30315</xdr:rowOff>
    </xdr:from>
    <xdr:ext cx="762000" cy="259045"/>
    <xdr:sp macro="" textlink="">
      <xdr:nvSpPr>
        <xdr:cNvPr id="395" name="テキスト ボックス 394"/>
        <xdr:cNvSpPr txBox="1"/>
      </xdr:nvSpPr>
      <xdr:spPr>
        <a:xfrm>
          <a:off x="2717800" y="1357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102326</xdr:rowOff>
    </xdr:from>
    <xdr:to>
      <xdr:col>11</xdr:col>
      <xdr:colOff>60325</xdr:colOff>
      <xdr:row>79</xdr:row>
      <xdr:rowOff>32476</xdr:rowOff>
    </xdr:to>
    <xdr:sp macro="" textlink="">
      <xdr:nvSpPr>
        <xdr:cNvPr id="396" name="楕円 395"/>
        <xdr:cNvSpPr/>
      </xdr:nvSpPr>
      <xdr:spPr>
        <a:xfrm>
          <a:off x="2159000" y="1347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17253</xdr:rowOff>
    </xdr:from>
    <xdr:ext cx="762000" cy="259045"/>
    <xdr:sp macro="" textlink="">
      <xdr:nvSpPr>
        <xdr:cNvPr id="397" name="テキスト ボックス 396"/>
        <xdr:cNvSpPr txBox="1"/>
      </xdr:nvSpPr>
      <xdr:spPr>
        <a:xfrm>
          <a:off x="1828800" y="13561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149679</xdr:rowOff>
    </xdr:from>
    <xdr:to>
      <xdr:col>6</xdr:col>
      <xdr:colOff>171450</xdr:colOff>
      <xdr:row>78</xdr:row>
      <xdr:rowOff>79829</xdr:rowOff>
    </xdr:to>
    <xdr:sp macro="" textlink="">
      <xdr:nvSpPr>
        <xdr:cNvPr id="398" name="楕円 397"/>
        <xdr:cNvSpPr/>
      </xdr:nvSpPr>
      <xdr:spPr>
        <a:xfrm>
          <a:off x="1270000" y="1335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64606</xdr:rowOff>
    </xdr:from>
    <xdr:ext cx="762000" cy="259045"/>
    <xdr:sp macro="" textlink="">
      <xdr:nvSpPr>
        <xdr:cNvPr id="399" name="テキスト ボックス 398"/>
        <xdr:cNvSpPr txBox="1"/>
      </xdr:nvSpPr>
      <xdr:spPr>
        <a:xfrm>
          <a:off x="939800" y="1343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公債費以外の経常収支比率が類似団体平均よりも</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ポイント下回っているが、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当町としては令和元</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年度と比較して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経常収支比率の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の主な要因として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公債費負担の減等により公共下水道事業会計への繰出金（補助費等）の総額が減少したことが挙げられる。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154432</xdr:rowOff>
    </xdr:from>
    <xdr:to>
      <xdr:col>82</xdr:col>
      <xdr:colOff>107950</xdr:colOff>
      <xdr:row>81</xdr:row>
      <xdr:rowOff>46989</xdr:rowOff>
    </xdr:to>
    <xdr:cxnSp macro="">
      <xdr:nvCxnSpPr>
        <xdr:cNvPr id="425" name="直線コネクタ 424"/>
        <xdr:cNvCxnSpPr/>
      </xdr:nvCxnSpPr>
      <xdr:spPr>
        <a:xfrm flipV="1">
          <a:off x="16510000" y="12841732"/>
          <a:ext cx="0" cy="1092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19066</xdr:rowOff>
    </xdr:from>
    <xdr:ext cx="762000" cy="259045"/>
    <xdr:sp macro="" textlink="">
      <xdr:nvSpPr>
        <xdr:cNvPr id="426" name="公債費以外最小値テキスト"/>
        <xdr:cNvSpPr txBox="1"/>
      </xdr:nvSpPr>
      <xdr:spPr>
        <a:xfrm>
          <a:off x="16598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46989</xdr:rowOff>
    </xdr:from>
    <xdr:to>
      <xdr:col>82</xdr:col>
      <xdr:colOff>196850</xdr:colOff>
      <xdr:row>81</xdr:row>
      <xdr:rowOff>46989</xdr:rowOff>
    </xdr:to>
    <xdr:cxnSp macro="">
      <xdr:nvCxnSpPr>
        <xdr:cNvPr id="427" name="直線コネクタ 426"/>
        <xdr:cNvCxnSpPr/>
      </xdr:nvCxnSpPr>
      <xdr:spPr>
        <a:xfrm>
          <a:off x="16421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69359</xdr:rowOff>
    </xdr:from>
    <xdr:ext cx="762000" cy="259045"/>
    <xdr:sp macro="" textlink="">
      <xdr:nvSpPr>
        <xdr:cNvPr id="428" name="公債費以外最大値テキスト"/>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154432</xdr:rowOff>
    </xdr:from>
    <xdr:to>
      <xdr:col>82</xdr:col>
      <xdr:colOff>196850</xdr:colOff>
      <xdr:row>74</xdr:row>
      <xdr:rowOff>154432</xdr:rowOff>
    </xdr:to>
    <xdr:cxnSp macro="">
      <xdr:nvCxnSpPr>
        <xdr:cNvPr id="429" name="直線コネクタ 428"/>
        <xdr:cNvCxnSpPr/>
      </xdr:nvCxnSpPr>
      <xdr:spPr>
        <a:xfrm>
          <a:off x="16421100" y="1284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108713</xdr:rowOff>
    </xdr:from>
    <xdr:to>
      <xdr:col>82</xdr:col>
      <xdr:colOff>107950</xdr:colOff>
      <xdr:row>77</xdr:row>
      <xdr:rowOff>46989</xdr:rowOff>
    </xdr:to>
    <xdr:cxnSp macro="">
      <xdr:nvCxnSpPr>
        <xdr:cNvPr id="430" name="直線コネクタ 429"/>
        <xdr:cNvCxnSpPr/>
      </xdr:nvCxnSpPr>
      <xdr:spPr>
        <a:xfrm flipV="1">
          <a:off x="15671800" y="13138913"/>
          <a:ext cx="838200" cy="10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45990</xdr:rowOff>
    </xdr:from>
    <xdr:ext cx="762000" cy="259045"/>
    <xdr:sp macro="" textlink="">
      <xdr:nvSpPr>
        <xdr:cNvPr id="431" name="公債費以外平均値テキスト"/>
        <xdr:cNvSpPr txBox="1"/>
      </xdr:nvSpPr>
      <xdr:spPr>
        <a:xfrm>
          <a:off x="16598900" y="13247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73913</xdr:rowOff>
    </xdr:from>
    <xdr:to>
      <xdr:col>82</xdr:col>
      <xdr:colOff>158750</xdr:colOff>
      <xdr:row>78</xdr:row>
      <xdr:rowOff>4063</xdr:rowOff>
    </xdr:to>
    <xdr:sp macro="" textlink="">
      <xdr:nvSpPr>
        <xdr:cNvPr id="432" name="フローチャート: 判断 431"/>
        <xdr:cNvSpPr/>
      </xdr:nvSpPr>
      <xdr:spPr>
        <a:xfrm>
          <a:off x="16459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76708</xdr:rowOff>
    </xdr:from>
    <xdr:to>
      <xdr:col>78</xdr:col>
      <xdr:colOff>69850</xdr:colOff>
      <xdr:row>77</xdr:row>
      <xdr:rowOff>46989</xdr:rowOff>
    </xdr:to>
    <xdr:cxnSp macro="">
      <xdr:nvCxnSpPr>
        <xdr:cNvPr id="433" name="直線コネクタ 432"/>
        <xdr:cNvCxnSpPr/>
      </xdr:nvCxnSpPr>
      <xdr:spPr>
        <a:xfrm>
          <a:off x="14782800" y="13106908"/>
          <a:ext cx="889000" cy="14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37337</xdr:rowOff>
    </xdr:from>
    <xdr:to>
      <xdr:col>78</xdr:col>
      <xdr:colOff>120650</xdr:colOff>
      <xdr:row>77</xdr:row>
      <xdr:rowOff>138937</xdr:rowOff>
    </xdr:to>
    <xdr:sp macro="" textlink="">
      <xdr:nvSpPr>
        <xdr:cNvPr id="434" name="フローチャート: 判断 433"/>
        <xdr:cNvSpPr/>
      </xdr:nvSpPr>
      <xdr:spPr>
        <a:xfrm>
          <a:off x="15621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123714</xdr:rowOff>
    </xdr:from>
    <xdr:ext cx="736600" cy="259045"/>
    <xdr:sp macro="" textlink="">
      <xdr:nvSpPr>
        <xdr:cNvPr id="435" name="テキスト ボックス 434"/>
        <xdr:cNvSpPr txBox="1"/>
      </xdr:nvSpPr>
      <xdr:spPr>
        <a:xfrm>
          <a:off x="15290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147574</xdr:rowOff>
    </xdr:from>
    <xdr:to>
      <xdr:col>73</xdr:col>
      <xdr:colOff>180975</xdr:colOff>
      <xdr:row>76</xdr:row>
      <xdr:rowOff>76708</xdr:rowOff>
    </xdr:to>
    <xdr:cxnSp macro="">
      <xdr:nvCxnSpPr>
        <xdr:cNvPr id="436" name="直線コネクタ 435"/>
        <xdr:cNvCxnSpPr/>
      </xdr:nvCxnSpPr>
      <xdr:spPr>
        <a:xfrm>
          <a:off x="13893800" y="1300632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9906</xdr:rowOff>
    </xdr:from>
    <xdr:to>
      <xdr:col>74</xdr:col>
      <xdr:colOff>31750</xdr:colOff>
      <xdr:row>77</xdr:row>
      <xdr:rowOff>111506</xdr:rowOff>
    </xdr:to>
    <xdr:sp macro="" textlink="">
      <xdr:nvSpPr>
        <xdr:cNvPr id="437" name="フローチャート: 判断 436"/>
        <xdr:cNvSpPr/>
      </xdr:nvSpPr>
      <xdr:spPr>
        <a:xfrm>
          <a:off x="14732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96283</xdr:rowOff>
    </xdr:from>
    <xdr:ext cx="762000" cy="259045"/>
    <xdr:sp macro="" textlink="">
      <xdr:nvSpPr>
        <xdr:cNvPr id="438" name="テキスト ボックス 437"/>
        <xdr:cNvSpPr txBox="1"/>
      </xdr:nvSpPr>
      <xdr:spPr>
        <a:xfrm>
          <a:off x="14401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147574</xdr:rowOff>
    </xdr:from>
    <xdr:to>
      <xdr:col>69</xdr:col>
      <xdr:colOff>92075</xdr:colOff>
      <xdr:row>75</xdr:row>
      <xdr:rowOff>152146</xdr:rowOff>
    </xdr:to>
    <xdr:cxnSp macro="">
      <xdr:nvCxnSpPr>
        <xdr:cNvPr id="439" name="直線コネクタ 438"/>
        <xdr:cNvCxnSpPr/>
      </xdr:nvCxnSpPr>
      <xdr:spPr>
        <a:xfrm flipV="1">
          <a:off x="13004800" y="130063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0" name="フローチャート: 判断 439"/>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41" name="テキスト ボックス 440"/>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94487</xdr:rowOff>
    </xdr:from>
    <xdr:to>
      <xdr:col>65</xdr:col>
      <xdr:colOff>53975</xdr:colOff>
      <xdr:row>77</xdr:row>
      <xdr:rowOff>24637</xdr:rowOff>
    </xdr:to>
    <xdr:sp macro="" textlink="">
      <xdr:nvSpPr>
        <xdr:cNvPr id="442" name="フローチャート: 判断 441"/>
        <xdr:cNvSpPr/>
      </xdr:nvSpPr>
      <xdr:spPr>
        <a:xfrm>
          <a:off x="129540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9414</xdr:rowOff>
    </xdr:from>
    <xdr:ext cx="762000" cy="259045"/>
    <xdr:sp macro="" textlink="">
      <xdr:nvSpPr>
        <xdr:cNvPr id="443" name="テキスト ボックス 442"/>
        <xdr:cNvSpPr txBox="1"/>
      </xdr:nvSpPr>
      <xdr:spPr>
        <a:xfrm>
          <a:off x="126238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57913</xdr:rowOff>
    </xdr:from>
    <xdr:to>
      <xdr:col>82</xdr:col>
      <xdr:colOff>158750</xdr:colOff>
      <xdr:row>76</xdr:row>
      <xdr:rowOff>159513</xdr:rowOff>
    </xdr:to>
    <xdr:sp macro="" textlink="">
      <xdr:nvSpPr>
        <xdr:cNvPr id="449" name="楕円 448"/>
        <xdr:cNvSpPr/>
      </xdr:nvSpPr>
      <xdr:spPr>
        <a:xfrm>
          <a:off x="164592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74439</xdr:rowOff>
    </xdr:from>
    <xdr:ext cx="762000" cy="259045"/>
    <xdr:sp macro="" textlink="">
      <xdr:nvSpPr>
        <xdr:cNvPr id="450" name="公債費以外該当値テキスト"/>
        <xdr:cNvSpPr txBox="1"/>
      </xdr:nvSpPr>
      <xdr:spPr>
        <a:xfrm>
          <a:off x="16598900" y="12933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167639</xdr:rowOff>
    </xdr:from>
    <xdr:to>
      <xdr:col>78</xdr:col>
      <xdr:colOff>120650</xdr:colOff>
      <xdr:row>77</xdr:row>
      <xdr:rowOff>97789</xdr:rowOff>
    </xdr:to>
    <xdr:sp macro="" textlink="">
      <xdr:nvSpPr>
        <xdr:cNvPr id="451" name="楕円 450"/>
        <xdr:cNvSpPr/>
      </xdr:nvSpPr>
      <xdr:spPr>
        <a:xfrm>
          <a:off x="15621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52" name="テキスト ボックス 451"/>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25908</xdr:rowOff>
    </xdr:from>
    <xdr:to>
      <xdr:col>74</xdr:col>
      <xdr:colOff>31750</xdr:colOff>
      <xdr:row>76</xdr:row>
      <xdr:rowOff>127508</xdr:rowOff>
    </xdr:to>
    <xdr:sp macro="" textlink="">
      <xdr:nvSpPr>
        <xdr:cNvPr id="453" name="楕円 452"/>
        <xdr:cNvSpPr/>
      </xdr:nvSpPr>
      <xdr:spPr>
        <a:xfrm>
          <a:off x="14732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137685</xdr:rowOff>
    </xdr:from>
    <xdr:ext cx="762000" cy="259045"/>
    <xdr:sp macro="" textlink="">
      <xdr:nvSpPr>
        <xdr:cNvPr id="454" name="テキスト ボックス 453"/>
        <xdr:cNvSpPr txBox="1"/>
      </xdr:nvSpPr>
      <xdr:spPr>
        <a:xfrm>
          <a:off x="14401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96774</xdr:rowOff>
    </xdr:from>
    <xdr:to>
      <xdr:col>69</xdr:col>
      <xdr:colOff>142875</xdr:colOff>
      <xdr:row>76</xdr:row>
      <xdr:rowOff>26924</xdr:rowOff>
    </xdr:to>
    <xdr:sp macro="" textlink="">
      <xdr:nvSpPr>
        <xdr:cNvPr id="455" name="楕円 454"/>
        <xdr:cNvSpPr/>
      </xdr:nvSpPr>
      <xdr:spPr>
        <a:xfrm>
          <a:off x="13843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37101</xdr:rowOff>
    </xdr:from>
    <xdr:ext cx="762000" cy="259045"/>
    <xdr:sp macro="" textlink="">
      <xdr:nvSpPr>
        <xdr:cNvPr id="456" name="テキスト ボックス 455"/>
        <xdr:cNvSpPr txBox="1"/>
      </xdr:nvSpPr>
      <xdr:spPr>
        <a:xfrm>
          <a:off x="13512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57" name="楕円 456"/>
        <xdr:cNvSpPr/>
      </xdr:nvSpPr>
      <xdr:spPr>
        <a:xfrm>
          <a:off x="12954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41673</xdr:rowOff>
    </xdr:from>
    <xdr:ext cx="762000" cy="259045"/>
    <xdr:sp macro="" textlink="">
      <xdr:nvSpPr>
        <xdr:cNvPr id="458" name="テキスト ボックス 457"/>
        <xdr:cNvSpPr txBox="1"/>
      </xdr:nvSpPr>
      <xdr:spPr>
        <a:xfrm>
          <a:off x="12623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静岡県吉田町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90941</xdr:rowOff>
    </xdr:from>
    <xdr:to>
      <xdr:col>29</xdr:col>
      <xdr:colOff>127000</xdr:colOff>
      <xdr:row>19</xdr:row>
      <xdr:rowOff>74874</xdr:rowOff>
    </xdr:to>
    <xdr:cxnSp macro="">
      <xdr:nvCxnSpPr>
        <xdr:cNvPr id="47" name="直線コネクタ 46"/>
        <xdr:cNvCxnSpPr/>
      </xdr:nvCxnSpPr>
      <xdr:spPr bwMode="auto">
        <a:xfrm flipV="1">
          <a:off x="5651500" y="2024516"/>
          <a:ext cx="0" cy="13555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46951</xdr:rowOff>
    </xdr:from>
    <xdr:ext cx="762000" cy="259045"/>
    <xdr:sp macro="" textlink="">
      <xdr:nvSpPr>
        <xdr:cNvPr id="48" name="人口1人当たり決算額の推移最小値テキスト130"/>
        <xdr:cNvSpPr txBox="1"/>
      </xdr:nvSpPr>
      <xdr:spPr>
        <a:xfrm>
          <a:off x="5740400" y="3352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74874</xdr:rowOff>
    </xdr:from>
    <xdr:to>
      <xdr:col>30</xdr:col>
      <xdr:colOff>25400</xdr:colOff>
      <xdr:row>19</xdr:row>
      <xdr:rowOff>74874</xdr:rowOff>
    </xdr:to>
    <xdr:cxnSp macro="">
      <xdr:nvCxnSpPr>
        <xdr:cNvPr id="49" name="直線コネクタ 48"/>
        <xdr:cNvCxnSpPr/>
      </xdr:nvCxnSpPr>
      <xdr:spPr bwMode="auto">
        <a:xfrm>
          <a:off x="5562600" y="33800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5868</xdr:rowOff>
    </xdr:from>
    <xdr:ext cx="762000" cy="259045"/>
    <xdr:sp macro="" textlink="">
      <xdr:nvSpPr>
        <xdr:cNvPr id="50" name="人口1人当たり決算額の推移最大値テキスト130"/>
        <xdr:cNvSpPr txBox="1"/>
      </xdr:nvSpPr>
      <xdr:spPr>
        <a:xfrm>
          <a:off x="5740400" y="1767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90941</xdr:rowOff>
    </xdr:from>
    <xdr:to>
      <xdr:col>30</xdr:col>
      <xdr:colOff>25400</xdr:colOff>
      <xdr:row>11</xdr:row>
      <xdr:rowOff>90941</xdr:rowOff>
    </xdr:to>
    <xdr:cxnSp macro="">
      <xdr:nvCxnSpPr>
        <xdr:cNvPr id="51" name="直線コネクタ 50"/>
        <xdr:cNvCxnSpPr/>
      </xdr:nvCxnSpPr>
      <xdr:spPr bwMode="auto">
        <a:xfrm>
          <a:off x="5562600" y="20245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61435</xdr:rowOff>
    </xdr:from>
    <xdr:to>
      <xdr:col>29</xdr:col>
      <xdr:colOff>127000</xdr:colOff>
      <xdr:row>17</xdr:row>
      <xdr:rowOff>124790</xdr:rowOff>
    </xdr:to>
    <xdr:cxnSp macro="">
      <xdr:nvCxnSpPr>
        <xdr:cNvPr id="52" name="直線コネクタ 51"/>
        <xdr:cNvCxnSpPr/>
      </xdr:nvCxnSpPr>
      <xdr:spPr bwMode="auto">
        <a:xfrm flipV="1">
          <a:off x="5003800" y="3023710"/>
          <a:ext cx="647700" cy="633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142850</xdr:rowOff>
    </xdr:from>
    <xdr:ext cx="762000" cy="259045"/>
    <xdr:sp macro="" textlink="">
      <xdr:nvSpPr>
        <xdr:cNvPr id="53" name="人口1人当たり決算額の推移平均値テキスト130"/>
        <xdr:cNvSpPr txBox="1"/>
      </xdr:nvSpPr>
      <xdr:spPr>
        <a:xfrm>
          <a:off x="5740400" y="2762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126323</xdr:rowOff>
    </xdr:from>
    <xdr:to>
      <xdr:col>29</xdr:col>
      <xdr:colOff>177800</xdr:colOff>
      <xdr:row>17</xdr:row>
      <xdr:rowOff>56473</xdr:rowOff>
    </xdr:to>
    <xdr:sp macro="" textlink="">
      <xdr:nvSpPr>
        <xdr:cNvPr id="54" name="フローチャート: 判断 53"/>
        <xdr:cNvSpPr/>
      </xdr:nvSpPr>
      <xdr:spPr bwMode="auto">
        <a:xfrm>
          <a:off x="5600700" y="2917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124790</xdr:rowOff>
    </xdr:from>
    <xdr:to>
      <xdr:col>26</xdr:col>
      <xdr:colOff>50800</xdr:colOff>
      <xdr:row>17</xdr:row>
      <xdr:rowOff>170494</xdr:rowOff>
    </xdr:to>
    <xdr:cxnSp macro="">
      <xdr:nvCxnSpPr>
        <xdr:cNvPr id="55" name="直線コネクタ 54"/>
        <xdr:cNvCxnSpPr/>
      </xdr:nvCxnSpPr>
      <xdr:spPr bwMode="auto">
        <a:xfrm flipV="1">
          <a:off x="4305300" y="3087065"/>
          <a:ext cx="698500" cy="457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137149</xdr:rowOff>
    </xdr:from>
    <xdr:to>
      <xdr:col>26</xdr:col>
      <xdr:colOff>101600</xdr:colOff>
      <xdr:row>17</xdr:row>
      <xdr:rowOff>67299</xdr:rowOff>
    </xdr:to>
    <xdr:sp macro="" textlink="">
      <xdr:nvSpPr>
        <xdr:cNvPr id="56" name="フローチャート: 判断 55"/>
        <xdr:cNvSpPr/>
      </xdr:nvSpPr>
      <xdr:spPr bwMode="auto">
        <a:xfrm>
          <a:off x="4953000" y="2927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77476</xdr:rowOff>
    </xdr:from>
    <xdr:ext cx="736600" cy="259045"/>
    <xdr:sp macro="" textlink="">
      <xdr:nvSpPr>
        <xdr:cNvPr id="57" name="テキスト ボックス 56"/>
        <xdr:cNvSpPr txBox="1"/>
      </xdr:nvSpPr>
      <xdr:spPr>
        <a:xfrm>
          <a:off x="4622800" y="2696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170494</xdr:rowOff>
    </xdr:from>
    <xdr:to>
      <xdr:col>22</xdr:col>
      <xdr:colOff>114300</xdr:colOff>
      <xdr:row>18</xdr:row>
      <xdr:rowOff>31032</xdr:rowOff>
    </xdr:to>
    <xdr:cxnSp macro="">
      <xdr:nvCxnSpPr>
        <xdr:cNvPr id="58" name="直線コネクタ 57"/>
        <xdr:cNvCxnSpPr/>
      </xdr:nvCxnSpPr>
      <xdr:spPr bwMode="auto">
        <a:xfrm flipV="1">
          <a:off x="3606800" y="3132769"/>
          <a:ext cx="698500" cy="319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148269</xdr:rowOff>
    </xdr:from>
    <xdr:to>
      <xdr:col>22</xdr:col>
      <xdr:colOff>165100</xdr:colOff>
      <xdr:row>17</xdr:row>
      <xdr:rowOff>78419</xdr:rowOff>
    </xdr:to>
    <xdr:sp macro="" textlink="">
      <xdr:nvSpPr>
        <xdr:cNvPr id="59" name="フローチャート: 判断 58"/>
        <xdr:cNvSpPr/>
      </xdr:nvSpPr>
      <xdr:spPr bwMode="auto">
        <a:xfrm>
          <a:off x="42545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88596</xdr:rowOff>
    </xdr:from>
    <xdr:ext cx="762000" cy="259045"/>
    <xdr:sp macro="" textlink="">
      <xdr:nvSpPr>
        <xdr:cNvPr id="60" name="テキスト ボックス 59"/>
        <xdr:cNvSpPr txBox="1"/>
      </xdr:nvSpPr>
      <xdr:spPr>
        <a:xfrm>
          <a:off x="3924300" y="27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31032</xdr:rowOff>
    </xdr:from>
    <xdr:to>
      <xdr:col>18</xdr:col>
      <xdr:colOff>177800</xdr:colOff>
      <xdr:row>18</xdr:row>
      <xdr:rowOff>47589</xdr:rowOff>
    </xdr:to>
    <xdr:cxnSp macro="">
      <xdr:nvCxnSpPr>
        <xdr:cNvPr id="61" name="直線コネクタ 60"/>
        <xdr:cNvCxnSpPr/>
      </xdr:nvCxnSpPr>
      <xdr:spPr bwMode="auto">
        <a:xfrm flipV="1">
          <a:off x="2908300" y="3164757"/>
          <a:ext cx="698500" cy="165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148187</xdr:rowOff>
    </xdr:from>
    <xdr:to>
      <xdr:col>19</xdr:col>
      <xdr:colOff>38100</xdr:colOff>
      <xdr:row>17</xdr:row>
      <xdr:rowOff>78337</xdr:rowOff>
    </xdr:to>
    <xdr:sp macro="" textlink="">
      <xdr:nvSpPr>
        <xdr:cNvPr id="62" name="フローチャート: 判断 61"/>
        <xdr:cNvSpPr/>
      </xdr:nvSpPr>
      <xdr:spPr bwMode="auto">
        <a:xfrm>
          <a:off x="35560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88514</xdr:rowOff>
    </xdr:from>
    <xdr:ext cx="762000" cy="259045"/>
    <xdr:sp macro="" textlink="">
      <xdr:nvSpPr>
        <xdr:cNvPr id="63" name="テキスト ボックス 62"/>
        <xdr:cNvSpPr txBox="1"/>
      </xdr:nvSpPr>
      <xdr:spPr>
        <a:xfrm>
          <a:off x="3225800" y="2707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162458</xdr:rowOff>
    </xdr:from>
    <xdr:to>
      <xdr:col>15</xdr:col>
      <xdr:colOff>101600</xdr:colOff>
      <xdr:row>17</xdr:row>
      <xdr:rowOff>92608</xdr:rowOff>
    </xdr:to>
    <xdr:sp macro="" textlink="">
      <xdr:nvSpPr>
        <xdr:cNvPr id="64" name="フローチャート: 判断 63"/>
        <xdr:cNvSpPr/>
      </xdr:nvSpPr>
      <xdr:spPr bwMode="auto">
        <a:xfrm>
          <a:off x="28575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102785</xdr:rowOff>
    </xdr:from>
    <xdr:ext cx="762000" cy="259045"/>
    <xdr:sp macro="" textlink="">
      <xdr:nvSpPr>
        <xdr:cNvPr id="65" name="テキスト ボックス 64"/>
        <xdr:cNvSpPr txBox="1"/>
      </xdr:nvSpPr>
      <xdr:spPr>
        <a:xfrm>
          <a:off x="2527300" y="2722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10635</xdr:rowOff>
    </xdr:from>
    <xdr:to>
      <xdr:col>29</xdr:col>
      <xdr:colOff>177800</xdr:colOff>
      <xdr:row>17</xdr:row>
      <xdr:rowOff>112235</xdr:rowOff>
    </xdr:to>
    <xdr:sp macro="" textlink="">
      <xdr:nvSpPr>
        <xdr:cNvPr id="71" name="楕円 70"/>
        <xdr:cNvSpPr/>
      </xdr:nvSpPr>
      <xdr:spPr bwMode="auto">
        <a:xfrm>
          <a:off x="5600700" y="2972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154162</xdr:rowOff>
    </xdr:from>
    <xdr:ext cx="762000" cy="259045"/>
    <xdr:sp macro="" textlink="">
      <xdr:nvSpPr>
        <xdr:cNvPr id="72" name="人口1人当たり決算額の推移該当値テキスト130"/>
        <xdr:cNvSpPr txBox="1"/>
      </xdr:nvSpPr>
      <xdr:spPr>
        <a:xfrm>
          <a:off x="5740400" y="2944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73990</xdr:rowOff>
    </xdr:from>
    <xdr:to>
      <xdr:col>26</xdr:col>
      <xdr:colOff>101600</xdr:colOff>
      <xdr:row>18</xdr:row>
      <xdr:rowOff>4140</xdr:rowOff>
    </xdr:to>
    <xdr:sp macro="" textlink="">
      <xdr:nvSpPr>
        <xdr:cNvPr id="73" name="楕円 72"/>
        <xdr:cNvSpPr/>
      </xdr:nvSpPr>
      <xdr:spPr bwMode="auto">
        <a:xfrm>
          <a:off x="4953000" y="3036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160367</xdr:rowOff>
    </xdr:from>
    <xdr:ext cx="736600" cy="259045"/>
    <xdr:sp macro="" textlink="">
      <xdr:nvSpPr>
        <xdr:cNvPr id="74" name="テキスト ボックス 73"/>
        <xdr:cNvSpPr txBox="1"/>
      </xdr:nvSpPr>
      <xdr:spPr>
        <a:xfrm>
          <a:off x="4622800" y="3122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119694</xdr:rowOff>
    </xdr:from>
    <xdr:to>
      <xdr:col>22</xdr:col>
      <xdr:colOff>165100</xdr:colOff>
      <xdr:row>18</xdr:row>
      <xdr:rowOff>49844</xdr:rowOff>
    </xdr:to>
    <xdr:sp macro="" textlink="">
      <xdr:nvSpPr>
        <xdr:cNvPr id="75" name="楕円 74"/>
        <xdr:cNvSpPr/>
      </xdr:nvSpPr>
      <xdr:spPr bwMode="auto">
        <a:xfrm>
          <a:off x="4254500" y="30819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34621</xdr:rowOff>
    </xdr:from>
    <xdr:ext cx="762000" cy="259045"/>
    <xdr:sp macro="" textlink="">
      <xdr:nvSpPr>
        <xdr:cNvPr id="76" name="テキスト ボックス 75"/>
        <xdr:cNvSpPr txBox="1"/>
      </xdr:nvSpPr>
      <xdr:spPr>
        <a:xfrm>
          <a:off x="3924300" y="3168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151682</xdr:rowOff>
    </xdr:from>
    <xdr:to>
      <xdr:col>19</xdr:col>
      <xdr:colOff>38100</xdr:colOff>
      <xdr:row>18</xdr:row>
      <xdr:rowOff>81832</xdr:rowOff>
    </xdr:to>
    <xdr:sp macro="" textlink="">
      <xdr:nvSpPr>
        <xdr:cNvPr id="77" name="楕円 76"/>
        <xdr:cNvSpPr/>
      </xdr:nvSpPr>
      <xdr:spPr bwMode="auto">
        <a:xfrm>
          <a:off x="3556000" y="31139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66608</xdr:rowOff>
    </xdr:from>
    <xdr:ext cx="762000" cy="259045"/>
    <xdr:sp macro="" textlink="">
      <xdr:nvSpPr>
        <xdr:cNvPr id="78" name="テキスト ボックス 77"/>
        <xdr:cNvSpPr txBox="1"/>
      </xdr:nvSpPr>
      <xdr:spPr>
        <a:xfrm>
          <a:off x="3225800" y="320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168239</xdr:rowOff>
    </xdr:from>
    <xdr:to>
      <xdr:col>15</xdr:col>
      <xdr:colOff>101600</xdr:colOff>
      <xdr:row>18</xdr:row>
      <xdr:rowOff>98389</xdr:rowOff>
    </xdr:to>
    <xdr:sp macro="" textlink="">
      <xdr:nvSpPr>
        <xdr:cNvPr id="79" name="楕円 78"/>
        <xdr:cNvSpPr/>
      </xdr:nvSpPr>
      <xdr:spPr bwMode="auto">
        <a:xfrm>
          <a:off x="2857500" y="3130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83166</xdr:rowOff>
    </xdr:from>
    <xdr:ext cx="762000" cy="259045"/>
    <xdr:sp macro="" textlink="">
      <xdr:nvSpPr>
        <xdr:cNvPr id="80" name="テキスト ボックス 79"/>
        <xdr:cNvSpPr txBox="1"/>
      </xdr:nvSpPr>
      <xdr:spPr>
        <a:xfrm>
          <a:off x="2527300" y="321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320586</xdr:rowOff>
    </xdr:from>
    <xdr:to>
      <xdr:col>29</xdr:col>
      <xdr:colOff>127000</xdr:colOff>
      <xdr:row>37</xdr:row>
      <xdr:rowOff>154280</xdr:rowOff>
    </xdr:to>
    <xdr:cxnSp macro="">
      <xdr:nvCxnSpPr>
        <xdr:cNvPr id="108" name="直線コネクタ 107"/>
        <xdr:cNvCxnSpPr/>
      </xdr:nvCxnSpPr>
      <xdr:spPr bwMode="auto">
        <a:xfrm flipV="1">
          <a:off x="5651500" y="6245136"/>
          <a:ext cx="0" cy="10338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126357</xdr:rowOff>
    </xdr:from>
    <xdr:ext cx="762000" cy="259045"/>
    <xdr:sp macro="" textlink="">
      <xdr:nvSpPr>
        <xdr:cNvPr id="109" name="人口1人当たり決算額の推移最小値テキスト445"/>
        <xdr:cNvSpPr txBox="1"/>
      </xdr:nvSpPr>
      <xdr:spPr>
        <a:xfrm>
          <a:off x="5740400" y="72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154280</xdr:rowOff>
    </xdr:from>
    <xdr:to>
      <xdr:col>30</xdr:col>
      <xdr:colOff>25400</xdr:colOff>
      <xdr:row>37</xdr:row>
      <xdr:rowOff>154280</xdr:rowOff>
    </xdr:to>
    <xdr:cxnSp macro="">
      <xdr:nvCxnSpPr>
        <xdr:cNvPr id="110" name="直線コネクタ 109"/>
        <xdr:cNvCxnSpPr/>
      </xdr:nvCxnSpPr>
      <xdr:spPr bwMode="auto">
        <a:xfrm>
          <a:off x="5562600" y="72789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64063</xdr:rowOff>
    </xdr:from>
    <xdr:ext cx="762000" cy="259045"/>
    <xdr:sp macro="" textlink="">
      <xdr:nvSpPr>
        <xdr:cNvPr id="111" name="人口1人当たり決算額の推移最大値テキスト445"/>
        <xdr:cNvSpPr txBox="1"/>
      </xdr:nvSpPr>
      <xdr:spPr>
        <a:xfrm>
          <a:off x="5740400" y="59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320586</xdr:rowOff>
    </xdr:from>
    <xdr:to>
      <xdr:col>30</xdr:col>
      <xdr:colOff>25400</xdr:colOff>
      <xdr:row>33</xdr:row>
      <xdr:rowOff>320586</xdr:rowOff>
    </xdr:to>
    <xdr:cxnSp macro="">
      <xdr:nvCxnSpPr>
        <xdr:cNvPr id="112" name="直線コネクタ 111"/>
        <xdr:cNvCxnSpPr/>
      </xdr:nvCxnSpPr>
      <xdr:spPr bwMode="auto">
        <a:xfrm>
          <a:off x="5562600" y="62451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144107</xdr:rowOff>
    </xdr:from>
    <xdr:to>
      <xdr:col>29</xdr:col>
      <xdr:colOff>127000</xdr:colOff>
      <xdr:row>35</xdr:row>
      <xdr:rowOff>164338</xdr:rowOff>
    </xdr:to>
    <xdr:cxnSp macro="">
      <xdr:nvCxnSpPr>
        <xdr:cNvPr id="113" name="直線コネクタ 112"/>
        <xdr:cNvCxnSpPr/>
      </xdr:nvCxnSpPr>
      <xdr:spPr bwMode="auto">
        <a:xfrm>
          <a:off x="5003800" y="6754457"/>
          <a:ext cx="647700" cy="20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249502</xdr:rowOff>
    </xdr:from>
    <xdr:ext cx="762000" cy="259045"/>
    <xdr:sp macro="" textlink="">
      <xdr:nvSpPr>
        <xdr:cNvPr id="114" name="人口1人当たり決算額の推移平均値テキスト445"/>
        <xdr:cNvSpPr txBox="1"/>
      </xdr:nvSpPr>
      <xdr:spPr>
        <a:xfrm>
          <a:off x="5740400" y="6859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277425</xdr:rowOff>
    </xdr:from>
    <xdr:to>
      <xdr:col>29</xdr:col>
      <xdr:colOff>177800</xdr:colOff>
      <xdr:row>36</xdr:row>
      <xdr:rowOff>36125</xdr:rowOff>
    </xdr:to>
    <xdr:sp macro="" textlink="">
      <xdr:nvSpPr>
        <xdr:cNvPr id="115" name="フローチャート: 判断 114"/>
        <xdr:cNvSpPr/>
      </xdr:nvSpPr>
      <xdr:spPr bwMode="auto">
        <a:xfrm>
          <a:off x="5600700" y="68877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108350</xdr:rowOff>
    </xdr:from>
    <xdr:to>
      <xdr:col>26</xdr:col>
      <xdr:colOff>50800</xdr:colOff>
      <xdr:row>35</xdr:row>
      <xdr:rowOff>144107</xdr:rowOff>
    </xdr:to>
    <xdr:cxnSp macro="">
      <xdr:nvCxnSpPr>
        <xdr:cNvPr id="116" name="直線コネクタ 115"/>
        <xdr:cNvCxnSpPr/>
      </xdr:nvCxnSpPr>
      <xdr:spPr bwMode="auto">
        <a:xfrm>
          <a:off x="4305300" y="6718700"/>
          <a:ext cx="698500" cy="357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242812</xdr:rowOff>
    </xdr:from>
    <xdr:to>
      <xdr:col>26</xdr:col>
      <xdr:colOff>101600</xdr:colOff>
      <xdr:row>36</xdr:row>
      <xdr:rowOff>1512</xdr:rowOff>
    </xdr:to>
    <xdr:sp macro="" textlink="">
      <xdr:nvSpPr>
        <xdr:cNvPr id="117" name="フローチャート: 判断 116"/>
        <xdr:cNvSpPr/>
      </xdr:nvSpPr>
      <xdr:spPr bwMode="auto">
        <a:xfrm>
          <a:off x="4953000" y="68531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329189</xdr:rowOff>
    </xdr:from>
    <xdr:ext cx="736600" cy="259045"/>
    <xdr:sp macro="" textlink="">
      <xdr:nvSpPr>
        <xdr:cNvPr id="118" name="テキスト ボックス 117"/>
        <xdr:cNvSpPr txBox="1"/>
      </xdr:nvSpPr>
      <xdr:spPr>
        <a:xfrm>
          <a:off x="4622800" y="6939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108350</xdr:rowOff>
    </xdr:from>
    <xdr:to>
      <xdr:col>22</xdr:col>
      <xdr:colOff>114300</xdr:colOff>
      <xdr:row>35</xdr:row>
      <xdr:rowOff>126809</xdr:rowOff>
    </xdr:to>
    <xdr:cxnSp macro="">
      <xdr:nvCxnSpPr>
        <xdr:cNvPr id="119" name="直線コネクタ 118"/>
        <xdr:cNvCxnSpPr/>
      </xdr:nvCxnSpPr>
      <xdr:spPr bwMode="auto">
        <a:xfrm flipV="1">
          <a:off x="3606800" y="6718700"/>
          <a:ext cx="698500" cy="18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233210</xdr:rowOff>
    </xdr:from>
    <xdr:to>
      <xdr:col>22</xdr:col>
      <xdr:colOff>165100</xdr:colOff>
      <xdr:row>35</xdr:row>
      <xdr:rowOff>334810</xdr:rowOff>
    </xdr:to>
    <xdr:sp macro="" textlink="">
      <xdr:nvSpPr>
        <xdr:cNvPr id="120" name="フローチャート: 判断 119"/>
        <xdr:cNvSpPr/>
      </xdr:nvSpPr>
      <xdr:spPr bwMode="auto">
        <a:xfrm>
          <a:off x="4254500" y="6843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319587</xdr:rowOff>
    </xdr:from>
    <xdr:ext cx="762000" cy="259045"/>
    <xdr:sp macro="" textlink="">
      <xdr:nvSpPr>
        <xdr:cNvPr id="121" name="テキスト ボックス 120"/>
        <xdr:cNvSpPr txBox="1"/>
      </xdr:nvSpPr>
      <xdr:spPr>
        <a:xfrm>
          <a:off x="3924300" y="692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126809</xdr:rowOff>
    </xdr:from>
    <xdr:to>
      <xdr:col>18</xdr:col>
      <xdr:colOff>177800</xdr:colOff>
      <xdr:row>35</xdr:row>
      <xdr:rowOff>218174</xdr:rowOff>
    </xdr:to>
    <xdr:cxnSp macro="">
      <xdr:nvCxnSpPr>
        <xdr:cNvPr id="122" name="直線コネクタ 121"/>
        <xdr:cNvCxnSpPr/>
      </xdr:nvCxnSpPr>
      <xdr:spPr bwMode="auto">
        <a:xfrm flipV="1">
          <a:off x="2908300" y="6737159"/>
          <a:ext cx="698500" cy="913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240259</xdr:rowOff>
    </xdr:from>
    <xdr:to>
      <xdr:col>19</xdr:col>
      <xdr:colOff>38100</xdr:colOff>
      <xdr:row>35</xdr:row>
      <xdr:rowOff>341859</xdr:rowOff>
    </xdr:to>
    <xdr:sp macro="" textlink="">
      <xdr:nvSpPr>
        <xdr:cNvPr id="123" name="フローチャート: 判断 122"/>
        <xdr:cNvSpPr/>
      </xdr:nvSpPr>
      <xdr:spPr bwMode="auto">
        <a:xfrm>
          <a:off x="3556000" y="6850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326636</xdr:rowOff>
    </xdr:from>
    <xdr:ext cx="762000" cy="259045"/>
    <xdr:sp macro="" textlink="">
      <xdr:nvSpPr>
        <xdr:cNvPr id="124" name="テキスト ボックス 123"/>
        <xdr:cNvSpPr txBox="1"/>
      </xdr:nvSpPr>
      <xdr:spPr>
        <a:xfrm>
          <a:off x="3225800" y="6936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237782</xdr:rowOff>
    </xdr:from>
    <xdr:to>
      <xdr:col>15</xdr:col>
      <xdr:colOff>101600</xdr:colOff>
      <xdr:row>35</xdr:row>
      <xdr:rowOff>339382</xdr:rowOff>
    </xdr:to>
    <xdr:sp macro="" textlink="">
      <xdr:nvSpPr>
        <xdr:cNvPr id="125" name="フローチャート: 判断 124"/>
        <xdr:cNvSpPr/>
      </xdr:nvSpPr>
      <xdr:spPr bwMode="auto">
        <a:xfrm>
          <a:off x="28575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324159</xdr:rowOff>
    </xdr:from>
    <xdr:ext cx="762000" cy="259045"/>
    <xdr:sp macro="" textlink="">
      <xdr:nvSpPr>
        <xdr:cNvPr id="126" name="テキスト ボックス 125"/>
        <xdr:cNvSpPr txBox="1"/>
      </xdr:nvSpPr>
      <xdr:spPr>
        <a:xfrm>
          <a:off x="2527300" y="69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113538</xdr:rowOff>
    </xdr:from>
    <xdr:to>
      <xdr:col>29</xdr:col>
      <xdr:colOff>177800</xdr:colOff>
      <xdr:row>35</xdr:row>
      <xdr:rowOff>215138</xdr:rowOff>
    </xdr:to>
    <xdr:sp macro="" textlink="">
      <xdr:nvSpPr>
        <xdr:cNvPr id="132" name="楕円 131"/>
        <xdr:cNvSpPr/>
      </xdr:nvSpPr>
      <xdr:spPr bwMode="auto">
        <a:xfrm>
          <a:off x="5600700" y="67238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301515</xdr:rowOff>
    </xdr:from>
    <xdr:ext cx="762000" cy="259045"/>
    <xdr:sp macro="" textlink="">
      <xdr:nvSpPr>
        <xdr:cNvPr id="133" name="人口1人当たり決算額の推移該当値テキスト445"/>
        <xdr:cNvSpPr txBox="1"/>
      </xdr:nvSpPr>
      <xdr:spPr>
        <a:xfrm>
          <a:off x="5740400" y="6568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93307</xdr:rowOff>
    </xdr:from>
    <xdr:to>
      <xdr:col>26</xdr:col>
      <xdr:colOff>101600</xdr:colOff>
      <xdr:row>35</xdr:row>
      <xdr:rowOff>194907</xdr:rowOff>
    </xdr:to>
    <xdr:sp macro="" textlink="">
      <xdr:nvSpPr>
        <xdr:cNvPr id="134" name="楕円 133"/>
        <xdr:cNvSpPr/>
      </xdr:nvSpPr>
      <xdr:spPr bwMode="auto">
        <a:xfrm>
          <a:off x="4953000" y="6703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205084</xdr:rowOff>
    </xdr:from>
    <xdr:ext cx="736600" cy="259045"/>
    <xdr:sp macro="" textlink="">
      <xdr:nvSpPr>
        <xdr:cNvPr id="135" name="テキスト ボックス 134"/>
        <xdr:cNvSpPr txBox="1"/>
      </xdr:nvSpPr>
      <xdr:spPr>
        <a:xfrm>
          <a:off x="4622800" y="6472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57550</xdr:rowOff>
    </xdr:from>
    <xdr:to>
      <xdr:col>22</xdr:col>
      <xdr:colOff>165100</xdr:colOff>
      <xdr:row>35</xdr:row>
      <xdr:rowOff>159150</xdr:rowOff>
    </xdr:to>
    <xdr:sp macro="" textlink="">
      <xdr:nvSpPr>
        <xdr:cNvPr id="136" name="楕円 135"/>
        <xdr:cNvSpPr/>
      </xdr:nvSpPr>
      <xdr:spPr bwMode="auto">
        <a:xfrm>
          <a:off x="4254500" y="6667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169327</xdr:rowOff>
    </xdr:from>
    <xdr:ext cx="762000" cy="259045"/>
    <xdr:sp macro="" textlink="">
      <xdr:nvSpPr>
        <xdr:cNvPr id="137" name="テキスト ボックス 136"/>
        <xdr:cNvSpPr txBox="1"/>
      </xdr:nvSpPr>
      <xdr:spPr>
        <a:xfrm>
          <a:off x="3924300" y="64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76009</xdr:rowOff>
    </xdr:from>
    <xdr:to>
      <xdr:col>19</xdr:col>
      <xdr:colOff>38100</xdr:colOff>
      <xdr:row>35</xdr:row>
      <xdr:rowOff>177609</xdr:rowOff>
    </xdr:to>
    <xdr:sp macro="" textlink="">
      <xdr:nvSpPr>
        <xdr:cNvPr id="138" name="楕円 137"/>
        <xdr:cNvSpPr/>
      </xdr:nvSpPr>
      <xdr:spPr bwMode="auto">
        <a:xfrm>
          <a:off x="3556000" y="66863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187786</xdr:rowOff>
    </xdr:from>
    <xdr:ext cx="762000" cy="259045"/>
    <xdr:sp macro="" textlink="">
      <xdr:nvSpPr>
        <xdr:cNvPr id="139" name="テキスト ボックス 138"/>
        <xdr:cNvSpPr txBox="1"/>
      </xdr:nvSpPr>
      <xdr:spPr>
        <a:xfrm>
          <a:off x="3225800" y="6455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167374</xdr:rowOff>
    </xdr:from>
    <xdr:to>
      <xdr:col>15</xdr:col>
      <xdr:colOff>101600</xdr:colOff>
      <xdr:row>35</xdr:row>
      <xdr:rowOff>268974</xdr:rowOff>
    </xdr:to>
    <xdr:sp macro="" textlink="">
      <xdr:nvSpPr>
        <xdr:cNvPr id="140" name="楕円 139"/>
        <xdr:cNvSpPr/>
      </xdr:nvSpPr>
      <xdr:spPr bwMode="auto">
        <a:xfrm>
          <a:off x="2857500" y="6777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279151</xdr:rowOff>
    </xdr:from>
    <xdr:ext cx="762000" cy="259045"/>
    <xdr:sp macro="" textlink="">
      <xdr:nvSpPr>
        <xdr:cNvPr id="141" name="テキスト ボックス 140"/>
        <xdr:cNvSpPr txBox="1"/>
      </xdr:nvSpPr>
      <xdr:spPr>
        <a:xfrm>
          <a:off x="2527300" y="6546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静岡県吉田町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29,421
27,718
20.73
15,254,911
14,802,499
442,124
6,927,723
10,917,201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59.5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92706</xdr:rowOff>
    </xdr:from>
    <xdr:to>
      <xdr:col>24</xdr:col>
      <xdr:colOff>62865</xdr:colOff>
      <xdr:row>38</xdr:row>
      <xdr:rowOff>169320</xdr:rowOff>
    </xdr:to>
    <xdr:cxnSp macro="">
      <xdr:nvCxnSpPr>
        <xdr:cNvPr id="58" name="直線コネクタ 57"/>
        <xdr:cNvCxnSpPr/>
      </xdr:nvCxnSpPr>
      <xdr:spPr>
        <a:xfrm flipV="1">
          <a:off x="4633595" y="5236206"/>
          <a:ext cx="1270" cy="1448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1697</xdr:rowOff>
    </xdr:from>
    <xdr:ext cx="534377" cy="259045"/>
    <xdr:sp macro="" textlink="">
      <xdr:nvSpPr>
        <xdr:cNvPr id="59" name="人件費最小値テキスト"/>
        <xdr:cNvSpPr txBox="1"/>
      </xdr:nvSpPr>
      <xdr:spPr>
        <a:xfrm>
          <a:off x="4686300" y="668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169320</xdr:rowOff>
    </xdr:from>
    <xdr:to>
      <xdr:col>24</xdr:col>
      <xdr:colOff>152400</xdr:colOff>
      <xdr:row>38</xdr:row>
      <xdr:rowOff>169320</xdr:rowOff>
    </xdr:to>
    <xdr:cxnSp macro="">
      <xdr:nvCxnSpPr>
        <xdr:cNvPr id="60" name="直線コネクタ 59"/>
        <xdr:cNvCxnSpPr/>
      </xdr:nvCxnSpPr>
      <xdr:spPr>
        <a:xfrm>
          <a:off x="4546600" y="668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39383</xdr:rowOff>
    </xdr:from>
    <xdr:ext cx="599010" cy="259045"/>
    <xdr:sp macro="" textlink="">
      <xdr:nvSpPr>
        <xdr:cNvPr id="61" name="人件費最大値テキスト"/>
        <xdr:cNvSpPr txBox="1"/>
      </xdr:nvSpPr>
      <xdr:spPr>
        <a:xfrm>
          <a:off x="4686300" y="501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92706</xdr:rowOff>
    </xdr:from>
    <xdr:to>
      <xdr:col>24</xdr:col>
      <xdr:colOff>152400</xdr:colOff>
      <xdr:row>30</xdr:row>
      <xdr:rowOff>92706</xdr:rowOff>
    </xdr:to>
    <xdr:cxnSp macro="">
      <xdr:nvCxnSpPr>
        <xdr:cNvPr id="62" name="直線コネクタ 61"/>
        <xdr:cNvCxnSpPr/>
      </xdr:nvCxnSpPr>
      <xdr:spPr>
        <a:xfrm>
          <a:off x="4546600" y="523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4761</xdr:rowOff>
    </xdr:from>
    <xdr:to>
      <xdr:col>24</xdr:col>
      <xdr:colOff>63500</xdr:colOff>
      <xdr:row>38</xdr:row>
      <xdr:rowOff>69732</xdr:rowOff>
    </xdr:to>
    <xdr:cxnSp macro="">
      <xdr:nvCxnSpPr>
        <xdr:cNvPr id="63" name="直線コネクタ 62"/>
        <xdr:cNvCxnSpPr/>
      </xdr:nvCxnSpPr>
      <xdr:spPr>
        <a:xfrm flipV="1">
          <a:off x="3797300" y="6348411"/>
          <a:ext cx="838200" cy="23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77095</xdr:rowOff>
    </xdr:from>
    <xdr:ext cx="534377" cy="259045"/>
    <xdr:sp macro="" textlink="">
      <xdr:nvSpPr>
        <xdr:cNvPr id="64" name="人件費平均値テキスト"/>
        <xdr:cNvSpPr txBox="1"/>
      </xdr:nvSpPr>
      <xdr:spPr>
        <a:xfrm>
          <a:off x="4686300" y="60778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54218</xdr:rowOff>
    </xdr:from>
    <xdr:to>
      <xdr:col>24</xdr:col>
      <xdr:colOff>114300</xdr:colOff>
      <xdr:row>36</xdr:row>
      <xdr:rowOff>155818</xdr:rowOff>
    </xdr:to>
    <xdr:sp macro="" textlink="">
      <xdr:nvSpPr>
        <xdr:cNvPr id="65" name="フローチャート: 判断 64"/>
        <xdr:cNvSpPr/>
      </xdr:nvSpPr>
      <xdr:spPr>
        <a:xfrm>
          <a:off x="4584700" y="622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69732</xdr:rowOff>
    </xdr:from>
    <xdr:to>
      <xdr:col>19</xdr:col>
      <xdr:colOff>177800</xdr:colOff>
      <xdr:row>38</xdr:row>
      <xdr:rowOff>102749</xdr:rowOff>
    </xdr:to>
    <xdr:cxnSp macro="">
      <xdr:nvCxnSpPr>
        <xdr:cNvPr id="66" name="直線コネクタ 65"/>
        <xdr:cNvCxnSpPr/>
      </xdr:nvCxnSpPr>
      <xdr:spPr>
        <a:xfrm flipV="1">
          <a:off x="2908300" y="6584832"/>
          <a:ext cx="889000" cy="3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16026</xdr:rowOff>
    </xdr:from>
    <xdr:to>
      <xdr:col>20</xdr:col>
      <xdr:colOff>38100</xdr:colOff>
      <xdr:row>37</xdr:row>
      <xdr:rowOff>117626</xdr:rowOff>
    </xdr:to>
    <xdr:sp macro="" textlink="">
      <xdr:nvSpPr>
        <xdr:cNvPr id="67" name="フローチャート: 判断 66"/>
        <xdr:cNvSpPr/>
      </xdr:nvSpPr>
      <xdr:spPr>
        <a:xfrm>
          <a:off x="37465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134153</xdr:rowOff>
    </xdr:from>
    <xdr:ext cx="534377" cy="259045"/>
    <xdr:sp macro="" textlink="">
      <xdr:nvSpPr>
        <xdr:cNvPr id="68" name="テキスト ボックス 67"/>
        <xdr:cNvSpPr txBox="1"/>
      </xdr:nvSpPr>
      <xdr:spPr>
        <a:xfrm>
          <a:off x="3530111" y="613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102749</xdr:rowOff>
    </xdr:from>
    <xdr:to>
      <xdr:col>15</xdr:col>
      <xdr:colOff>50800</xdr:colOff>
      <xdr:row>38</xdr:row>
      <xdr:rowOff>105981</xdr:rowOff>
    </xdr:to>
    <xdr:cxnSp macro="">
      <xdr:nvCxnSpPr>
        <xdr:cNvPr id="69" name="直線コネクタ 68"/>
        <xdr:cNvCxnSpPr/>
      </xdr:nvCxnSpPr>
      <xdr:spPr>
        <a:xfrm flipV="1">
          <a:off x="2019300" y="6617849"/>
          <a:ext cx="889000" cy="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14246</xdr:rowOff>
    </xdr:from>
    <xdr:to>
      <xdr:col>15</xdr:col>
      <xdr:colOff>101600</xdr:colOff>
      <xdr:row>37</xdr:row>
      <xdr:rowOff>115846</xdr:rowOff>
    </xdr:to>
    <xdr:sp macro="" textlink="">
      <xdr:nvSpPr>
        <xdr:cNvPr id="70" name="フローチャート: 判断 69"/>
        <xdr:cNvSpPr/>
      </xdr:nvSpPr>
      <xdr:spPr>
        <a:xfrm>
          <a:off x="2857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132373</xdr:rowOff>
    </xdr:from>
    <xdr:ext cx="534377" cy="259045"/>
    <xdr:sp macro="" textlink="">
      <xdr:nvSpPr>
        <xdr:cNvPr id="71" name="テキスト ボックス 70"/>
        <xdr:cNvSpPr txBox="1"/>
      </xdr:nvSpPr>
      <xdr:spPr>
        <a:xfrm>
          <a:off x="2641111" y="61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105981</xdr:rowOff>
    </xdr:from>
    <xdr:to>
      <xdr:col>10</xdr:col>
      <xdr:colOff>114300</xdr:colOff>
      <xdr:row>38</xdr:row>
      <xdr:rowOff>118456</xdr:rowOff>
    </xdr:to>
    <xdr:cxnSp macro="">
      <xdr:nvCxnSpPr>
        <xdr:cNvPr id="72" name="直線コネクタ 71"/>
        <xdr:cNvCxnSpPr/>
      </xdr:nvCxnSpPr>
      <xdr:spPr>
        <a:xfrm flipV="1">
          <a:off x="1130300" y="6621081"/>
          <a:ext cx="889000" cy="1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3257</xdr:rowOff>
    </xdr:from>
    <xdr:to>
      <xdr:col>10</xdr:col>
      <xdr:colOff>165100</xdr:colOff>
      <xdr:row>37</xdr:row>
      <xdr:rowOff>104857</xdr:rowOff>
    </xdr:to>
    <xdr:sp macro="" textlink="">
      <xdr:nvSpPr>
        <xdr:cNvPr id="73" name="フローチャート: 判断 72"/>
        <xdr:cNvSpPr/>
      </xdr:nvSpPr>
      <xdr:spPr>
        <a:xfrm>
          <a:off x="1968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121384</xdr:rowOff>
    </xdr:from>
    <xdr:ext cx="534377" cy="259045"/>
    <xdr:sp macro="" textlink="">
      <xdr:nvSpPr>
        <xdr:cNvPr id="74" name="テキスト ボックス 73"/>
        <xdr:cNvSpPr txBox="1"/>
      </xdr:nvSpPr>
      <xdr:spPr>
        <a:xfrm>
          <a:off x="1752111" y="612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5641</xdr:rowOff>
    </xdr:from>
    <xdr:to>
      <xdr:col>6</xdr:col>
      <xdr:colOff>38100</xdr:colOff>
      <xdr:row>37</xdr:row>
      <xdr:rowOff>107241</xdr:rowOff>
    </xdr:to>
    <xdr:sp macro="" textlink="">
      <xdr:nvSpPr>
        <xdr:cNvPr id="75" name="フローチャート: 判断 74"/>
        <xdr:cNvSpPr/>
      </xdr:nvSpPr>
      <xdr:spPr>
        <a:xfrm>
          <a:off x="1079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123768</xdr:rowOff>
    </xdr:from>
    <xdr:ext cx="534377" cy="259045"/>
    <xdr:sp macro="" textlink="">
      <xdr:nvSpPr>
        <xdr:cNvPr id="76" name="テキスト ボックス 75"/>
        <xdr:cNvSpPr txBox="1"/>
      </xdr:nvSpPr>
      <xdr:spPr>
        <a:xfrm>
          <a:off x="863111" y="612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125411</xdr:rowOff>
    </xdr:from>
    <xdr:to>
      <xdr:col>24</xdr:col>
      <xdr:colOff>114300</xdr:colOff>
      <xdr:row>37</xdr:row>
      <xdr:rowOff>55561</xdr:rowOff>
    </xdr:to>
    <xdr:sp macro="" textlink="">
      <xdr:nvSpPr>
        <xdr:cNvPr id="82" name="楕円 81"/>
        <xdr:cNvSpPr/>
      </xdr:nvSpPr>
      <xdr:spPr>
        <a:xfrm>
          <a:off x="4584700" y="62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103838</xdr:rowOff>
    </xdr:from>
    <xdr:ext cx="534377" cy="259045"/>
    <xdr:sp macro="" textlink="">
      <xdr:nvSpPr>
        <xdr:cNvPr id="83" name="人件費該当値テキスト"/>
        <xdr:cNvSpPr txBox="1"/>
      </xdr:nvSpPr>
      <xdr:spPr>
        <a:xfrm>
          <a:off x="4686300" y="627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18932</xdr:rowOff>
    </xdr:from>
    <xdr:to>
      <xdr:col>20</xdr:col>
      <xdr:colOff>38100</xdr:colOff>
      <xdr:row>38</xdr:row>
      <xdr:rowOff>120532</xdr:rowOff>
    </xdr:to>
    <xdr:sp macro="" textlink="">
      <xdr:nvSpPr>
        <xdr:cNvPr id="84" name="楕円 83"/>
        <xdr:cNvSpPr/>
      </xdr:nvSpPr>
      <xdr:spPr>
        <a:xfrm>
          <a:off x="3746500" y="653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111659</xdr:rowOff>
    </xdr:from>
    <xdr:ext cx="534377" cy="259045"/>
    <xdr:sp macro="" textlink="">
      <xdr:nvSpPr>
        <xdr:cNvPr id="85" name="テキスト ボックス 84"/>
        <xdr:cNvSpPr txBox="1"/>
      </xdr:nvSpPr>
      <xdr:spPr>
        <a:xfrm>
          <a:off x="3530111" y="6626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51949</xdr:rowOff>
    </xdr:from>
    <xdr:to>
      <xdr:col>15</xdr:col>
      <xdr:colOff>101600</xdr:colOff>
      <xdr:row>38</xdr:row>
      <xdr:rowOff>153549</xdr:rowOff>
    </xdr:to>
    <xdr:sp macro="" textlink="">
      <xdr:nvSpPr>
        <xdr:cNvPr id="86" name="楕円 85"/>
        <xdr:cNvSpPr/>
      </xdr:nvSpPr>
      <xdr:spPr>
        <a:xfrm>
          <a:off x="2857500" y="656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144676</xdr:rowOff>
    </xdr:from>
    <xdr:ext cx="534377" cy="259045"/>
    <xdr:sp macro="" textlink="">
      <xdr:nvSpPr>
        <xdr:cNvPr id="87" name="テキスト ボックス 86"/>
        <xdr:cNvSpPr txBox="1"/>
      </xdr:nvSpPr>
      <xdr:spPr>
        <a:xfrm>
          <a:off x="2641111" y="665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55181</xdr:rowOff>
    </xdr:from>
    <xdr:to>
      <xdr:col>10</xdr:col>
      <xdr:colOff>165100</xdr:colOff>
      <xdr:row>38</xdr:row>
      <xdr:rowOff>156781</xdr:rowOff>
    </xdr:to>
    <xdr:sp macro="" textlink="">
      <xdr:nvSpPr>
        <xdr:cNvPr id="88" name="楕円 87"/>
        <xdr:cNvSpPr/>
      </xdr:nvSpPr>
      <xdr:spPr>
        <a:xfrm>
          <a:off x="1968500" y="657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147908</xdr:rowOff>
    </xdr:from>
    <xdr:ext cx="534377" cy="259045"/>
    <xdr:sp macro="" textlink="">
      <xdr:nvSpPr>
        <xdr:cNvPr id="89" name="テキスト ボックス 88"/>
        <xdr:cNvSpPr txBox="1"/>
      </xdr:nvSpPr>
      <xdr:spPr>
        <a:xfrm>
          <a:off x="1752111" y="6663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67656</xdr:rowOff>
    </xdr:from>
    <xdr:to>
      <xdr:col>6</xdr:col>
      <xdr:colOff>38100</xdr:colOff>
      <xdr:row>38</xdr:row>
      <xdr:rowOff>169256</xdr:rowOff>
    </xdr:to>
    <xdr:sp macro="" textlink="">
      <xdr:nvSpPr>
        <xdr:cNvPr id="90" name="楕円 89"/>
        <xdr:cNvSpPr/>
      </xdr:nvSpPr>
      <xdr:spPr>
        <a:xfrm>
          <a:off x="1079500" y="658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160383</xdr:rowOff>
    </xdr:from>
    <xdr:ext cx="534377" cy="259045"/>
    <xdr:sp macro="" textlink="">
      <xdr:nvSpPr>
        <xdr:cNvPr id="91" name="テキスト ボックス 90"/>
        <xdr:cNvSpPr txBox="1"/>
      </xdr:nvSpPr>
      <xdr:spPr>
        <a:xfrm>
          <a:off x="863111" y="667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115354</xdr:rowOff>
    </xdr:from>
    <xdr:to>
      <xdr:col>24</xdr:col>
      <xdr:colOff>62865</xdr:colOff>
      <xdr:row>58</xdr:row>
      <xdr:rowOff>166256</xdr:rowOff>
    </xdr:to>
    <xdr:cxnSp macro="">
      <xdr:nvCxnSpPr>
        <xdr:cNvPr id="116" name="直線コネクタ 115"/>
        <xdr:cNvCxnSpPr/>
      </xdr:nvCxnSpPr>
      <xdr:spPr>
        <a:xfrm flipV="1">
          <a:off x="4633595" y="8687854"/>
          <a:ext cx="1270" cy="1422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170083</xdr:rowOff>
    </xdr:from>
    <xdr:ext cx="534377" cy="259045"/>
    <xdr:sp macro="" textlink="">
      <xdr:nvSpPr>
        <xdr:cNvPr id="117" name="物件費最小値テキスト"/>
        <xdr:cNvSpPr txBox="1"/>
      </xdr:nvSpPr>
      <xdr:spPr>
        <a:xfrm>
          <a:off x="4686300" y="1011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166256</xdr:rowOff>
    </xdr:from>
    <xdr:to>
      <xdr:col>24</xdr:col>
      <xdr:colOff>152400</xdr:colOff>
      <xdr:row>58</xdr:row>
      <xdr:rowOff>166256</xdr:rowOff>
    </xdr:to>
    <xdr:cxnSp macro="">
      <xdr:nvCxnSpPr>
        <xdr:cNvPr id="118" name="直線コネクタ 117"/>
        <xdr:cNvCxnSpPr/>
      </xdr:nvCxnSpPr>
      <xdr:spPr>
        <a:xfrm>
          <a:off x="4546600" y="1011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62031</xdr:rowOff>
    </xdr:from>
    <xdr:ext cx="599010" cy="259045"/>
    <xdr:sp macro="" textlink="">
      <xdr:nvSpPr>
        <xdr:cNvPr id="119" name="物件費最大値テキスト"/>
        <xdr:cNvSpPr txBox="1"/>
      </xdr:nvSpPr>
      <xdr:spPr>
        <a:xfrm>
          <a:off x="4686300" y="8463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115354</xdr:rowOff>
    </xdr:from>
    <xdr:to>
      <xdr:col>24</xdr:col>
      <xdr:colOff>152400</xdr:colOff>
      <xdr:row>50</xdr:row>
      <xdr:rowOff>115354</xdr:rowOff>
    </xdr:to>
    <xdr:cxnSp macro="">
      <xdr:nvCxnSpPr>
        <xdr:cNvPr id="120" name="直線コネクタ 119"/>
        <xdr:cNvCxnSpPr/>
      </xdr:nvCxnSpPr>
      <xdr:spPr>
        <a:xfrm>
          <a:off x="4546600" y="8687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95523</xdr:rowOff>
    </xdr:from>
    <xdr:to>
      <xdr:col>24</xdr:col>
      <xdr:colOff>63500</xdr:colOff>
      <xdr:row>57</xdr:row>
      <xdr:rowOff>3073</xdr:rowOff>
    </xdr:to>
    <xdr:cxnSp macro="">
      <xdr:nvCxnSpPr>
        <xdr:cNvPr id="121" name="直線コネクタ 120"/>
        <xdr:cNvCxnSpPr/>
      </xdr:nvCxnSpPr>
      <xdr:spPr>
        <a:xfrm>
          <a:off x="3797300" y="9696723"/>
          <a:ext cx="838200" cy="79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27443</xdr:rowOff>
    </xdr:from>
    <xdr:ext cx="534377" cy="259045"/>
    <xdr:sp macro="" textlink="">
      <xdr:nvSpPr>
        <xdr:cNvPr id="122" name="物件費平均値テキスト"/>
        <xdr:cNvSpPr txBox="1"/>
      </xdr:nvSpPr>
      <xdr:spPr>
        <a:xfrm>
          <a:off x="4686300" y="9457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4566</xdr:rowOff>
    </xdr:from>
    <xdr:to>
      <xdr:col>24</xdr:col>
      <xdr:colOff>114300</xdr:colOff>
      <xdr:row>56</xdr:row>
      <xdr:rowOff>106166</xdr:rowOff>
    </xdr:to>
    <xdr:sp macro="" textlink="">
      <xdr:nvSpPr>
        <xdr:cNvPr id="123" name="フローチャート: 判断 122"/>
        <xdr:cNvSpPr/>
      </xdr:nvSpPr>
      <xdr:spPr>
        <a:xfrm>
          <a:off x="4584700" y="960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95523</xdr:rowOff>
    </xdr:from>
    <xdr:to>
      <xdr:col>19</xdr:col>
      <xdr:colOff>177800</xdr:colOff>
      <xdr:row>56</xdr:row>
      <xdr:rowOff>156807</xdr:rowOff>
    </xdr:to>
    <xdr:cxnSp macro="">
      <xdr:nvCxnSpPr>
        <xdr:cNvPr id="124" name="直線コネクタ 123"/>
        <xdr:cNvCxnSpPr/>
      </xdr:nvCxnSpPr>
      <xdr:spPr>
        <a:xfrm flipV="1">
          <a:off x="2908300" y="9696723"/>
          <a:ext cx="889000" cy="61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139706</xdr:rowOff>
    </xdr:from>
    <xdr:to>
      <xdr:col>20</xdr:col>
      <xdr:colOff>38100</xdr:colOff>
      <xdr:row>56</xdr:row>
      <xdr:rowOff>69856</xdr:rowOff>
    </xdr:to>
    <xdr:sp macro="" textlink="">
      <xdr:nvSpPr>
        <xdr:cNvPr id="125" name="フローチャート: 判断 124"/>
        <xdr:cNvSpPr/>
      </xdr:nvSpPr>
      <xdr:spPr>
        <a:xfrm>
          <a:off x="3746500" y="95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86383</xdr:rowOff>
    </xdr:from>
    <xdr:ext cx="534377" cy="259045"/>
    <xdr:sp macro="" textlink="">
      <xdr:nvSpPr>
        <xdr:cNvPr id="126" name="テキスト ボックス 125"/>
        <xdr:cNvSpPr txBox="1"/>
      </xdr:nvSpPr>
      <xdr:spPr>
        <a:xfrm>
          <a:off x="3530111" y="934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156807</xdr:rowOff>
    </xdr:from>
    <xdr:to>
      <xdr:col>15</xdr:col>
      <xdr:colOff>50800</xdr:colOff>
      <xdr:row>57</xdr:row>
      <xdr:rowOff>29496</xdr:rowOff>
    </xdr:to>
    <xdr:cxnSp macro="">
      <xdr:nvCxnSpPr>
        <xdr:cNvPr id="127" name="直線コネクタ 126"/>
        <xdr:cNvCxnSpPr/>
      </xdr:nvCxnSpPr>
      <xdr:spPr>
        <a:xfrm flipV="1">
          <a:off x="2019300" y="9758007"/>
          <a:ext cx="889000" cy="44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151823</xdr:rowOff>
    </xdr:from>
    <xdr:to>
      <xdr:col>15</xdr:col>
      <xdr:colOff>101600</xdr:colOff>
      <xdr:row>56</xdr:row>
      <xdr:rowOff>81973</xdr:rowOff>
    </xdr:to>
    <xdr:sp macro="" textlink="">
      <xdr:nvSpPr>
        <xdr:cNvPr id="128" name="フローチャート: 判断 127"/>
        <xdr:cNvSpPr/>
      </xdr:nvSpPr>
      <xdr:spPr>
        <a:xfrm>
          <a:off x="2857500" y="958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98500</xdr:rowOff>
    </xdr:from>
    <xdr:ext cx="534377" cy="259045"/>
    <xdr:sp macro="" textlink="">
      <xdr:nvSpPr>
        <xdr:cNvPr id="129" name="テキスト ボックス 128"/>
        <xdr:cNvSpPr txBox="1"/>
      </xdr:nvSpPr>
      <xdr:spPr>
        <a:xfrm>
          <a:off x="2641111" y="935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29496</xdr:rowOff>
    </xdr:from>
    <xdr:to>
      <xdr:col>10</xdr:col>
      <xdr:colOff>114300</xdr:colOff>
      <xdr:row>57</xdr:row>
      <xdr:rowOff>35725</xdr:rowOff>
    </xdr:to>
    <xdr:cxnSp macro="">
      <xdr:nvCxnSpPr>
        <xdr:cNvPr id="130" name="直線コネクタ 129"/>
        <xdr:cNvCxnSpPr/>
      </xdr:nvCxnSpPr>
      <xdr:spPr>
        <a:xfrm flipV="1">
          <a:off x="1130300" y="9802146"/>
          <a:ext cx="889000" cy="6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122828</xdr:rowOff>
    </xdr:from>
    <xdr:to>
      <xdr:col>10</xdr:col>
      <xdr:colOff>165100</xdr:colOff>
      <xdr:row>56</xdr:row>
      <xdr:rowOff>52978</xdr:rowOff>
    </xdr:to>
    <xdr:sp macro="" textlink="">
      <xdr:nvSpPr>
        <xdr:cNvPr id="131" name="フローチャート: 判断 130"/>
        <xdr:cNvSpPr/>
      </xdr:nvSpPr>
      <xdr:spPr>
        <a:xfrm>
          <a:off x="1968500" y="955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69505</xdr:rowOff>
    </xdr:from>
    <xdr:ext cx="534377" cy="259045"/>
    <xdr:sp macro="" textlink="">
      <xdr:nvSpPr>
        <xdr:cNvPr id="132" name="テキスト ボックス 131"/>
        <xdr:cNvSpPr txBox="1"/>
      </xdr:nvSpPr>
      <xdr:spPr>
        <a:xfrm>
          <a:off x="1752111" y="932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75870</xdr:rowOff>
    </xdr:from>
    <xdr:to>
      <xdr:col>6</xdr:col>
      <xdr:colOff>38100</xdr:colOff>
      <xdr:row>55</xdr:row>
      <xdr:rowOff>6020</xdr:rowOff>
    </xdr:to>
    <xdr:sp macro="" textlink="">
      <xdr:nvSpPr>
        <xdr:cNvPr id="133" name="フローチャート: 判断 132"/>
        <xdr:cNvSpPr/>
      </xdr:nvSpPr>
      <xdr:spPr>
        <a:xfrm>
          <a:off x="1079500" y="933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22547</xdr:rowOff>
    </xdr:from>
    <xdr:ext cx="534377" cy="259045"/>
    <xdr:sp macro="" textlink="">
      <xdr:nvSpPr>
        <xdr:cNvPr id="134" name="テキスト ボックス 133"/>
        <xdr:cNvSpPr txBox="1"/>
      </xdr:nvSpPr>
      <xdr:spPr>
        <a:xfrm>
          <a:off x="863111" y="910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123723</xdr:rowOff>
    </xdr:from>
    <xdr:to>
      <xdr:col>24</xdr:col>
      <xdr:colOff>114300</xdr:colOff>
      <xdr:row>57</xdr:row>
      <xdr:rowOff>53873</xdr:rowOff>
    </xdr:to>
    <xdr:sp macro="" textlink="">
      <xdr:nvSpPr>
        <xdr:cNvPr id="140" name="楕円 139"/>
        <xdr:cNvSpPr/>
      </xdr:nvSpPr>
      <xdr:spPr>
        <a:xfrm>
          <a:off x="4584700" y="972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102150</xdr:rowOff>
    </xdr:from>
    <xdr:ext cx="534377" cy="259045"/>
    <xdr:sp macro="" textlink="">
      <xdr:nvSpPr>
        <xdr:cNvPr id="141" name="物件費該当値テキスト"/>
        <xdr:cNvSpPr txBox="1"/>
      </xdr:nvSpPr>
      <xdr:spPr>
        <a:xfrm>
          <a:off x="4686300" y="970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44723</xdr:rowOff>
    </xdr:from>
    <xdr:to>
      <xdr:col>20</xdr:col>
      <xdr:colOff>38100</xdr:colOff>
      <xdr:row>56</xdr:row>
      <xdr:rowOff>146323</xdr:rowOff>
    </xdr:to>
    <xdr:sp macro="" textlink="">
      <xdr:nvSpPr>
        <xdr:cNvPr id="142" name="楕円 141"/>
        <xdr:cNvSpPr/>
      </xdr:nvSpPr>
      <xdr:spPr>
        <a:xfrm>
          <a:off x="3746500" y="964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137450</xdr:rowOff>
    </xdr:from>
    <xdr:ext cx="534377" cy="259045"/>
    <xdr:sp macro="" textlink="">
      <xdr:nvSpPr>
        <xdr:cNvPr id="143" name="テキスト ボックス 142"/>
        <xdr:cNvSpPr txBox="1"/>
      </xdr:nvSpPr>
      <xdr:spPr>
        <a:xfrm>
          <a:off x="3530111" y="973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106007</xdr:rowOff>
    </xdr:from>
    <xdr:to>
      <xdr:col>15</xdr:col>
      <xdr:colOff>101600</xdr:colOff>
      <xdr:row>57</xdr:row>
      <xdr:rowOff>36157</xdr:rowOff>
    </xdr:to>
    <xdr:sp macro="" textlink="">
      <xdr:nvSpPr>
        <xdr:cNvPr id="144" name="楕円 143"/>
        <xdr:cNvSpPr/>
      </xdr:nvSpPr>
      <xdr:spPr>
        <a:xfrm>
          <a:off x="2857500" y="970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27284</xdr:rowOff>
    </xdr:from>
    <xdr:ext cx="534377" cy="259045"/>
    <xdr:sp macro="" textlink="">
      <xdr:nvSpPr>
        <xdr:cNvPr id="145" name="テキスト ボックス 144"/>
        <xdr:cNvSpPr txBox="1"/>
      </xdr:nvSpPr>
      <xdr:spPr>
        <a:xfrm>
          <a:off x="2641111" y="979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150146</xdr:rowOff>
    </xdr:from>
    <xdr:to>
      <xdr:col>10</xdr:col>
      <xdr:colOff>165100</xdr:colOff>
      <xdr:row>57</xdr:row>
      <xdr:rowOff>80296</xdr:rowOff>
    </xdr:to>
    <xdr:sp macro="" textlink="">
      <xdr:nvSpPr>
        <xdr:cNvPr id="146" name="楕円 145"/>
        <xdr:cNvSpPr/>
      </xdr:nvSpPr>
      <xdr:spPr>
        <a:xfrm>
          <a:off x="1968500" y="975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71423</xdr:rowOff>
    </xdr:from>
    <xdr:ext cx="534377" cy="259045"/>
    <xdr:sp macro="" textlink="">
      <xdr:nvSpPr>
        <xdr:cNvPr id="147" name="テキスト ボックス 146"/>
        <xdr:cNvSpPr txBox="1"/>
      </xdr:nvSpPr>
      <xdr:spPr>
        <a:xfrm>
          <a:off x="1752111" y="9844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156375</xdr:rowOff>
    </xdr:from>
    <xdr:to>
      <xdr:col>6</xdr:col>
      <xdr:colOff>38100</xdr:colOff>
      <xdr:row>57</xdr:row>
      <xdr:rowOff>86525</xdr:rowOff>
    </xdr:to>
    <xdr:sp macro="" textlink="">
      <xdr:nvSpPr>
        <xdr:cNvPr id="148" name="楕円 147"/>
        <xdr:cNvSpPr/>
      </xdr:nvSpPr>
      <xdr:spPr>
        <a:xfrm>
          <a:off x="1079500" y="975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77652</xdr:rowOff>
    </xdr:from>
    <xdr:ext cx="534377" cy="259045"/>
    <xdr:sp macro="" textlink="">
      <xdr:nvSpPr>
        <xdr:cNvPr id="149" name="テキスト ボックス 148"/>
        <xdr:cNvSpPr txBox="1"/>
      </xdr:nvSpPr>
      <xdr:spPr>
        <a:xfrm>
          <a:off x="863111" y="9850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102324</xdr:rowOff>
    </xdr:from>
    <xdr:to>
      <xdr:col>24</xdr:col>
      <xdr:colOff>62865</xdr:colOff>
      <xdr:row>77</xdr:row>
      <xdr:rowOff>163018</xdr:rowOff>
    </xdr:to>
    <xdr:cxnSp macro="">
      <xdr:nvCxnSpPr>
        <xdr:cNvPr id="169" name="直線コネクタ 168"/>
        <xdr:cNvCxnSpPr/>
      </xdr:nvCxnSpPr>
      <xdr:spPr>
        <a:xfrm flipV="1">
          <a:off x="4633595" y="12103824"/>
          <a:ext cx="1270" cy="1260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166845</xdr:rowOff>
    </xdr:from>
    <xdr:ext cx="378565" cy="259045"/>
    <xdr:sp macro="" textlink="">
      <xdr:nvSpPr>
        <xdr:cNvPr id="170" name="維持補修費最小値テキスト"/>
        <xdr:cNvSpPr txBox="1"/>
      </xdr:nvSpPr>
      <xdr:spPr>
        <a:xfrm>
          <a:off x="4686300" y="13368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163018</xdr:rowOff>
    </xdr:from>
    <xdr:to>
      <xdr:col>24</xdr:col>
      <xdr:colOff>152400</xdr:colOff>
      <xdr:row>77</xdr:row>
      <xdr:rowOff>163018</xdr:rowOff>
    </xdr:to>
    <xdr:cxnSp macro="">
      <xdr:nvCxnSpPr>
        <xdr:cNvPr id="171" name="直線コネクタ 170"/>
        <xdr:cNvCxnSpPr/>
      </xdr:nvCxnSpPr>
      <xdr:spPr>
        <a:xfrm>
          <a:off x="4546600" y="1336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49001</xdr:rowOff>
    </xdr:from>
    <xdr:ext cx="534377" cy="259045"/>
    <xdr:sp macro="" textlink="">
      <xdr:nvSpPr>
        <xdr:cNvPr id="172" name="維持補修費最大値テキスト"/>
        <xdr:cNvSpPr txBox="1"/>
      </xdr:nvSpPr>
      <xdr:spPr>
        <a:xfrm>
          <a:off x="4686300" y="1187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102324</xdr:rowOff>
    </xdr:from>
    <xdr:to>
      <xdr:col>24</xdr:col>
      <xdr:colOff>152400</xdr:colOff>
      <xdr:row>70</xdr:row>
      <xdr:rowOff>102324</xdr:rowOff>
    </xdr:to>
    <xdr:cxnSp macro="">
      <xdr:nvCxnSpPr>
        <xdr:cNvPr id="173" name="直線コネクタ 172"/>
        <xdr:cNvCxnSpPr/>
      </xdr:nvCxnSpPr>
      <xdr:spPr>
        <a:xfrm>
          <a:off x="4546600" y="1210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83865</xdr:rowOff>
    </xdr:from>
    <xdr:to>
      <xdr:col>24</xdr:col>
      <xdr:colOff>63500</xdr:colOff>
      <xdr:row>77</xdr:row>
      <xdr:rowOff>87237</xdr:rowOff>
    </xdr:to>
    <xdr:cxnSp macro="">
      <xdr:nvCxnSpPr>
        <xdr:cNvPr id="174" name="直線コネクタ 173"/>
        <xdr:cNvCxnSpPr/>
      </xdr:nvCxnSpPr>
      <xdr:spPr>
        <a:xfrm flipV="1">
          <a:off x="3797300" y="13285515"/>
          <a:ext cx="838200" cy="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86459</xdr:rowOff>
    </xdr:from>
    <xdr:ext cx="469744" cy="259045"/>
    <xdr:sp macro="" textlink="">
      <xdr:nvSpPr>
        <xdr:cNvPr id="175" name="維持補修費平均値テキスト"/>
        <xdr:cNvSpPr txBox="1"/>
      </xdr:nvSpPr>
      <xdr:spPr>
        <a:xfrm>
          <a:off x="4686300" y="129452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63582</xdr:rowOff>
    </xdr:from>
    <xdr:to>
      <xdr:col>24</xdr:col>
      <xdr:colOff>114300</xdr:colOff>
      <xdr:row>76</xdr:row>
      <xdr:rowOff>165182</xdr:rowOff>
    </xdr:to>
    <xdr:sp macro="" textlink="">
      <xdr:nvSpPr>
        <xdr:cNvPr id="176" name="フローチャート: 判断 175"/>
        <xdr:cNvSpPr/>
      </xdr:nvSpPr>
      <xdr:spPr>
        <a:xfrm>
          <a:off x="4584700" y="130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80093</xdr:rowOff>
    </xdr:from>
    <xdr:to>
      <xdr:col>19</xdr:col>
      <xdr:colOff>177800</xdr:colOff>
      <xdr:row>77</xdr:row>
      <xdr:rowOff>87237</xdr:rowOff>
    </xdr:to>
    <xdr:cxnSp macro="">
      <xdr:nvCxnSpPr>
        <xdr:cNvPr id="177" name="直線コネクタ 176"/>
        <xdr:cNvCxnSpPr/>
      </xdr:nvCxnSpPr>
      <xdr:spPr>
        <a:xfrm>
          <a:off x="2908300" y="13281743"/>
          <a:ext cx="889000" cy="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77184</xdr:rowOff>
    </xdr:from>
    <xdr:to>
      <xdr:col>20</xdr:col>
      <xdr:colOff>38100</xdr:colOff>
      <xdr:row>77</xdr:row>
      <xdr:rowOff>7334</xdr:rowOff>
    </xdr:to>
    <xdr:sp macro="" textlink="">
      <xdr:nvSpPr>
        <xdr:cNvPr id="178" name="フローチャート: 判断 177"/>
        <xdr:cNvSpPr/>
      </xdr:nvSpPr>
      <xdr:spPr>
        <a:xfrm>
          <a:off x="3746500" y="131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23861</xdr:rowOff>
    </xdr:from>
    <xdr:ext cx="469744" cy="259045"/>
    <xdr:sp macro="" textlink="">
      <xdr:nvSpPr>
        <xdr:cNvPr id="179" name="テキスト ボックス 178"/>
        <xdr:cNvSpPr txBox="1"/>
      </xdr:nvSpPr>
      <xdr:spPr>
        <a:xfrm>
          <a:off x="3562428" y="128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80093</xdr:rowOff>
    </xdr:from>
    <xdr:to>
      <xdr:col>15</xdr:col>
      <xdr:colOff>50800</xdr:colOff>
      <xdr:row>77</xdr:row>
      <xdr:rowOff>122955</xdr:rowOff>
    </xdr:to>
    <xdr:cxnSp macro="">
      <xdr:nvCxnSpPr>
        <xdr:cNvPr id="180" name="直線コネクタ 179"/>
        <xdr:cNvCxnSpPr/>
      </xdr:nvCxnSpPr>
      <xdr:spPr>
        <a:xfrm flipV="1">
          <a:off x="2019300" y="13281743"/>
          <a:ext cx="8890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55353</xdr:rowOff>
    </xdr:from>
    <xdr:to>
      <xdr:col>15</xdr:col>
      <xdr:colOff>101600</xdr:colOff>
      <xdr:row>76</xdr:row>
      <xdr:rowOff>156953</xdr:rowOff>
    </xdr:to>
    <xdr:sp macro="" textlink="">
      <xdr:nvSpPr>
        <xdr:cNvPr id="181" name="フローチャート: 判断 180"/>
        <xdr:cNvSpPr/>
      </xdr:nvSpPr>
      <xdr:spPr>
        <a:xfrm>
          <a:off x="2857500" y="13085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2030</xdr:rowOff>
    </xdr:from>
    <xdr:ext cx="469744" cy="259045"/>
    <xdr:sp macro="" textlink="">
      <xdr:nvSpPr>
        <xdr:cNvPr id="182" name="テキスト ボックス 181"/>
        <xdr:cNvSpPr txBox="1"/>
      </xdr:nvSpPr>
      <xdr:spPr>
        <a:xfrm>
          <a:off x="2673428" y="12860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122955</xdr:rowOff>
    </xdr:from>
    <xdr:to>
      <xdr:col>10</xdr:col>
      <xdr:colOff>114300</xdr:colOff>
      <xdr:row>77</xdr:row>
      <xdr:rowOff>156045</xdr:rowOff>
    </xdr:to>
    <xdr:cxnSp macro="">
      <xdr:nvCxnSpPr>
        <xdr:cNvPr id="183" name="直線コネクタ 182"/>
        <xdr:cNvCxnSpPr/>
      </xdr:nvCxnSpPr>
      <xdr:spPr>
        <a:xfrm flipV="1">
          <a:off x="1130300" y="13324605"/>
          <a:ext cx="889000" cy="3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44095</xdr:rowOff>
    </xdr:from>
    <xdr:to>
      <xdr:col>10</xdr:col>
      <xdr:colOff>165100</xdr:colOff>
      <xdr:row>76</xdr:row>
      <xdr:rowOff>145695</xdr:rowOff>
    </xdr:to>
    <xdr:sp macro="" textlink="">
      <xdr:nvSpPr>
        <xdr:cNvPr id="184" name="フローチャート: 判断 183"/>
        <xdr:cNvSpPr/>
      </xdr:nvSpPr>
      <xdr:spPr>
        <a:xfrm>
          <a:off x="1968500" y="1307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162221</xdr:rowOff>
    </xdr:from>
    <xdr:ext cx="469744" cy="259045"/>
    <xdr:sp macro="" textlink="">
      <xdr:nvSpPr>
        <xdr:cNvPr id="185" name="テキスト ボックス 184"/>
        <xdr:cNvSpPr txBox="1"/>
      </xdr:nvSpPr>
      <xdr:spPr>
        <a:xfrm>
          <a:off x="1784428" y="1284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98844</xdr:rowOff>
    </xdr:from>
    <xdr:to>
      <xdr:col>6</xdr:col>
      <xdr:colOff>38100</xdr:colOff>
      <xdr:row>77</xdr:row>
      <xdr:rowOff>28994</xdr:rowOff>
    </xdr:to>
    <xdr:sp macro="" textlink="">
      <xdr:nvSpPr>
        <xdr:cNvPr id="186" name="フローチャート: 判断 185"/>
        <xdr:cNvSpPr/>
      </xdr:nvSpPr>
      <xdr:spPr>
        <a:xfrm>
          <a:off x="1079500" y="13129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45521</xdr:rowOff>
    </xdr:from>
    <xdr:ext cx="469744" cy="259045"/>
    <xdr:sp macro="" textlink="">
      <xdr:nvSpPr>
        <xdr:cNvPr id="187" name="テキスト ボックス 186"/>
        <xdr:cNvSpPr txBox="1"/>
      </xdr:nvSpPr>
      <xdr:spPr>
        <a:xfrm>
          <a:off x="895428" y="1290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33065</xdr:rowOff>
    </xdr:from>
    <xdr:to>
      <xdr:col>24</xdr:col>
      <xdr:colOff>114300</xdr:colOff>
      <xdr:row>77</xdr:row>
      <xdr:rowOff>134665</xdr:rowOff>
    </xdr:to>
    <xdr:sp macro="" textlink="">
      <xdr:nvSpPr>
        <xdr:cNvPr id="193" name="楕円 192"/>
        <xdr:cNvSpPr/>
      </xdr:nvSpPr>
      <xdr:spPr>
        <a:xfrm>
          <a:off x="4584700" y="1323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119442</xdr:rowOff>
    </xdr:from>
    <xdr:ext cx="469744" cy="259045"/>
    <xdr:sp macro="" textlink="">
      <xdr:nvSpPr>
        <xdr:cNvPr id="194" name="維持補修費該当値テキスト"/>
        <xdr:cNvSpPr txBox="1"/>
      </xdr:nvSpPr>
      <xdr:spPr>
        <a:xfrm>
          <a:off x="4686300" y="1314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36437</xdr:rowOff>
    </xdr:from>
    <xdr:to>
      <xdr:col>20</xdr:col>
      <xdr:colOff>38100</xdr:colOff>
      <xdr:row>77</xdr:row>
      <xdr:rowOff>138037</xdr:rowOff>
    </xdr:to>
    <xdr:sp macro="" textlink="">
      <xdr:nvSpPr>
        <xdr:cNvPr id="195" name="楕円 194"/>
        <xdr:cNvSpPr/>
      </xdr:nvSpPr>
      <xdr:spPr>
        <a:xfrm>
          <a:off x="3746500" y="1323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129164</xdr:rowOff>
    </xdr:from>
    <xdr:ext cx="469744" cy="259045"/>
    <xdr:sp macro="" textlink="">
      <xdr:nvSpPr>
        <xdr:cNvPr id="196" name="テキスト ボックス 195"/>
        <xdr:cNvSpPr txBox="1"/>
      </xdr:nvSpPr>
      <xdr:spPr>
        <a:xfrm>
          <a:off x="3562428" y="13330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29293</xdr:rowOff>
    </xdr:from>
    <xdr:to>
      <xdr:col>15</xdr:col>
      <xdr:colOff>101600</xdr:colOff>
      <xdr:row>77</xdr:row>
      <xdr:rowOff>130893</xdr:rowOff>
    </xdr:to>
    <xdr:sp macro="" textlink="">
      <xdr:nvSpPr>
        <xdr:cNvPr id="197" name="楕円 196"/>
        <xdr:cNvSpPr/>
      </xdr:nvSpPr>
      <xdr:spPr>
        <a:xfrm>
          <a:off x="2857500" y="1323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122020</xdr:rowOff>
    </xdr:from>
    <xdr:ext cx="469744" cy="259045"/>
    <xdr:sp macro="" textlink="">
      <xdr:nvSpPr>
        <xdr:cNvPr id="198" name="テキスト ボックス 197"/>
        <xdr:cNvSpPr txBox="1"/>
      </xdr:nvSpPr>
      <xdr:spPr>
        <a:xfrm>
          <a:off x="2673428" y="13323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72155</xdr:rowOff>
    </xdr:from>
    <xdr:to>
      <xdr:col>10</xdr:col>
      <xdr:colOff>165100</xdr:colOff>
      <xdr:row>78</xdr:row>
      <xdr:rowOff>2305</xdr:rowOff>
    </xdr:to>
    <xdr:sp macro="" textlink="">
      <xdr:nvSpPr>
        <xdr:cNvPr id="199" name="楕円 198"/>
        <xdr:cNvSpPr/>
      </xdr:nvSpPr>
      <xdr:spPr>
        <a:xfrm>
          <a:off x="1968500" y="1327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164882</xdr:rowOff>
    </xdr:from>
    <xdr:ext cx="469744" cy="259045"/>
    <xdr:sp macro="" textlink="">
      <xdr:nvSpPr>
        <xdr:cNvPr id="200" name="テキスト ボックス 199"/>
        <xdr:cNvSpPr txBox="1"/>
      </xdr:nvSpPr>
      <xdr:spPr>
        <a:xfrm>
          <a:off x="1784428" y="13366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105245</xdr:rowOff>
    </xdr:from>
    <xdr:to>
      <xdr:col>6</xdr:col>
      <xdr:colOff>38100</xdr:colOff>
      <xdr:row>78</xdr:row>
      <xdr:rowOff>35395</xdr:rowOff>
    </xdr:to>
    <xdr:sp macro="" textlink="">
      <xdr:nvSpPr>
        <xdr:cNvPr id="201" name="楕円 200"/>
        <xdr:cNvSpPr/>
      </xdr:nvSpPr>
      <xdr:spPr>
        <a:xfrm>
          <a:off x="1079500" y="1330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26522</xdr:rowOff>
    </xdr:from>
    <xdr:ext cx="378565" cy="259045"/>
    <xdr:sp macro="" textlink="">
      <xdr:nvSpPr>
        <xdr:cNvPr id="202" name="テキスト ボックス 201"/>
        <xdr:cNvSpPr txBox="1"/>
      </xdr:nvSpPr>
      <xdr:spPr>
        <a:xfrm>
          <a:off x="941017" y="13399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1663</xdr:rowOff>
    </xdr:from>
    <xdr:to>
      <xdr:col>24</xdr:col>
      <xdr:colOff>62865</xdr:colOff>
      <xdr:row>98</xdr:row>
      <xdr:rowOff>125051</xdr:rowOff>
    </xdr:to>
    <xdr:cxnSp macro="">
      <xdr:nvCxnSpPr>
        <xdr:cNvPr id="227" name="直線コネクタ 226"/>
        <xdr:cNvCxnSpPr/>
      </xdr:nvCxnSpPr>
      <xdr:spPr>
        <a:xfrm flipV="1">
          <a:off x="4633595" y="15603613"/>
          <a:ext cx="1270" cy="1323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128878</xdr:rowOff>
    </xdr:from>
    <xdr:ext cx="534377" cy="259045"/>
    <xdr:sp macro="" textlink="">
      <xdr:nvSpPr>
        <xdr:cNvPr id="228" name="扶助費最小値テキスト"/>
        <xdr:cNvSpPr txBox="1"/>
      </xdr:nvSpPr>
      <xdr:spPr>
        <a:xfrm>
          <a:off x="4686300" y="1693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125051</xdr:rowOff>
    </xdr:from>
    <xdr:to>
      <xdr:col>24</xdr:col>
      <xdr:colOff>152400</xdr:colOff>
      <xdr:row>98</xdr:row>
      <xdr:rowOff>125051</xdr:rowOff>
    </xdr:to>
    <xdr:cxnSp macro="">
      <xdr:nvCxnSpPr>
        <xdr:cNvPr id="229" name="直線コネクタ 228"/>
        <xdr:cNvCxnSpPr/>
      </xdr:nvCxnSpPr>
      <xdr:spPr>
        <a:xfrm>
          <a:off x="4546600" y="16927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119790</xdr:rowOff>
    </xdr:from>
    <xdr:ext cx="599010" cy="259045"/>
    <xdr:sp macro="" textlink="">
      <xdr:nvSpPr>
        <xdr:cNvPr id="230" name="扶助費最大値テキスト"/>
        <xdr:cNvSpPr txBox="1"/>
      </xdr:nvSpPr>
      <xdr:spPr>
        <a:xfrm>
          <a:off x="4686300" y="15378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1663</xdr:rowOff>
    </xdr:from>
    <xdr:to>
      <xdr:col>24</xdr:col>
      <xdr:colOff>152400</xdr:colOff>
      <xdr:row>91</xdr:row>
      <xdr:rowOff>1663</xdr:rowOff>
    </xdr:to>
    <xdr:cxnSp macro="">
      <xdr:nvCxnSpPr>
        <xdr:cNvPr id="231" name="直線コネクタ 230"/>
        <xdr:cNvCxnSpPr/>
      </xdr:nvCxnSpPr>
      <xdr:spPr>
        <a:xfrm>
          <a:off x="4546600" y="15603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8331</xdr:rowOff>
    </xdr:from>
    <xdr:to>
      <xdr:col>24</xdr:col>
      <xdr:colOff>63500</xdr:colOff>
      <xdr:row>98</xdr:row>
      <xdr:rowOff>79369</xdr:rowOff>
    </xdr:to>
    <xdr:cxnSp macro="">
      <xdr:nvCxnSpPr>
        <xdr:cNvPr id="232" name="直線コネクタ 231"/>
        <xdr:cNvCxnSpPr/>
      </xdr:nvCxnSpPr>
      <xdr:spPr>
        <a:xfrm flipV="1">
          <a:off x="3797300" y="16810431"/>
          <a:ext cx="838200" cy="7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160641</xdr:rowOff>
    </xdr:from>
    <xdr:ext cx="534377" cy="259045"/>
    <xdr:sp macro="" textlink="">
      <xdr:nvSpPr>
        <xdr:cNvPr id="233" name="扶助費平均値テキスト"/>
        <xdr:cNvSpPr txBox="1"/>
      </xdr:nvSpPr>
      <xdr:spPr>
        <a:xfrm>
          <a:off x="4686300" y="162769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137764</xdr:rowOff>
    </xdr:from>
    <xdr:to>
      <xdr:col>24</xdr:col>
      <xdr:colOff>114300</xdr:colOff>
      <xdr:row>96</xdr:row>
      <xdr:rowOff>67914</xdr:rowOff>
    </xdr:to>
    <xdr:sp macro="" textlink="">
      <xdr:nvSpPr>
        <xdr:cNvPr id="234" name="フローチャート: 判断 233"/>
        <xdr:cNvSpPr/>
      </xdr:nvSpPr>
      <xdr:spPr>
        <a:xfrm>
          <a:off x="4584700" y="1642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79369</xdr:rowOff>
    </xdr:from>
    <xdr:to>
      <xdr:col>19</xdr:col>
      <xdr:colOff>177800</xdr:colOff>
      <xdr:row>98</xdr:row>
      <xdr:rowOff>138137</xdr:rowOff>
    </xdr:to>
    <xdr:cxnSp macro="">
      <xdr:nvCxnSpPr>
        <xdr:cNvPr id="235" name="直線コネクタ 234"/>
        <xdr:cNvCxnSpPr/>
      </xdr:nvCxnSpPr>
      <xdr:spPr>
        <a:xfrm flipV="1">
          <a:off x="2908300" y="16881469"/>
          <a:ext cx="889000" cy="5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28550</xdr:rowOff>
    </xdr:from>
    <xdr:to>
      <xdr:col>20</xdr:col>
      <xdr:colOff>38100</xdr:colOff>
      <xdr:row>96</xdr:row>
      <xdr:rowOff>130150</xdr:rowOff>
    </xdr:to>
    <xdr:sp macro="" textlink="">
      <xdr:nvSpPr>
        <xdr:cNvPr id="236" name="フローチャート: 判断 235"/>
        <xdr:cNvSpPr/>
      </xdr:nvSpPr>
      <xdr:spPr>
        <a:xfrm>
          <a:off x="3746500" y="1648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146677</xdr:rowOff>
    </xdr:from>
    <xdr:ext cx="534377" cy="259045"/>
    <xdr:sp macro="" textlink="">
      <xdr:nvSpPr>
        <xdr:cNvPr id="237" name="テキスト ボックス 236"/>
        <xdr:cNvSpPr txBox="1"/>
      </xdr:nvSpPr>
      <xdr:spPr>
        <a:xfrm>
          <a:off x="3530111" y="1626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138137</xdr:rowOff>
    </xdr:from>
    <xdr:to>
      <xdr:col>15</xdr:col>
      <xdr:colOff>50800</xdr:colOff>
      <xdr:row>98</xdr:row>
      <xdr:rowOff>158331</xdr:rowOff>
    </xdr:to>
    <xdr:cxnSp macro="">
      <xdr:nvCxnSpPr>
        <xdr:cNvPr id="238" name="直線コネクタ 237"/>
        <xdr:cNvCxnSpPr/>
      </xdr:nvCxnSpPr>
      <xdr:spPr>
        <a:xfrm flipV="1">
          <a:off x="2019300" y="16940237"/>
          <a:ext cx="889000" cy="2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80671</xdr:rowOff>
    </xdr:from>
    <xdr:to>
      <xdr:col>15</xdr:col>
      <xdr:colOff>101600</xdr:colOff>
      <xdr:row>97</xdr:row>
      <xdr:rowOff>10821</xdr:rowOff>
    </xdr:to>
    <xdr:sp macro="" textlink="">
      <xdr:nvSpPr>
        <xdr:cNvPr id="239" name="フローチャート: 判断 238"/>
        <xdr:cNvSpPr/>
      </xdr:nvSpPr>
      <xdr:spPr>
        <a:xfrm>
          <a:off x="2857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27348</xdr:rowOff>
    </xdr:from>
    <xdr:ext cx="534377" cy="259045"/>
    <xdr:sp macro="" textlink="">
      <xdr:nvSpPr>
        <xdr:cNvPr id="240" name="テキスト ボックス 239"/>
        <xdr:cNvSpPr txBox="1"/>
      </xdr:nvSpPr>
      <xdr:spPr>
        <a:xfrm>
          <a:off x="2641111" y="163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133565</xdr:rowOff>
    </xdr:from>
    <xdr:to>
      <xdr:col>10</xdr:col>
      <xdr:colOff>114300</xdr:colOff>
      <xdr:row>98</xdr:row>
      <xdr:rowOff>158331</xdr:rowOff>
    </xdr:to>
    <xdr:cxnSp macro="">
      <xdr:nvCxnSpPr>
        <xdr:cNvPr id="241" name="直線コネクタ 240"/>
        <xdr:cNvCxnSpPr/>
      </xdr:nvCxnSpPr>
      <xdr:spPr>
        <a:xfrm>
          <a:off x="1130300" y="16935665"/>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80290</xdr:rowOff>
    </xdr:from>
    <xdr:to>
      <xdr:col>10</xdr:col>
      <xdr:colOff>165100</xdr:colOff>
      <xdr:row>97</xdr:row>
      <xdr:rowOff>10440</xdr:rowOff>
    </xdr:to>
    <xdr:sp macro="" textlink="">
      <xdr:nvSpPr>
        <xdr:cNvPr id="242" name="フローチャート: 判断 241"/>
        <xdr:cNvSpPr/>
      </xdr:nvSpPr>
      <xdr:spPr>
        <a:xfrm>
          <a:off x="1968500" y="1653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26967</xdr:rowOff>
    </xdr:from>
    <xdr:ext cx="534377" cy="259045"/>
    <xdr:sp macro="" textlink="">
      <xdr:nvSpPr>
        <xdr:cNvPr id="243" name="テキスト ボックス 242"/>
        <xdr:cNvSpPr txBox="1"/>
      </xdr:nvSpPr>
      <xdr:spPr>
        <a:xfrm>
          <a:off x="1752111" y="1631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103969</xdr:rowOff>
    </xdr:from>
    <xdr:to>
      <xdr:col>6</xdr:col>
      <xdr:colOff>38100</xdr:colOff>
      <xdr:row>97</xdr:row>
      <xdr:rowOff>34119</xdr:rowOff>
    </xdr:to>
    <xdr:sp macro="" textlink="">
      <xdr:nvSpPr>
        <xdr:cNvPr id="244" name="フローチャート: 判断 243"/>
        <xdr:cNvSpPr/>
      </xdr:nvSpPr>
      <xdr:spPr>
        <a:xfrm>
          <a:off x="1079500" y="1656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50646</xdr:rowOff>
    </xdr:from>
    <xdr:ext cx="534377" cy="259045"/>
    <xdr:sp macro="" textlink="">
      <xdr:nvSpPr>
        <xdr:cNvPr id="245" name="テキスト ボックス 244"/>
        <xdr:cNvSpPr txBox="1"/>
      </xdr:nvSpPr>
      <xdr:spPr>
        <a:xfrm>
          <a:off x="863111" y="1633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128981</xdr:rowOff>
    </xdr:from>
    <xdr:to>
      <xdr:col>24</xdr:col>
      <xdr:colOff>114300</xdr:colOff>
      <xdr:row>98</xdr:row>
      <xdr:rowOff>59131</xdr:rowOff>
    </xdr:to>
    <xdr:sp macro="" textlink="">
      <xdr:nvSpPr>
        <xdr:cNvPr id="251" name="楕円 250"/>
        <xdr:cNvSpPr/>
      </xdr:nvSpPr>
      <xdr:spPr>
        <a:xfrm>
          <a:off x="4584700" y="1675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43908</xdr:rowOff>
    </xdr:from>
    <xdr:ext cx="534377" cy="259045"/>
    <xdr:sp macro="" textlink="">
      <xdr:nvSpPr>
        <xdr:cNvPr id="252" name="扶助費該当値テキスト"/>
        <xdr:cNvSpPr txBox="1"/>
      </xdr:nvSpPr>
      <xdr:spPr>
        <a:xfrm>
          <a:off x="4686300" y="1667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28569</xdr:rowOff>
    </xdr:from>
    <xdr:to>
      <xdr:col>20</xdr:col>
      <xdr:colOff>38100</xdr:colOff>
      <xdr:row>98</xdr:row>
      <xdr:rowOff>130169</xdr:rowOff>
    </xdr:to>
    <xdr:sp macro="" textlink="">
      <xdr:nvSpPr>
        <xdr:cNvPr id="253" name="楕円 252"/>
        <xdr:cNvSpPr/>
      </xdr:nvSpPr>
      <xdr:spPr>
        <a:xfrm>
          <a:off x="3746500" y="1683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121296</xdr:rowOff>
    </xdr:from>
    <xdr:ext cx="534377" cy="259045"/>
    <xdr:sp macro="" textlink="">
      <xdr:nvSpPr>
        <xdr:cNvPr id="254" name="テキスト ボックス 253"/>
        <xdr:cNvSpPr txBox="1"/>
      </xdr:nvSpPr>
      <xdr:spPr>
        <a:xfrm>
          <a:off x="3530111" y="1692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87337</xdr:rowOff>
    </xdr:from>
    <xdr:to>
      <xdr:col>15</xdr:col>
      <xdr:colOff>101600</xdr:colOff>
      <xdr:row>99</xdr:row>
      <xdr:rowOff>17487</xdr:rowOff>
    </xdr:to>
    <xdr:sp macro="" textlink="">
      <xdr:nvSpPr>
        <xdr:cNvPr id="255" name="楕円 254"/>
        <xdr:cNvSpPr/>
      </xdr:nvSpPr>
      <xdr:spPr>
        <a:xfrm>
          <a:off x="2857500" y="1688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8614</xdr:rowOff>
    </xdr:from>
    <xdr:ext cx="534377" cy="259045"/>
    <xdr:sp macro="" textlink="">
      <xdr:nvSpPr>
        <xdr:cNvPr id="256" name="テキスト ボックス 255"/>
        <xdr:cNvSpPr txBox="1"/>
      </xdr:nvSpPr>
      <xdr:spPr>
        <a:xfrm>
          <a:off x="2641111" y="1698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107531</xdr:rowOff>
    </xdr:from>
    <xdr:to>
      <xdr:col>10</xdr:col>
      <xdr:colOff>165100</xdr:colOff>
      <xdr:row>99</xdr:row>
      <xdr:rowOff>37681</xdr:rowOff>
    </xdr:to>
    <xdr:sp macro="" textlink="">
      <xdr:nvSpPr>
        <xdr:cNvPr id="257" name="楕円 256"/>
        <xdr:cNvSpPr/>
      </xdr:nvSpPr>
      <xdr:spPr>
        <a:xfrm>
          <a:off x="1968500" y="1690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28808</xdr:rowOff>
    </xdr:from>
    <xdr:ext cx="534377" cy="259045"/>
    <xdr:sp macro="" textlink="">
      <xdr:nvSpPr>
        <xdr:cNvPr id="258" name="テキスト ボックス 257"/>
        <xdr:cNvSpPr txBox="1"/>
      </xdr:nvSpPr>
      <xdr:spPr>
        <a:xfrm>
          <a:off x="1752111" y="1700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82765</xdr:rowOff>
    </xdr:from>
    <xdr:to>
      <xdr:col>6</xdr:col>
      <xdr:colOff>38100</xdr:colOff>
      <xdr:row>99</xdr:row>
      <xdr:rowOff>12915</xdr:rowOff>
    </xdr:to>
    <xdr:sp macro="" textlink="">
      <xdr:nvSpPr>
        <xdr:cNvPr id="259" name="楕円 258"/>
        <xdr:cNvSpPr/>
      </xdr:nvSpPr>
      <xdr:spPr>
        <a:xfrm>
          <a:off x="1079500" y="1688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4042</xdr:rowOff>
    </xdr:from>
    <xdr:ext cx="534377" cy="259045"/>
    <xdr:sp macro="" textlink="">
      <xdr:nvSpPr>
        <xdr:cNvPr id="260" name="テキスト ボックス 259"/>
        <xdr:cNvSpPr txBox="1"/>
      </xdr:nvSpPr>
      <xdr:spPr>
        <a:xfrm>
          <a:off x="863111" y="1697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3" name="テキスト ボックス 272"/>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68956</xdr:rowOff>
    </xdr:from>
    <xdr:to>
      <xdr:col>54</xdr:col>
      <xdr:colOff>189865</xdr:colOff>
      <xdr:row>35</xdr:row>
      <xdr:rowOff>81156</xdr:rowOff>
    </xdr:to>
    <xdr:cxnSp macro="">
      <xdr:nvCxnSpPr>
        <xdr:cNvPr id="285" name="直線コネクタ 284"/>
        <xdr:cNvCxnSpPr/>
      </xdr:nvCxnSpPr>
      <xdr:spPr>
        <a:xfrm flipV="1">
          <a:off x="10475595" y="5383906"/>
          <a:ext cx="1270" cy="698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84983</xdr:rowOff>
    </xdr:from>
    <xdr:ext cx="599010" cy="259045"/>
    <xdr:sp macro="" textlink="">
      <xdr:nvSpPr>
        <xdr:cNvPr id="286" name="補助費等最小値テキスト"/>
        <xdr:cNvSpPr txBox="1"/>
      </xdr:nvSpPr>
      <xdr:spPr>
        <a:xfrm>
          <a:off x="10528300" y="6085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81156</xdr:rowOff>
    </xdr:from>
    <xdr:to>
      <xdr:col>55</xdr:col>
      <xdr:colOff>88900</xdr:colOff>
      <xdr:row>35</xdr:row>
      <xdr:rowOff>81156</xdr:rowOff>
    </xdr:to>
    <xdr:cxnSp macro="">
      <xdr:nvCxnSpPr>
        <xdr:cNvPr id="287" name="直線コネクタ 286"/>
        <xdr:cNvCxnSpPr/>
      </xdr:nvCxnSpPr>
      <xdr:spPr>
        <a:xfrm>
          <a:off x="10388600" y="6081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15633</xdr:rowOff>
    </xdr:from>
    <xdr:ext cx="599010" cy="259045"/>
    <xdr:sp macro="" textlink="">
      <xdr:nvSpPr>
        <xdr:cNvPr id="288" name="補助費等最大値テキスト"/>
        <xdr:cNvSpPr txBox="1"/>
      </xdr:nvSpPr>
      <xdr:spPr>
        <a:xfrm>
          <a:off x="10528300" y="5159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68956</xdr:rowOff>
    </xdr:from>
    <xdr:to>
      <xdr:col>55</xdr:col>
      <xdr:colOff>88900</xdr:colOff>
      <xdr:row>31</xdr:row>
      <xdr:rowOff>68956</xdr:rowOff>
    </xdr:to>
    <xdr:cxnSp macro="">
      <xdr:nvCxnSpPr>
        <xdr:cNvPr id="289" name="直線コネクタ 288"/>
        <xdr:cNvCxnSpPr/>
      </xdr:nvCxnSpPr>
      <xdr:spPr>
        <a:xfrm>
          <a:off x="10388600" y="538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105494</xdr:rowOff>
    </xdr:from>
    <xdr:to>
      <xdr:col>55</xdr:col>
      <xdr:colOff>0</xdr:colOff>
      <xdr:row>38</xdr:row>
      <xdr:rowOff>47285</xdr:rowOff>
    </xdr:to>
    <xdr:cxnSp macro="">
      <xdr:nvCxnSpPr>
        <xdr:cNvPr id="290" name="直線コネクタ 289"/>
        <xdr:cNvCxnSpPr/>
      </xdr:nvCxnSpPr>
      <xdr:spPr>
        <a:xfrm flipV="1">
          <a:off x="9639300" y="5591894"/>
          <a:ext cx="838200" cy="97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119379</xdr:rowOff>
    </xdr:from>
    <xdr:ext cx="599010" cy="259045"/>
    <xdr:sp macro="" textlink="">
      <xdr:nvSpPr>
        <xdr:cNvPr id="291" name="補助費等平均値テキスト"/>
        <xdr:cNvSpPr txBox="1"/>
      </xdr:nvSpPr>
      <xdr:spPr>
        <a:xfrm>
          <a:off x="10528300" y="5777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140952</xdr:rowOff>
    </xdr:from>
    <xdr:to>
      <xdr:col>55</xdr:col>
      <xdr:colOff>50800</xdr:colOff>
      <xdr:row>34</xdr:row>
      <xdr:rowOff>71102</xdr:rowOff>
    </xdr:to>
    <xdr:sp macro="" textlink="">
      <xdr:nvSpPr>
        <xdr:cNvPr id="292" name="フローチャート: 判断 291"/>
        <xdr:cNvSpPr/>
      </xdr:nvSpPr>
      <xdr:spPr>
        <a:xfrm>
          <a:off x="10426700" y="57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47285</xdr:rowOff>
    </xdr:from>
    <xdr:to>
      <xdr:col>50</xdr:col>
      <xdr:colOff>114300</xdr:colOff>
      <xdr:row>38</xdr:row>
      <xdr:rowOff>129611</xdr:rowOff>
    </xdr:to>
    <xdr:cxnSp macro="">
      <xdr:nvCxnSpPr>
        <xdr:cNvPr id="293" name="直線コネクタ 292"/>
        <xdr:cNvCxnSpPr/>
      </xdr:nvCxnSpPr>
      <xdr:spPr>
        <a:xfrm flipV="1">
          <a:off x="8750300" y="6562385"/>
          <a:ext cx="889000" cy="8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91742</xdr:rowOff>
    </xdr:from>
    <xdr:to>
      <xdr:col>50</xdr:col>
      <xdr:colOff>165100</xdr:colOff>
      <xdr:row>39</xdr:row>
      <xdr:rowOff>21892</xdr:rowOff>
    </xdr:to>
    <xdr:sp macro="" textlink="">
      <xdr:nvSpPr>
        <xdr:cNvPr id="294" name="フローチャート: 判断 293"/>
        <xdr:cNvSpPr/>
      </xdr:nvSpPr>
      <xdr:spPr>
        <a:xfrm>
          <a:off x="9588500" y="6606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13019</xdr:rowOff>
    </xdr:from>
    <xdr:ext cx="534377" cy="259045"/>
    <xdr:sp macro="" textlink="">
      <xdr:nvSpPr>
        <xdr:cNvPr id="295" name="テキスト ボックス 294"/>
        <xdr:cNvSpPr txBox="1"/>
      </xdr:nvSpPr>
      <xdr:spPr>
        <a:xfrm>
          <a:off x="9372111" y="669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153363</xdr:rowOff>
    </xdr:from>
    <xdr:to>
      <xdr:col>45</xdr:col>
      <xdr:colOff>177800</xdr:colOff>
      <xdr:row>38</xdr:row>
      <xdr:rowOff>129611</xdr:rowOff>
    </xdr:to>
    <xdr:cxnSp macro="">
      <xdr:nvCxnSpPr>
        <xdr:cNvPr id="296" name="直線コネクタ 295"/>
        <xdr:cNvCxnSpPr/>
      </xdr:nvCxnSpPr>
      <xdr:spPr>
        <a:xfrm>
          <a:off x="7861300" y="6497013"/>
          <a:ext cx="889000" cy="147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115577</xdr:rowOff>
    </xdr:from>
    <xdr:to>
      <xdr:col>46</xdr:col>
      <xdr:colOff>38100</xdr:colOff>
      <xdr:row>39</xdr:row>
      <xdr:rowOff>45727</xdr:rowOff>
    </xdr:to>
    <xdr:sp macro="" textlink="">
      <xdr:nvSpPr>
        <xdr:cNvPr id="297" name="フローチャート: 判断 296"/>
        <xdr:cNvSpPr/>
      </xdr:nvSpPr>
      <xdr:spPr>
        <a:xfrm>
          <a:off x="8699500" y="663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36854</xdr:rowOff>
    </xdr:from>
    <xdr:ext cx="534377" cy="259045"/>
    <xdr:sp macro="" textlink="">
      <xdr:nvSpPr>
        <xdr:cNvPr id="298" name="テキスト ボックス 297"/>
        <xdr:cNvSpPr txBox="1"/>
      </xdr:nvSpPr>
      <xdr:spPr>
        <a:xfrm>
          <a:off x="8483111" y="672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153363</xdr:rowOff>
    </xdr:from>
    <xdr:to>
      <xdr:col>41</xdr:col>
      <xdr:colOff>50800</xdr:colOff>
      <xdr:row>38</xdr:row>
      <xdr:rowOff>11936</xdr:rowOff>
    </xdr:to>
    <xdr:cxnSp macro="">
      <xdr:nvCxnSpPr>
        <xdr:cNvPr id="299" name="直線コネクタ 298"/>
        <xdr:cNvCxnSpPr/>
      </xdr:nvCxnSpPr>
      <xdr:spPr>
        <a:xfrm flipV="1">
          <a:off x="6972300" y="6497013"/>
          <a:ext cx="889000" cy="3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135687</xdr:rowOff>
    </xdr:from>
    <xdr:to>
      <xdr:col>41</xdr:col>
      <xdr:colOff>101600</xdr:colOff>
      <xdr:row>39</xdr:row>
      <xdr:rowOff>65837</xdr:rowOff>
    </xdr:to>
    <xdr:sp macro="" textlink="">
      <xdr:nvSpPr>
        <xdr:cNvPr id="300" name="フローチャート: 判断 299"/>
        <xdr:cNvSpPr/>
      </xdr:nvSpPr>
      <xdr:spPr>
        <a:xfrm>
          <a:off x="7810500" y="6650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56964</xdr:rowOff>
    </xdr:from>
    <xdr:ext cx="534377" cy="259045"/>
    <xdr:sp macro="" textlink="">
      <xdr:nvSpPr>
        <xdr:cNvPr id="301" name="テキスト ボックス 300"/>
        <xdr:cNvSpPr txBox="1"/>
      </xdr:nvSpPr>
      <xdr:spPr>
        <a:xfrm>
          <a:off x="7594111" y="6743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156680</xdr:rowOff>
    </xdr:from>
    <xdr:to>
      <xdr:col>36</xdr:col>
      <xdr:colOff>165100</xdr:colOff>
      <xdr:row>39</xdr:row>
      <xdr:rowOff>86830</xdr:rowOff>
    </xdr:to>
    <xdr:sp macro="" textlink="">
      <xdr:nvSpPr>
        <xdr:cNvPr id="302" name="フローチャート: 判断 301"/>
        <xdr:cNvSpPr/>
      </xdr:nvSpPr>
      <xdr:spPr>
        <a:xfrm>
          <a:off x="6921500" y="667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77957</xdr:rowOff>
    </xdr:from>
    <xdr:ext cx="534377" cy="259045"/>
    <xdr:sp macro="" textlink="">
      <xdr:nvSpPr>
        <xdr:cNvPr id="303" name="テキスト ボックス 302"/>
        <xdr:cNvSpPr txBox="1"/>
      </xdr:nvSpPr>
      <xdr:spPr>
        <a:xfrm>
          <a:off x="6705111" y="676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54694</xdr:rowOff>
    </xdr:from>
    <xdr:to>
      <xdr:col>55</xdr:col>
      <xdr:colOff>50800</xdr:colOff>
      <xdr:row>32</xdr:row>
      <xdr:rowOff>156294</xdr:rowOff>
    </xdr:to>
    <xdr:sp macro="" textlink="">
      <xdr:nvSpPr>
        <xdr:cNvPr id="309" name="楕円 308"/>
        <xdr:cNvSpPr/>
      </xdr:nvSpPr>
      <xdr:spPr>
        <a:xfrm>
          <a:off x="10426700" y="554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77571</xdr:rowOff>
    </xdr:from>
    <xdr:ext cx="599010" cy="259045"/>
    <xdr:sp macro="" textlink="">
      <xdr:nvSpPr>
        <xdr:cNvPr id="310" name="補助費等該当値テキスト"/>
        <xdr:cNvSpPr txBox="1"/>
      </xdr:nvSpPr>
      <xdr:spPr>
        <a:xfrm>
          <a:off x="10528300" y="5392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167935</xdr:rowOff>
    </xdr:from>
    <xdr:to>
      <xdr:col>50</xdr:col>
      <xdr:colOff>165100</xdr:colOff>
      <xdr:row>38</xdr:row>
      <xdr:rowOff>98085</xdr:rowOff>
    </xdr:to>
    <xdr:sp macro="" textlink="">
      <xdr:nvSpPr>
        <xdr:cNvPr id="311" name="楕円 310"/>
        <xdr:cNvSpPr/>
      </xdr:nvSpPr>
      <xdr:spPr>
        <a:xfrm>
          <a:off x="9588500" y="651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114612</xdr:rowOff>
    </xdr:from>
    <xdr:ext cx="534377" cy="259045"/>
    <xdr:sp macro="" textlink="">
      <xdr:nvSpPr>
        <xdr:cNvPr id="312" name="テキスト ボックス 311"/>
        <xdr:cNvSpPr txBox="1"/>
      </xdr:nvSpPr>
      <xdr:spPr>
        <a:xfrm>
          <a:off x="9372111" y="6286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78811</xdr:rowOff>
    </xdr:from>
    <xdr:to>
      <xdr:col>46</xdr:col>
      <xdr:colOff>38100</xdr:colOff>
      <xdr:row>39</xdr:row>
      <xdr:rowOff>8961</xdr:rowOff>
    </xdr:to>
    <xdr:sp macro="" textlink="">
      <xdr:nvSpPr>
        <xdr:cNvPr id="313" name="楕円 312"/>
        <xdr:cNvSpPr/>
      </xdr:nvSpPr>
      <xdr:spPr>
        <a:xfrm>
          <a:off x="8699500" y="659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25488</xdr:rowOff>
    </xdr:from>
    <xdr:ext cx="534377" cy="259045"/>
    <xdr:sp macro="" textlink="">
      <xdr:nvSpPr>
        <xdr:cNvPr id="314" name="テキスト ボックス 313"/>
        <xdr:cNvSpPr txBox="1"/>
      </xdr:nvSpPr>
      <xdr:spPr>
        <a:xfrm>
          <a:off x="8483111" y="6369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102563</xdr:rowOff>
    </xdr:from>
    <xdr:to>
      <xdr:col>41</xdr:col>
      <xdr:colOff>101600</xdr:colOff>
      <xdr:row>38</xdr:row>
      <xdr:rowOff>32713</xdr:rowOff>
    </xdr:to>
    <xdr:sp macro="" textlink="">
      <xdr:nvSpPr>
        <xdr:cNvPr id="315" name="楕円 314"/>
        <xdr:cNvSpPr/>
      </xdr:nvSpPr>
      <xdr:spPr>
        <a:xfrm>
          <a:off x="7810500" y="644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49240</xdr:rowOff>
    </xdr:from>
    <xdr:ext cx="534377" cy="259045"/>
    <xdr:sp macro="" textlink="">
      <xdr:nvSpPr>
        <xdr:cNvPr id="316" name="テキスト ボックス 315"/>
        <xdr:cNvSpPr txBox="1"/>
      </xdr:nvSpPr>
      <xdr:spPr>
        <a:xfrm>
          <a:off x="7594111" y="622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132585</xdr:rowOff>
    </xdr:from>
    <xdr:to>
      <xdr:col>36</xdr:col>
      <xdr:colOff>165100</xdr:colOff>
      <xdr:row>38</xdr:row>
      <xdr:rowOff>62736</xdr:rowOff>
    </xdr:to>
    <xdr:sp macro="" textlink="">
      <xdr:nvSpPr>
        <xdr:cNvPr id="317" name="楕円 316"/>
        <xdr:cNvSpPr/>
      </xdr:nvSpPr>
      <xdr:spPr>
        <a:xfrm>
          <a:off x="6921500" y="64762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79262</xdr:rowOff>
    </xdr:from>
    <xdr:ext cx="534377" cy="259045"/>
    <xdr:sp macro="" textlink="">
      <xdr:nvSpPr>
        <xdr:cNvPr id="318" name="テキスト ボックス 317"/>
        <xdr:cNvSpPr txBox="1"/>
      </xdr:nvSpPr>
      <xdr:spPr>
        <a:xfrm>
          <a:off x="6705111" y="625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152571</xdr:rowOff>
    </xdr:from>
    <xdr:to>
      <xdr:col>54</xdr:col>
      <xdr:colOff>189865</xdr:colOff>
      <xdr:row>58</xdr:row>
      <xdr:rowOff>90482</xdr:rowOff>
    </xdr:to>
    <xdr:cxnSp macro="">
      <xdr:nvCxnSpPr>
        <xdr:cNvPr id="342" name="直線コネクタ 341"/>
        <xdr:cNvCxnSpPr/>
      </xdr:nvCxnSpPr>
      <xdr:spPr>
        <a:xfrm flipV="1">
          <a:off x="10475595" y="8725071"/>
          <a:ext cx="1270" cy="130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94309</xdr:rowOff>
    </xdr:from>
    <xdr:ext cx="534377" cy="259045"/>
    <xdr:sp macro="" textlink="">
      <xdr:nvSpPr>
        <xdr:cNvPr id="343" name="普通建設事業費最小値テキスト"/>
        <xdr:cNvSpPr txBox="1"/>
      </xdr:nvSpPr>
      <xdr:spPr>
        <a:xfrm>
          <a:off x="10528300" y="1003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90482</xdr:rowOff>
    </xdr:from>
    <xdr:to>
      <xdr:col>55</xdr:col>
      <xdr:colOff>88900</xdr:colOff>
      <xdr:row>58</xdr:row>
      <xdr:rowOff>90482</xdr:rowOff>
    </xdr:to>
    <xdr:cxnSp macro="">
      <xdr:nvCxnSpPr>
        <xdr:cNvPr id="344" name="直線コネクタ 343"/>
        <xdr:cNvCxnSpPr/>
      </xdr:nvCxnSpPr>
      <xdr:spPr>
        <a:xfrm>
          <a:off x="10388600" y="10034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99248</xdr:rowOff>
    </xdr:from>
    <xdr:ext cx="599010" cy="259045"/>
    <xdr:sp macro="" textlink="">
      <xdr:nvSpPr>
        <xdr:cNvPr id="345" name="普通建設事業費最大値テキスト"/>
        <xdr:cNvSpPr txBox="1"/>
      </xdr:nvSpPr>
      <xdr:spPr>
        <a:xfrm>
          <a:off x="10528300" y="8500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152571</xdr:rowOff>
    </xdr:from>
    <xdr:to>
      <xdr:col>55</xdr:col>
      <xdr:colOff>88900</xdr:colOff>
      <xdr:row>50</xdr:row>
      <xdr:rowOff>152571</xdr:rowOff>
    </xdr:to>
    <xdr:cxnSp macro="">
      <xdr:nvCxnSpPr>
        <xdr:cNvPr id="346" name="直線コネクタ 345"/>
        <xdr:cNvCxnSpPr/>
      </xdr:nvCxnSpPr>
      <xdr:spPr>
        <a:xfrm>
          <a:off x="10388600" y="872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86695</xdr:rowOff>
    </xdr:from>
    <xdr:to>
      <xdr:col>55</xdr:col>
      <xdr:colOff>0</xdr:colOff>
      <xdr:row>57</xdr:row>
      <xdr:rowOff>163695</xdr:rowOff>
    </xdr:to>
    <xdr:cxnSp macro="">
      <xdr:nvCxnSpPr>
        <xdr:cNvPr id="347" name="直線コネクタ 346"/>
        <xdr:cNvCxnSpPr/>
      </xdr:nvCxnSpPr>
      <xdr:spPr>
        <a:xfrm flipV="1">
          <a:off x="9639300" y="9859345"/>
          <a:ext cx="838200" cy="7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120197</xdr:rowOff>
    </xdr:from>
    <xdr:ext cx="534377" cy="259045"/>
    <xdr:sp macro="" textlink="">
      <xdr:nvSpPr>
        <xdr:cNvPr id="348" name="普通建設事業費平均値テキスト"/>
        <xdr:cNvSpPr txBox="1"/>
      </xdr:nvSpPr>
      <xdr:spPr>
        <a:xfrm>
          <a:off x="10528300" y="9549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97320</xdr:rowOff>
    </xdr:from>
    <xdr:to>
      <xdr:col>55</xdr:col>
      <xdr:colOff>50800</xdr:colOff>
      <xdr:row>57</xdr:row>
      <xdr:rowOff>27470</xdr:rowOff>
    </xdr:to>
    <xdr:sp macro="" textlink="">
      <xdr:nvSpPr>
        <xdr:cNvPr id="349" name="フローチャート: 判断 348"/>
        <xdr:cNvSpPr/>
      </xdr:nvSpPr>
      <xdr:spPr>
        <a:xfrm>
          <a:off x="10426700" y="969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51194</xdr:rowOff>
    </xdr:from>
    <xdr:to>
      <xdr:col>50</xdr:col>
      <xdr:colOff>114300</xdr:colOff>
      <xdr:row>57</xdr:row>
      <xdr:rowOff>163695</xdr:rowOff>
    </xdr:to>
    <xdr:cxnSp macro="">
      <xdr:nvCxnSpPr>
        <xdr:cNvPr id="350" name="直線コネクタ 349"/>
        <xdr:cNvCxnSpPr/>
      </xdr:nvCxnSpPr>
      <xdr:spPr>
        <a:xfrm>
          <a:off x="8750300" y="9823844"/>
          <a:ext cx="889000" cy="11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57514</xdr:rowOff>
    </xdr:from>
    <xdr:to>
      <xdr:col>50</xdr:col>
      <xdr:colOff>165100</xdr:colOff>
      <xdr:row>56</xdr:row>
      <xdr:rowOff>159114</xdr:rowOff>
    </xdr:to>
    <xdr:sp macro="" textlink="">
      <xdr:nvSpPr>
        <xdr:cNvPr id="351" name="フローチャート: 判断 350"/>
        <xdr:cNvSpPr/>
      </xdr:nvSpPr>
      <xdr:spPr>
        <a:xfrm>
          <a:off x="9588500" y="965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4191</xdr:rowOff>
    </xdr:from>
    <xdr:ext cx="534377" cy="259045"/>
    <xdr:sp macro="" textlink="">
      <xdr:nvSpPr>
        <xdr:cNvPr id="352" name="テキスト ボックス 351"/>
        <xdr:cNvSpPr txBox="1"/>
      </xdr:nvSpPr>
      <xdr:spPr>
        <a:xfrm>
          <a:off x="9372111" y="943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153645</xdr:rowOff>
    </xdr:from>
    <xdr:to>
      <xdr:col>45</xdr:col>
      <xdr:colOff>177800</xdr:colOff>
      <xdr:row>57</xdr:row>
      <xdr:rowOff>51194</xdr:rowOff>
    </xdr:to>
    <xdr:cxnSp macro="">
      <xdr:nvCxnSpPr>
        <xdr:cNvPr id="353" name="直線コネクタ 352"/>
        <xdr:cNvCxnSpPr/>
      </xdr:nvCxnSpPr>
      <xdr:spPr>
        <a:xfrm>
          <a:off x="7861300" y="9754845"/>
          <a:ext cx="889000" cy="6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97518</xdr:rowOff>
    </xdr:from>
    <xdr:to>
      <xdr:col>46</xdr:col>
      <xdr:colOff>38100</xdr:colOff>
      <xdr:row>57</xdr:row>
      <xdr:rowOff>27668</xdr:rowOff>
    </xdr:to>
    <xdr:sp macro="" textlink="">
      <xdr:nvSpPr>
        <xdr:cNvPr id="354" name="フローチャート: 判断 353"/>
        <xdr:cNvSpPr/>
      </xdr:nvSpPr>
      <xdr:spPr>
        <a:xfrm>
          <a:off x="8699500" y="969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44195</xdr:rowOff>
    </xdr:from>
    <xdr:ext cx="534377" cy="259045"/>
    <xdr:sp macro="" textlink="">
      <xdr:nvSpPr>
        <xdr:cNvPr id="355" name="テキスト ボックス 354"/>
        <xdr:cNvSpPr txBox="1"/>
      </xdr:nvSpPr>
      <xdr:spPr>
        <a:xfrm>
          <a:off x="8483111" y="947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153645</xdr:rowOff>
    </xdr:from>
    <xdr:to>
      <xdr:col>41</xdr:col>
      <xdr:colOff>50800</xdr:colOff>
      <xdr:row>57</xdr:row>
      <xdr:rowOff>140287</xdr:rowOff>
    </xdr:to>
    <xdr:cxnSp macro="">
      <xdr:nvCxnSpPr>
        <xdr:cNvPr id="356" name="直線コネクタ 355"/>
        <xdr:cNvCxnSpPr/>
      </xdr:nvCxnSpPr>
      <xdr:spPr>
        <a:xfrm flipV="1">
          <a:off x="6972300" y="9754845"/>
          <a:ext cx="889000" cy="15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99149</xdr:rowOff>
    </xdr:from>
    <xdr:to>
      <xdr:col>41</xdr:col>
      <xdr:colOff>101600</xdr:colOff>
      <xdr:row>57</xdr:row>
      <xdr:rowOff>29299</xdr:rowOff>
    </xdr:to>
    <xdr:sp macro="" textlink="">
      <xdr:nvSpPr>
        <xdr:cNvPr id="357" name="フローチャート: 判断 356"/>
        <xdr:cNvSpPr/>
      </xdr:nvSpPr>
      <xdr:spPr>
        <a:xfrm>
          <a:off x="7810500" y="97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45826</xdr:rowOff>
    </xdr:from>
    <xdr:ext cx="534377" cy="259045"/>
    <xdr:sp macro="" textlink="">
      <xdr:nvSpPr>
        <xdr:cNvPr id="358" name="テキスト ボックス 357"/>
        <xdr:cNvSpPr txBox="1"/>
      </xdr:nvSpPr>
      <xdr:spPr>
        <a:xfrm>
          <a:off x="7594111" y="947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72730</xdr:rowOff>
    </xdr:from>
    <xdr:to>
      <xdr:col>36</xdr:col>
      <xdr:colOff>165100</xdr:colOff>
      <xdr:row>57</xdr:row>
      <xdr:rowOff>2880</xdr:rowOff>
    </xdr:to>
    <xdr:sp macro="" textlink="">
      <xdr:nvSpPr>
        <xdr:cNvPr id="359" name="フローチャート: 判断 358"/>
        <xdr:cNvSpPr/>
      </xdr:nvSpPr>
      <xdr:spPr>
        <a:xfrm>
          <a:off x="6921500" y="967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19407</xdr:rowOff>
    </xdr:from>
    <xdr:ext cx="534377" cy="259045"/>
    <xdr:sp macro="" textlink="">
      <xdr:nvSpPr>
        <xdr:cNvPr id="360" name="テキスト ボックス 359"/>
        <xdr:cNvSpPr txBox="1"/>
      </xdr:nvSpPr>
      <xdr:spPr>
        <a:xfrm>
          <a:off x="6705111" y="944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35895</xdr:rowOff>
    </xdr:from>
    <xdr:to>
      <xdr:col>55</xdr:col>
      <xdr:colOff>50800</xdr:colOff>
      <xdr:row>57</xdr:row>
      <xdr:rowOff>137495</xdr:rowOff>
    </xdr:to>
    <xdr:sp macro="" textlink="">
      <xdr:nvSpPr>
        <xdr:cNvPr id="366" name="楕円 365"/>
        <xdr:cNvSpPr/>
      </xdr:nvSpPr>
      <xdr:spPr>
        <a:xfrm>
          <a:off x="10426700" y="980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14322</xdr:rowOff>
    </xdr:from>
    <xdr:ext cx="534377" cy="259045"/>
    <xdr:sp macro="" textlink="">
      <xdr:nvSpPr>
        <xdr:cNvPr id="367" name="普通建設事業費該当値テキスト"/>
        <xdr:cNvSpPr txBox="1"/>
      </xdr:nvSpPr>
      <xdr:spPr>
        <a:xfrm>
          <a:off x="10528300" y="978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112895</xdr:rowOff>
    </xdr:from>
    <xdr:to>
      <xdr:col>50</xdr:col>
      <xdr:colOff>165100</xdr:colOff>
      <xdr:row>58</xdr:row>
      <xdr:rowOff>43045</xdr:rowOff>
    </xdr:to>
    <xdr:sp macro="" textlink="">
      <xdr:nvSpPr>
        <xdr:cNvPr id="368" name="楕円 367"/>
        <xdr:cNvSpPr/>
      </xdr:nvSpPr>
      <xdr:spPr>
        <a:xfrm>
          <a:off x="9588500" y="988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34172</xdr:rowOff>
    </xdr:from>
    <xdr:ext cx="534377" cy="259045"/>
    <xdr:sp macro="" textlink="">
      <xdr:nvSpPr>
        <xdr:cNvPr id="369" name="テキスト ボックス 368"/>
        <xdr:cNvSpPr txBox="1"/>
      </xdr:nvSpPr>
      <xdr:spPr>
        <a:xfrm>
          <a:off x="9372111" y="9978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394</xdr:rowOff>
    </xdr:from>
    <xdr:to>
      <xdr:col>46</xdr:col>
      <xdr:colOff>38100</xdr:colOff>
      <xdr:row>57</xdr:row>
      <xdr:rowOff>101994</xdr:rowOff>
    </xdr:to>
    <xdr:sp macro="" textlink="">
      <xdr:nvSpPr>
        <xdr:cNvPr id="370" name="楕円 369"/>
        <xdr:cNvSpPr/>
      </xdr:nvSpPr>
      <xdr:spPr>
        <a:xfrm>
          <a:off x="8699500" y="977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93121</xdr:rowOff>
    </xdr:from>
    <xdr:ext cx="534377" cy="259045"/>
    <xdr:sp macro="" textlink="">
      <xdr:nvSpPr>
        <xdr:cNvPr id="371" name="テキスト ボックス 370"/>
        <xdr:cNvSpPr txBox="1"/>
      </xdr:nvSpPr>
      <xdr:spPr>
        <a:xfrm>
          <a:off x="8483111" y="9865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102845</xdr:rowOff>
    </xdr:from>
    <xdr:to>
      <xdr:col>41</xdr:col>
      <xdr:colOff>101600</xdr:colOff>
      <xdr:row>57</xdr:row>
      <xdr:rowOff>32995</xdr:rowOff>
    </xdr:to>
    <xdr:sp macro="" textlink="">
      <xdr:nvSpPr>
        <xdr:cNvPr id="372" name="楕円 371"/>
        <xdr:cNvSpPr/>
      </xdr:nvSpPr>
      <xdr:spPr>
        <a:xfrm>
          <a:off x="7810500" y="970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24122</xdr:rowOff>
    </xdr:from>
    <xdr:ext cx="534377" cy="259045"/>
    <xdr:sp macro="" textlink="">
      <xdr:nvSpPr>
        <xdr:cNvPr id="373" name="テキスト ボックス 372"/>
        <xdr:cNvSpPr txBox="1"/>
      </xdr:nvSpPr>
      <xdr:spPr>
        <a:xfrm>
          <a:off x="7594111" y="9796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89487</xdr:rowOff>
    </xdr:from>
    <xdr:to>
      <xdr:col>36</xdr:col>
      <xdr:colOff>165100</xdr:colOff>
      <xdr:row>58</xdr:row>
      <xdr:rowOff>19637</xdr:rowOff>
    </xdr:to>
    <xdr:sp macro="" textlink="">
      <xdr:nvSpPr>
        <xdr:cNvPr id="374" name="楕円 373"/>
        <xdr:cNvSpPr/>
      </xdr:nvSpPr>
      <xdr:spPr>
        <a:xfrm>
          <a:off x="6921500" y="986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10764</xdr:rowOff>
    </xdr:from>
    <xdr:ext cx="534377" cy="259045"/>
    <xdr:sp macro="" textlink="">
      <xdr:nvSpPr>
        <xdr:cNvPr id="375" name="テキスト ボックス 374"/>
        <xdr:cNvSpPr txBox="1"/>
      </xdr:nvSpPr>
      <xdr:spPr>
        <a:xfrm>
          <a:off x="6705111" y="995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128994</xdr:rowOff>
    </xdr:from>
    <xdr:to>
      <xdr:col>54</xdr:col>
      <xdr:colOff>189865</xdr:colOff>
      <xdr:row>79</xdr:row>
      <xdr:rowOff>44450</xdr:rowOff>
    </xdr:to>
    <xdr:cxnSp macro="">
      <xdr:nvCxnSpPr>
        <xdr:cNvPr id="399" name="直線コネクタ 398"/>
        <xdr:cNvCxnSpPr/>
      </xdr:nvCxnSpPr>
      <xdr:spPr>
        <a:xfrm flipV="1">
          <a:off x="10475595" y="11959044"/>
          <a:ext cx="1270" cy="1629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75671</xdr:rowOff>
    </xdr:from>
    <xdr:ext cx="599010" cy="259045"/>
    <xdr:sp macro="" textlink="">
      <xdr:nvSpPr>
        <xdr:cNvPr id="402" name="普通建設事業費 （ うち新規整備　）最大値テキスト"/>
        <xdr:cNvSpPr txBox="1"/>
      </xdr:nvSpPr>
      <xdr:spPr>
        <a:xfrm>
          <a:off x="10528300" y="11734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128994</xdr:rowOff>
    </xdr:from>
    <xdr:to>
      <xdr:col>55</xdr:col>
      <xdr:colOff>88900</xdr:colOff>
      <xdr:row>69</xdr:row>
      <xdr:rowOff>128994</xdr:rowOff>
    </xdr:to>
    <xdr:cxnSp macro="">
      <xdr:nvCxnSpPr>
        <xdr:cNvPr id="403" name="直線コネクタ 402"/>
        <xdr:cNvCxnSpPr/>
      </xdr:nvCxnSpPr>
      <xdr:spPr>
        <a:xfrm>
          <a:off x="10388600" y="11959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104178</xdr:rowOff>
    </xdr:from>
    <xdr:to>
      <xdr:col>55</xdr:col>
      <xdr:colOff>0</xdr:colOff>
      <xdr:row>78</xdr:row>
      <xdr:rowOff>3963</xdr:rowOff>
    </xdr:to>
    <xdr:cxnSp macro="">
      <xdr:nvCxnSpPr>
        <xdr:cNvPr id="404" name="直線コネクタ 403"/>
        <xdr:cNvCxnSpPr/>
      </xdr:nvCxnSpPr>
      <xdr:spPr>
        <a:xfrm flipV="1">
          <a:off x="9639300" y="13305828"/>
          <a:ext cx="838200" cy="7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148556</xdr:rowOff>
    </xdr:from>
    <xdr:ext cx="534377" cy="259045"/>
    <xdr:sp macro="" textlink="">
      <xdr:nvSpPr>
        <xdr:cNvPr id="405" name="普通建設事業費 （ うち新規整備　）平均値テキスト"/>
        <xdr:cNvSpPr txBox="1"/>
      </xdr:nvSpPr>
      <xdr:spPr>
        <a:xfrm>
          <a:off x="10528300" y="13350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170129</xdr:rowOff>
    </xdr:from>
    <xdr:to>
      <xdr:col>55</xdr:col>
      <xdr:colOff>50800</xdr:colOff>
      <xdr:row>78</xdr:row>
      <xdr:rowOff>100279</xdr:rowOff>
    </xdr:to>
    <xdr:sp macro="" textlink="">
      <xdr:nvSpPr>
        <xdr:cNvPr id="406" name="フローチャート: 判断 405"/>
        <xdr:cNvSpPr/>
      </xdr:nvSpPr>
      <xdr:spPr>
        <a:xfrm>
          <a:off x="10426700" y="1337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158038</xdr:rowOff>
    </xdr:from>
    <xdr:to>
      <xdr:col>50</xdr:col>
      <xdr:colOff>114300</xdr:colOff>
      <xdr:row>78</xdr:row>
      <xdr:rowOff>3963</xdr:rowOff>
    </xdr:to>
    <xdr:cxnSp macro="">
      <xdr:nvCxnSpPr>
        <xdr:cNvPr id="407" name="直線コネクタ 406"/>
        <xdr:cNvCxnSpPr/>
      </xdr:nvCxnSpPr>
      <xdr:spPr>
        <a:xfrm>
          <a:off x="8750300" y="13359688"/>
          <a:ext cx="889000" cy="17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133731</xdr:rowOff>
    </xdr:from>
    <xdr:to>
      <xdr:col>50</xdr:col>
      <xdr:colOff>165100</xdr:colOff>
      <xdr:row>78</xdr:row>
      <xdr:rowOff>63881</xdr:rowOff>
    </xdr:to>
    <xdr:sp macro="" textlink="">
      <xdr:nvSpPr>
        <xdr:cNvPr id="408" name="フローチャート: 判断 407"/>
        <xdr:cNvSpPr/>
      </xdr:nvSpPr>
      <xdr:spPr>
        <a:xfrm>
          <a:off x="9588500" y="13335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55008</xdr:rowOff>
    </xdr:from>
    <xdr:ext cx="534377" cy="259045"/>
    <xdr:sp macro="" textlink="">
      <xdr:nvSpPr>
        <xdr:cNvPr id="409" name="テキスト ボックス 408"/>
        <xdr:cNvSpPr txBox="1"/>
      </xdr:nvSpPr>
      <xdr:spPr>
        <a:xfrm>
          <a:off x="9372111" y="1342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158038</xdr:rowOff>
    </xdr:from>
    <xdr:to>
      <xdr:col>45</xdr:col>
      <xdr:colOff>177800</xdr:colOff>
      <xdr:row>78</xdr:row>
      <xdr:rowOff>50279</xdr:rowOff>
    </xdr:to>
    <xdr:cxnSp macro="">
      <xdr:nvCxnSpPr>
        <xdr:cNvPr id="410" name="直線コネクタ 409"/>
        <xdr:cNvCxnSpPr/>
      </xdr:nvCxnSpPr>
      <xdr:spPr>
        <a:xfrm flipV="1">
          <a:off x="7861300" y="13359688"/>
          <a:ext cx="889000" cy="6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150482</xdr:rowOff>
    </xdr:from>
    <xdr:to>
      <xdr:col>46</xdr:col>
      <xdr:colOff>38100</xdr:colOff>
      <xdr:row>78</xdr:row>
      <xdr:rowOff>80632</xdr:rowOff>
    </xdr:to>
    <xdr:sp macro="" textlink="">
      <xdr:nvSpPr>
        <xdr:cNvPr id="411" name="フローチャート: 判断 410"/>
        <xdr:cNvSpPr/>
      </xdr:nvSpPr>
      <xdr:spPr>
        <a:xfrm>
          <a:off x="8699500" y="1335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71759</xdr:rowOff>
    </xdr:from>
    <xdr:ext cx="534377" cy="259045"/>
    <xdr:sp macro="" textlink="">
      <xdr:nvSpPr>
        <xdr:cNvPr id="412" name="テキスト ボックス 411"/>
        <xdr:cNvSpPr txBox="1"/>
      </xdr:nvSpPr>
      <xdr:spPr>
        <a:xfrm>
          <a:off x="8483111" y="13444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50115</xdr:rowOff>
    </xdr:from>
    <xdr:to>
      <xdr:col>41</xdr:col>
      <xdr:colOff>50800</xdr:colOff>
      <xdr:row>78</xdr:row>
      <xdr:rowOff>50279</xdr:rowOff>
    </xdr:to>
    <xdr:cxnSp macro="">
      <xdr:nvCxnSpPr>
        <xdr:cNvPr id="413" name="直線コネクタ 412"/>
        <xdr:cNvCxnSpPr/>
      </xdr:nvCxnSpPr>
      <xdr:spPr>
        <a:xfrm>
          <a:off x="6972300" y="13251765"/>
          <a:ext cx="889000" cy="171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147689</xdr:rowOff>
    </xdr:from>
    <xdr:to>
      <xdr:col>41</xdr:col>
      <xdr:colOff>101600</xdr:colOff>
      <xdr:row>78</xdr:row>
      <xdr:rowOff>77839</xdr:rowOff>
    </xdr:to>
    <xdr:sp macro="" textlink="">
      <xdr:nvSpPr>
        <xdr:cNvPr id="414" name="フローチャート: 判断 413"/>
        <xdr:cNvSpPr/>
      </xdr:nvSpPr>
      <xdr:spPr>
        <a:xfrm>
          <a:off x="7810500" y="1334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94366</xdr:rowOff>
    </xdr:from>
    <xdr:ext cx="534377" cy="259045"/>
    <xdr:sp macro="" textlink="">
      <xdr:nvSpPr>
        <xdr:cNvPr id="415" name="テキスト ボックス 414"/>
        <xdr:cNvSpPr txBox="1"/>
      </xdr:nvSpPr>
      <xdr:spPr>
        <a:xfrm>
          <a:off x="7594111" y="1312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92126</xdr:rowOff>
    </xdr:from>
    <xdr:to>
      <xdr:col>36</xdr:col>
      <xdr:colOff>165100</xdr:colOff>
      <xdr:row>78</xdr:row>
      <xdr:rowOff>22276</xdr:rowOff>
    </xdr:to>
    <xdr:sp macro="" textlink="">
      <xdr:nvSpPr>
        <xdr:cNvPr id="416" name="フローチャート: 判断 415"/>
        <xdr:cNvSpPr/>
      </xdr:nvSpPr>
      <xdr:spPr>
        <a:xfrm>
          <a:off x="6921500" y="1329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13403</xdr:rowOff>
    </xdr:from>
    <xdr:ext cx="534377" cy="259045"/>
    <xdr:sp macro="" textlink="">
      <xdr:nvSpPr>
        <xdr:cNvPr id="417" name="テキスト ボックス 416"/>
        <xdr:cNvSpPr txBox="1"/>
      </xdr:nvSpPr>
      <xdr:spPr>
        <a:xfrm>
          <a:off x="6705111" y="1338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53378</xdr:rowOff>
    </xdr:from>
    <xdr:to>
      <xdr:col>55</xdr:col>
      <xdr:colOff>50800</xdr:colOff>
      <xdr:row>77</xdr:row>
      <xdr:rowOff>154978</xdr:rowOff>
    </xdr:to>
    <xdr:sp macro="" textlink="">
      <xdr:nvSpPr>
        <xdr:cNvPr id="423" name="楕円 422"/>
        <xdr:cNvSpPr/>
      </xdr:nvSpPr>
      <xdr:spPr>
        <a:xfrm>
          <a:off x="10426700" y="1325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76255</xdr:rowOff>
    </xdr:from>
    <xdr:ext cx="534377" cy="259045"/>
    <xdr:sp macro="" textlink="">
      <xdr:nvSpPr>
        <xdr:cNvPr id="424" name="普通建設事業費 （ うち新規整備　）該当値テキスト"/>
        <xdr:cNvSpPr txBox="1"/>
      </xdr:nvSpPr>
      <xdr:spPr>
        <a:xfrm>
          <a:off x="10528300" y="1310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124613</xdr:rowOff>
    </xdr:from>
    <xdr:to>
      <xdr:col>50</xdr:col>
      <xdr:colOff>165100</xdr:colOff>
      <xdr:row>78</xdr:row>
      <xdr:rowOff>54763</xdr:rowOff>
    </xdr:to>
    <xdr:sp macro="" textlink="">
      <xdr:nvSpPr>
        <xdr:cNvPr id="425" name="楕円 424"/>
        <xdr:cNvSpPr/>
      </xdr:nvSpPr>
      <xdr:spPr>
        <a:xfrm>
          <a:off x="9588500" y="1332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71290</xdr:rowOff>
    </xdr:from>
    <xdr:ext cx="534377" cy="259045"/>
    <xdr:sp macro="" textlink="">
      <xdr:nvSpPr>
        <xdr:cNvPr id="426" name="テキスト ボックス 425"/>
        <xdr:cNvSpPr txBox="1"/>
      </xdr:nvSpPr>
      <xdr:spPr>
        <a:xfrm>
          <a:off x="9372111" y="1310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107238</xdr:rowOff>
    </xdr:from>
    <xdr:to>
      <xdr:col>46</xdr:col>
      <xdr:colOff>38100</xdr:colOff>
      <xdr:row>78</xdr:row>
      <xdr:rowOff>37388</xdr:rowOff>
    </xdr:to>
    <xdr:sp macro="" textlink="">
      <xdr:nvSpPr>
        <xdr:cNvPr id="427" name="楕円 426"/>
        <xdr:cNvSpPr/>
      </xdr:nvSpPr>
      <xdr:spPr>
        <a:xfrm>
          <a:off x="8699500" y="1330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53915</xdr:rowOff>
    </xdr:from>
    <xdr:ext cx="534377" cy="259045"/>
    <xdr:sp macro="" textlink="">
      <xdr:nvSpPr>
        <xdr:cNvPr id="428" name="テキスト ボックス 427"/>
        <xdr:cNvSpPr txBox="1"/>
      </xdr:nvSpPr>
      <xdr:spPr>
        <a:xfrm>
          <a:off x="8483111" y="1308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170929</xdr:rowOff>
    </xdr:from>
    <xdr:to>
      <xdr:col>41</xdr:col>
      <xdr:colOff>101600</xdr:colOff>
      <xdr:row>78</xdr:row>
      <xdr:rowOff>101079</xdr:rowOff>
    </xdr:to>
    <xdr:sp macro="" textlink="">
      <xdr:nvSpPr>
        <xdr:cNvPr id="429" name="楕円 428"/>
        <xdr:cNvSpPr/>
      </xdr:nvSpPr>
      <xdr:spPr>
        <a:xfrm>
          <a:off x="7810500" y="1337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92206</xdr:rowOff>
    </xdr:from>
    <xdr:ext cx="534377" cy="259045"/>
    <xdr:sp macro="" textlink="">
      <xdr:nvSpPr>
        <xdr:cNvPr id="430" name="テキスト ボックス 429"/>
        <xdr:cNvSpPr txBox="1"/>
      </xdr:nvSpPr>
      <xdr:spPr>
        <a:xfrm>
          <a:off x="7594111" y="1346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170765</xdr:rowOff>
    </xdr:from>
    <xdr:to>
      <xdr:col>36</xdr:col>
      <xdr:colOff>165100</xdr:colOff>
      <xdr:row>77</xdr:row>
      <xdr:rowOff>100915</xdr:rowOff>
    </xdr:to>
    <xdr:sp macro="" textlink="">
      <xdr:nvSpPr>
        <xdr:cNvPr id="431" name="楕円 430"/>
        <xdr:cNvSpPr/>
      </xdr:nvSpPr>
      <xdr:spPr>
        <a:xfrm>
          <a:off x="6921500" y="1320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117442</xdr:rowOff>
    </xdr:from>
    <xdr:ext cx="534377" cy="259045"/>
    <xdr:sp macro="" textlink="">
      <xdr:nvSpPr>
        <xdr:cNvPr id="432" name="テキスト ボックス 431"/>
        <xdr:cNvSpPr txBox="1"/>
      </xdr:nvSpPr>
      <xdr:spPr>
        <a:xfrm>
          <a:off x="6705111" y="1297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2" name="テキスト ボックス 451"/>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46737</xdr:rowOff>
    </xdr:from>
    <xdr:to>
      <xdr:col>54</xdr:col>
      <xdr:colOff>189865</xdr:colOff>
      <xdr:row>98</xdr:row>
      <xdr:rowOff>122269</xdr:rowOff>
    </xdr:to>
    <xdr:cxnSp macro="">
      <xdr:nvCxnSpPr>
        <xdr:cNvPr id="456" name="直線コネクタ 455"/>
        <xdr:cNvCxnSpPr/>
      </xdr:nvCxnSpPr>
      <xdr:spPr>
        <a:xfrm flipV="1">
          <a:off x="10475595" y="15648687"/>
          <a:ext cx="1270" cy="1275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126096</xdr:rowOff>
    </xdr:from>
    <xdr:ext cx="469744" cy="259045"/>
    <xdr:sp macro="" textlink="">
      <xdr:nvSpPr>
        <xdr:cNvPr id="457" name="普通建設事業費 （ うち更新整備　）最小値テキスト"/>
        <xdr:cNvSpPr txBox="1"/>
      </xdr:nvSpPr>
      <xdr:spPr>
        <a:xfrm>
          <a:off x="10528300" y="1692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122269</xdr:rowOff>
    </xdr:from>
    <xdr:to>
      <xdr:col>55</xdr:col>
      <xdr:colOff>88900</xdr:colOff>
      <xdr:row>98</xdr:row>
      <xdr:rowOff>122269</xdr:rowOff>
    </xdr:to>
    <xdr:cxnSp macro="">
      <xdr:nvCxnSpPr>
        <xdr:cNvPr id="458" name="直線コネクタ 457"/>
        <xdr:cNvCxnSpPr/>
      </xdr:nvCxnSpPr>
      <xdr:spPr>
        <a:xfrm>
          <a:off x="10388600" y="16924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164864</xdr:rowOff>
    </xdr:from>
    <xdr:ext cx="534377" cy="259045"/>
    <xdr:sp macro="" textlink="">
      <xdr:nvSpPr>
        <xdr:cNvPr id="459" name="普通建設事業費 （ うち更新整備　）最大値テキスト"/>
        <xdr:cNvSpPr txBox="1"/>
      </xdr:nvSpPr>
      <xdr:spPr>
        <a:xfrm>
          <a:off x="10528300" y="1542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46737</xdr:rowOff>
    </xdr:from>
    <xdr:to>
      <xdr:col>55</xdr:col>
      <xdr:colOff>88900</xdr:colOff>
      <xdr:row>91</xdr:row>
      <xdr:rowOff>46737</xdr:rowOff>
    </xdr:to>
    <xdr:cxnSp macro="">
      <xdr:nvCxnSpPr>
        <xdr:cNvPr id="460" name="直線コネクタ 459"/>
        <xdr:cNvCxnSpPr/>
      </xdr:nvCxnSpPr>
      <xdr:spPr>
        <a:xfrm>
          <a:off x="10388600" y="15648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100133</xdr:rowOff>
    </xdr:from>
    <xdr:to>
      <xdr:col>55</xdr:col>
      <xdr:colOff>0</xdr:colOff>
      <xdr:row>98</xdr:row>
      <xdr:rowOff>79121</xdr:rowOff>
    </xdr:to>
    <xdr:cxnSp macro="">
      <xdr:nvCxnSpPr>
        <xdr:cNvPr id="461" name="直線コネクタ 460"/>
        <xdr:cNvCxnSpPr/>
      </xdr:nvCxnSpPr>
      <xdr:spPr>
        <a:xfrm flipV="1">
          <a:off x="9639300" y="16730783"/>
          <a:ext cx="838200" cy="150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130198</xdr:rowOff>
    </xdr:from>
    <xdr:ext cx="534377" cy="259045"/>
    <xdr:sp macro="" textlink="">
      <xdr:nvSpPr>
        <xdr:cNvPr id="462" name="普通建設事業費 （ うち更新整備　）平均値テキスト"/>
        <xdr:cNvSpPr txBox="1"/>
      </xdr:nvSpPr>
      <xdr:spPr>
        <a:xfrm>
          <a:off x="10528300" y="16246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107321</xdr:rowOff>
    </xdr:from>
    <xdr:to>
      <xdr:col>55</xdr:col>
      <xdr:colOff>50800</xdr:colOff>
      <xdr:row>96</xdr:row>
      <xdr:rowOff>37471</xdr:rowOff>
    </xdr:to>
    <xdr:sp macro="" textlink="">
      <xdr:nvSpPr>
        <xdr:cNvPr id="463" name="フローチャート: 判断 462"/>
        <xdr:cNvSpPr/>
      </xdr:nvSpPr>
      <xdr:spPr>
        <a:xfrm>
          <a:off x="10426700" y="16395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129336</xdr:rowOff>
    </xdr:from>
    <xdr:to>
      <xdr:col>50</xdr:col>
      <xdr:colOff>114300</xdr:colOff>
      <xdr:row>98</xdr:row>
      <xdr:rowOff>79121</xdr:rowOff>
    </xdr:to>
    <xdr:cxnSp macro="">
      <xdr:nvCxnSpPr>
        <xdr:cNvPr id="464" name="直線コネクタ 463"/>
        <xdr:cNvCxnSpPr/>
      </xdr:nvCxnSpPr>
      <xdr:spPr>
        <a:xfrm>
          <a:off x="8750300" y="16588536"/>
          <a:ext cx="889000" cy="292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60192</xdr:rowOff>
    </xdr:from>
    <xdr:to>
      <xdr:col>50</xdr:col>
      <xdr:colOff>165100</xdr:colOff>
      <xdr:row>95</xdr:row>
      <xdr:rowOff>161792</xdr:rowOff>
    </xdr:to>
    <xdr:sp macro="" textlink="">
      <xdr:nvSpPr>
        <xdr:cNvPr id="465" name="フローチャート: 判断 464"/>
        <xdr:cNvSpPr/>
      </xdr:nvSpPr>
      <xdr:spPr>
        <a:xfrm>
          <a:off x="9588500" y="163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6869</xdr:rowOff>
    </xdr:from>
    <xdr:ext cx="534377" cy="259045"/>
    <xdr:sp macro="" textlink="">
      <xdr:nvSpPr>
        <xdr:cNvPr id="466" name="テキスト ボックス 465"/>
        <xdr:cNvSpPr txBox="1"/>
      </xdr:nvSpPr>
      <xdr:spPr>
        <a:xfrm>
          <a:off x="9372111" y="1612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51136</xdr:rowOff>
    </xdr:from>
    <xdr:to>
      <xdr:col>45</xdr:col>
      <xdr:colOff>177800</xdr:colOff>
      <xdr:row>96</xdr:row>
      <xdr:rowOff>129336</xdr:rowOff>
    </xdr:to>
    <xdr:cxnSp macro="">
      <xdr:nvCxnSpPr>
        <xdr:cNvPr id="467" name="直線コネクタ 466"/>
        <xdr:cNvCxnSpPr/>
      </xdr:nvCxnSpPr>
      <xdr:spPr>
        <a:xfrm>
          <a:off x="7861300" y="16338886"/>
          <a:ext cx="889000" cy="24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107989</xdr:rowOff>
    </xdr:from>
    <xdr:to>
      <xdr:col>46</xdr:col>
      <xdr:colOff>38100</xdr:colOff>
      <xdr:row>96</xdr:row>
      <xdr:rowOff>38139</xdr:rowOff>
    </xdr:to>
    <xdr:sp macro="" textlink="">
      <xdr:nvSpPr>
        <xdr:cNvPr id="468" name="フローチャート: 判断 467"/>
        <xdr:cNvSpPr/>
      </xdr:nvSpPr>
      <xdr:spPr>
        <a:xfrm>
          <a:off x="8699500" y="1639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54666</xdr:rowOff>
    </xdr:from>
    <xdr:ext cx="534377" cy="259045"/>
    <xdr:sp macro="" textlink="">
      <xdr:nvSpPr>
        <xdr:cNvPr id="469" name="テキスト ボックス 468"/>
        <xdr:cNvSpPr txBox="1"/>
      </xdr:nvSpPr>
      <xdr:spPr>
        <a:xfrm>
          <a:off x="8483111" y="1617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51136</xdr:rowOff>
    </xdr:from>
    <xdr:to>
      <xdr:col>41</xdr:col>
      <xdr:colOff>50800</xdr:colOff>
      <xdr:row>98</xdr:row>
      <xdr:rowOff>143720</xdr:rowOff>
    </xdr:to>
    <xdr:cxnSp macro="">
      <xdr:nvCxnSpPr>
        <xdr:cNvPr id="470" name="直線コネクタ 469"/>
        <xdr:cNvCxnSpPr/>
      </xdr:nvCxnSpPr>
      <xdr:spPr>
        <a:xfrm flipV="1">
          <a:off x="6972300" y="16338886"/>
          <a:ext cx="889000" cy="60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112255</xdr:rowOff>
    </xdr:from>
    <xdr:to>
      <xdr:col>41</xdr:col>
      <xdr:colOff>101600</xdr:colOff>
      <xdr:row>96</xdr:row>
      <xdr:rowOff>42405</xdr:rowOff>
    </xdr:to>
    <xdr:sp macro="" textlink="">
      <xdr:nvSpPr>
        <xdr:cNvPr id="471" name="フローチャート: 判断 470"/>
        <xdr:cNvSpPr/>
      </xdr:nvSpPr>
      <xdr:spPr>
        <a:xfrm>
          <a:off x="7810500" y="164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33532</xdr:rowOff>
    </xdr:from>
    <xdr:ext cx="534377" cy="259045"/>
    <xdr:sp macro="" textlink="">
      <xdr:nvSpPr>
        <xdr:cNvPr id="472" name="テキスト ボックス 471"/>
        <xdr:cNvSpPr txBox="1"/>
      </xdr:nvSpPr>
      <xdr:spPr>
        <a:xfrm>
          <a:off x="7594111" y="1649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153918</xdr:rowOff>
    </xdr:from>
    <xdr:to>
      <xdr:col>36</xdr:col>
      <xdr:colOff>165100</xdr:colOff>
      <xdr:row>96</xdr:row>
      <xdr:rowOff>84068</xdr:rowOff>
    </xdr:to>
    <xdr:sp macro="" textlink="">
      <xdr:nvSpPr>
        <xdr:cNvPr id="473" name="フローチャート: 判断 472"/>
        <xdr:cNvSpPr/>
      </xdr:nvSpPr>
      <xdr:spPr>
        <a:xfrm>
          <a:off x="6921500" y="164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100595</xdr:rowOff>
    </xdr:from>
    <xdr:ext cx="534377" cy="259045"/>
    <xdr:sp macro="" textlink="">
      <xdr:nvSpPr>
        <xdr:cNvPr id="474" name="テキスト ボックス 473"/>
        <xdr:cNvSpPr txBox="1"/>
      </xdr:nvSpPr>
      <xdr:spPr>
        <a:xfrm>
          <a:off x="6705111" y="1621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49333</xdr:rowOff>
    </xdr:from>
    <xdr:to>
      <xdr:col>55</xdr:col>
      <xdr:colOff>50800</xdr:colOff>
      <xdr:row>97</xdr:row>
      <xdr:rowOff>150933</xdr:rowOff>
    </xdr:to>
    <xdr:sp macro="" textlink="">
      <xdr:nvSpPr>
        <xdr:cNvPr id="480" name="楕円 479"/>
        <xdr:cNvSpPr/>
      </xdr:nvSpPr>
      <xdr:spPr>
        <a:xfrm>
          <a:off x="10426700" y="1667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27760</xdr:rowOff>
    </xdr:from>
    <xdr:ext cx="534377" cy="259045"/>
    <xdr:sp macro="" textlink="">
      <xdr:nvSpPr>
        <xdr:cNvPr id="481" name="普通建設事業費 （ うち更新整備　）該当値テキスト"/>
        <xdr:cNvSpPr txBox="1"/>
      </xdr:nvSpPr>
      <xdr:spPr>
        <a:xfrm>
          <a:off x="10528300" y="1665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28321</xdr:rowOff>
    </xdr:from>
    <xdr:to>
      <xdr:col>50</xdr:col>
      <xdr:colOff>165100</xdr:colOff>
      <xdr:row>98</xdr:row>
      <xdr:rowOff>129921</xdr:rowOff>
    </xdr:to>
    <xdr:sp macro="" textlink="">
      <xdr:nvSpPr>
        <xdr:cNvPr id="482" name="楕円 481"/>
        <xdr:cNvSpPr/>
      </xdr:nvSpPr>
      <xdr:spPr>
        <a:xfrm>
          <a:off x="9588500" y="1683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121048</xdr:rowOff>
    </xdr:from>
    <xdr:ext cx="469744" cy="259045"/>
    <xdr:sp macro="" textlink="">
      <xdr:nvSpPr>
        <xdr:cNvPr id="483" name="テキスト ボックス 482"/>
        <xdr:cNvSpPr txBox="1"/>
      </xdr:nvSpPr>
      <xdr:spPr>
        <a:xfrm>
          <a:off x="9404428" y="16923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78536</xdr:rowOff>
    </xdr:from>
    <xdr:to>
      <xdr:col>46</xdr:col>
      <xdr:colOff>38100</xdr:colOff>
      <xdr:row>97</xdr:row>
      <xdr:rowOff>8686</xdr:rowOff>
    </xdr:to>
    <xdr:sp macro="" textlink="">
      <xdr:nvSpPr>
        <xdr:cNvPr id="484" name="楕円 483"/>
        <xdr:cNvSpPr/>
      </xdr:nvSpPr>
      <xdr:spPr>
        <a:xfrm>
          <a:off x="8699500" y="1653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171263</xdr:rowOff>
    </xdr:from>
    <xdr:ext cx="534377" cy="259045"/>
    <xdr:sp macro="" textlink="">
      <xdr:nvSpPr>
        <xdr:cNvPr id="485" name="テキスト ボックス 484"/>
        <xdr:cNvSpPr txBox="1"/>
      </xdr:nvSpPr>
      <xdr:spPr>
        <a:xfrm>
          <a:off x="8483111" y="1663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336</xdr:rowOff>
    </xdr:from>
    <xdr:to>
      <xdr:col>41</xdr:col>
      <xdr:colOff>101600</xdr:colOff>
      <xdr:row>95</xdr:row>
      <xdr:rowOff>101936</xdr:rowOff>
    </xdr:to>
    <xdr:sp macro="" textlink="">
      <xdr:nvSpPr>
        <xdr:cNvPr id="486" name="楕円 485"/>
        <xdr:cNvSpPr/>
      </xdr:nvSpPr>
      <xdr:spPr>
        <a:xfrm>
          <a:off x="7810500" y="1628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118463</xdr:rowOff>
    </xdr:from>
    <xdr:ext cx="534377" cy="259045"/>
    <xdr:sp macro="" textlink="">
      <xdr:nvSpPr>
        <xdr:cNvPr id="487" name="テキスト ボックス 486"/>
        <xdr:cNvSpPr txBox="1"/>
      </xdr:nvSpPr>
      <xdr:spPr>
        <a:xfrm>
          <a:off x="7594111" y="16063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92920</xdr:rowOff>
    </xdr:from>
    <xdr:to>
      <xdr:col>36</xdr:col>
      <xdr:colOff>165100</xdr:colOff>
      <xdr:row>99</xdr:row>
      <xdr:rowOff>23070</xdr:rowOff>
    </xdr:to>
    <xdr:sp macro="" textlink="">
      <xdr:nvSpPr>
        <xdr:cNvPr id="488" name="楕円 487"/>
        <xdr:cNvSpPr/>
      </xdr:nvSpPr>
      <xdr:spPr>
        <a:xfrm>
          <a:off x="6921500" y="168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14197</xdr:rowOff>
    </xdr:from>
    <xdr:ext cx="469744" cy="259045"/>
    <xdr:sp macro="" textlink="">
      <xdr:nvSpPr>
        <xdr:cNvPr id="489" name="テキスト ボックス 488"/>
        <xdr:cNvSpPr txBox="1"/>
      </xdr:nvSpPr>
      <xdr:spPr>
        <a:xfrm>
          <a:off x="6737428" y="16987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102598</xdr:rowOff>
    </xdr:from>
    <xdr:to>
      <xdr:col>85</xdr:col>
      <xdr:colOff>126364</xdr:colOff>
      <xdr:row>38</xdr:row>
      <xdr:rowOff>139700</xdr:rowOff>
    </xdr:to>
    <xdr:cxnSp macro="">
      <xdr:nvCxnSpPr>
        <xdr:cNvPr id="511" name="直線コネクタ 510"/>
        <xdr:cNvCxnSpPr/>
      </xdr:nvCxnSpPr>
      <xdr:spPr>
        <a:xfrm flipV="1">
          <a:off x="16317595" y="5246098"/>
          <a:ext cx="1269" cy="140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2"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49275</xdr:rowOff>
    </xdr:from>
    <xdr:ext cx="534377" cy="259045"/>
    <xdr:sp macro="" textlink="">
      <xdr:nvSpPr>
        <xdr:cNvPr id="514" name="災害復旧事業費最大値テキスト"/>
        <xdr:cNvSpPr txBox="1"/>
      </xdr:nvSpPr>
      <xdr:spPr>
        <a:xfrm>
          <a:off x="16370300" y="502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102598</xdr:rowOff>
    </xdr:from>
    <xdr:to>
      <xdr:col>86</xdr:col>
      <xdr:colOff>25400</xdr:colOff>
      <xdr:row>30</xdr:row>
      <xdr:rowOff>102598</xdr:rowOff>
    </xdr:to>
    <xdr:cxnSp macro="">
      <xdr:nvCxnSpPr>
        <xdr:cNvPr id="515" name="直線コネクタ 514"/>
        <xdr:cNvCxnSpPr/>
      </xdr:nvCxnSpPr>
      <xdr:spPr>
        <a:xfrm>
          <a:off x="16230600" y="524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6" name="直線コネクタ 515"/>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24429</xdr:rowOff>
    </xdr:from>
    <xdr:ext cx="469744" cy="259045"/>
    <xdr:sp macro="" textlink="">
      <xdr:nvSpPr>
        <xdr:cNvPr id="517" name="災害復旧事業費平均値テキスト"/>
        <xdr:cNvSpPr txBox="1"/>
      </xdr:nvSpPr>
      <xdr:spPr>
        <a:xfrm>
          <a:off x="16370300" y="6368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1552</xdr:rowOff>
    </xdr:from>
    <xdr:to>
      <xdr:col>85</xdr:col>
      <xdr:colOff>177800</xdr:colOff>
      <xdr:row>38</xdr:row>
      <xdr:rowOff>103152</xdr:rowOff>
    </xdr:to>
    <xdr:sp macro="" textlink="">
      <xdr:nvSpPr>
        <xdr:cNvPr id="518" name="フローチャート: 判断 517"/>
        <xdr:cNvSpPr/>
      </xdr:nvSpPr>
      <xdr:spPr>
        <a:xfrm>
          <a:off x="16268700" y="651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9" name="直線コネクタ 518"/>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6284</xdr:rowOff>
    </xdr:from>
    <xdr:to>
      <xdr:col>81</xdr:col>
      <xdr:colOff>101600</xdr:colOff>
      <xdr:row>38</xdr:row>
      <xdr:rowOff>107884</xdr:rowOff>
    </xdr:to>
    <xdr:sp macro="" textlink="">
      <xdr:nvSpPr>
        <xdr:cNvPr id="520" name="フローチャート: 判断 519"/>
        <xdr:cNvSpPr/>
      </xdr:nvSpPr>
      <xdr:spPr>
        <a:xfrm>
          <a:off x="15430500" y="652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124411</xdr:rowOff>
    </xdr:from>
    <xdr:ext cx="469744" cy="259045"/>
    <xdr:sp macro="" textlink="">
      <xdr:nvSpPr>
        <xdr:cNvPr id="521" name="テキスト ボックス 520"/>
        <xdr:cNvSpPr txBox="1"/>
      </xdr:nvSpPr>
      <xdr:spPr>
        <a:xfrm>
          <a:off x="15246428" y="629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2" name="直線コネクタ 521"/>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35682</xdr:rowOff>
    </xdr:from>
    <xdr:to>
      <xdr:col>76</xdr:col>
      <xdr:colOff>165100</xdr:colOff>
      <xdr:row>38</xdr:row>
      <xdr:rowOff>137282</xdr:rowOff>
    </xdr:to>
    <xdr:sp macro="" textlink="">
      <xdr:nvSpPr>
        <xdr:cNvPr id="523" name="フローチャート: 判断 522"/>
        <xdr:cNvSpPr/>
      </xdr:nvSpPr>
      <xdr:spPr>
        <a:xfrm>
          <a:off x="14541500" y="655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153809</xdr:rowOff>
    </xdr:from>
    <xdr:ext cx="469744" cy="259045"/>
    <xdr:sp macro="" textlink="">
      <xdr:nvSpPr>
        <xdr:cNvPr id="524" name="テキスト ボックス 523"/>
        <xdr:cNvSpPr txBox="1"/>
      </xdr:nvSpPr>
      <xdr:spPr>
        <a:xfrm>
          <a:off x="14357428" y="632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5" name="直線コネクタ 524"/>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49284</xdr:rowOff>
    </xdr:from>
    <xdr:to>
      <xdr:col>72</xdr:col>
      <xdr:colOff>38100</xdr:colOff>
      <xdr:row>38</xdr:row>
      <xdr:rowOff>150884</xdr:rowOff>
    </xdr:to>
    <xdr:sp macro="" textlink="">
      <xdr:nvSpPr>
        <xdr:cNvPr id="526" name="フローチャート: 判断 525"/>
        <xdr:cNvSpPr/>
      </xdr:nvSpPr>
      <xdr:spPr>
        <a:xfrm>
          <a:off x="13652500" y="65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167411</xdr:rowOff>
    </xdr:from>
    <xdr:ext cx="469744" cy="259045"/>
    <xdr:sp macro="" textlink="">
      <xdr:nvSpPr>
        <xdr:cNvPr id="527" name="テキスト ボックス 526"/>
        <xdr:cNvSpPr txBox="1"/>
      </xdr:nvSpPr>
      <xdr:spPr>
        <a:xfrm>
          <a:off x="13468428" y="633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58817</xdr:rowOff>
    </xdr:from>
    <xdr:to>
      <xdr:col>67</xdr:col>
      <xdr:colOff>101600</xdr:colOff>
      <xdr:row>38</xdr:row>
      <xdr:rowOff>160417</xdr:rowOff>
    </xdr:to>
    <xdr:sp macro="" textlink="">
      <xdr:nvSpPr>
        <xdr:cNvPr id="528" name="フローチャート: 判断 527"/>
        <xdr:cNvSpPr/>
      </xdr:nvSpPr>
      <xdr:spPr>
        <a:xfrm>
          <a:off x="12763500" y="657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5493</xdr:rowOff>
    </xdr:from>
    <xdr:ext cx="469744" cy="259045"/>
    <xdr:sp macro="" textlink="">
      <xdr:nvSpPr>
        <xdr:cNvPr id="529" name="テキスト ボックス 528"/>
        <xdr:cNvSpPr txBox="1"/>
      </xdr:nvSpPr>
      <xdr:spPr>
        <a:xfrm>
          <a:off x="12579428" y="634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5" name="楕円 534"/>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36"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7" name="楕円 536"/>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8" name="テキスト ボックス 537"/>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9" name="楕円 538"/>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0" name="テキスト ボックス 539"/>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1" name="楕円 540"/>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2" name="テキスト ボックス 541"/>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3" name="楕円 542"/>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4" name="テキスト ボックス 543"/>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4" name="直線コネクタ 60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5" name="テキスト ボックス 60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6" name="直線コネクタ 60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7" name="テキスト ボックス 60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8" name="直線コネクタ 60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9" name="テキスト ボックス 60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0" name="直線コネクタ 60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1" name="テキスト ボックス 61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2" name="直線コネクタ 61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3" name="テキスト ボックス 612"/>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4" name="直線コネクタ 61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5" name="テキスト ボックス 61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171100</xdr:rowOff>
    </xdr:from>
    <xdr:to>
      <xdr:col>85</xdr:col>
      <xdr:colOff>126364</xdr:colOff>
      <xdr:row>78</xdr:row>
      <xdr:rowOff>141774</xdr:rowOff>
    </xdr:to>
    <xdr:cxnSp macro="">
      <xdr:nvCxnSpPr>
        <xdr:cNvPr id="619" name="直線コネクタ 618"/>
        <xdr:cNvCxnSpPr/>
      </xdr:nvCxnSpPr>
      <xdr:spPr>
        <a:xfrm flipV="1">
          <a:off x="16317595" y="12001150"/>
          <a:ext cx="1269" cy="1513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145601</xdr:rowOff>
    </xdr:from>
    <xdr:ext cx="469744" cy="259045"/>
    <xdr:sp macro="" textlink="">
      <xdr:nvSpPr>
        <xdr:cNvPr id="620" name="公債費最小値テキスト"/>
        <xdr:cNvSpPr txBox="1"/>
      </xdr:nvSpPr>
      <xdr:spPr>
        <a:xfrm>
          <a:off x="16370300" y="1351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141774</xdr:rowOff>
    </xdr:from>
    <xdr:to>
      <xdr:col>86</xdr:col>
      <xdr:colOff>25400</xdr:colOff>
      <xdr:row>78</xdr:row>
      <xdr:rowOff>141774</xdr:rowOff>
    </xdr:to>
    <xdr:cxnSp macro="">
      <xdr:nvCxnSpPr>
        <xdr:cNvPr id="621" name="直線コネクタ 620"/>
        <xdr:cNvCxnSpPr/>
      </xdr:nvCxnSpPr>
      <xdr:spPr>
        <a:xfrm>
          <a:off x="16230600" y="1351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117777</xdr:rowOff>
    </xdr:from>
    <xdr:ext cx="599010" cy="259045"/>
    <xdr:sp macro="" textlink="">
      <xdr:nvSpPr>
        <xdr:cNvPr id="622" name="公債費最大値テキスト"/>
        <xdr:cNvSpPr txBox="1"/>
      </xdr:nvSpPr>
      <xdr:spPr>
        <a:xfrm>
          <a:off x="16370300" y="11776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171100</xdr:rowOff>
    </xdr:from>
    <xdr:to>
      <xdr:col>86</xdr:col>
      <xdr:colOff>25400</xdr:colOff>
      <xdr:row>69</xdr:row>
      <xdr:rowOff>171100</xdr:rowOff>
    </xdr:to>
    <xdr:cxnSp macro="">
      <xdr:nvCxnSpPr>
        <xdr:cNvPr id="623" name="直線コネクタ 622"/>
        <xdr:cNvCxnSpPr/>
      </xdr:nvCxnSpPr>
      <xdr:spPr>
        <a:xfrm>
          <a:off x="16230600" y="1200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23915</xdr:rowOff>
    </xdr:from>
    <xdr:to>
      <xdr:col>85</xdr:col>
      <xdr:colOff>127000</xdr:colOff>
      <xdr:row>76</xdr:row>
      <xdr:rowOff>42920</xdr:rowOff>
    </xdr:to>
    <xdr:cxnSp macro="">
      <xdr:nvCxnSpPr>
        <xdr:cNvPr id="624" name="直線コネクタ 623"/>
        <xdr:cNvCxnSpPr/>
      </xdr:nvCxnSpPr>
      <xdr:spPr>
        <a:xfrm>
          <a:off x="15481300" y="13054115"/>
          <a:ext cx="838200" cy="19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31078</xdr:rowOff>
    </xdr:from>
    <xdr:ext cx="534377" cy="259045"/>
    <xdr:sp macro="" textlink="">
      <xdr:nvSpPr>
        <xdr:cNvPr id="625" name="公債費平均値テキスト"/>
        <xdr:cNvSpPr txBox="1"/>
      </xdr:nvSpPr>
      <xdr:spPr>
        <a:xfrm>
          <a:off x="16370300" y="13061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52651</xdr:rowOff>
    </xdr:from>
    <xdr:to>
      <xdr:col>85</xdr:col>
      <xdr:colOff>177800</xdr:colOff>
      <xdr:row>76</xdr:row>
      <xdr:rowOff>154251</xdr:rowOff>
    </xdr:to>
    <xdr:sp macro="" textlink="">
      <xdr:nvSpPr>
        <xdr:cNvPr id="626" name="フローチャート: 判断 625"/>
        <xdr:cNvSpPr/>
      </xdr:nvSpPr>
      <xdr:spPr>
        <a:xfrm>
          <a:off x="16268700" y="1308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166708</xdr:rowOff>
    </xdr:from>
    <xdr:to>
      <xdr:col>81</xdr:col>
      <xdr:colOff>50800</xdr:colOff>
      <xdr:row>76</xdr:row>
      <xdr:rowOff>23915</xdr:rowOff>
    </xdr:to>
    <xdr:cxnSp macro="">
      <xdr:nvCxnSpPr>
        <xdr:cNvPr id="627" name="直線コネクタ 626"/>
        <xdr:cNvCxnSpPr/>
      </xdr:nvCxnSpPr>
      <xdr:spPr>
        <a:xfrm>
          <a:off x="14592300" y="13025458"/>
          <a:ext cx="889000" cy="28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162934</xdr:rowOff>
    </xdr:from>
    <xdr:to>
      <xdr:col>81</xdr:col>
      <xdr:colOff>101600</xdr:colOff>
      <xdr:row>76</xdr:row>
      <xdr:rowOff>93084</xdr:rowOff>
    </xdr:to>
    <xdr:sp macro="" textlink="">
      <xdr:nvSpPr>
        <xdr:cNvPr id="628" name="フローチャート: 判断 627"/>
        <xdr:cNvSpPr/>
      </xdr:nvSpPr>
      <xdr:spPr>
        <a:xfrm>
          <a:off x="15430500" y="1302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84211</xdr:rowOff>
    </xdr:from>
    <xdr:ext cx="534377" cy="259045"/>
    <xdr:sp macro="" textlink="">
      <xdr:nvSpPr>
        <xdr:cNvPr id="629" name="テキスト ボックス 628"/>
        <xdr:cNvSpPr txBox="1"/>
      </xdr:nvSpPr>
      <xdr:spPr>
        <a:xfrm>
          <a:off x="15214111" y="1311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166708</xdr:rowOff>
    </xdr:from>
    <xdr:to>
      <xdr:col>76</xdr:col>
      <xdr:colOff>114300</xdr:colOff>
      <xdr:row>76</xdr:row>
      <xdr:rowOff>6133</xdr:rowOff>
    </xdr:to>
    <xdr:cxnSp macro="">
      <xdr:nvCxnSpPr>
        <xdr:cNvPr id="630" name="直線コネクタ 629"/>
        <xdr:cNvCxnSpPr/>
      </xdr:nvCxnSpPr>
      <xdr:spPr>
        <a:xfrm flipV="1">
          <a:off x="13703300" y="13025458"/>
          <a:ext cx="889000" cy="10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157823</xdr:rowOff>
    </xdr:from>
    <xdr:to>
      <xdr:col>76</xdr:col>
      <xdr:colOff>165100</xdr:colOff>
      <xdr:row>76</xdr:row>
      <xdr:rowOff>87973</xdr:rowOff>
    </xdr:to>
    <xdr:sp macro="" textlink="">
      <xdr:nvSpPr>
        <xdr:cNvPr id="631" name="フローチャート: 判断 630"/>
        <xdr:cNvSpPr/>
      </xdr:nvSpPr>
      <xdr:spPr>
        <a:xfrm>
          <a:off x="14541500" y="1301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79100</xdr:rowOff>
    </xdr:from>
    <xdr:ext cx="534377" cy="259045"/>
    <xdr:sp macro="" textlink="">
      <xdr:nvSpPr>
        <xdr:cNvPr id="632" name="テキスト ボックス 631"/>
        <xdr:cNvSpPr txBox="1"/>
      </xdr:nvSpPr>
      <xdr:spPr>
        <a:xfrm>
          <a:off x="14325111" y="1310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6133</xdr:rowOff>
    </xdr:from>
    <xdr:to>
      <xdr:col>71</xdr:col>
      <xdr:colOff>177800</xdr:colOff>
      <xdr:row>76</xdr:row>
      <xdr:rowOff>96380</xdr:rowOff>
    </xdr:to>
    <xdr:cxnSp macro="">
      <xdr:nvCxnSpPr>
        <xdr:cNvPr id="633" name="直線コネクタ 632"/>
        <xdr:cNvCxnSpPr/>
      </xdr:nvCxnSpPr>
      <xdr:spPr>
        <a:xfrm flipV="1">
          <a:off x="12814300" y="13036333"/>
          <a:ext cx="889000" cy="9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152451</xdr:rowOff>
    </xdr:from>
    <xdr:to>
      <xdr:col>72</xdr:col>
      <xdr:colOff>38100</xdr:colOff>
      <xdr:row>76</xdr:row>
      <xdr:rowOff>82601</xdr:rowOff>
    </xdr:to>
    <xdr:sp macro="" textlink="">
      <xdr:nvSpPr>
        <xdr:cNvPr id="634" name="フローチャート: 判断 633"/>
        <xdr:cNvSpPr/>
      </xdr:nvSpPr>
      <xdr:spPr>
        <a:xfrm>
          <a:off x="136525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73728</xdr:rowOff>
    </xdr:from>
    <xdr:ext cx="534377" cy="259045"/>
    <xdr:sp macro="" textlink="">
      <xdr:nvSpPr>
        <xdr:cNvPr id="635" name="テキスト ボックス 634"/>
        <xdr:cNvSpPr txBox="1"/>
      </xdr:nvSpPr>
      <xdr:spPr>
        <a:xfrm>
          <a:off x="13436111" y="1310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156125</xdr:rowOff>
    </xdr:from>
    <xdr:to>
      <xdr:col>67</xdr:col>
      <xdr:colOff>101600</xdr:colOff>
      <xdr:row>76</xdr:row>
      <xdr:rowOff>86275</xdr:rowOff>
    </xdr:to>
    <xdr:sp macro="" textlink="">
      <xdr:nvSpPr>
        <xdr:cNvPr id="636" name="フローチャート: 判断 635"/>
        <xdr:cNvSpPr/>
      </xdr:nvSpPr>
      <xdr:spPr>
        <a:xfrm>
          <a:off x="12763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102802</xdr:rowOff>
    </xdr:from>
    <xdr:ext cx="534377" cy="259045"/>
    <xdr:sp macro="" textlink="">
      <xdr:nvSpPr>
        <xdr:cNvPr id="637" name="テキスト ボックス 636"/>
        <xdr:cNvSpPr txBox="1"/>
      </xdr:nvSpPr>
      <xdr:spPr>
        <a:xfrm>
          <a:off x="12547111" y="1279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163570</xdr:rowOff>
    </xdr:from>
    <xdr:to>
      <xdr:col>85</xdr:col>
      <xdr:colOff>177800</xdr:colOff>
      <xdr:row>76</xdr:row>
      <xdr:rowOff>93720</xdr:rowOff>
    </xdr:to>
    <xdr:sp macro="" textlink="">
      <xdr:nvSpPr>
        <xdr:cNvPr id="643" name="楕円 642"/>
        <xdr:cNvSpPr/>
      </xdr:nvSpPr>
      <xdr:spPr>
        <a:xfrm>
          <a:off x="16268700" y="1302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14998</xdr:rowOff>
    </xdr:from>
    <xdr:ext cx="534377" cy="259045"/>
    <xdr:sp macro="" textlink="">
      <xdr:nvSpPr>
        <xdr:cNvPr id="644" name="公債費該当値テキスト"/>
        <xdr:cNvSpPr txBox="1"/>
      </xdr:nvSpPr>
      <xdr:spPr>
        <a:xfrm>
          <a:off x="16370300" y="128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144564</xdr:rowOff>
    </xdr:from>
    <xdr:to>
      <xdr:col>81</xdr:col>
      <xdr:colOff>101600</xdr:colOff>
      <xdr:row>76</xdr:row>
      <xdr:rowOff>74715</xdr:rowOff>
    </xdr:to>
    <xdr:sp macro="" textlink="">
      <xdr:nvSpPr>
        <xdr:cNvPr id="645" name="楕円 644"/>
        <xdr:cNvSpPr/>
      </xdr:nvSpPr>
      <xdr:spPr>
        <a:xfrm>
          <a:off x="15430500" y="130033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91241</xdr:rowOff>
    </xdr:from>
    <xdr:ext cx="534377" cy="259045"/>
    <xdr:sp macro="" textlink="">
      <xdr:nvSpPr>
        <xdr:cNvPr id="646" name="テキスト ボックス 645"/>
        <xdr:cNvSpPr txBox="1"/>
      </xdr:nvSpPr>
      <xdr:spPr>
        <a:xfrm>
          <a:off x="15214111" y="12778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115908</xdr:rowOff>
    </xdr:from>
    <xdr:to>
      <xdr:col>76</xdr:col>
      <xdr:colOff>165100</xdr:colOff>
      <xdr:row>76</xdr:row>
      <xdr:rowOff>46058</xdr:rowOff>
    </xdr:to>
    <xdr:sp macro="" textlink="">
      <xdr:nvSpPr>
        <xdr:cNvPr id="647" name="楕円 646"/>
        <xdr:cNvSpPr/>
      </xdr:nvSpPr>
      <xdr:spPr>
        <a:xfrm>
          <a:off x="14541500" y="1297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62585</xdr:rowOff>
    </xdr:from>
    <xdr:ext cx="534377" cy="259045"/>
    <xdr:sp macro="" textlink="">
      <xdr:nvSpPr>
        <xdr:cNvPr id="648" name="テキスト ボックス 647"/>
        <xdr:cNvSpPr txBox="1"/>
      </xdr:nvSpPr>
      <xdr:spPr>
        <a:xfrm>
          <a:off x="14325111" y="12749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126782</xdr:rowOff>
    </xdr:from>
    <xdr:to>
      <xdr:col>72</xdr:col>
      <xdr:colOff>38100</xdr:colOff>
      <xdr:row>76</xdr:row>
      <xdr:rowOff>56933</xdr:rowOff>
    </xdr:to>
    <xdr:sp macro="" textlink="">
      <xdr:nvSpPr>
        <xdr:cNvPr id="649" name="楕円 648"/>
        <xdr:cNvSpPr/>
      </xdr:nvSpPr>
      <xdr:spPr>
        <a:xfrm>
          <a:off x="13652500" y="1298553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73459</xdr:rowOff>
    </xdr:from>
    <xdr:ext cx="534377" cy="259045"/>
    <xdr:sp macro="" textlink="">
      <xdr:nvSpPr>
        <xdr:cNvPr id="650" name="テキスト ボックス 649"/>
        <xdr:cNvSpPr txBox="1"/>
      </xdr:nvSpPr>
      <xdr:spPr>
        <a:xfrm>
          <a:off x="13436111" y="1276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45580</xdr:rowOff>
    </xdr:from>
    <xdr:to>
      <xdr:col>67</xdr:col>
      <xdr:colOff>101600</xdr:colOff>
      <xdr:row>76</xdr:row>
      <xdr:rowOff>147180</xdr:rowOff>
    </xdr:to>
    <xdr:sp macro="" textlink="">
      <xdr:nvSpPr>
        <xdr:cNvPr id="651" name="楕円 650"/>
        <xdr:cNvSpPr/>
      </xdr:nvSpPr>
      <xdr:spPr>
        <a:xfrm>
          <a:off x="12763500" y="130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138307</xdr:rowOff>
    </xdr:from>
    <xdr:ext cx="534377" cy="259045"/>
    <xdr:sp macro="" textlink="">
      <xdr:nvSpPr>
        <xdr:cNvPr id="652" name="テキスト ボックス 651"/>
        <xdr:cNvSpPr txBox="1"/>
      </xdr:nvSpPr>
      <xdr:spPr>
        <a:xfrm>
          <a:off x="12547111" y="1316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6" name="テキスト ボックス 66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8" name="テキスト ボックス 66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0" name="テキスト ボックス 66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2" name="テキスト ボックス 67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140599</xdr:rowOff>
    </xdr:from>
    <xdr:to>
      <xdr:col>85</xdr:col>
      <xdr:colOff>126364</xdr:colOff>
      <xdr:row>99</xdr:row>
      <xdr:rowOff>39703</xdr:rowOff>
    </xdr:to>
    <xdr:cxnSp macro="">
      <xdr:nvCxnSpPr>
        <xdr:cNvPr id="676" name="直線コネクタ 675"/>
        <xdr:cNvCxnSpPr/>
      </xdr:nvCxnSpPr>
      <xdr:spPr>
        <a:xfrm flipV="1">
          <a:off x="16317595" y="15742549"/>
          <a:ext cx="1269" cy="127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43530</xdr:rowOff>
    </xdr:from>
    <xdr:ext cx="378565" cy="259045"/>
    <xdr:sp macro="" textlink="">
      <xdr:nvSpPr>
        <xdr:cNvPr id="677" name="積立金最小値テキスト"/>
        <xdr:cNvSpPr txBox="1"/>
      </xdr:nvSpPr>
      <xdr:spPr>
        <a:xfrm>
          <a:off x="16370300" y="17017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39703</xdr:rowOff>
    </xdr:from>
    <xdr:to>
      <xdr:col>86</xdr:col>
      <xdr:colOff>25400</xdr:colOff>
      <xdr:row>99</xdr:row>
      <xdr:rowOff>39703</xdr:rowOff>
    </xdr:to>
    <xdr:cxnSp macro="">
      <xdr:nvCxnSpPr>
        <xdr:cNvPr id="678" name="直線コネクタ 677"/>
        <xdr:cNvCxnSpPr/>
      </xdr:nvCxnSpPr>
      <xdr:spPr>
        <a:xfrm>
          <a:off x="16230600" y="1701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87276</xdr:rowOff>
    </xdr:from>
    <xdr:ext cx="599010" cy="259045"/>
    <xdr:sp macro="" textlink="">
      <xdr:nvSpPr>
        <xdr:cNvPr id="679" name="積立金最大値テキスト"/>
        <xdr:cNvSpPr txBox="1"/>
      </xdr:nvSpPr>
      <xdr:spPr>
        <a:xfrm>
          <a:off x="16370300" y="15517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140599</xdr:rowOff>
    </xdr:from>
    <xdr:to>
      <xdr:col>86</xdr:col>
      <xdr:colOff>25400</xdr:colOff>
      <xdr:row>91</xdr:row>
      <xdr:rowOff>140599</xdr:rowOff>
    </xdr:to>
    <xdr:cxnSp macro="">
      <xdr:nvCxnSpPr>
        <xdr:cNvPr id="680" name="直線コネクタ 679"/>
        <xdr:cNvCxnSpPr/>
      </xdr:nvCxnSpPr>
      <xdr:spPr>
        <a:xfrm>
          <a:off x="16230600" y="15742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154468</xdr:rowOff>
    </xdr:from>
    <xdr:to>
      <xdr:col>85</xdr:col>
      <xdr:colOff>127000</xdr:colOff>
      <xdr:row>98</xdr:row>
      <xdr:rowOff>88867</xdr:rowOff>
    </xdr:to>
    <xdr:cxnSp macro="">
      <xdr:nvCxnSpPr>
        <xdr:cNvPr id="681" name="直線コネクタ 680"/>
        <xdr:cNvCxnSpPr/>
      </xdr:nvCxnSpPr>
      <xdr:spPr>
        <a:xfrm flipV="1">
          <a:off x="15481300" y="16785118"/>
          <a:ext cx="838200" cy="10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15625</xdr:rowOff>
    </xdr:from>
    <xdr:ext cx="534377" cy="259045"/>
    <xdr:sp macro="" textlink="">
      <xdr:nvSpPr>
        <xdr:cNvPr id="682" name="積立金平均値テキスト"/>
        <xdr:cNvSpPr txBox="1"/>
      </xdr:nvSpPr>
      <xdr:spPr>
        <a:xfrm>
          <a:off x="16370300" y="16817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37198</xdr:rowOff>
    </xdr:from>
    <xdr:to>
      <xdr:col>85</xdr:col>
      <xdr:colOff>177800</xdr:colOff>
      <xdr:row>98</xdr:row>
      <xdr:rowOff>138798</xdr:rowOff>
    </xdr:to>
    <xdr:sp macro="" textlink="">
      <xdr:nvSpPr>
        <xdr:cNvPr id="683" name="フローチャート: 判断 682"/>
        <xdr:cNvSpPr/>
      </xdr:nvSpPr>
      <xdr:spPr>
        <a:xfrm>
          <a:off x="16268700" y="16839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88867</xdr:rowOff>
    </xdr:from>
    <xdr:to>
      <xdr:col>81</xdr:col>
      <xdr:colOff>50800</xdr:colOff>
      <xdr:row>98</xdr:row>
      <xdr:rowOff>109555</xdr:rowOff>
    </xdr:to>
    <xdr:cxnSp macro="">
      <xdr:nvCxnSpPr>
        <xdr:cNvPr id="684" name="直線コネクタ 683"/>
        <xdr:cNvCxnSpPr/>
      </xdr:nvCxnSpPr>
      <xdr:spPr>
        <a:xfrm flipV="1">
          <a:off x="14592300" y="16890967"/>
          <a:ext cx="889000" cy="2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55037</xdr:rowOff>
    </xdr:from>
    <xdr:to>
      <xdr:col>81</xdr:col>
      <xdr:colOff>101600</xdr:colOff>
      <xdr:row>98</xdr:row>
      <xdr:rowOff>156637</xdr:rowOff>
    </xdr:to>
    <xdr:sp macro="" textlink="">
      <xdr:nvSpPr>
        <xdr:cNvPr id="685" name="フローチャート: 判断 684"/>
        <xdr:cNvSpPr/>
      </xdr:nvSpPr>
      <xdr:spPr>
        <a:xfrm>
          <a:off x="15430500" y="16857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147764</xdr:rowOff>
    </xdr:from>
    <xdr:ext cx="534377" cy="259045"/>
    <xdr:sp macro="" textlink="">
      <xdr:nvSpPr>
        <xdr:cNvPr id="686" name="テキスト ボックス 685"/>
        <xdr:cNvSpPr txBox="1"/>
      </xdr:nvSpPr>
      <xdr:spPr>
        <a:xfrm>
          <a:off x="15214111" y="1694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99992</xdr:rowOff>
    </xdr:from>
    <xdr:to>
      <xdr:col>76</xdr:col>
      <xdr:colOff>114300</xdr:colOff>
      <xdr:row>98</xdr:row>
      <xdr:rowOff>109555</xdr:rowOff>
    </xdr:to>
    <xdr:cxnSp macro="">
      <xdr:nvCxnSpPr>
        <xdr:cNvPr id="687" name="直線コネクタ 686"/>
        <xdr:cNvCxnSpPr/>
      </xdr:nvCxnSpPr>
      <xdr:spPr>
        <a:xfrm>
          <a:off x="13703300" y="16902092"/>
          <a:ext cx="889000" cy="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28062</xdr:rowOff>
    </xdr:from>
    <xdr:to>
      <xdr:col>76</xdr:col>
      <xdr:colOff>165100</xdr:colOff>
      <xdr:row>98</xdr:row>
      <xdr:rowOff>129662</xdr:rowOff>
    </xdr:to>
    <xdr:sp macro="" textlink="">
      <xdr:nvSpPr>
        <xdr:cNvPr id="688" name="フローチャート: 判断 687"/>
        <xdr:cNvSpPr/>
      </xdr:nvSpPr>
      <xdr:spPr>
        <a:xfrm>
          <a:off x="14541500" y="1683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146189</xdr:rowOff>
    </xdr:from>
    <xdr:ext cx="534377" cy="259045"/>
    <xdr:sp macro="" textlink="">
      <xdr:nvSpPr>
        <xdr:cNvPr id="689" name="テキスト ボックス 688"/>
        <xdr:cNvSpPr txBox="1"/>
      </xdr:nvSpPr>
      <xdr:spPr>
        <a:xfrm>
          <a:off x="14325111" y="1660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80462</xdr:rowOff>
    </xdr:from>
    <xdr:to>
      <xdr:col>71</xdr:col>
      <xdr:colOff>177800</xdr:colOff>
      <xdr:row>98</xdr:row>
      <xdr:rowOff>99992</xdr:rowOff>
    </xdr:to>
    <xdr:cxnSp macro="">
      <xdr:nvCxnSpPr>
        <xdr:cNvPr id="690" name="直線コネクタ 689"/>
        <xdr:cNvCxnSpPr/>
      </xdr:nvCxnSpPr>
      <xdr:spPr>
        <a:xfrm>
          <a:off x="12814300" y="16882562"/>
          <a:ext cx="889000" cy="1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50434</xdr:rowOff>
    </xdr:from>
    <xdr:to>
      <xdr:col>72</xdr:col>
      <xdr:colOff>38100</xdr:colOff>
      <xdr:row>98</xdr:row>
      <xdr:rowOff>152034</xdr:rowOff>
    </xdr:to>
    <xdr:sp macro="" textlink="">
      <xdr:nvSpPr>
        <xdr:cNvPr id="691" name="フローチャート: 判断 690"/>
        <xdr:cNvSpPr/>
      </xdr:nvSpPr>
      <xdr:spPr>
        <a:xfrm>
          <a:off x="13652500" y="1685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143161</xdr:rowOff>
    </xdr:from>
    <xdr:ext cx="534377" cy="259045"/>
    <xdr:sp macro="" textlink="">
      <xdr:nvSpPr>
        <xdr:cNvPr id="692" name="テキスト ボックス 691"/>
        <xdr:cNvSpPr txBox="1"/>
      </xdr:nvSpPr>
      <xdr:spPr>
        <a:xfrm>
          <a:off x="13436111" y="1694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48186</xdr:rowOff>
    </xdr:from>
    <xdr:to>
      <xdr:col>67</xdr:col>
      <xdr:colOff>101600</xdr:colOff>
      <xdr:row>98</xdr:row>
      <xdr:rowOff>149786</xdr:rowOff>
    </xdr:to>
    <xdr:sp macro="" textlink="">
      <xdr:nvSpPr>
        <xdr:cNvPr id="693" name="フローチャート: 判断 692"/>
        <xdr:cNvSpPr/>
      </xdr:nvSpPr>
      <xdr:spPr>
        <a:xfrm>
          <a:off x="12763500" y="1685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140913</xdr:rowOff>
    </xdr:from>
    <xdr:ext cx="534377" cy="259045"/>
    <xdr:sp macro="" textlink="">
      <xdr:nvSpPr>
        <xdr:cNvPr id="694" name="テキスト ボックス 693"/>
        <xdr:cNvSpPr txBox="1"/>
      </xdr:nvSpPr>
      <xdr:spPr>
        <a:xfrm>
          <a:off x="12547111" y="1694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103668</xdr:rowOff>
    </xdr:from>
    <xdr:to>
      <xdr:col>85</xdr:col>
      <xdr:colOff>177800</xdr:colOff>
      <xdr:row>98</xdr:row>
      <xdr:rowOff>33818</xdr:rowOff>
    </xdr:to>
    <xdr:sp macro="" textlink="">
      <xdr:nvSpPr>
        <xdr:cNvPr id="700" name="楕円 699"/>
        <xdr:cNvSpPr/>
      </xdr:nvSpPr>
      <xdr:spPr>
        <a:xfrm>
          <a:off x="16268700" y="1673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126545</xdr:rowOff>
    </xdr:from>
    <xdr:ext cx="534377" cy="259045"/>
    <xdr:sp macro="" textlink="">
      <xdr:nvSpPr>
        <xdr:cNvPr id="701" name="積立金該当値テキスト"/>
        <xdr:cNvSpPr txBox="1"/>
      </xdr:nvSpPr>
      <xdr:spPr>
        <a:xfrm>
          <a:off x="16370300" y="1658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38067</xdr:rowOff>
    </xdr:from>
    <xdr:to>
      <xdr:col>81</xdr:col>
      <xdr:colOff>101600</xdr:colOff>
      <xdr:row>98</xdr:row>
      <xdr:rowOff>139667</xdr:rowOff>
    </xdr:to>
    <xdr:sp macro="" textlink="">
      <xdr:nvSpPr>
        <xdr:cNvPr id="702" name="楕円 701"/>
        <xdr:cNvSpPr/>
      </xdr:nvSpPr>
      <xdr:spPr>
        <a:xfrm>
          <a:off x="15430500" y="1684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156194</xdr:rowOff>
    </xdr:from>
    <xdr:ext cx="534377" cy="259045"/>
    <xdr:sp macro="" textlink="">
      <xdr:nvSpPr>
        <xdr:cNvPr id="703" name="テキスト ボックス 702"/>
        <xdr:cNvSpPr txBox="1"/>
      </xdr:nvSpPr>
      <xdr:spPr>
        <a:xfrm>
          <a:off x="15214111" y="1661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58755</xdr:rowOff>
    </xdr:from>
    <xdr:to>
      <xdr:col>76</xdr:col>
      <xdr:colOff>165100</xdr:colOff>
      <xdr:row>98</xdr:row>
      <xdr:rowOff>160355</xdr:rowOff>
    </xdr:to>
    <xdr:sp macro="" textlink="">
      <xdr:nvSpPr>
        <xdr:cNvPr id="704" name="楕円 703"/>
        <xdr:cNvSpPr/>
      </xdr:nvSpPr>
      <xdr:spPr>
        <a:xfrm>
          <a:off x="14541500" y="1686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151482</xdr:rowOff>
    </xdr:from>
    <xdr:ext cx="534377" cy="259045"/>
    <xdr:sp macro="" textlink="">
      <xdr:nvSpPr>
        <xdr:cNvPr id="705" name="テキスト ボックス 704"/>
        <xdr:cNvSpPr txBox="1"/>
      </xdr:nvSpPr>
      <xdr:spPr>
        <a:xfrm>
          <a:off x="14325111" y="1695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49192</xdr:rowOff>
    </xdr:from>
    <xdr:to>
      <xdr:col>72</xdr:col>
      <xdr:colOff>38100</xdr:colOff>
      <xdr:row>98</xdr:row>
      <xdr:rowOff>150792</xdr:rowOff>
    </xdr:to>
    <xdr:sp macro="" textlink="">
      <xdr:nvSpPr>
        <xdr:cNvPr id="706" name="楕円 705"/>
        <xdr:cNvSpPr/>
      </xdr:nvSpPr>
      <xdr:spPr>
        <a:xfrm>
          <a:off x="13652500" y="1685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167319</xdr:rowOff>
    </xdr:from>
    <xdr:ext cx="534377" cy="259045"/>
    <xdr:sp macro="" textlink="">
      <xdr:nvSpPr>
        <xdr:cNvPr id="707" name="テキスト ボックス 706"/>
        <xdr:cNvSpPr txBox="1"/>
      </xdr:nvSpPr>
      <xdr:spPr>
        <a:xfrm>
          <a:off x="13436111" y="1662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29662</xdr:rowOff>
    </xdr:from>
    <xdr:to>
      <xdr:col>67</xdr:col>
      <xdr:colOff>101600</xdr:colOff>
      <xdr:row>98</xdr:row>
      <xdr:rowOff>131262</xdr:rowOff>
    </xdr:to>
    <xdr:sp macro="" textlink="">
      <xdr:nvSpPr>
        <xdr:cNvPr id="708" name="楕円 707"/>
        <xdr:cNvSpPr/>
      </xdr:nvSpPr>
      <xdr:spPr>
        <a:xfrm>
          <a:off x="12763500" y="1683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147789</xdr:rowOff>
    </xdr:from>
    <xdr:ext cx="534377" cy="259045"/>
    <xdr:sp macro="" textlink="">
      <xdr:nvSpPr>
        <xdr:cNvPr id="709" name="テキスト ボックス 708"/>
        <xdr:cNvSpPr txBox="1"/>
      </xdr:nvSpPr>
      <xdr:spPr>
        <a:xfrm>
          <a:off x="12547111" y="1660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0" name="直線コネクタ 71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1" name="テキスト ボックス 72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2" name="直線コネクタ 72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3" name="テキスト ボックス 72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4" name="直線コネクタ 72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5" name="テキスト ボックス 72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6" name="直線コネクタ 72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7" name="テキスト ボックス 72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8" name="直線コネクタ 72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9" name="テキスト ボックス 728"/>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0" name="直線コネクタ 72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1" name="テキスト ボックス 730"/>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6459</xdr:rowOff>
    </xdr:from>
    <xdr:to>
      <xdr:col>116</xdr:col>
      <xdr:colOff>62864</xdr:colOff>
      <xdr:row>39</xdr:row>
      <xdr:rowOff>98878</xdr:rowOff>
    </xdr:to>
    <xdr:cxnSp macro="">
      <xdr:nvCxnSpPr>
        <xdr:cNvPr id="735" name="直線コネクタ 734"/>
        <xdr:cNvCxnSpPr/>
      </xdr:nvCxnSpPr>
      <xdr:spPr>
        <a:xfrm flipV="1">
          <a:off x="22159595" y="5321409"/>
          <a:ext cx="1269" cy="1464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6"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7" name="直線コネクタ 73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124586</xdr:rowOff>
    </xdr:from>
    <xdr:ext cx="534377" cy="259045"/>
    <xdr:sp macro="" textlink="">
      <xdr:nvSpPr>
        <xdr:cNvPr id="738" name="投資及び出資金最大値テキスト"/>
        <xdr:cNvSpPr txBox="1"/>
      </xdr:nvSpPr>
      <xdr:spPr>
        <a:xfrm>
          <a:off x="22212300" y="509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6459</xdr:rowOff>
    </xdr:from>
    <xdr:to>
      <xdr:col>116</xdr:col>
      <xdr:colOff>152400</xdr:colOff>
      <xdr:row>31</xdr:row>
      <xdr:rowOff>6459</xdr:rowOff>
    </xdr:to>
    <xdr:cxnSp macro="">
      <xdr:nvCxnSpPr>
        <xdr:cNvPr id="739" name="直線コネクタ 738"/>
        <xdr:cNvCxnSpPr/>
      </xdr:nvCxnSpPr>
      <xdr:spPr>
        <a:xfrm>
          <a:off x="22072600" y="532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0" name="直線コネクタ 73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165552</xdr:rowOff>
    </xdr:from>
    <xdr:ext cx="469744" cy="259045"/>
    <xdr:sp macro="" textlink="">
      <xdr:nvSpPr>
        <xdr:cNvPr id="741" name="投資及び出資金平均値テキスト"/>
        <xdr:cNvSpPr txBox="1"/>
      </xdr:nvSpPr>
      <xdr:spPr>
        <a:xfrm>
          <a:off x="22212300" y="63377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142675</xdr:rowOff>
    </xdr:from>
    <xdr:to>
      <xdr:col>116</xdr:col>
      <xdr:colOff>114300</xdr:colOff>
      <xdr:row>38</xdr:row>
      <xdr:rowOff>72825</xdr:rowOff>
    </xdr:to>
    <xdr:sp macro="" textlink="">
      <xdr:nvSpPr>
        <xdr:cNvPr id="742" name="フローチャート: 判断 741"/>
        <xdr:cNvSpPr/>
      </xdr:nvSpPr>
      <xdr:spPr>
        <a:xfrm>
          <a:off x="22110700" y="648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3" name="直線コネクタ 74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77579</xdr:rowOff>
    </xdr:from>
    <xdr:to>
      <xdr:col>112</xdr:col>
      <xdr:colOff>38100</xdr:colOff>
      <xdr:row>39</xdr:row>
      <xdr:rowOff>7729</xdr:rowOff>
    </xdr:to>
    <xdr:sp macro="" textlink="">
      <xdr:nvSpPr>
        <xdr:cNvPr id="744" name="フローチャート: 判断 743"/>
        <xdr:cNvSpPr/>
      </xdr:nvSpPr>
      <xdr:spPr>
        <a:xfrm>
          <a:off x="21272500" y="659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24256</xdr:rowOff>
    </xdr:from>
    <xdr:ext cx="469744" cy="259045"/>
    <xdr:sp macro="" textlink="">
      <xdr:nvSpPr>
        <xdr:cNvPr id="745" name="テキスト ボックス 744"/>
        <xdr:cNvSpPr txBox="1"/>
      </xdr:nvSpPr>
      <xdr:spPr>
        <a:xfrm>
          <a:off x="21088428" y="6367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6" name="直線コネクタ 74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105011</xdr:rowOff>
    </xdr:from>
    <xdr:to>
      <xdr:col>107</xdr:col>
      <xdr:colOff>101600</xdr:colOff>
      <xdr:row>39</xdr:row>
      <xdr:rowOff>35161</xdr:rowOff>
    </xdr:to>
    <xdr:sp macro="" textlink="">
      <xdr:nvSpPr>
        <xdr:cNvPr id="747" name="フローチャート: 判断 746"/>
        <xdr:cNvSpPr/>
      </xdr:nvSpPr>
      <xdr:spPr>
        <a:xfrm>
          <a:off x="20383500" y="6620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51688</xdr:rowOff>
    </xdr:from>
    <xdr:ext cx="469744" cy="259045"/>
    <xdr:sp macro="" textlink="">
      <xdr:nvSpPr>
        <xdr:cNvPr id="748" name="テキスト ボックス 747"/>
        <xdr:cNvSpPr txBox="1"/>
      </xdr:nvSpPr>
      <xdr:spPr>
        <a:xfrm>
          <a:off x="20199428" y="6395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9" name="直線コネクタ 74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116659</xdr:rowOff>
    </xdr:from>
    <xdr:to>
      <xdr:col>102</xdr:col>
      <xdr:colOff>165100</xdr:colOff>
      <xdr:row>39</xdr:row>
      <xdr:rowOff>46809</xdr:rowOff>
    </xdr:to>
    <xdr:sp macro="" textlink="">
      <xdr:nvSpPr>
        <xdr:cNvPr id="750" name="フローチャート: 判断 749"/>
        <xdr:cNvSpPr/>
      </xdr:nvSpPr>
      <xdr:spPr>
        <a:xfrm>
          <a:off x="194945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63335</xdr:rowOff>
    </xdr:from>
    <xdr:ext cx="378565" cy="259045"/>
    <xdr:sp macro="" textlink="">
      <xdr:nvSpPr>
        <xdr:cNvPr id="751" name="テキスト ボックス 750"/>
        <xdr:cNvSpPr txBox="1"/>
      </xdr:nvSpPr>
      <xdr:spPr>
        <a:xfrm>
          <a:off x="19356017" y="6406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116985</xdr:rowOff>
    </xdr:from>
    <xdr:to>
      <xdr:col>98</xdr:col>
      <xdr:colOff>38100</xdr:colOff>
      <xdr:row>39</xdr:row>
      <xdr:rowOff>47135</xdr:rowOff>
    </xdr:to>
    <xdr:sp macro="" textlink="">
      <xdr:nvSpPr>
        <xdr:cNvPr id="752" name="フローチャート: 判断 751"/>
        <xdr:cNvSpPr/>
      </xdr:nvSpPr>
      <xdr:spPr>
        <a:xfrm>
          <a:off x="18605500" y="66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63662</xdr:rowOff>
    </xdr:from>
    <xdr:ext cx="378565" cy="259045"/>
    <xdr:sp macro="" textlink="">
      <xdr:nvSpPr>
        <xdr:cNvPr id="753" name="テキスト ボックス 752"/>
        <xdr:cNvSpPr txBox="1"/>
      </xdr:nvSpPr>
      <xdr:spPr>
        <a:xfrm>
          <a:off x="18467017" y="640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9" name="楕円 75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0"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1" name="楕円 76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2" name="テキスト ボックス 761"/>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3" name="楕円 76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4" name="テキスト ボックス 763"/>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5" name="楕円 76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6" name="テキスト ボックス 765"/>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7" name="楕円 76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8" name="テキスト ボックス 767"/>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9" name="直線コネクタ 778"/>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0" name="テキスト ボックス 779"/>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3" name="直線コネクタ 782"/>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4" name="テキスト ボックス 783"/>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50489</xdr:rowOff>
    </xdr:from>
    <xdr:to>
      <xdr:col>116</xdr:col>
      <xdr:colOff>62864</xdr:colOff>
      <xdr:row>58</xdr:row>
      <xdr:rowOff>25400</xdr:rowOff>
    </xdr:to>
    <xdr:cxnSp macro="">
      <xdr:nvCxnSpPr>
        <xdr:cNvPr id="788" name="直線コネクタ 787"/>
        <xdr:cNvCxnSpPr/>
      </xdr:nvCxnSpPr>
      <xdr:spPr>
        <a:xfrm flipV="1">
          <a:off x="22159595" y="8794439"/>
          <a:ext cx="1269" cy="1175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89"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0" name="直線コネクタ 789"/>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168616</xdr:rowOff>
    </xdr:from>
    <xdr:ext cx="534377" cy="259045"/>
    <xdr:sp macro="" textlink="">
      <xdr:nvSpPr>
        <xdr:cNvPr id="791" name="貸付金最大値テキスト"/>
        <xdr:cNvSpPr txBox="1"/>
      </xdr:nvSpPr>
      <xdr:spPr>
        <a:xfrm>
          <a:off x="22212300" y="856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50489</xdr:rowOff>
    </xdr:from>
    <xdr:to>
      <xdr:col>116</xdr:col>
      <xdr:colOff>152400</xdr:colOff>
      <xdr:row>51</xdr:row>
      <xdr:rowOff>50489</xdr:rowOff>
    </xdr:to>
    <xdr:cxnSp macro="">
      <xdr:nvCxnSpPr>
        <xdr:cNvPr id="792" name="直線コネクタ 791"/>
        <xdr:cNvCxnSpPr/>
      </xdr:nvCxnSpPr>
      <xdr:spPr>
        <a:xfrm>
          <a:off x="22072600" y="879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22485</xdr:rowOff>
    </xdr:from>
    <xdr:to>
      <xdr:col>116</xdr:col>
      <xdr:colOff>63500</xdr:colOff>
      <xdr:row>58</xdr:row>
      <xdr:rowOff>23628</xdr:rowOff>
    </xdr:to>
    <xdr:cxnSp macro="">
      <xdr:nvCxnSpPr>
        <xdr:cNvPr id="793" name="直線コネクタ 792"/>
        <xdr:cNvCxnSpPr/>
      </xdr:nvCxnSpPr>
      <xdr:spPr>
        <a:xfrm>
          <a:off x="21323300" y="9966585"/>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16165</xdr:rowOff>
    </xdr:from>
    <xdr:ext cx="469744" cy="259045"/>
    <xdr:sp macro="" textlink="">
      <xdr:nvSpPr>
        <xdr:cNvPr id="794" name="貸付金平均値テキスト"/>
        <xdr:cNvSpPr txBox="1"/>
      </xdr:nvSpPr>
      <xdr:spPr>
        <a:xfrm>
          <a:off x="22212300" y="9617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164738</xdr:rowOff>
    </xdr:from>
    <xdr:to>
      <xdr:col>116</xdr:col>
      <xdr:colOff>114300</xdr:colOff>
      <xdr:row>57</xdr:row>
      <xdr:rowOff>94888</xdr:rowOff>
    </xdr:to>
    <xdr:sp macro="" textlink="">
      <xdr:nvSpPr>
        <xdr:cNvPr id="795" name="フローチャート: 判断 794"/>
        <xdr:cNvSpPr/>
      </xdr:nvSpPr>
      <xdr:spPr>
        <a:xfrm>
          <a:off x="22110700" y="976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22485</xdr:rowOff>
    </xdr:from>
    <xdr:to>
      <xdr:col>111</xdr:col>
      <xdr:colOff>177800</xdr:colOff>
      <xdr:row>58</xdr:row>
      <xdr:rowOff>23400</xdr:rowOff>
    </xdr:to>
    <xdr:cxnSp macro="">
      <xdr:nvCxnSpPr>
        <xdr:cNvPr id="796" name="直線コネクタ 795"/>
        <xdr:cNvCxnSpPr/>
      </xdr:nvCxnSpPr>
      <xdr:spPr>
        <a:xfrm flipV="1">
          <a:off x="20434300" y="9966585"/>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23806</xdr:rowOff>
    </xdr:from>
    <xdr:to>
      <xdr:col>112</xdr:col>
      <xdr:colOff>38100</xdr:colOff>
      <xdr:row>57</xdr:row>
      <xdr:rowOff>125406</xdr:rowOff>
    </xdr:to>
    <xdr:sp macro="" textlink="">
      <xdr:nvSpPr>
        <xdr:cNvPr id="797" name="フローチャート: 判断 796"/>
        <xdr:cNvSpPr/>
      </xdr:nvSpPr>
      <xdr:spPr>
        <a:xfrm>
          <a:off x="21272500" y="979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141933</xdr:rowOff>
    </xdr:from>
    <xdr:ext cx="469744" cy="259045"/>
    <xdr:sp macro="" textlink="">
      <xdr:nvSpPr>
        <xdr:cNvPr id="798" name="テキスト ボックス 797"/>
        <xdr:cNvSpPr txBox="1"/>
      </xdr:nvSpPr>
      <xdr:spPr>
        <a:xfrm>
          <a:off x="21088428" y="957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23114</xdr:rowOff>
    </xdr:from>
    <xdr:to>
      <xdr:col>107</xdr:col>
      <xdr:colOff>50800</xdr:colOff>
      <xdr:row>58</xdr:row>
      <xdr:rowOff>23400</xdr:rowOff>
    </xdr:to>
    <xdr:cxnSp macro="">
      <xdr:nvCxnSpPr>
        <xdr:cNvPr id="799" name="直線コネクタ 798"/>
        <xdr:cNvCxnSpPr/>
      </xdr:nvCxnSpPr>
      <xdr:spPr>
        <a:xfrm>
          <a:off x="19545300" y="9967214"/>
          <a:ext cx="889000" cy="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7233</xdr:rowOff>
    </xdr:from>
    <xdr:to>
      <xdr:col>107</xdr:col>
      <xdr:colOff>101600</xdr:colOff>
      <xdr:row>57</xdr:row>
      <xdr:rowOff>108833</xdr:rowOff>
    </xdr:to>
    <xdr:sp macro="" textlink="">
      <xdr:nvSpPr>
        <xdr:cNvPr id="800" name="フローチャート: 判断 799"/>
        <xdr:cNvSpPr/>
      </xdr:nvSpPr>
      <xdr:spPr>
        <a:xfrm>
          <a:off x="20383500" y="977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125360</xdr:rowOff>
    </xdr:from>
    <xdr:ext cx="469744" cy="259045"/>
    <xdr:sp macro="" textlink="">
      <xdr:nvSpPr>
        <xdr:cNvPr id="801" name="テキスト ボックス 800"/>
        <xdr:cNvSpPr txBox="1"/>
      </xdr:nvSpPr>
      <xdr:spPr>
        <a:xfrm>
          <a:off x="20199428" y="9555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23114</xdr:rowOff>
    </xdr:from>
    <xdr:to>
      <xdr:col>102</xdr:col>
      <xdr:colOff>114300</xdr:colOff>
      <xdr:row>58</xdr:row>
      <xdr:rowOff>24257</xdr:rowOff>
    </xdr:to>
    <xdr:cxnSp macro="">
      <xdr:nvCxnSpPr>
        <xdr:cNvPr id="802" name="直線コネクタ 801"/>
        <xdr:cNvCxnSpPr/>
      </xdr:nvCxnSpPr>
      <xdr:spPr>
        <a:xfrm flipV="1">
          <a:off x="18656300" y="9967214"/>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169596</xdr:rowOff>
    </xdr:from>
    <xdr:to>
      <xdr:col>102</xdr:col>
      <xdr:colOff>165100</xdr:colOff>
      <xdr:row>57</xdr:row>
      <xdr:rowOff>99746</xdr:rowOff>
    </xdr:to>
    <xdr:sp macro="" textlink="">
      <xdr:nvSpPr>
        <xdr:cNvPr id="803" name="フローチャート: 判断 802"/>
        <xdr:cNvSpPr/>
      </xdr:nvSpPr>
      <xdr:spPr>
        <a:xfrm>
          <a:off x="19494500" y="9770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116273</xdr:rowOff>
    </xdr:from>
    <xdr:ext cx="469744" cy="259045"/>
    <xdr:sp macro="" textlink="">
      <xdr:nvSpPr>
        <xdr:cNvPr id="804" name="テキスト ボックス 803"/>
        <xdr:cNvSpPr txBox="1"/>
      </xdr:nvSpPr>
      <xdr:spPr>
        <a:xfrm>
          <a:off x="19310428" y="954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162337</xdr:rowOff>
    </xdr:from>
    <xdr:to>
      <xdr:col>98</xdr:col>
      <xdr:colOff>38100</xdr:colOff>
      <xdr:row>57</xdr:row>
      <xdr:rowOff>92487</xdr:rowOff>
    </xdr:to>
    <xdr:sp macro="" textlink="">
      <xdr:nvSpPr>
        <xdr:cNvPr id="805" name="フローチャート: 判断 804"/>
        <xdr:cNvSpPr/>
      </xdr:nvSpPr>
      <xdr:spPr>
        <a:xfrm>
          <a:off x="18605500" y="976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109014</xdr:rowOff>
    </xdr:from>
    <xdr:ext cx="469744" cy="259045"/>
    <xdr:sp macro="" textlink="">
      <xdr:nvSpPr>
        <xdr:cNvPr id="806" name="テキスト ボックス 805"/>
        <xdr:cNvSpPr txBox="1"/>
      </xdr:nvSpPr>
      <xdr:spPr>
        <a:xfrm>
          <a:off x="18421428" y="953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144278</xdr:rowOff>
    </xdr:from>
    <xdr:to>
      <xdr:col>116</xdr:col>
      <xdr:colOff>114300</xdr:colOff>
      <xdr:row>58</xdr:row>
      <xdr:rowOff>74428</xdr:rowOff>
    </xdr:to>
    <xdr:sp macro="" textlink="">
      <xdr:nvSpPr>
        <xdr:cNvPr id="812" name="楕円 811"/>
        <xdr:cNvSpPr/>
      </xdr:nvSpPr>
      <xdr:spPr>
        <a:xfrm>
          <a:off x="22110700" y="991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59205</xdr:rowOff>
    </xdr:from>
    <xdr:ext cx="313932" cy="259045"/>
    <xdr:sp macro="" textlink="">
      <xdr:nvSpPr>
        <xdr:cNvPr id="813" name="貸付金該当値テキスト"/>
        <xdr:cNvSpPr txBox="1"/>
      </xdr:nvSpPr>
      <xdr:spPr>
        <a:xfrm>
          <a:off x="22212300" y="9831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143135</xdr:rowOff>
    </xdr:from>
    <xdr:to>
      <xdr:col>112</xdr:col>
      <xdr:colOff>38100</xdr:colOff>
      <xdr:row>58</xdr:row>
      <xdr:rowOff>73285</xdr:rowOff>
    </xdr:to>
    <xdr:sp macro="" textlink="">
      <xdr:nvSpPr>
        <xdr:cNvPr id="814" name="楕円 813"/>
        <xdr:cNvSpPr/>
      </xdr:nvSpPr>
      <xdr:spPr>
        <a:xfrm>
          <a:off x="21272500" y="991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58</xdr:row>
      <xdr:rowOff>64412</xdr:rowOff>
    </xdr:from>
    <xdr:ext cx="313932" cy="259045"/>
    <xdr:sp macro="" textlink="">
      <xdr:nvSpPr>
        <xdr:cNvPr id="815" name="テキスト ボックス 814"/>
        <xdr:cNvSpPr txBox="1"/>
      </xdr:nvSpPr>
      <xdr:spPr>
        <a:xfrm>
          <a:off x="21166333" y="100085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144050</xdr:rowOff>
    </xdr:from>
    <xdr:to>
      <xdr:col>107</xdr:col>
      <xdr:colOff>101600</xdr:colOff>
      <xdr:row>58</xdr:row>
      <xdr:rowOff>74200</xdr:rowOff>
    </xdr:to>
    <xdr:sp macro="" textlink="">
      <xdr:nvSpPr>
        <xdr:cNvPr id="816" name="楕円 815"/>
        <xdr:cNvSpPr/>
      </xdr:nvSpPr>
      <xdr:spPr>
        <a:xfrm>
          <a:off x="20383500" y="99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58</xdr:row>
      <xdr:rowOff>65327</xdr:rowOff>
    </xdr:from>
    <xdr:ext cx="313932" cy="259045"/>
    <xdr:sp macro="" textlink="">
      <xdr:nvSpPr>
        <xdr:cNvPr id="817" name="テキスト ボックス 816"/>
        <xdr:cNvSpPr txBox="1"/>
      </xdr:nvSpPr>
      <xdr:spPr>
        <a:xfrm>
          <a:off x="20277333" y="10009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143764</xdr:rowOff>
    </xdr:from>
    <xdr:to>
      <xdr:col>102</xdr:col>
      <xdr:colOff>165100</xdr:colOff>
      <xdr:row>58</xdr:row>
      <xdr:rowOff>73914</xdr:rowOff>
    </xdr:to>
    <xdr:sp macro="" textlink="">
      <xdr:nvSpPr>
        <xdr:cNvPr id="818" name="楕円 817"/>
        <xdr:cNvSpPr/>
      </xdr:nvSpPr>
      <xdr:spPr>
        <a:xfrm>
          <a:off x="19494500" y="991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58</xdr:row>
      <xdr:rowOff>65041</xdr:rowOff>
    </xdr:from>
    <xdr:ext cx="313932" cy="259045"/>
    <xdr:sp macro="" textlink="">
      <xdr:nvSpPr>
        <xdr:cNvPr id="819" name="テキスト ボックス 818"/>
        <xdr:cNvSpPr txBox="1"/>
      </xdr:nvSpPr>
      <xdr:spPr>
        <a:xfrm>
          <a:off x="19388333" y="100091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144907</xdr:rowOff>
    </xdr:from>
    <xdr:to>
      <xdr:col>98</xdr:col>
      <xdr:colOff>38100</xdr:colOff>
      <xdr:row>58</xdr:row>
      <xdr:rowOff>75057</xdr:rowOff>
    </xdr:to>
    <xdr:sp macro="" textlink="">
      <xdr:nvSpPr>
        <xdr:cNvPr id="820" name="楕円 819"/>
        <xdr:cNvSpPr/>
      </xdr:nvSpPr>
      <xdr:spPr>
        <a:xfrm>
          <a:off x="18605500" y="991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58</xdr:row>
      <xdr:rowOff>66184</xdr:rowOff>
    </xdr:from>
    <xdr:ext cx="313932" cy="259045"/>
    <xdr:sp macro="" textlink="">
      <xdr:nvSpPr>
        <xdr:cNvPr id="821" name="テキスト ボックス 820"/>
        <xdr:cNvSpPr txBox="1"/>
      </xdr:nvSpPr>
      <xdr:spPr>
        <a:xfrm>
          <a:off x="18499333" y="100102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0" name="テキスト ボックス 83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138576</xdr:rowOff>
    </xdr:from>
    <xdr:to>
      <xdr:col>116</xdr:col>
      <xdr:colOff>62864</xdr:colOff>
      <xdr:row>79</xdr:row>
      <xdr:rowOff>110764</xdr:rowOff>
    </xdr:to>
    <xdr:cxnSp macro="">
      <xdr:nvCxnSpPr>
        <xdr:cNvPr id="846" name="直線コネクタ 845"/>
        <xdr:cNvCxnSpPr/>
      </xdr:nvCxnSpPr>
      <xdr:spPr>
        <a:xfrm flipV="1">
          <a:off x="22159595" y="12140076"/>
          <a:ext cx="1269" cy="1515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114591</xdr:rowOff>
    </xdr:from>
    <xdr:ext cx="534377" cy="259045"/>
    <xdr:sp macro="" textlink="">
      <xdr:nvSpPr>
        <xdr:cNvPr id="847" name="繰出金最小値テキスト"/>
        <xdr:cNvSpPr txBox="1"/>
      </xdr:nvSpPr>
      <xdr:spPr>
        <a:xfrm>
          <a:off x="22212300" y="1365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110764</xdr:rowOff>
    </xdr:from>
    <xdr:to>
      <xdr:col>116</xdr:col>
      <xdr:colOff>152400</xdr:colOff>
      <xdr:row>79</xdr:row>
      <xdr:rowOff>110764</xdr:rowOff>
    </xdr:to>
    <xdr:cxnSp macro="">
      <xdr:nvCxnSpPr>
        <xdr:cNvPr id="848" name="直線コネクタ 847"/>
        <xdr:cNvCxnSpPr/>
      </xdr:nvCxnSpPr>
      <xdr:spPr>
        <a:xfrm>
          <a:off x="22072600" y="13655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85253</xdr:rowOff>
    </xdr:from>
    <xdr:ext cx="534377" cy="259045"/>
    <xdr:sp macro="" textlink="">
      <xdr:nvSpPr>
        <xdr:cNvPr id="849" name="繰出金最大値テキスト"/>
        <xdr:cNvSpPr txBox="1"/>
      </xdr:nvSpPr>
      <xdr:spPr>
        <a:xfrm>
          <a:off x="22212300" y="1191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138576</xdr:rowOff>
    </xdr:from>
    <xdr:to>
      <xdr:col>116</xdr:col>
      <xdr:colOff>152400</xdr:colOff>
      <xdr:row>70</xdr:row>
      <xdr:rowOff>138576</xdr:rowOff>
    </xdr:to>
    <xdr:cxnSp macro="">
      <xdr:nvCxnSpPr>
        <xdr:cNvPr id="850" name="直線コネクタ 849"/>
        <xdr:cNvCxnSpPr/>
      </xdr:nvCxnSpPr>
      <xdr:spPr>
        <a:xfrm>
          <a:off x="22072600" y="12140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1912</xdr:rowOff>
    </xdr:from>
    <xdr:to>
      <xdr:col>116</xdr:col>
      <xdr:colOff>63500</xdr:colOff>
      <xdr:row>79</xdr:row>
      <xdr:rowOff>66281</xdr:rowOff>
    </xdr:to>
    <xdr:cxnSp macro="">
      <xdr:nvCxnSpPr>
        <xdr:cNvPr id="851" name="直線コネクタ 850"/>
        <xdr:cNvCxnSpPr/>
      </xdr:nvCxnSpPr>
      <xdr:spPr>
        <a:xfrm>
          <a:off x="21323300" y="13203562"/>
          <a:ext cx="838200" cy="40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5250</xdr:rowOff>
    </xdr:from>
    <xdr:ext cx="534377" cy="259045"/>
    <xdr:sp macro="" textlink="">
      <xdr:nvSpPr>
        <xdr:cNvPr id="852" name="繰出金平均値テキスト"/>
        <xdr:cNvSpPr txBox="1"/>
      </xdr:nvSpPr>
      <xdr:spPr>
        <a:xfrm>
          <a:off x="22212300" y="13035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153823</xdr:rowOff>
    </xdr:from>
    <xdr:to>
      <xdr:col>116</xdr:col>
      <xdr:colOff>114300</xdr:colOff>
      <xdr:row>77</xdr:row>
      <xdr:rowOff>83973</xdr:rowOff>
    </xdr:to>
    <xdr:sp macro="" textlink="">
      <xdr:nvSpPr>
        <xdr:cNvPr id="853" name="フローチャート: 判断 852"/>
        <xdr:cNvSpPr/>
      </xdr:nvSpPr>
      <xdr:spPr>
        <a:xfrm>
          <a:off x="22110700" y="1318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1912</xdr:rowOff>
    </xdr:from>
    <xdr:to>
      <xdr:col>111</xdr:col>
      <xdr:colOff>177800</xdr:colOff>
      <xdr:row>77</xdr:row>
      <xdr:rowOff>9361</xdr:rowOff>
    </xdr:to>
    <xdr:cxnSp macro="">
      <xdr:nvCxnSpPr>
        <xdr:cNvPr id="854" name="直線コネクタ 853"/>
        <xdr:cNvCxnSpPr/>
      </xdr:nvCxnSpPr>
      <xdr:spPr>
        <a:xfrm flipV="1">
          <a:off x="20434300" y="13203562"/>
          <a:ext cx="889000" cy="7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54400</xdr:rowOff>
    </xdr:from>
    <xdr:to>
      <xdr:col>112</xdr:col>
      <xdr:colOff>38100</xdr:colOff>
      <xdr:row>76</xdr:row>
      <xdr:rowOff>156000</xdr:rowOff>
    </xdr:to>
    <xdr:sp macro="" textlink="">
      <xdr:nvSpPr>
        <xdr:cNvPr id="855" name="フローチャート: 判断 854"/>
        <xdr:cNvSpPr/>
      </xdr:nvSpPr>
      <xdr:spPr>
        <a:xfrm>
          <a:off x="21272500" y="1308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1078</xdr:rowOff>
    </xdr:from>
    <xdr:ext cx="534377" cy="259045"/>
    <xdr:sp macro="" textlink="">
      <xdr:nvSpPr>
        <xdr:cNvPr id="856" name="テキスト ボックス 855"/>
        <xdr:cNvSpPr txBox="1"/>
      </xdr:nvSpPr>
      <xdr:spPr>
        <a:xfrm>
          <a:off x="21056111" y="1285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9361</xdr:rowOff>
    </xdr:from>
    <xdr:to>
      <xdr:col>107</xdr:col>
      <xdr:colOff>50800</xdr:colOff>
      <xdr:row>77</xdr:row>
      <xdr:rowOff>31096</xdr:rowOff>
    </xdr:to>
    <xdr:cxnSp macro="">
      <xdr:nvCxnSpPr>
        <xdr:cNvPr id="857" name="直線コネクタ 856"/>
        <xdr:cNvCxnSpPr/>
      </xdr:nvCxnSpPr>
      <xdr:spPr>
        <a:xfrm flipV="1">
          <a:off x="19545300" y="13211011"/>
          <a:ext cx="889000" cy="2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9537</xdr:rowOff>
    </xdr:from>
    <xdr:to>
      <xdr:col>107</xdr:col>
      <xdr:colOff>101600</xdr:colOff>
      <xdr:row>76</xdr:row>
      <xdr:rowOff>111137</xdr:rowOff>
    </xdr:to>
    <xdr:sp macro="" textlink="">
      <xdr:nvSpPr>
        <xdr:cNvPr id="858" name="フローチャート: 判断 857"/>
        <xdr:cNvSpPr/>
      </xdr:nvSpPr>
      <xdr:spPr>
        <a:xfrm>
          <a:off x="20383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127664</xdr:rowOff>
    </xdr:from>
    <xdr:ext cx="534377" cy="259045"/>
    <xdr:sp macro="" textlink="">
      <xdr:nvSpPr>
        <xdr:cNvPr id="859" name="テキスト ボックス 858"/>
        <xdr:cNvSpPr txBox="1"/>
      </xdr:nvSpPr>
      <xdr:spPr>
        <a:xfrm>
          <a:off x="20167111" y="1281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31096</xdr:rowOff>
    </xdr:from>
    <xdr:to>
      <xdr:col>102</xdr:col>
      <xdr:colOff>114300</xdr:colOff>
      <xdr:row>77</xdr:row>
      <xdr:rowOff>52736</xdr:rowOff>
    </xdr:to>
    <xdr:cxnSp macro="">
      <xdr:nvCxnSpPr>
        <xdr:cNvPr id="860" name="直線コネクタ 859"/>
        <xdr:cNvCxnSpPr/>
      </xdr:nvCxnSpPr>
      <xdr:spPr>
        <a:xfrm flipV="1">
          <a:off x="18656300" y="13232746"/>
          <a:ext cx="889000" cy="2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3156</xdr:rowOff>
    </xdr:from>
    <xdr:to>
      <xdr:col>102</xdr:col>
      <xdr:colOff>165100</xdr:colOff>
      <xdr:row>76</xdr:row>
      <xdr:rowOff>104756</xdr:rowOff>
    </xdr:to>
    <xdr:sp macro="" textlink="">
      <xdr:nvSpPr>
        <xdr:cNvPr id="861" name="フローチャート: 判断 860"/>
        <xdr:cNvSpPr/>
      </xdr:nvSpPr>
      <xdr:spPr>
        <a:xfrm>
          <a:off x="19494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121283</xdr:rowOff>
    </xdr:from>
    <xdr:ext cx="534377" cy="259045"/>
    <xdr:sp macro="" textlink="">
      <xdr:nvSpPr>
        <xdr:cNvPr id="862" name="テキスト ボックス 861"/>
        <xdr:cNvSpPr txBox="1"/>
      </xdr:nvSpPr>
      <xdr:spPr>
        <a:xfrm>
          <a:off x="19278111" y="1280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165272</xdr:rowOff>
    </xdr:from>
    <xdr:to>
      <xdr:col>98</xdr:col>
      <xdr:colOff>38100</xdr:colOff>
      <xdr:row>76</xdr:row>
      <xdr:rowOff>95422</xdr:rowOff>
    </xdr:to>
    <xdr:sp macro="" textlink="">
      <xdr:nvSpPr>
        <xdr:cNvPr id="863" name="フローチャート: 判断 862"/>
        <xdr:cNvSpPr/>
      </xdr:nvSpPr>
      <xdr:spPr>
        <a:xfrm>
          <a:off x="18605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111948</xdr:rowOff>
    </xdr:from>
    <xdr:ext cx="534377" cy="259045"/>
    <xdr:sp macro="" textlink="">
      <xdr:nvSpPr>
        <xdr:cNvPr id="864" name="テキスト ボックス 863"/>
        <xdr:cNvSpPr txBox="1"/>
      </xdr:nvSpPr>
      <xdr:spPr>
        <a:xfrm>
          <a:off x="18389111" y="127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15481</xdr:rowOff>
    </xdr:from>
    <xdr:to>
      <xdr:col>116</xdr:col>
      <xdr:colOff>114300</xdr:colOff>
      <xdr:row>79</xdr:row>
      <xdr:rowOff>117081</xdr:rowOff>
    </xdr:to>
    <xdr:sp macro="" textlink="">
      <xdr:nvSpPr>
        <xdr:cNvPr id="870" name="楕円 869"/>
        <xdr:cNvSpPr/>
      </xdr:nvSpPr>
      <xdr:spPr>
        <a:xfrm>
          <a:off x="22110700" y="1356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101858</xdr:rowOff>
    </xdr:from>
    <xdr:ext cx="534377" cy="259045"/>
    <xdr:sp macro="" textlink="">
      <xdr:nvSpPr>
        <xdr:cNvPr id="871" name="繰出金該当値テキスト"/>
        <xdr:cNvSpPr txBox="1"/>
      </xdr:nvSpPr>
      <xdr:spPr>
        <a:xfrm>
          <a:off x="22212300" y="1347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122562</xdr:rowOff>
    </xdr:from>
    <xdr:to>
      <xdr:col>112</xdr:col>
      <xdr:colOff>38100</xdr:colOff>
      <xdr:row>77</xdr:row>
      <xdr:rowOff>52712</xdr:rowOff>
    </xdr:to>
    <xdr:sp macro="" textlink="">
      <xdr:nvSpPr>
        <xdr:cNvPr id="872" name="楕円 871"/>
        <xdr:cNvSpPr/>
      </xdr:nvSpPr>
      <xdr:spPr>
        <a:xfrm>
          <a:off x="21272500" y="1315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43839</xdr:rowOff>
    </xdr:from>
    <xdr:ext cx="534377" cy="259045"/>
    <xdr:sp macro="" textlink="">
      <xdr:nvSpPr>
        <xdr:cNvPr id="873" name="テキスト ボックス 872"/>
        <xdr:cNvSpPr txBox="1"/>
      </xdr:nvSpPr>
      <xdr:spPr>
        <a:xfrm>
          <a:off x="21056111" y="1324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130011</xdr:rowOff>
    </xdr:from>
    <xdr:to>
      <xdr:col>107</xdr:col>
      <xdr:colOff>101600</xdr:colOff>
      <xdr:row>77</xdr:row>
      <xdr:rowOff>60161</xdr:rowOff>
    </xdr:to>
    <xdr:sp macro="" textlink="">
      <xdr:nvSpPr>
        <xdr:cNvPr id="874" name="楕円 873"/>
        <xdr:cNvSpPr/>
      </xdr:nvSpPr>
      <xdr:spPr>
        <a:xfrm>
          <a:off x="20383500" y="1316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51288</xdr:rowOff>
    </xdr:from>
    <xdr:ext cx="534377" cy="259045"/>
    <xdr:sp macro="" textlink="">
      <xdr:nvSpPr>
        <xdr:cNvPr id="875" name="テキスト ボックス 874"/>
        <xdr:cNvSpPr txBox="1"/>
      </xdr:nvSpPr>
      <xdr:spPr>
        <a:xfrm>
          <a:off x="20167111" y="1325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151746</xdr:rowOff>
    </xdr:from>
    <xdr:to>
      <xdr:col>102</xdr:col>
      <xdr:colOff>165100</xdr:colOff>
      <xdr:row>77</xdr:row>
      <xdr:rowOff>81896</xdr:rowOff>
    </xdr:to>
    <xdr:sp macro="" textlink="">
      <xdr:nvSpPr>
        <xdr:cNvPr id="876" name="楕円 875"/>
        <xdr:cNvSpPr/>
      </xdr:nvSpPr>
      <xdr:spPr>
        <a:xfrm>
          <a:off x="19494500" y="1318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73023</xdr:rowOff>
    </xdr:from>
    <xdr:ext cx="534377" cy="259045"/>
    <xdr:sp macro="" textlink="">
      <xdr:nvSpPr>
        <xdr:cNvPr id="877" name="テキスト ボックス 876"/>
        <xdr:cNvSpPr txBox="1"/>
      </xdr:nvSpPr>
      <xdr:spPr>
        <a:xfrm>
          <a:off x="19278111" y="1327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1936</xdr:rowOff>
    </xdr:from>
    <xdr:to>
      <xdr:col>98</xdr:col>
      <xdr:colOff>38100</xdr:colOff>
      <xdr:row>77</xdr:row>
      <xdr:rowOff>103536</xdr:rowOff>
    </xdr:to>
    <xdr:sp macro="" textlink="">
      <xdr:nvSpPr>
        <xdr:cNvPr id="878" name="楕円 877"/>
        <xdr:cNvSpPr/>
      </xdr:nvSpPr>
      <xdr:spPr>
        <a:xfrm>
          <a:off x="18605500" y="1320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94663</xdr:rowOff>
    </xdr:from>
    <xdr:ext cx="534377" cy="259045"/>
    <xdr:sp macro="" textlink="">
      <xdr:nvSpPr>
        <xdr:cNvPr id="879" name="テキスト ボックス 878"/>
        <xdr:cNvSpPr txBox="1"/>
      </xdr:nvSpPr>
      <xdr:spPr>
        <a:xfrm>
          <a:off x="18389111" y="1329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歳出総額は、住民一人当たり</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50</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万</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3,126</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円となっており、</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令和元</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年度と比較して</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14</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万</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2,913</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円の</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大幅</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増となった。主な増加の要因</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は</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補助費等が特別定額給付金事業の実施や令和</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年度より公共下水道事業が公営企業会計へ移行したことにより大幅増（</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住民一人当たり</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+12</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万</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7,361</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円</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たことによる。その他の要因としては、人件費が会計年度任用職員制度の開始により増となったことや、積立金がふるさと納税額の増加により指定寄附分の特目基金</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（ふるさとよしだ寄附金基金）</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積立額が増となったことが挙げられる。また、普通建設事業費については、「津波防災まちづくり」に関連する防潮堤整備事業費の増加や災害時の指定避難所である町立体育館の空調設備整備事業の実施等により新規整備分が増となり、道路メンテナンス事業の橋梁維持補修事業の事業費増により更新整備分も増となった。</a:t>
          </a:r>
          <a:endParaRPr lang="ja-JP" altLang="ja-JP">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一方、主な減少の要因は、</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公債費が過年度債の償還終了により減となったことや、繰出金が公共下水道事業の公営企業会計移行に伴い減となったこと及び物件費が会計年度任用職員制度の開始に伴い減となったことが挙げられる。</a:t>
          </a:r>
          <a:endParaRPr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また、類似団体平均や県平均を下回る項目として、人件費や維持補修費については、ごみ処理業務、し尿処理業務、学校給食業務等を一部事務組合において運営していることに加え、消防救急業務を広域化していること、扶助費については、高齢化率が県全体の数値（※</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29.5</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ポイント）と比較して</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3.9</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ポイント低いことが要因の一つであると考えられる。</a:t>
          </a:r>
          <a:endParaRPr lang="ja-JP" altLang="ja-JP">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静岡県公式ホームページ令和</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年度高齢者福祉行政の基礎調査結果参照</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静岡県吉田町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29,421
27,718
20.73
15,254,911
14,802,499
442,124
6,927,723
10,917,201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59.5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49403</xdr:rowOff>
    </xdr:from>
    <xdr:to>
      <xdr:col>24</xdr:col>
      <xdr:colOff>62865</xdr:colOff>
      <xdr:row>38</xdr:row>
      <xdr:rowOff>59690</xdr:rowOff>
    </xdr:to>
    <xdr:cxnSp macro="">
      <xdr:nvCxnSpPr>
        <xdr:cNvPr id="56" name="直線コネクタ 55"/>
        <xdr:cNvCxnSpPr/>
      </xdr:nvCxnSpPr>
      <xdr:spPr>
        <a:xfrm flipV="1">
          <a:off x="4633595" y="5192903"/>
          <a:ext cx="1270" cy="1381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63517</xdr:rowOff>
    </xdr:from>
    <xdr:ext cx="469744" cy="259045"/>
    <xdr:sp macro="" textlink="">
      <xdr:nvSpPr>
        <xdr:cNvPr id="57" name="議会費最小値テキスト"/>
        <xdr:cNvSpPr txBox="1"/>
      </xdr:nvSpPr>
      <xdr:spPr>
        <a:xfrm>
          <a:off x="4686300"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59690</xdr:rowOff>
    </xdr:from>
    <xdr:to>
      <xdr:col>24</xdr:col>
      <xdr:colOff>152400</xdr:colOff>
      <xdr:row>38</xdr:row>
      <xdr:rowOff>59690</xdr:rowOff>
    </xdr:to>
    <xdr:cxnSp macro="">
      <xdr:nvCxnSpPr>
        <xdr:cNvPr id="58" name="直線コネクタ 57"/>
        <xdr:cNvCxnSpPr/>
      </xdr:nvCxnSpPr>
      <xdr:spPr>
        <a:xfrm>
          <a:off x="45466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167530</xdr:rowOff>
    </xdr:from>
    <xdr:ext cx="469744" cy="259045"/>
    <xdr:sp macro="" textlink="">
      <xdr:nvSpPr>
        <xdr:cNvPr id="59" name="議会費最大値テキスト"/>
        <xdr:cNvSpPr txBox="1"/>
      </xdr:nvSpPr>
      <xdr:spPr>
        <a:xfrm>
          <a:off x="4686300" y="4968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49403</xdr:rowOff>
    </xdr:from>
    <xdr:to>
      <xdr:col>24</xdr:col>
      <xdr:colOff>152400</xdr:colOff>
      <xdr:row>30</xdr:row>
      <xdr:rowOff>49403</xdr:rowOff>
    </xdr:to>
    <xdr:cxnSp macro="">
      <xdr:nvCxnSpPr>
        <xdr:cNvPr id="60" name="直線コネクタ 59"/>
        <xdr:cNvCxnSpPr/>
      </xdr:nvCxnSpPr>
      <xdr:spPr>
        <a:xfrm>
          <a:off x="4546600" y="5192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100076</xdr:rowOff>
    </xdr:from>
    <xdr:to>
      <xdr:col>24</xdr:col>
      <xdr:colOff>63500</xdr:colOff>
      <xdr:row>36</xdr:row>
      <xdr:rowOff>113411</xdr:rowOff>
    </xdr:to>
    <xdr:cxnSp macro="">
      <xdr:nvCxnSpPr>
        <xdr:cNvPr id="61" name="直線コネクタ 60"/>
        <xdr:cNvCxnSpPr/>
      </xdr:nvCxnSpPr>
      <xdr:spPr>
        <a:xfrm>
          <a:off x="3797300" y="6272276"/>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148353</xdr:rowOff>
    </xdr:from>
    <xdr:ext cx="469744" cy="259045"/>
    <xdr:sp macro="" textlink="">
      <xdr:nvSpPr>
        <xdr:cNvPr id="62" name="議会費平均値テキスト"/>
        <xdr:cNvSpPr txBox="1"/>
      </xdr:nvSpPr>
      <xdr:spPr>
        <a:xfrm>
          <a:off x="4686300" y="5806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125476</xdr:rowOff>
    </xdr:from>
    <xdr:to>
      <xdr:col>24</xdr:col>
      <xdr:colOff>114300</xdr:colOff>
      <xdr:row>35</xdr:row>
      <xdr:rowOff>55626</xdr:rowOff>
    </xdr:to>
    <xdr:sp macro="" textlink="">
      <xdr:nvSpPr>
        <xdr:cNvPr id="63" name="フローチャート: 判断 62"/>
        <xdr:cNvSpPr/>
      </xdr:nvSpPr>
      <xdr:spPr>
        <a:xfrm>
          <a:off x="45847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100076</xdr:rowOff>
    </xdr:from>
    <xdr:to>
      <xdr:col>19</xdr:col>
      <xdr:colOff>177800</xdr:colOff>
      <xdr:row>36</xdr:row>
      <xdr:rowOff>102362</xdr:rowOff>
    </xdr:to>
    <xdr:cxnSp macro="">
      <xdr:nvCxnSpPr>
        <xdr:cNvPr id="64" name="直線コネクタ 63"/>
        <xdr:cNvCxnSpPr/>
      </xdr:nvCxnSpPr>
      <xdr:spPr>
        <a:xfrm flipV="1">
          <a:off x="2908300" y="627227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58420</xdr:rowOff>
    </xdr:from>
    <xdr:to>
      <xdr:col>20</xdr:col>
      <xdr:colOff>38100</xdr:colOff>
      <xdr:row>34</xdr:row>
      <xdr:rowOff>160020</xdr:rowOff>
    </xdr:to>
    <xdr:sp macro="" textlink="">
      <xdr:nvSpPr>
        <xdr:cNvPr id="65" name="フローチャート: 判断 64"/>
        <xdr:cNvSpPr/>
      </xdr:nvSpPr>
      <xdr:spPr>
        <a:xfrm>
          <a:off x="3746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5097</xdr:rowOff>
    </xdr:from>
    <xdr:ext cx="469744" cy="259045"/>
    <xdr:sp macro="" textlink="">
      <xdr:nvSpPr>
        <xdr:cNvPr id="66" name="テキスト ボックス 65"/>
        <xdr:cNvSpPr txBox="1"/>
      </xdr:nvSpPr>
      <xdr:spPr>
        <a:xfrm>
          <a:off x="3562428" y="56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42164</xdr:rowOff>
    </xdr:from>
    <xdr:to>
      <xdr:col>15</xdr:col>
      <xdr:colOff>50800</xdr:colOff>
      <xdr:row>36</xdr:row>
      <xdr:rowOff>102362</xdr:rowOff>
    </xdr:to>
    <xdr:cxnSp macro="">
      <xdr:nvCxnSpPr>
        <xdr:cNvPr id="67" name="直線コネクタ 66"/>
        <xdr:cNvCxnSpPr/>
      </xdr:nvCxnSpPr>
      <xdr:spPr>
        <a:xfrm>
          <a:off x="2019300" y="6214364"/>
          <a:ext cx="889000" cy="6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24130</xdr:rowOff>
    </xdr:from>
    <xdr:to>
      <xdr:col>15</xdr:col>
      <xdr:colOff>101600</xdr:colOff>
      <xdr:row>34</xdr:row>
      <xdr:rowOff>125730</xdr:rowOff>
    </xdr:to>
    <xdr:sp macro="" textlink="">
      <xdr:nvSpPr>
        <xdr:cNvPr id="68" name="フローチャート: 判断 67"/>
        <xdr:cNvSpPr/>
      </xdr:nvSpPr>
      <xdr:spPr>
        <a:xfrm>
          <a:off x="2857500" y="58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142257</xdr:rowOff>
    </xdr:from>
    <xdr:ext cx="469744" cy="259045"/>
    <xdr:sp macro="" textlink="">
      <xdr:nvSpPr>
        <xdr:cNvPr id="69" name="テキスト ボックス 68"/>
        <xdr:cNvSpPr txBox="1"/>
      </xdr:nvSpPr>
      <xdr:spPr>
        <a:xfrm>
          <a:off x="2673428" y="562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42164</xdr:rowOff>
    </xdr:from>
    <xdr:to>
      <xdr:col>10</xdr:col>
      <xdr:colOff>114300</xdr:colOff>
      <xdr:row>36</xdr:row>
      <xdr:rowOff>89027</xdr:rowOff>
    </xdr:to>
    <xdr:cxnSp macro="">
      <xdr:nvCxnSpPr>
        <xdr:cNvPr id="70" name="直線コネクタ 69"/>
        <xdr:cNvCxnSpPr/>
      </xdr:nvCxnSpPr>
      <xdr:spPr>
        <a:xfrm flipV="1">
          <a:off x="1130300" y="6214364"/>
          <a:ext cx="889000"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42037</xdr:rowOff>
    </xdr:from>
    <xdr:to>
      <xdr:col>10</xdr:col>
      <xdr:colOff>165100</xdr:colOff>
      <xdr:row>34</xdr:row>
      <xdr:rowOff>143637</xdr:rowOff>
    </xdr:to>
    <xdr:sp macro="" textlink="">
      <xdr:nvSpPr>
        <xdr:cNvPr id="71" name="フローチャート: 判断 70"/>
        <xdr:cNvSpPr/>
      </xdr:nvSpPr>
      <xdr:spPr>
        <a:xfrm>
          <a:off x="1968500" y="58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160164</xdr:rowOff>
    </xdr:from>
    <xdr:ext cx="469744" cy="259045"/>
    <xdr:sp macro="" textlink="">
      <xdr:nvSpPr>
        <xdr:cNvPr id="72" name="テキスト ボックス 71"/>
        <xdr:cNvSpPr txBox="1"/>
      </xdr:nvSpPr>
      <xdr:spPr>
        <a:xfrm>
          <a:off x="1784428" y="564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50800</xdr:rowOff>
    </xdr:from>
    <xdr:to>
      <xdr:col>6</xdr:col>
      <xdr:colOff>38100</xdr:colOff>
      <xdr:row>34</xdr:row>
      <xdr:rowOff>152400</xdr:rowOff>
    </xdr:to>
    <xdr:sp macro="" textlink="">
      <xdr:nvSpPr>
        <xdr:cNvPr id="73" name="フローチャート: 判断 72"/>
        <xdr:cNvSpPr/>
      </xdr:nvSpPr>
      <xdr:spPr>
        <a:xfrm>
          <a:off x="10795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168927</xdr:rowOff>
    </xdr:from>
    <xdr:ext cx="469744" cy="259045"/>
    <xdr:sp macro="" textlink="">
      <xdr:nvSpPr>
        <xdr:cNvPr id="74" name="テキスト ボックス 73"/>
        <xdr:cNvSpPr txBox="1"/>
      </xdr:nvSpPr>
      <xdr:spPr>
        <a:xfrm>
          <a:off x="895428" y="565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62611</xdr:rowOff>
    </xdr:from>
    <xdr:to>
      <xdr:col>24</xdr:col>
      <xdr:colOff>114300</xdr:colOff>
      <xdr:row>36</xdr:row>
      <xdr:rowOff>164211</xdr:rowOff>
    </xdr:to>
    <xdr:sp macro="" textlink="">
      <xdr:nvSpPr>
        <xdr:cNvPr id="80" name="楕円 79"/>
        <xdr:cNvSpPr/>
      </xdr:nvSpPr>
      <xdr:spPr>
        <a:xfrm>
          <a:off x="4584700" y="623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41038</xdr:rowOff>
    </xdr:from>
    <xdr:ext cx="469744" cy="259045"/>
    <xdr:sp macro="" textlink="">
      <xdr:nvSpPr>
        <xdr:cNvPr id="81" name="議会費該当値テキスト"/>
        <xdr:cNvSpPr txBox="1"/>
      </xdr:nvSpPr>
      <xdr:spPr>
        <a:xfrm>
          <a:off x="4686300" y="621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49276</xdr:rowOff>
    </xdr:from>
    <xdr:to>
      <xdr:col>20</xdr:col>
      <xdr:colOff>38100</xdr:colOff>
      <xdr:row>36</xdr:row>
      <xdr:rowOff>150876</xdr:rowOff>
    </xdr:to>
    <xdr:sp macro="" textlink="">
      <xdr:nvSpPr>
        <xdr:cNvPr id="82" name="楕円 81"/>
        <xdr:cNvSpPr/>
      </xdr:nvSpPr>
      <xdr:spPr>
        <a:xfrm>
          <a:off x="3746500" y="622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142003</xdr:rowOff>
    </xdr:from>
    <xdr:ext cx="469744" cy="259045"/>
    <xdr:sp macro="" textlink="">
      <xdr:nvSpPr>
        <xdr:cNvPr id="83" name="テキスト ボックス 82"/>
        <xdr:cNvSpPr txBox="1"/>
      </xdr:nvSpPr>
      <xdr:spPr>
        <a:xfrm>
          <a:off x="3562428" y="631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51562</xdr:rowOff>
    </xdr:from>
    <xdr:to>
      <xdr:col>15</xdr:col>
      <xdr:colOff>101600</xdr:colOff>
      <xdr:row>36</xdr:row>
      <xdr:rowOff>153162</xdr:rowOff>
    </xdr:to>
    <xdr:sp macro="" textlink="">
      <xdr:nvSpPr>
        <xdr:cNvPr id="84" name="楕円 83"/>
        <xdr:cNvSpPr/>
      </xdr:nvSpPr>
      <xdr:spPr>
        <a:xfrm>
          <a:off x="2857500" y="622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144289</xdr:rowOff>
    </xdr:from>
    <xdr:ext cx="469744" cy="259045"/>
    <xdr:sp macro="" textlink="">
      <xdr:nvSpPr>
        <xdr:cNvPr id="85" name="テキスト ボックス 84"/>
        <xdr:cNvSpPr txBox="1"/>
      </xdr:nvSpPr>
      <xdr:spPr>
        <a:xfrm>
          <a:off x="2673428" y="6316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162814</xdr:rowOff>
    </xdr:from>
    <xdr:to>
      <xdr:col>10</xdr:col>
      <xdr:colOff>165100</xdr:colOff>
      <xdr:row>36</xdr:row>
      <xdr:rowOff>92964</xdr:rowOff>
    </xdr:to>
    <xdr:sp macro="" textlink="">
      <xdr:nvSpPr>
        <xdr:cNvPr id="86" name="楕円 85"/>
        <xdr:cNvSpPr/>
      </xdr:nvSpPr>
      <xdr:spPr>
        <a:xfrm>
          <a:off x="1968500" y="616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84091</xdr:rowOff>
    </xdr:from>
    <xdr:ext cx="469744" cy="259045"/>
    <xdr:sp macro="" textlink="">
      <xdr:nvSpPr>
        <xdr:cNvPr id="87" name="テキスト ボックス 86"/>
        <xdr:cNvSpPr txBox="1"/>
      </xdr:nvSpPr>
      <xdr:spPr>
        <a:xfrm>
          <a:off x="1784428" y="625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38227</xdr:rowOff>
    </xdr:from>
    <xdr:to>
      <xdr:col>6</xdr:col>
      <xdr:colOff>38100</xdr:colOff>
      <xdr:row>36</xdr:row>
      <xdr:rowOff>139827</xdr:rowOff>
    </xdr:to>
    <xdr:sp macro="" textlink="">
      <xdr:nvSpPr>
        <xdr:cNvPr id="88" name="楕円 87"/>
        <xdr:cNvSpPr/>
      </xdr:nvSpPr>
      <xdr:spPr>
        <a:xfrm>
          <a:off x="1079500" y="621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130954</xdr:rowOff>
    </xdr:from>
    <xdr:ext cx="469744" cy="259045"/>
    <xdr:sp macro="" textlink="">
      <xdr:nvSpPr>
        <xdr:cNvPr id="89" name="テキスト ボックス 88"/>
        <xdr:cNvSpPr txBox="1"/>
      </xdr:nvSpPr>
      <xdr:spPr>
        <a:xfrm>
          <a:off x="895428" y="6303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30178</xdr:rowOff>
    </xdr:from>
    <xdr:to>
      <xdr:col>24</xdr:col>
      <xdr:colOff>62865</xdr:colOff>
      <xdr:row>57</xdr:row>
      <xdr:rowOff>12119</xdr:rowOff>
    </xdr:to>
    <xdr:cxnSp macro="">
      <xdr:nvCxnSpPr>
        <xdr:cNvPr id="115" name="直線コネクタ 114"/>
        <xdr:cNvCxnSpPr/>
      </xdr:nvCxnSpPr>
      <xdr:spPr>
        <a:xfrm flipV="1">
          <a:off x="4633595" y="8774128"/>
          <a:ext cx="1270" cy="10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15946</xdr:rowOff>
    </xdr:from>
    <xdr:ext cx="599010" cy="259045"/>
    <xdr:sp macro="" textlink="">
      <xdr:nvSpPr>
        <xdr:cNvPr id="116" name="総務費最小値テキスト"/>
        <xdr:cNvSpPr txBox="1"/>
      </xdr:nvSpPr>
      <xdr:spPr>
        <a:xfrm>
          <a:off x="4686300" y="9788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12119</xdr:rowOff>
    </xdr:from>
    <xdr:to>
      <xdr:col>24</xdr:col>
      <xdr:colOff>152400</xdr:colOff>
      <xdr:row>57</xdr:row>
      <xdr:rowOff>12119</xdr:rowOff>
    </xdr:to>
    <xdr:cxnSp macro="">
      <xdr:nvCxnSpPr>
        <xdr:cNvPr id="117" name="直線コネクタ 116"/>
        <xdr:cNvCxnSpPr/>
      </xdr:nvCxnSpPr>
      <xdr:spPr>
        <a:xfrm>
          <a:off x="4546600" y="9784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148305</xdr:rowOff>
    </xdr:from>
    <xdr:ext cx="599010" cy="259045"/>
    <xdr:sp macro="" textlink="">
      <xdr:nvSpPr>
        <xdr:cNvPr id="118" name="総務費最大値テキスト"/>
        <xdr:cNvSpPr txBox="1"/>
      </xdr:nvSpPr>
      <xdr:spPr>
        <a:xfrm>
          <a:off x="4686300" y="8549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441,037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30178</xdr:rowOff>
    </xdr:from>
    <xdr:to>
      <xdr:col>24</xdr:col>
      <xdr:colOff>152400</xdr:colOff>
      <xdr:row>51</xdr:row>
      <xdr:rowOff>30178</xdr:rowOff>
    </xdr:to>
    <xdr:cxnSp macro="">
      <xdr:nvCxnSpPr>
        <xdr:cNvPr id="119" name="直線コネクタ 118"/>
        <xdr:cNvCxnSpPr/>
      </xdr:nvCxnSpPr>
      <xdr:spPr>
        <a:xfrm>
          <a:off x="4546600" y="877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29917</xdr:rowOff>
    </xdr:from>
    <xdr:to>
      <xdr:col>24</xdr:col>
      <xdr:colOff>63500</xdr:colOff>
      <xdr:row>58</xdr:row>
      <xdr:rowOff>63511</xdr:rowOff>
    </xdr:to>
    <xdr:cxnSp macro="">
      <xdr:nvCxnSpPr>
        <xdr:cNvPr id="120" name="直線コネクタ 119"/>
        <xdr:cNvCxnSpPr/>
      </xdr:nvCxnSpPr>
      <xdr:spPr>
        <a:xfrm flipV="1">
          <a:off x="3797300" y="9631117"/>
          <a:ext cx="838200" cy="376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166732</xdr:rowOff>
    </xdr:from>
    <xdr:ext cx="599010" cy="259045"/>
    <xdr:sp macro="" textlink="">
      <xdr:nvSpPr>
        <xdr:cNvPr id="121" name="総務費平均値テキスト"/>
        <xdr:cNvSpPr txBox="1"/>
      </xdr:nvSpPr>
      <xdr:spPr>
        <a:xfrm>
          <a:off x="4686300" y="95964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16855</xdr:rowOff>
    </xdr:from>
    <xdr:to>
      <xdr:col>24</xdr:col>
      <xdr:colOff>114300</xdr:colOff>
      <xdr:row>56</xdr:row>
      <xdr:rowOff>118455</xdr:rowOff>
    </xdr:to>
    <xdr:sp macro="" textlink="">
      <xdr:nvSpPr>
        <xdr:cNvPr id="122" name="フローチャート: 判断 121"/>
        <xdr:cNvSpPr/>
      </xdr:nvSpPr>
      <xdr:spPr>
        <a:xfrm>
          <a:off x="4584700" y="961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63511</xdr:rowOff>
    </xdr:from>
    <xdr:to>
      <xdr:col>19</xdr:col>
      <xdr:colOff>177800</xdr:colOff>
      <xdr:row>58</xdr:row>
      <xdr:rowOff>93340</xdr:rowOff>
    </xdr:to>
    <xdr:cxnSp macro="">
      <xdr:nvCxnSpPr>
        <xdr:cNvPr id="123" name="直線コネクタ 122"/>
        <xdr:cNvCxnSpPr/>
      </xdr:nvCxnSpPr>
      <xdr:spPr>
        <a:xfrm flipV="1">
          <a:off x="2908300" y="10007611"/>
          <a:ext cx="889000" cy="2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6366</xdr:rowOff>
    </xdr:from>
    <xdr:to>
      <xdr:col>20</xdr:col>
      <xdr:colOff>38100</xdr:colOff>
      <xdr:row>58</xdr:row>
      <xdr:rowOff>107966</xdr:rowOff>
    </xdr:to>
    <xdr:sp macro="" textlink="">
      <xdr:nvSpPr>
        <xdr:cNvPr id="124" name="フローチャート: 判断 123"/>
        <xdr:cNvSpPr/>
      </xdr:nvSpPr>
      <xdr:spPr>
        <a:xfrm>
          <a:off x="3746500" y="995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124493</xdr:rowOff>
    </xdr:from>
    <xdr:ext cx="534377" cy="259045"/>
    <xdr:sp macro="" textlink="">
      <xdr:nvSpPr>
        <xdr:cNvPr id="125" name="テキスト ボックス 124"/>
        <xdr:cNvSpPr txBox="1"/>
      </xdr:nvSpPr>
      <xdr:spPr>
        <a:xfrm>
          <a:off x="3530111" y="972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57822</xdr:rowOff>
    </xdr:from>
    <xdr:to>
      <xdr:col>15</xdr:col>
      <xdr:colOff>50800</xdr:colOff>
      <xdr:row>58</xdr:row>
      <xdr:rowOff>93340</xdr:rowOff>
    </xdr:to>
    <xdr:cxnSp macro="">
      <xdr:nvCxnSpPr>
        <xdr:cNvPr id="126" name="直線コネクタ 125"/>
        <xdr:cNvCxnSpPr/>
      </xdr:nvCxnSpPr>
      <xdr:spPr>
        <a:xfrm>
          <a:off x="2019300" y="10001922"/>
          <a:ext cx="889000" cy="3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159724</xdr:rowOff>
    </xdr:from>
    <xdr:to>
      <xdr:col>15</xdr:col>
      <xdr:colOff>101600</xdr:colOff>
      <xdr:row>58</xdr:row>
      <xdr:rowOff>89874</xdr:rowOff>
    </xdr:to>
    <xdr:sp macro="" textlink="">
      <xdr:nvSpPr>
        <xdr:cNvPr id="127" name="フローチャート: 判断 126"/>
        <xdr:cNvSpPr/>
      </xdr:nvSpPr>
      <xdr:spPr>
        <a:xfrm>
          <a:off x="2857500" y="99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106401</xdr:rowOff>
    </xdr:from>
    <xdr:ext cx="534377" cy="259045"/>
    <xdr:sp macro="" textlink="">
      <xdr:nvSpPr>
        <xdr:cNvPr id="128" name="テキスト ボックス 127"/>
        <xdr:cNvSpPr txBox="1"/>
      </xdr:nvSpPr>
      <xdr:spPr>
        <a:xfrm>
          <a:off x="2641111" y="970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39292</xdr:rowOff>
    </xdr:from>
    <xdr:to>
      <xdr:col>10</xdr:col>
      <xdr:colOff>114300</xdr:colOff>
      <xdr:row>58</xdr:row>
      <xdr:rowOff>57822</xdr:rowOff>
    </xdr:to>
    <xdr:cxnSp macro="">
      <xdr:nvCxnSpPr>
        <xdr:cNvPr id="129" name="直線コネクタ 128"/>
        <xdr:cNvCxnSpPr/>
      </xdr:nvCxnSpPr>
      <xdr:spPr>
        <a:xfrm>
          <a:off x="1130300" y="9983392"/>
          <a:ext cx="889000" cy="18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17276</xdr:rowOff>
    </xdr:from>
    <xdr:to>
      <xdr:col>10</xdr:col>
      <xdr:colOff>165100</xdr:colOff>
      <xdr:row>58</xdr:row>
      <xdr:rowOff>118876</xdr:rowOff>
    </xdr:to>
    <xdr:sp macro="" textlink="">
      <xdr:nvSpPr>
        <xdr:cNvPr id="130" name="フローチャート: 判断 129"/>
        <xdr:cNvSpPr/>
      </xdr:nvSpPr>
      <xdr:spPr>
        <a:xfrm>
          <a:off x="1968500" y="996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110003</xdr:rowOff>
    </xdr:from>
    <xdr:ext cx="534377" cy="259045"/>
    <xdr:sp macro="" textlink="">
      <xdr:nvSpPr>
        <xdr:cNvPr id="131" name="テキスト ボックス 130"/>
        <xdr:cNvSpPr txBox="1"/>
      </xdr:nvSpPr>
      <xdr:spPr>
        <a:xfrm>
          <a:off x="1752111" y="1005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8344</xdr:rowOff>
    </xdr:from>
    <xdr:to>
      <xdr:col>6</xdr:col>
      <xdr:colOff>38100</xdr:colOff>
      <xdr:row>58</xdr:row>
      <xdr:rowOff>109944</xdr:rowOff>
    </xdr:to>
    <xdr:sp macro="" textlink="">
      <xdr:nvSpPr>
        <xdr:cNvPr id="132" name="フローチャート: 判断 131"/>
        <xdr:cNvSpPr/>
      </xdr:nvSpPr>
      <xdr:spPr>
        <a:xfrm>
          <a:off x="1079500" y="995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101071</xdr:rowOff>
    </xdr:from>
    <xdr:ext cx="534377" cy="259045"/>
    <xdr:sp macro="" textlink="">
      <xdr:nvSpPr>
        <xdr:cNvPr id="133" name="テキスト ボックス 132"/>
        <xdr:cNvSpPr txBox="1"/>
      </xdr:nvSpPr>
      <xdr:spPr>
        <a:xfrm>
          <a:off x="863111" y="100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150567</xdr:rowOff>
    </xdr:from>
    <xdr:to>
      <xdr:col>24</xdr:col>
      <xdr:colOff>114300</xdr:colOff>
      <xdr:row>56</xdr:row>
      <xdr:rowOff>80717</xdr:rowOff>
    </xdr:to>
    <xdr:sp macro="" textlink="">
      <xdr:nvSpPr>
        <xdr:cNvPr id="139" name="楕円 138"/>
        <xdr:cNvSpPr/>
      </xdr:nvSpPr>
      <xdr:spPr>
        <a:xfrm>
          <a:off x="4584700" y="958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1994</xdr:rowOff>
    </xdr:from>
    <xdr:ext cx="599010" cy="259045"/>
    <xdr:sp macro="" textlink="">
      <xdr:nvSpPr>
        <xdr:cNvPr id="140" name="総務費該当値テキスト"/>
        <xdr:cNvSpPr txBox="1"/>
      </xdr:nvSpPr>
      <xdr:spPr>
        <a:xfrm>
          <a:off x="4686300" y="9431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12711</xdr:rowOff>
    </xdr:from>
    <xdr:to>
      <xdr:col>20</xdr:col>
      <xdr:colOff>38100</xdr:colOff>
      <xdr:row>58</xdr:row>
      <xdr:rowOff>114311</xdr:rowOff>
    </xdr:to>
    <xdr:sp macro="" textlink="">
      <xdr:nvSpPr>
        <xdr:cNvPr id="141" name="楕円 140"/>
        <xdr:cNvSpPr/>
      </xdr:nvSpPr>
      <xdr:spPr>
        <a:xfrm>
          <a:off x="3746500" y="995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105438</xdr:rowOff>
    </xdr:from>
    <xdr:ext cx="534377" cy="259045"/>
    <xdr:sp macro="" textlink="">
      <xdr:nvSpPr>
        <xdr:cNvPr id="142" name="テキスト ボックス 141"/>
        <xdr:cNvSpPr txBox="1"/>
      </xdr:nvSpPr>
      <xdr:spPr>
        <a:xfrm>
          <a:off x="3530111" y="10049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42540</xdr:rowOff>
    </xdr:from>
    <xdr:to>
      <xdr:col>15</xdr:col>
      <xdr:colOff>101600</xdr:colOff>
      <xdr:row>58</xdr:row>
      <xdr:rowOff>144140</xdr:rowOff>
    </xdr:to>
    <xdr:sp macro="" textlink="">
      <xdr:nvSpPr>
        <xdr:cNvPr id="143" name="楕円 142"/>
        <xdr:cNvSpPr/>
      </xdr:nvSpPr>
      <xdr:spPr>
        <a:xfrm>
          <a:off x="2857500" y="998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135267</xdr:rowOff>
    </xdr:from>
    <xdr:ext cx="534377" cy="259045"/>
    <xdr:sp macro="" textlink="">
      <xdr:nvSpPr>
        <xdr:cNvPr id="144" name="テキスト ボックス 143"/>
        <xdr:cNvSpPr txBox="1"/>
      </xdr:nvSpPr>
      <xdr:spPr>
        <a:xfrm>
          <a:off x="2641111" y="1007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7022</xdr:rowOff>
    </xdr:from>
    <xdr:to>
      <xdr:col>10</xdr:col>
      <xdr:colOff>165100</xdr:colOff>
      <xdr:row>58</xdr:row>
      <xdr:rowOff>108622</xdr:rowOff>
    </xdr:to>
    <xdr:sp macro="" textlink="">
      <xdr:nvSpPr>
        <xdr:cNvPr id="145" name="楕円 144"/>
        <xdr:cNvSpPr/>
      </xdr:nvSpPr>
      <xdr:spPr>
        <a:xfrm>
          <a:off x="1968500" y="995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125149</xdr:rowOff>
    </xdr:from>
    <xdr:ext cx="534377" cy="259045"/>
    <xdr:sp macro="" textlink="">
      <xdr:nvSpPr>
        <xdr:cNvPr id="146" name="テキスト ボックス 145"/>
        <xdr:cNvSpPr txBox="1"/>
      </xdr:nvSpPr>
      <xdr:spPr>
        <a:xfrm>
          <a:off x="1752111" y="972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159942</xdr:rowOff>
    </xdr:from>
    <xdr:to>
      <xdr:col>6</xdr:col>
      <xdr:colOff>38100</xdr:colOff>
      <xdr:row>58</xdr:row>
      <xdr:rowOff>90092</xdr:rowOff>
    </xdr:to>
    <xdr:sp macro="" textlink="">
      <xdr:nvSpPr>
        <xdr:cNvPr id="147" name="楕円 146"/>
        <xdr:cNvSpPr/>
      </xdr:nvSpPr>
      <xdr:spPr>
        <a:xfrm>
          <a:off x="1079500" y="993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106619</xdr:rowOff>
    </xdr:from>
    <xdr:ext cx="534377" cy="259045"/>
    <xdr:sp macro="" textlink="">
      <xdr:nvSpPr>
        <xdr:cNvPr id="148" name="テキスト ボックス 147"/>
        <xdr:cNvSpPr txBox="1"/>
      </xdr:nvSpPr>
      <xdr:spPr>
        <a:xfrm>
          <a:off x="863111" y="970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1" name="テキスト ボックス 160"/>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122593</xdr:rowOff>
    </xdr:from>
    <xdr:to>
      <xdr:col>24</xdr:col>
      <xdr:colOff>62865</xdr:colOff>
      <xdr:row>78</xdr:row>
      <xdr:rowOff>11836</xdr:rowOff>
    </xdr:to>
    <xdr:cxnSp macro="">
      <xdr:nvCxnSpPr>
        <xdr:cNvPr id="173" name="直線コネクタ 172"/>
        <xdr:cNvCxnSpPr/>
      </xdr:nvCxnSpPr>
      <xdr:spPr>
        <a:xfrm flipV="1">
          <a:off x="4633595" y="12124093"/>
          <a:ext cx="1270" cy="1260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15663</xdr:rowOff>
    </xdr:from>
    <xdr:ext cx="599010" cy="259045"/>
    <xdr:sp macro="" textlink="">
      <xdr:nvSpPr>
        <xdr:cNvPr id="174" name="民生費最小値テキスト"/>
        <xdr:cNvSpPr txBox="1"/>
      </xdr:nvSpPr>
      <xdr:spPr>
        <a:xfrm>
          <a:off x="4686300" y="13388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11836</xdr:rowOff>
    </xdr:from>
    <xdr:to>
      <xdr:col>24</xdr:col>
      <xdr:colOff>152400</xdr:colOff>
      <xdr:row>78</xdr:row>
      <xdr:rowOff>11836</xdr:rowOff>
    </xdr:to>
    <xdr:cxnSp macro="">
      <xdr:nvCxnSpPr>
        <xdr:cNvPr id="175" name="直線コネクタ 174"/>
        <xdr:cNvCxnSpPr/>
      </xdr:nvCxnSpPr>
      <xdr:spPr>
        <a:xfrm>
          <a:off x="4546600" y="1338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69270</xdr:rowOff>
    </xdr:from>
    <xdr:ext cx="599010" cy="259045"/>
    <xdr:sp macro="" textlink="">
      <xdr:nvSpPr>
        <xdr:cNvPr id="176" name="民生費最大値テキスト"/>
        <xdr:cNvSpPr txBox="1"/>
      </xdr:nvSpPr>
      <xdr:spPr>
        <a:xfrm>
          <a:off x="4686300" y="11899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205,347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122593</xdr:rowOff>
    </xdr:from>
    <xdr:to>
      <xdr:col>24</xdr:col>
      <xdr:colOff>152400</xdr:colOff>
      <xdr:row>70</xdr:row>
      <xdr:rowOff>122593</xdr:rowOff>
    </xdr:to>
    <xdr:cxnSp macro="">
      <xdr:nvCxnSpPr>
        <xdr:cNvPr id="177" name="直線コネクタ 176"/>
        <xdr:cNvCxnSpPr/>
      </xdr:nvCxnSpPr>
      <xdr:spPr>
        <a:xfrm>
          <a:off x="4546600" y="12124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11836</xdr:rowOff>
    </xdr:from>
    <xdr:to>
      <xdr:col>24</xdr:col>
      <xdr:colOff>63500</xdr:colOff>
      <xdr:row>78</xdr:row>
      <xdr:rowOff>75070</xdr:rowOff>
    </xdr:to>
    <xdr:cxnSp macro="">
      <xdr:nvCxnSpPr>
        <xdr:cNvPr id="178" name="直線コネクタ 177"/>
        <xdr:cNvCxnSpPr/>
      </xdr:nvCxnSpPr>
      <xdr:spPr>
        <a:xfrm flipV="1">
          <a:off x="3797300" y="13384936"/>
          <a:ext cx="838200" cy="63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154627</xdr:rowOff>
    </xdr:from>
    <xdr:ext cx="599010" cy="259045"/>
    <xdr:sp macro="" textlink="">
      <xdr:nvSpPr>
        <xdr:cNvPr id="179" name="民生費平均値テキスト"/>
        <xdr:cNvSpPr txBox="1"/>
      </xdr:nvSpPr>
      <xdr:spPr>
        <a:xfrm>
          <a:off x="4686300" y="12841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131750</xdr:rowOff>
    </xdr:from>
    <xdr:to>
      <xdr:col>24</xdr:col>
      <xdr:colOff>114300</xdr:colOff>
      <xdr:row>76</xdr:row>
      <xdr:rowOff>61900</xdr:rowOff>
    </xdr:to>
    <xdr:sp macro="" textlink="">
      <xdr:nvSpPr>
        <xdr:cNvPr id="180" name="フローチャート: 判断 179"/>
        <xdr:cNvSpPr/>
      </xdr:nvSpPr>
      <xdr:spPr>
        <a:xfrm>
          <a:off x="4584700" y="1299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55538</xdr:rowOff>
    </xdr:from>
    <xdr:to>
      <xdr:col>19</xdr:col>
      <xdr:colOff>177800</xdr:colOff>
      <xdr:row>78</xdr:row>
      <xdr:rowOff>75070</xdr:rowOff>
    </xdr:to>
    <xdr:cxnSp macro="">
      <xdr:nvCxnSpPr>
        <xdr:cNvPr id="181" name="直線コネクタ 180"/>
        <xdr:cNvCxnSpPr/>
      </xdr:nvCxnSpPr>
      <xdr:spPr>
        <a:xfrm>
          <a:off x="2908300" y="13428638"/>
          <a:ext cx="889000" cy="19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2133</xdr:rowOff>
    </xdr:from>
    <xdr:to>
      <xdr:col>20</xdr:col>
      <xdr:colOff>38100</xdr:colOff>
      <xdr:row>76</xdr:row>
      <xdr:rowOff>103733</xdr:rowOff>
    </xdr:to>
    <xdr:sp macro="" textlink="">
      <xdr:nvSpPr>
        <xdr:cNvPr id="182" name="フローチャート: 判断 181"/>
        <xdr:cNvSpPr/>
      </xdr:nvSpPr>
      <xdr:spPr>
        <a:xfrm>
          <a:off x="3746500" y="13032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120261</xdr:rowOff>
    </xdr:from>
    <xdr:ext cx="599010" cy="259045"/>
    <xdr:sp macro="" textlink="">
      <xdr:nvSpPr>
        <xdr:cNvPr id="183" name="テキスト ボックス 182"/>
        <xdr:cNvSpPr txBox="1"/>
      </xdr:nvSpPr>
      <xdr:spPr>
        <a:xfrm>
          <a:off x="3497795" y="12807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55538</xdr:rowOff>
    </xdr:from>
    <xdr:to>
      <xdr:col>15</xdr:col>
      <xdr:colOff>50800</xdr:colOff>
      <xdr:row>78</xdr:row>
      <xdr:rowOff>143777</xdr:rowOff>
    </xdr:to>
    <xdr:cxnSp macro="">
      <xdr:nvCxnSpPr>
        <xdr:cNvPr id="184" name="直線コネクタ 183"/>
        <xdr:cNvCxnSpPr/>
      </xdr:nvCxnSpPr>
      <xdr:spPr>
        <a:xfrm flipV="1">
          <a:off x="2019300" y="13428638"/>
          <a:ext cx="889000" cy="8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65506</xdr:rowOff>
    </xdr:from>
    <xdr:to>
      <xdr:col>15</xdr:col>
      <xdr:colOff>101600</xdr:colOff>
      <xdr:row>76</xdr:row>
      <xdr:rowOff>167106</xdr:rowOff>
    </xdr:to>
    <xdr:sp macro="" textlink="">
      <xdr:nvSpPr>
        <xdr:cNvPr id="185" name="フローチャート: 判断 184"/>
        <xdr:cNvSpPr/>
      </xdr:nvSpPr>
      <xdr:spPr>
        <a:xfrm>
          <a:off x="2857500" y="130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12184</xdr:rowOff>
    </xdr:from>
    <xdr:ext cx="599010" cy="259045"/>
    <xdr:sp macro="" textlink="">
      <xdr:nvSpPr>
        <xdr:cNvPr id="186" name="テキスト ボックス 185"/>
        <xdr:cNvSpPr txBox="1"/>
      </xdr:nvSpPr>
      <xdr:spPr>
        <a:xfrm>
          <a:off x="2608795" y="1287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89839</xdr:rowOff>
    </xdr:from>
    <xdr:to>
      <xdr:col>10</xdr:col>
      <xdr:colOff>114300</xdr:colOff>
      <xdr:row>78</xdr:row>
      <xdr:rowOff>143777</xdr:rowOff>
    </xdr:to>
    <xdr:cxnSp macro="">
      <xdr:nvCxnSpPr>
        <xdr:cNvPr id="187" name="直線コネクタ 186"/>
        <xdr:cNvCxnSpPr/>
      </xdr:nvCxnSpPr>
      <xdr:spPr>
        <a:xfrm>
          <a:off x="1130300" y="13462939"/>
          <a:ext cx="889000" cy="53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9334</xdr:rowOff>
    </xdr:from>
    <xdr:to>
      <xdr:col>10</xdr:col>
      <xdr:colOff>165100</xdr:colOff>
      <xdr:row>76</xdr:row>
      <xdr:rowOff>110934</xdr:rowOff>
    </xdr:to>
    <xdr:sp macro="" textlink="">
      <xdr:nvSpPr>
        <xdr:cNvPr id="188" name="フローチャート: 判断 187"/>
        <xdr:cNvSpPr/>
      </xdr:nvSpPr>
      <xdr:spPr>
        <a:xfrm>
          <a:off x="1968500" y="1303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127461</xdr:rowOff>
    </xdr:from>
    <xdr:ext cx="599010" cy="259045"/>
    <xdr:sp macro="" textlink="">
      <xdr:nvSpPr>
        <xdr:cNvPr id="189" name="テキスト ボックス 188"/>
        <xdr:cNvSpPr txBox="1"/>
      </xdr:nvSpPr>
      <xdr:spPr>
        <a:xfrm>
          <a:off x="1719795" y="12814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38164</xdr:rowOff>
    </xdr:from>
    <xdr:to>
      <xdr:col>6</xdr:col>
      <xdr:colOff>38100</xdr:colOff>
      <xdr:row>75</xdr:row>
      <xdr:rowOff>139764</xdr:rowOff>
    </xdr:to>
    <xdr:sp macro="" textlink="">
      <xdr:nvSpPr>
        <xdr:cNvPr id="190" name="フローチャート: 判断 189"/>
        <xdr:cNvSpPr/>
      </xdr:nvSpPr>
      <xdr:spPr>
        <a:xfrm>
          <a:off x="1079500" y="1289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156291</xdr:rowOff>
    </xdr:from>
    <xdr:ext cx="599010" cy="259045"/>
    <xdr:sp macro="" textlink="">
      <xdr:nvSpPr>
        <xdr:cNvPr id="191" name="テキスト ボックス 190"/>
        <xdr:cNvSpPr txBox="1"/>
      </xdr:nvSpPr>
      <xdr:spPr>
        <a:xfrm>
          <a:off x="830795" y="1267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132486</xdr:rowOff>
    </xdr:from>
    <xdr:to>
      <xdr:col>24</xdr:col>
      <xdr:colOff>114300</xdr:colOff>
      <xdr:row>78</xdr:row>
      <xdr:rowOff>62636</xdr:rowOff>
    </xdr:to>
    <xdr:sp macro="" textlink="">
      <xdr:nvSpPr>
        <xdr:cNvPr id="197" name="楕円 196"/>
        <xdr:cNvSpPr/>
      </xdr:nvSpPr>
      <xdr:spPr>
        <a:xfrm>
          <a:off x="4584700" y="1333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47413</xdr:rowOff>
    </xdr:from>
    <xdr:ext cx="599010" cy="259045"/>
    <xdr:sp macro="" textlink="">
      <xdr:nvSpPr>
        <xdr:cNvPr id="198" name="民生費該当値テキスト"/>
        <xdr:cNvSpPr txBox="1"/>
      </xdr:nvSpPr>
      <xdr:spPr>
        <a:xfrm>
          <a:off x="4686300" y="13249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24270</xdr:rowOff>
    </xdr:from>
    <xdr:to>
      <xdr:col>20</xdr:col>
      <xdr:colOff>38100</xdr:colOff>
      <xdr:row>78</xdr:row>
      <xdr:rowOff>125870</xdr:rowOff>
    </xdr:to>
    <xdr:sp macro="" textlink="">
      <xdr:nvSpPr>
        <xdr:cNvPr id="199" name="楕円 198"/>
        <xdr:cNvSpPr/>
      </xdr:nvSpPr>
      <xdr:spPr>
        <a:xfrm>
          <a:off x="3746500" y="1339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116997</xdr:rowOff>
    </xdr:from>
    <xdr:ext cx="599010" cy="259045"/>
    <xdr:sp macro="" textlink="">
      <xdr:nvSpPr>
        <xdr:cNvPr id="200" name="テキスト ボックス 199"/>
        <xdr:cNvSpPr txBox="1"/>
      </xdr:nvSpPr>
      <xdr:spPr>
        <a:xfrm>
          <a:off x="3497795" y="13490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4738</xdr:rowOff>
    </xdr:from>
    <xdr:to>
      <xdr:col>15</xdr:col>
      <xdr:colOff>101600</xdr:colOff>
      <xdr:row>78</xdr:row>
      <xdr:rowOff>106338</xdr:rowOff>
    </xdr:to>
    <xdr:sp macro="" textlink="">
      <xdr:nvSpPr>
        <xdr:cNvPr id="201" name="楕円 200"/>
        <xdr:cNvSpPr/>
      </xdr:nvSpPr>
      <xdr:spPr>
        <a:xfrm>
          <a:off x="2857500" y="1337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97465</xdr:rowOff>
    </xdr:from>
    <xdr:ext cx="599010" cy="259045"/>
    <xdr:sp macro="" textlink="">
      <xdr:nvSpPr>
        <xdr:cNvPr id="202" name="テキスト ボックス 201"/>
        <xdr:cNvSpPr txBox="1"/>
      </xdr:nvSpPr>
      <xdr:spPr>
        <a:xfrm>
          <a:off x="2608795" y="13470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92977</xdr:rowOff>
    </xdr:from>
    <xdr:to>
      <xdr:col>10</xdr:col>
      <xdr:colOff>165100</xdr:colOff>
      <xdr:row>79</xdr:row>
      <xdr:rowOff>23127</xdr:rowOff>
    </xdr:to>
    <xdr:sp macro="" textlink="">
      <xdr:nvSpPr>
        <xdr:cNvPr id="203" name="楕円 202"/>
        <xdr:cNvSpPr/>
      </xdr:nvSpPr>
      <xdr:spPr>
        <a:xfrm>
          <a:off x="1968500" y="1346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14254</xdr:rowOff>
    </xdr:from>
    <xdr:ext cx="534377" cy="259045"/>
    <xdr:sp macro="" textlink="">
      <xdr:nvSpPr>
        <xdr:cNvPr id="204" name="テキスト ボックス 203"/>
        <xdr:cNvSpPr txBox="1"/>
      </xdr:nvSpPr>
      <xdr:spPr>
        <a:xfrm>
          <a:off x="1752111" y="1355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39039</xdr:rowOff>
    </xdr:from>
    <xdr:to>
      <xdr:col>6</xdr:col>
      <xdr:colOff>38100</xdr:colOff>
      <xdr:row>78</xdr:row>
      <xdr:rowOff>140639</xdr:rowOff>
    </xdr:to>
    <xdr:sp macro="" textlink="">
      <xdr:nvSpPr>
        <xdr:cNvPr id="205" name="楕円 204"/>
        <xdr:cNvSpPr/>
      </xdr:nvSpPr>
      <xdr:spPr>
        <a:xfrm>
          <a:off x="1079500" y="134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131766</xdr:rowOff>
    </xdr:from>
    <xdr:ext cx="534377" cy="259045"/>
    <xdr:sp macro="" textlink="">
      <xdr:nvSpPr>
        <xdr:cNvPr id="206" name="テキスト ボックス 205"/>
        <xdr:cNvSpPr txBox="1"/>
      </xdr:nvSpPr>
      <xdr:spPr>
        <a:xfrm>
          <a:off x="863111" y="1350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166846</xdr:rowOff>
    </xdr:from>
    <xdr:to>
      <xdr:col>24</xdr:col>
      <xdr:colOff>62865</xdr:colOff>
      <xdr:row>99</xdr:row>
      <xdr:rowOff>28563</xdr:rowOff>
    </xdr:to>
    <xdr:cxnSp macro="">
      <xdr:nvCxnSpPr>
        <xdr:cNvPr id="231" name="直線コネクタ 230"/>
        <xdr:cNvCxnSpPr/>
      </xdr:nvCxnSpPr>
      <xdr:spPr>
        <a:xfrm flipV="1">
          <a:off x="4633595" y="15597346"/>
          <a:ext cx="1270" cy="1404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32390</xdr:rowOff>
    </xdr:from>
    <xdr:ext cx="534377" cy="259045"/>
    <xdr:sp macro="" textlink="">
      <xdr:nvSpPr>
        <xdr:cNvPr id="232" name="衛生費最小値テキスト"/>
        <xdr:cNvSpPr txBox="1"/>
      </xdr:nvSpPr>
      <xdr:spPr>
        <a:xfrm>
          <a:off x="4686300" y="1700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28563</xdr:rowOff>
    </xdr:from>
    <xdr:to>
      <xdr:col>24</xdr:col>
      <xdr:colOff>152400</xdr:colOff>
      <xdr:row>99</xdr:row>
      <xdr:rowOff>28563</xdr:rowOff>
    </xdr:to>
    <xdr:cxnSp macro="">
      <xdr:nvCxnSpPr>
        <xdr:cNvPr id="233" name="直線コネクタ 232"/>
        <xdr:cNvCxnSpPr/>
      </xdr:nvCxnSpPr>
      <xdr:spPr>
        <a:xfrm>
          <a:off x="4546600" y="17002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113523</xdr:rowOff>
    </xdr:from>
    <xdr:ext cx="534377" cy="259045"/>
    <xdr:sp macro="" textlink="">
      <xdr:nvSpPr>
        <xdr:cNvPr id="234" name="衛生費最大値テキスト"/>
        <xdr:cNvSpPr txBox="1"/>
      </xdr:nvSpPr>
      <xdr:spPr>
        <a:xfrm>
          <a:off x="4686300" y="1537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166846</xdr:rowOff>
    </xdr:from>
    <xdr:to>
      <xdr:col>24</xdr:col>
      <xdr:colOff>152400</xdr:colOff>
      <xdr:row>90</xdr:row>
      <xdr:rowOff>166846</xdr:rowOff>
    </xdr:to>
    <xdr:cxnSp macro="">
      <xdr:nvCxnSpPr>
        <xdr:cNvPr id="235" name="直線コネクタ 234"/>
        <xdr:cNvCxnSpPr/>
      </xdr:nvCxnSpPr>
      <xdr:spPr>
        <a:xfrm>
          <a:off x="4546600" y="15597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146883</xdr:rowOff>
    </xdr:from>
    <xdr:to>
      <xdr:col>24</xdr:col>
      <xdr:colOff>63500</xdr:colOff>
      <xdr:row>96</xdr:row>
      <xdr:rowOff>10407</xdr:rowOff>
    </xdr:to>
    <xdr:cxnSp macro="">
      <xdr:nvCxnSpPr>
        <xdr:cNvPr id="236" name="直線コネクタ 235"/>
        <xdr:cNvCxnSpPr/>
      </xdr:nvCxnSpPr>
      <xdr:spPr>
        <a:xfrm flipV="1">
          <a:off x="3797300" y="16434633"/>
          <a:ext cx="838200" cy="34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156481</xdr:rowOff>
    </xdr:from>
    <xdr:ext cx="534377" cy="259045"/>
    <xdr:sp macro="" textlink="">
      <xdr:nvSpPr>
        <xdr:cNvPr id="237" name="衛生費平均値テキスト"/>
        <xdr:cNvSpPr txBox="1"/>
      </xdr:nvSpPr>
      <xdr:spPr>
        <a:xfrm>
          <a:off x="4686300" y="16615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6604</xdr:rowOff>
    </xdr:from>
    <xdr:to>
      <xdr:col>24</xdr:col>
      <xdr:colOff>114300</xdr:colOff>
      <xdr:row>97</xdr:row>
      <xdr:rowOff>108204</xdr:rowOff>
    </xdr:to>
    <xdr:sp macro="" textlink="">
      <xdr:nvSpPr>
        <xdr:cNvPr id="238" name="フローチャート: 判断 237"/>
        <xdr:cNvSpPr/>
      </xdr:nvSpPr>
      <xdr:spPr>
        <a:xfrm>
          <a:off x="4584700" y="1663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10407</xdr:rowOff>
    </xdr:from>
    <xdr:to>
      <xdr:col>19</xdr:col>
      <xdr:colOff>177800</xdr:colOff>
      <xdr:row>96</xdr:row>
      <xdr:rowOff>41154</xdr:rowOff>
    </xdr:to>
    <xdr:cxnSp macro="">
      <xdr:nvCxnSpPr>
        <xdr:cNvPr id="239" name="直線コネクタ 238"/>
        <xdr:cNvCxnSpPr/>
      </xdr:nvCxnSpPr>
      <xdr:spPr>
        <a:xfrm flipV="1">
          <a:off x="2908300" y="16469607"/>
          <a:ext cx="889000" cy="30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9824</xdr:rowOff>
    </xdr:from>
    <xdr:to>
      <xdr:col>20</xdr:col>
      <xdr:colOff>38100</xdr:colOff>
      <xdr:row>97</xdr:row>
      <xdr:rowOff>111424</xdr:rowOff>
    </xdr:to>
    <xdr:sp macro="" textlink="">
      <xdr:nvSpPr>
        <xdr:cNvPr id="240" name="フローチャート: 判断 239"/>
        <xdr:cNvSpPr/>
      </xdr:nvSpPr>
      <xdr:spPr>
        <a:xfrm>
          <a:off x="3746500" y="1664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102551</xdr:rowOff>
    </xdr:from>
    <xdr:ext cx="534377" cy="259045"/>
    <xdr:sp macro="" textlink="">
      <xdr:nvSpPr>
        <xdr:cNvPr id="241" name="テキスト ボックス 240"/>
        <xdr:cNvSpPr txBox="1"/>
      </xdr:nvSpPr>
      <xdr:spPr>
        <a:xfrm>
          <a:off x="3530111" y="1673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41154</xdr:rowOff>
    </xdr:from>
    <xdr:to>
      <xdr:col>15</xdr:col>
      <xdr:colOff>50800</xdr:colOff>
      <xdr:row>96</xdr:row>
      <xdr:rowOff>51899</xdr:rowOff>
    </xdr:to>
    <xdr:cxnSp macro="">
      <xdr:nvCxnSpPr>
        <xdr:cNvPr id="242" name="直線コネクタ 241"/>
        <xdr:cNvCxnSpPr/>
      </xdr:nvCxnSpPr>
      <xdr:spPr>
        <a:xfrm flipV="1">
          <a:off x="2019300" y="16500354"/>
          <a:ext cx="889000" cy="1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44475</xdr:rowOff>
    </xdr:from>
    <xdr:to>
      <xdr:col>15</xdr:col>
      <xdr:colOff>101600</xdr:colOff>
      <xdr:row>97</xdr:row>
      <xdr:rowOff>146075</xdr:rowOff>
    </xdr:to>
    <xdr:sp macro="" textlink="">
      <xdr:nvSpPr>
        <xdr:cNvPr id="243" name="フローチャート: 判断 242"/>
        <xdr:cNvSpPr/>
      </xdr:nvSpPr>
      <xdr:spPr>
        <a:xfrm>
          <a:off x="2857500" y="1667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137202</xdr:rowOff>
    </xdr:from>
    <xdr:ext cx="534377" cy="259045"/>
    <xdr:sp macro="" textlink="">
      <xdr:nvSpPr>
        <xdr:cNvPr id="244" name="テキスト ボックス 243"/>
        <xdr:cNvSpPr txBox="1"/>
      </xdr:nvSpPr>
      <xdr:spPr>
        <a:xfrm>
          <a:off x="2641111" y="1676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33649</xdr:rowOff>
    </xdr:from>
    <xdr:to>
      <xdr:col>10</xdr:col>
      <xdr:colOff>114300</xdr:colOff>
      <xdr:row>96</xdr:row>
      <xdr:rowOff>51899</xdr:rowOff>
    </xdr:to>
    <xdr:cxnSp macro="">
      <xdr:nvCxnSpPr>
        <xdr:cNvPr id="245" name="直線コネクタ 244"/>
        <xdr:cNvCxnSpPr/>
      </xdr:nvCxnSpPr>
      <xdr:spPr>
        <a:xfrm>
          <a:off x="1130300" y="16492849"/>
          <a:ext cx="889000" cy="18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37161</xdr:rowOff>
    </xdr:from>
    <xdr:to>
      <xdr:col>10</xdr:col>
      <xdr:colOff>165100</xdr:colOff>
      <xdr:row>97</xdr:row>
      <xdr:rowOff>138761</xdr:rowOff>
    </xdr:to>
    <xdr:sp macro="" textlink="">
      <xdr:nvSpPr>
        <xdr:cNvPr id="246" name="フローチャート: 判断 245"/>
        <xdr:cNvSpPr/>
      </xdr:nvSpPr>
      <xdr:spPr>
        <a:xfrm>
          <a:off x="1968500" y="1666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129888</xdr:rowOff>
    </xdr:from>
    <xdr:ext cx="534377" cy="259045"/>
    <xdr:sp macro="" textlink="">
      <xdr:nvSpPr>
        <xdr:cNvPr id="247" name="テキスト ボックス 246"/>
        <xdr:cNvSpPr txBox="1"/>
      </xdr:nvSpPr>
      <xdr:spPr>
        <a:xfrm>
          <a:off x="1752111" y="1676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32969</xdr:rowOff>
    </xdr:from>
    <xdr:to>
      <xdr:col>6</xdr:col>
      <xdr:colOff>38100</xdr:colOff>
      <xdr:row>97</xdr:row>
      <xdr:rowOff>134569</xdr:rowOff>
    </xdr:to>
    <xdr:sp macro="" textlink="">
      <xdr:nvSpPr>
        <xdr:cNvPr id="248" name="フローチャート: 判断 247"/>
        <xdr:cNvSpPr/>
      </xdr:nvSpPr>
      <xdr:spPr>
        <a:xfrm>
          <a:off x="1079500" y="1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125696</xdr:rowOff>
    </xdr:from>
    <xdr:ext cx="534377" cy="259045"/>
    <xdr:sp macro="" textlink="">
      <xdr:nvSpPr>
        <xdr:cNvPr id="249" name="テキスト ボックス 248"/>
        <xdr:cNvSpPr txBox="1"/>
      </xdr:nvSpPr>
      <xdr:spPr>
        <a:xfrm>
          <a:off x="863111" y="1675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96083</xdr:rowOff>
    </xdr:from>
    <xdr:to>
      <xdr:col>24</xdr:col>
      <xdr:colOff>114300</xdr:colOff>
      <xdr:row>96</xdr:row>
      <xdr:rowOff>26233</xdr:rowOff>
    </xdr:to>
    <xdr:sp macro="" textlink="">
      <xdr:nvSpPr>
        <xdr:cNvPr id="255" name="楕円 254"/>
        <xdr:cNvSpPr/>
      </xdr:nvSpPr>
      <xdr:spPr>
        <a:xfrm>
          <a:off x="4584700" y="1638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118960</xdr:rowOff>
    </xdr:from>
    <xdr:ext cx="534377" cy="259045"/>
    <xdr:sp macro="" textlink="">
      <xdr:nvSpPr>
        <xdr:cNvPr id="256" name="衛生費該当値テキスト"/>
        <xdr:cNvSpPr txBox="1"/>
      </xdr:nvSpPr>
      <xdr:spPr>
        <a:xfrm>
          <a:off x="4686300" y="1623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131057</xdr:rowOff>
    </xdr:from>
    <xdr:to>
      <xdr:col>20</xdr:col>
      <xdr:colOff>38100</xdr:colOff>
      <xdr:row>96</xdr:row>
      <xdr:rowOff>61207</xdr:rowOff>
    </xdr:to>
    <xdr:sp macro="" textlink="">
      <xdr:nvSpPr>
        <xdr:cNvPr id="257" name="楕円 256"/>
        <xdr:cNvSpPr/>
      </xdr:nvSpPr>
      <xdr:spPr>
        <a:xfrm>
          <a:off x="3746500" y="1641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77734</xdr:rowOff>
    </xdr:from>
    <xdr:ext cx="534377" cy="259045"/>
    <xdr:sp macro="" textlink="">
      <xdr:nvSpPr>
        <xdr:cNvPr id="258" name="テキスト ボックス 257"/>
        <xdr:cNvSpPr txBox="1"/>
      </xdr:nvSpPr>
      <xdr:spPr>
        <a:xfrm>
          <a:off x="3530111" y="1619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161804</xdr:rowOff>
    </xdr:from>
    <xdr:to>
      <xdr:col>15</xdr:col>
      <xdr:colOff>101600</xdr:colOff>
      <xdr:row>96</xdr:row>
      <xdr:rowOff>91954</xdr:rowOff>
    </xdr:to>
    <xdr:sp macro="" textlink="">
      <xdr:nvSpPr>
        <xdr:cNvPr id="259" name="楕円 258"/>
        <xdr:cNvSpPr/>
      </xdr:nvSpPr>
      <xdr:spPr>
        <a:xfrm>
          <a:off x="2857500" y="1644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108481</xdr:rowOff>
    </xdr:from>
    <xdr:ext cx="534377" cy="259045"/>
    <xdr:sp macro="" textlink="">
      <xdr:nvSpPr>
        <xdr:cNvPr id="260" name="テキスト ボックス 259"/>
        <xdr:cNvSpPr txBox="1"/>
      </xdr:nvSpPr>
      <xdr:spPr>
        <a:xfrm>
          <a:off x="2641111" y="16224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1099</xdr:rowOff>
    </xdr:from>
    <xdr:to>
      <xdr:col>10</xdr:col>
      <xdr:colOff>165100</xdr:colOff>
      <xdr:row>96</xdr:row>
      <xdr:rowOff>102699</xdr:rowOff>
    </xdr:to>
    <xdr:sp macro="" textlink="">
      <xdr:nvSpPr>
        <xdr:cNvPr id="261" name="楕円 260"/>
        <xdr:cNvSpPr/>
      </xdr:nvSpPr>
      <xdr:spPr>
        <a:xfrm>
          <a:off x="1968500" y="1646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119226</xdr:rowOff>
    </xdr:from>
    <xdr:ext cx="534377" cy="259045"/>
    <xdr:sp macro="" textlink="">
      <xdr:nvSpPr>
        <xdr:cNvPr id="262" name="テキスト ボックス 261"/>
        <xdr:cNvSpPr txBox="1"/>
      </xdr:nvSpPr>
      <xdr:spPr>
        <a:xfrm>
          <a:off x="1752111" y="1623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154299</xdr:rowOff>
    </xdr:from>
    <xdr:to>
      <xdr:col>6</xdr:col>
      <xdr:colOff>38100</xdr:colOff>
      <xdr:row>96</xdr:row>
      <xdr:rowOff>84449</xdr:rowOff>
    </xdr:to>
    <xdr:sp macro="" textlink="">
      <xdr:nvSpPr>
        <xdr:cNvPr id="263" name="楕円 262"/>
        <xdr:cNvSpPr/>
      </xdr:nvSpPr>
      <xdr:spPr>
        <a:xfrm>
          <a:off x="1079500" y="1644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100976</xdr:rowOff>
    </xdr:from>
    <xdr:ext cx="534377" cy="259045"/>
    <xdr:sp macro="" textlink="">
      <xdr:nvSpPr>
        <xdr:cNvPr id="264" name="テキスト ボックス 263"/>
        <xdr:cNvSpPr txBox="1"/>
      </xdr:nvSpPr>
      <xdr:spPr>
        <a:xfrm>
          <a:off x="863111" y="1621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41783</xdr:rowOff>
    </xdr:from>
    <xdr:to>
      <xdr:col>54</xdr:col>
      <xdr:colOff>189865</xdr:colOff>
      <xdr:row>39</xdr:row>
      <xdr:rowOff>44450</xdr:rowOff>
    </xdr:to>
    <xdr:cxnSp macro="">
      <xdr:nvCxnSpPr>
        <xdr:cNvPr id="288" name="直線コネクタ 287"/>
        <xdr:cNvCxnSpPr/>
      </xdr:nvCxnSpPr>
      <xdr:spPr>
        <a:xfrm flipV="1">
          <a:off x="10475595" y="5356733"/>
          <a:ext cx="1270" cy="137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159910</xdr:rowOff>
    </xdr:from>
    <xdr:ext cx="469744" cy="259045"/>
    <xdr:sp macro="" textlink="">
      <xdr:nvSpPr>
        <xdr:cNvPr id="291" name="労働費最大値テキスト"/>
        <xdr:cNvSpPr txBox="1"/>
      </xdr:nvSpPr>
      <xdr:spPr>
        <a:xfrm>
          <a:off x="10528300" y="513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41783</xdr:rowOff>
    </xdr:from>
    <xdr:to>
      <xdr:col>55</xdr:col>
      <xdr:colOff>88900</xdr:colOff>
      <xdr:row>31</xdr:row>
      <xdr:rowOff>41783</xdr:rowOff>
    </xdr:to>
    <xdr:cxnSp macro="">
      <xdr:nvCxnSpPr>
        <xdr:cNvPr id="292" name="直線コネクタ 291"/>
        <xdr:cNvCxnSpPr/>
      </xdr:nvCxnSpPr>
      <xdr:spPr>
        <a:xfrm>
          <a:off x="10388600" y="5356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5969</xdr:rowOff>
    </xdr:from>
    <xdr:to>
      <xdr:col>55</xdr:col>
      <xdr:colOff>0</xdr:colOff>
      <xdr:row>39</xdr:row>
      <xdr:rowOff>6350</xdr:rowOff>
    </xdr:to>
    <xdr:cxnSp macro="">
      <xdr:nvCxnSpPr>
        <xdr:cNvPr id="293" name="直線コネクタ 292"/>
        <xdr:cNvCxnSpPr/>
      </xdr:nvCxnSpPr>
      <xdr:spPr>
        <a:xfrm flipV="1">
          <a:off x="9639300" y="6692519"/>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91203</xdr:rowOff>
    </xdr:from>
    <xdr:ext cx="378565" cy="259045"/>
    <xdr:sp macro="" textlink="">
      <xdr:nvSpPr>
        <xdr:cNvPr id="294" name="労働費平均値テキスト"/>
        <xdr:cNvSpPr txBox="1"/>
      </xdr:nvSpPr>
      <xdr:spPr>
        <a:xfrm>
          <a:off x="10528300" y="62634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68326</xdr:rowOff>
    </xdr:from>
    <xdr:to>
      <xdr:col>55</xdr:col>
      <xdr:colOff>50800</xdr:colOff>
      <xdr:row>37</xdr:row>
      <xdr:rowOff>169926</xdr:rowOff>
    </xdr:to>
    <xdr:sp macro="" textlink="">
      <xdr:nvSpPr>
        <xdr:cNvPr id="295" name="フローチャート: 判断 294"/>
        <xdr:cNvSpPr/>
      </xdr:nvSpPr>
      <xdr:spPr>
        <a:xfrm>
          <a:off x="104267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5588</xdr:rowOff>
    </xdr:from>
    <xdr:to>
      <xdr:col>50</xdr:col>
      <xdr:colOff>114300</xdr:colOff>
      <xdr:row>39</xdr:row>
      <xdr:rowOff>6350</xdr:rowOff>
    </xdr:to>
    <xdr:cxnSp macro="">
      <xdr:nvCxnSpPr>
        <xdr:cNvPr id="296" name="直線コネクタ 295"/>
        <xdr:cNvCxnSpPr/>
      </xdr:nvCxnSpPr>
      <xdr:spPr>
        <a:xfrm>
          <a:off x="8750300" y="669213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33655</xdr:rowOff>
    </xdr:from>
    <xdr:to>
      <xdr:col>50</xdr:col>
      <xdr:colOff>165100</xdr:colOff>
      <xdr:row>37</xdr:row>
      <xdr:rowOff>135255</xdr:rowOff>
    </xdr:to>
    <xdr:sp macro="" textlink="">
      <xdr:nvSpPr>
        <xdr:cNvPr id="297" name="フローチャート: 判断 296"/>
        <xdr:cNvSpPr/>
      </xdr:nvSpPr>
      <xdr:spPr>
        <a:xfrm>
          <a:off x="9588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151782</xdr:rowOff>
    </xdr:from>
    <xdr:ext cx="378565" cy="259045"/>
    <xdr:sp macro="" textlink="">
      <xdr:nvSpPr>
        <xdr:cNvPr id="298" name="テキスト ボックス 297"/>
        <xdr:cNvSpPr txBox="1"/>
      </xdr:nvSpPr>
      <xdr:spPr>
        <a:xfrm>
          <a:off x="9450017" y="6152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1397</xdr:rowOff>
    </xdr:from>
    <xdr:to>
      <xdr:col>45</xdr:col>
      <xdr:colOff>177800</xdr:colOff>
      <xdr:row>39</xdr:row>
      <xdr:rowOff>5588</xdr:rowOff>
    </xdr:to>
    <xdr:cxnSp macro="">
      <xdr:nvCxnSpPr>
        <xdr:cNvPr id="299" name="直線コネクタ 298"/>
        <xdr:cNvCxnSpPr/>
      </xdr:nvCxnSpPr>
      <xdr:spPr>
        <a:xfrm>
          <a:off x="7861300" y="6687947"/>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52705</xdr:rowOff>
    </xdr:from>
    <xdr:to>
      <xdr:col>46</xdr:col>
      <xdr:colOff>38100</xdr:colOff>
      <xdr:row>37</xdr:row>
      <xdr:rowOff>154305</xdr:rowOff>
    </xdr:to>
    <xdr:sp macro="" textlink="">
      <xdr:nvSpPr>
        <xdr:cNvPr id="300" name="フローチャート: 判断 299"/>
        <xdr:cNvSpPr/>
      </xdr:nvSpPr>
      <xdr:spPr>
        <a:xfrm>
          <a:off x="86995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170832</xdr:rowOff>
    </xdr:from>
    <xdr:ext cx="378565" cy="259045"/>
    <xdr:sp macro="" textlink="">
      <xdr:nvSpPr>
        <xdr:cNvPr id="301" name="テキスト ボックス 300"/>
        <xdr:cNvSpPr txBox="1"/>
      </xdr:nvSpPr>
      <xdr:spPr>
        <a:xfrm>
          <a:off x="8561017" y="6171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1397</xdr:rowOff>
    </xdr:from>
    <xdr:to>
      <xdr:col>41</xdr:col>
      <xdr:colOff>50800</xdr:colOff>
      <xdr:row>39</xdr:row>
      <xdr:rowOff>7493</xdr:rowOff>
    </xdr:to>
    <xdr:cxnSp macro="">
      <xdr:nvCxnSpPr>
        <xdr:cNvPr id="302" name="直線コネクタ 301"/>
        <xdr:cNvCxnSpPr/>
      </xdr:nvCxnSpPr>
      <xdr:spPr>
        <a:xfrm flipV="1">
          <a:off x="6972300" y="6687947"/>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28702</xdr:rowOff>
    </xdr:from>
    <xdr:to>
      <xdr:col>41</xdr:col>
      <xdr:colOff>101600</xdr:colOff>
      <xdr:row>37</xdr:row>
      <xdr:rowOff>130302</xdr:rowOff>
    </xdr:to>
    <xdr:sp macro="" textlink="">
      <xdr:nvSpPr>
        <xdr:cNvPr id="303" name="フローチャート: 判断 302"/>
        <xdr:cNvSpPr/>
      </xdr:nvSpPr>
      <xdr:spPr>
        <a:xfrm>
          <a:off x="78105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146829</xdr:rowOff>
    </xdr:from>
    <xdr:ext cx="378565" cy="259045"/>
    <xdr:sp macro="" textlink="">
      <xdr:nvSpPr>
        <xdr:cNvPr id="304" name="テキスト ボックス 303"/>
        <xdr:cNvSpPr txBox="1"/>
      </xdr:nvSpPr>
      <xdr:spPr>
        <a:xfrm>
          <a:off x="7672017" y="6147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2032</xdr:rowOff>
    </xdr:from>
    <xdr:to>
      <xdr:col>36</xdr:col>
      <xdr:colOff>165100</xdr:colOff>
      <xdr:row>37</xdr:row>
      <xdr:rowOff>103632</xdr:rowOff>
    </xdr:to>
    <xdr:sp macro="" textlink="">
      <xdr:nvSpPr>
        <xdr:cNvPr id="305" name="フローチャート: 判断 304"/>
        <xdr:cNvSpPr/>
      </xdr:nvSpPr>
      <xdr:spPr>
        <a:xfrm>
          <a:off x="69215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120159</xdr:rowOff>
    </xdr:from>
    <xdr:ext cx="378565" cy="259045"/>
    <xdr:sp macro="" textlink="">
      <xdr:nvSpPr>
        <xdr:cNvPr id="306" name="テキスト ボックス 305"/>
        <xdr:cNvSpPr txBox="1"/>
      </xdr:nvSpPr>
      <xdr:spPr>
        <a:xfrm>
          <a:off x="6783017" y="6120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126619</xdr:rowOff>
    </xdr:from>
    <xdr:to>
      <xdr:col>55</xdr:col>
      <xdr:colOff>50800</xdr:colOff>
      <xdr:row>39</xdr:row>
      <xdr:rowOff>56769</xdr:rowOff>
    </xdr:to>
    <xdr:sp macro="" textlink="">
      <xdr:nvSpPr>
        <xdr:cNvPr id="312" name="楕円 311"/>
        <xdr:cNvSpPr/>
      </xdr:nvSpPr>
      <xdr:spPr>
        <a:xfrm>
          <a:off x="10426700" y="664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41546</xdr:rowOff>
    </xdr:from>
    <xdr:ext cx="378565" cy="259045"/>
    <xdr:sp macro="" textlink="">
      <xdr:nvSpPr>
        <xdr:cNvPr id="313" name="労働費該当値テキスト"/>
        <xdr:cNvSpPr txBox="1"/>
      </xdr:nvSpPr>
      <xdr:spPr>
        <a:xfrm>
          <a:off x="10528300" y="6556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127000</xdr:rowOff>
    </xdr:from>
    <xdr:to>
      <xdr:col>50</xdr:col>
      <xdr:colOff>165100</xdr:colOff>
      <xdr:row>39</xdr:row>
      <xdr:rowOff>57150</xdr:rowOff>
    </xdr:to>
    <xdr:sp macro="" textlink="">
      <xdr:nvSpPr>
        <xdr:cNvPr id="314" name="楕円 313"/>
        <xdr:cNvSpPr/>
      </xdr:nvSpPr>
      <xdr:spPr>
        <a:xfrm>
          <a:off x="95885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48277</xdr:rowOff>
    </xdr:from>
    <xdr:ext cx="378565" cy="259045"/>
    <xdr:sp macro="" textlink="">
      <xdr:nvSpPr>
        <xdr:cNvPr id="315" name="テキスト ボックス 314"/>
        <xdr:cNvSpPr txBox="1"/>
      </xdr:nvSpPr>
      <xdr:spPr>
        <a:xfrm>
          <a:off x="9450017" y="6734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126238</xdr:rowOff>
    </xdr:from>
    <xdr:to>
      <xdr:col>46</xdr:col>
      <xdr:colOff>38100</xdr:colOff>
      <xdr:row>39</xdr:row>
      <xdr:rowOff>56388</xdr:rowOff>
    </xdr:to>
    <xdr:sp macro="" textlink="">
      <xdr:nvSpPr>
        <xdr:cNvPr id="316" name="楕円 315"/>
        <xdr:cNvSpPr/>
      </xdr:nvSpPr>
      <xdr:spPr>
        <a:xfrm>
          <a:off x="8699500" y="664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47515</xdr:rowOff>
    </xdr:from>
    <xdr:ext cx="378565" cy="259045"/>
    <xdr:sp macro="" textlink="">
      <xdr:nvSpPr>
        <xdr:cNvPr id="317" name="テキスト ボックス 316"/>
        <xdr:cNvSpPr txBox="1"/>
      </xdr:nvSpPr>
      <xdr:spPr>
        <a:xfrm>
          <a:off x="8561017" y="6734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122047</xdr:rowOff>
    </xdr:from>
    <xdr:to>
      <xdr:col>41</xdr:col>
      <xdr:colOff>101600</xdr:colOff>
      <xdr:row>39</xdr:row>
      <xdr:rowOff>52197</xdr:rowOff>
    </xdr:to>
    <xdr:sp macro="" textlink="">
      <xdr:nvSpPr>
        <xdr:cNvPr id="318" name="楕円 317"/>
        <xdr:cNvSpPr/>
      </xdr:nvSpPr>
      <xdr:spPr>
        <a:xfrm>
          <a:off x="7810500" y="663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43324</xdr:rowOff>
    </xdr:from>
    <xdr:ext cx="378565" cy="259045"/>
    <xdr:sp macro="" textlink="">
      <xdr:nvSpPr>
        <xdr:cNvPr id="319" name="テキスト ボックス 318"/>
        <xdr:cNvSpPr txBox="1"/>
      </xdr:nvSpPr>
      <xdr:spPr>
        <a:xfrm>
          <a:off x="7672017" y="67298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128143</xdr:rowOff>
    </xdr:from>
    <xdr:to>
      <xdr:col>36</xdr:col>
      <xdr:colOff>165100</xdr:colOff>
      <xdr:row>39</xdr:row>
      <xdr:rowOff>58293</xdr:rowOff>
    </xdr:to>
    <xdr:sp macro="" textlink="">
      <xdr:nvSpPr>
        <xdr:cNvPr id="320" name="楕円 319"/>
        <xdr:cNvSpPr/>
      </xdr:nvSpPr>
      <xdr:spPr>
        <a:xfrm>
          <a:off x="6921500" y="664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49420</xdr:rowOff>
    </xdr:from>
    <xdr:ext cx="313932" cy="259045"/>
    <xdr:sp macro="" textlink="">
      <xdr:nvSpPr>
        <xdr:cNvPr id="321" name="テキスト ボックス 320"/>
        <xdr:cNvSpPr txBox="1"/>
      </xdr:nvSpPr>
      <xdr:spPr>
        <a:xfrm>
          <a:off x="6815333" y="67359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5" name="テキスト ボックス 334"/>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7" name="テキスト ボックス 336"/>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9" name="テキスト ボックス 338"/>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1" name="テキスト ボックス 34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38019</xdr:rowOff>
    </xdr:from>
    <xdr:to>
      <xdr:col>54</xdr:col>
      <xdr:colOff>189865</xdr:colOff>
      <xdr:row>58</xdr:row>
      <xdr:rowOff>81842</xdr:rowOff>
    </xdr:to>
    <xdr:cxnSp macro="">
      <xdr:nvCxnSpPr>
        <xdr:cNvPr id="343" name="直線コネクタ 342"/>
        <xdr:cNvCxnSpPr/>
      </xdr:nvCxnSpPr>
      <xdr:spPr>
        <a:xfrm flipV="1">
          <a:off x="10475595" y="8610519"/>
          <a:ext cx="1270" cy="1415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85669</xdr:rowOff>
    </xdr:from>
    <xdr:ext cx="469744" cy="259045"/>
    <xdr:sp macro="" textlink="">
      <xdr:nvSpPr>
        <xdr:cNvPr id="344" name="農林水産業費最小値テキスト"/>
        <xdr:cNvSpPr txBox="1"/>
      </xdr:nvSpPr>
      <xdr:spPr>
        <a:xfrm>
          <a:off x="10528300" y="1002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81842</xdr:rowOff>
    </xdr:from>
    <xdr:to>
      <xdr:col>55</xdr:col>
      <xdr:colOff>88900</xdr:colOff>
      <xdr:row>58</xdr:row>
      <xdr:rowOff>81842</xdr:rowOff>
    </xdr:to>
    <xdr:cxnSp macro="">
      <xdr:nvCxnSpPr>
        <xdr:cNvPr id="345" name="直線コネクタ 344"/>
        <xdr:cNvCxnSpPr/>
      </xdr:nvCxnSpPr>
      <xdr:spPr>
        <a:xfrm>
          <a:off x="10388600" y="1002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156146</xdr:rowOff>
    </xdr:from>
    <xdr:ext cx="534377" cy="259045"/>
    <xdr:sp macro="" textlink="">
      <xdr:nvSpPr>
        <xdr:cNvPr id="346" name="農林水産業費最大値テキスト"/>
        <xdr:cNvSpPr txBox="1"/>
      </xdr:nvSpPr>
      <xdr:spPr>
        <a:xfrm>
          <a:off x="10528300" y="838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64,448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38019</xdr:rowOff>
    </xdr:from>
    <xdr:to>
      <xdr:col>55</xdr:col>
      <xdr:colOff>88900</xdr:colOff>
      <xdr:row>50</xdr:row>
      <xdr:rowOff>38019</xdr:rowOff>
    </xdr:to>
    <xdr:cxnSp macro="">
      <xdr:nvCxnSpPr>
        <xdr:cNvPr id="347" name="直線コネクタ 346"/>
        <xdr:cNvCxnSpPr/>
      </xdr:nvCxnSpPr>
      <xdr:spPr>
        <a:xfrm>
          <a:off x="10388600" y="8610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140363</xdr:rowOff>
    </xdr:from>
    <xdr:to>
      <xdr:col>55</xdr:col>
      <xdr:colOff>0</xdr:colOff>
      <xdr:row>57</xdr:row>
      <xdr:rowOff>156502</xdr:rowOff>
    </xdr:to>
    <xdr:cxnSp macro="">
      <xdr:nvCxnSpPr>
        <xdr:cNvPr id="348" name="直線コネクタ 347"/>
        <xdr:cNvCxnSpPr/>
      </xdr:nvCxnSpPr>
      <xdr:spPr>
        <a:xfrm>
          <a:off x="9639300" y="9913013"/>
          <a:ext cx="838200" cy="1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79979</xdr:rowOff>
    </xdr:from>
    <xdr:ext cx="534377" cy="259045"/>
    <xdr:sp macro="" textlink="">
      <xdr:nvSpPr>
        <xdr:cNvPr id="349" name="農林水産業費平均値テキスト"/>
        <xdr:cNvSpPr txBox="1"/>
      </xdr:nvSpPr>
      <xdr:spPr>
        <a:xfrm>
          <a:off x="10528300" y="9509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57102</xdr:rowOff>
    </xdr:from>
    <xdr:to>
      <xdr:col>55</xdr:col>
      <xdr:colOff>50800</xdr:colOff>
      <xdr:row>56</xdr:row>
      <xdr:rowOff>158702</xdr:rowOff>
    </xdr:to>
    <xdr:sp macro="" textlink="">
      <xdr:nvSpPr>
        <xdr:cNvPr id="350" name="フローチャート: 判断 349"/>
        <xdr:cNvSpPr/>
      </xdr:nvSpPr>
      <xdr:spPr>
        <a:xfrm>
          <a:off x="10426700" y="965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96678</xdr:rowOff>
    </xdr:from>
    <xdr:to>
      <xdr:col>50</xdr:col>
      <xdr:colOff>114300</xdr:colOff>
      <xdr:row>57</xdr:row>
      <xdr:rowOff>140363</xdr:rowOff>
    </xdr:to>
    <xdr:cxnSp macro="">
      <xdr:nvCxnSpPr>
        <xdr:cNvPr id="351" name="直線コネクタ 350"/>
        <xdr:cNvCxnSpPr/>
      </xdr:nvCxnSpPr>
      <xdr:spPr>
        <a:xfrm>
          <a:off x="8750300" y="9869328"/>
          <a:ext cx="889000" cy="43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148679</xdr:rowOff>
    </xdr:from>
    <xdr:to>
      <xdr:col>50</xdr:col>
      <xdr:colOff>165100</xdr:colOff>
      <xdr:row>56</xdr:row>
      <xdr:rowOff>78829</xdr:rowOff>
    </xdr:to>
    <xdr:sp macro="" textlink="">
      <xdr:nvSpPr>
        <xdr:cNvPr id="352" name="フローチャート: 判断 351"/>
        <xdr:cNvSpPr/>
      </xdr:nvSpPr>
      <xdr:spPr>
        <a:xfrm>
          <a:off x="9588500" y="95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95356</xdr:rowOff>
    </xdr:from>
    <xdr:ext cx="534377" cy="259045"/>
    <xdr:sp macro="" textlink="">
      <xdr:nvSpPr>
        <xdr:cNvPr id="353" name="テキスト ボックス 352"/>
        <xdr:cNvSpPr txBox="1"/>
      </xdr:nvSpPr>
      <xdr:spPr>
        <a:xfrm>
          <a:off x="9372111" y="9353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33424</xdr:rowOff>
    </xdr:from>
    <xdr:to>
      <xdr:col>45</xdr:col>
      <xdr:colOff>177800</xdr:colOff>
      <xdr:row>57</xdr:row>
      <xdr:rowOff>96678</xdr:rowOff>
    </xdr:to>
    <xdr:cxnSp macro="">
      <xdr:nvCxnSpPr>
        <xdr:cNvPr id="354" name="直線コネクタ 353"/>
        <xdr:cNvCxnSpPr/>
      </xdr:nvCxnSpPr>
      <xdr:spPr>
        <a:xfrm>
          <a:off x="7861300" y="9806074"/>
          <a:ext cx="889000" cy="63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153982</xdr:rowOff>
    </xdr:from>
    <xdr:to>
      <xdr:col>46</xdr:col>
      <xdr:colOff>38100</xdr:colOff>
      <xdr:row>56</xdr:row>
      <xdr:rowOff>84132</xdr:rowOff>
    </xdr:to>
    <xdr:sp macro="" textlink="">
      <xdr:nvSpPr>
        <xdr:cNvPr id="355" name="フローチャート: 判断 354"/>
        <xdr:cNvSpPr/>
      </xdr:nvSpPr>
      <xdr:spPr>
        <a:xfrm>
          <a:off x="8699500" y="958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100659</xdr:rowOff>
    </xdr:from>
    <xdr:ext cx="534377" cy="259045"/>
    <xdr:sp macro="" textlink="">
      <xdr:nvSpPr>
        <xdr:cNvPr id="356" name="テキスト ボックス 355"/>
        <xdr:cNvSpPr txBox="1"/>
      </xdr:nvSpPr>
      <xdr:spPr>
        <a:xfrm>
          <a:off x="8483111" y="935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165920</xdr:rowOff>
    </xdr:from>
    <xdr:to>
      <xdr:col>41</xdr:col>
      <xdr:colOff>50800</xdr:colOff>
      <xdr:row>57</xdr:row>
      <xdr:rowOff>33424</xdr:rowOff>
    </xdr:to>
    <xdr:cxnSp macro="">
      <xdr:nvCxnSpPr>
        <xdr:cNvPr id="357" name="直線コネクタ 356"/>
        <xdr:cNvCxnSpPr/>
      </xdr:nvCxnSpPr>
      <xdr:spPr>
        <a:xfrm>
          <a:off x="6972300" y="9767120"/>
          <a:ext cx="889000" cy="3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142758</xdr:rowOff>
    </xdr:from>
    <xdr:to>
      <xdr:col>41</xdr:col>
      <xdr:colOff>101600</xdr:colOff>
      <xdr:row>56</xdr:row>
      <xdr:rowOff>72908</xdr:rowOff>
    </xdr:to>
    <xdr:sp macro="" textlink="">
      <xdr:nvSpPr>
        <xdr:cNvPr id="358" name="フローチャート: 判断 357"/>
        <xdr:cNvSpPr/>
      </xdr:nvSpPr>
      <xdr:spPr>
        <a:xfrm>
          <a:off x="7810500" y="957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89435</xdr:rowOff>
    </xdr:from>
    <xdr:ext cx="534377" cy="259045"/>
    <xdr:sp macro="" textlink="">
      <xdr:nvSpPr>
        <xdr:cNvPr id="359" name="テキスト ボックス 358"/>
        <xdr:cNvSpPr txBox="1"/>
      </xdr:nvSpPr>
      <xdr:spPr>
        <a:xfrm>
          <a:off x="7594111" y="934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150325</xdr:rowOff>
    </xdr:from>
    <xdr:to>
      <xdr:col>36</xdr:col>
      <xdr:colOff>165100</xdr:colOff>
      <xdr:row>56</xdr:row>
      <xdr:rowOff>80475</xdr:rowOff>
    </xdr:to>
    <xdr:sp macro="" textlink="">
      <xdr:nvSpPr>
        <xdr:cNvPr id="360" name="フローチャート: 判断 359"/>
        <xdr:cNvSpPr/>
      </xdr:nvSpPr>
      <xdr:spPr>
        <a:xfrm>
          <a:off x="6921500" y="958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97002</xdr:rowOff>
    </xdr:from>
    <xdr:ext cx="534377" cy="259045"/>
    <xdr:sp macro="" textlink="">
      <xdr:nvSpPr>
        <xdr:cNvPr id="361" name="テキスト ボックス 360"/>
        <xdr:cNvSpPr txBox="1"/>
      </xdr:nvSpPr>
      <xdr:spPr>
        <a:xfrm>
          <a:off x="6705111" y="935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105702</xdr:rowOff>
    </xdr:from>
    <xdr:to>
      <xdr:col>55</xdr:col>
      <xdr:colOff>50800</xdr:colOff>
      <xdr:row>58</xdr:row>
      <xdr:rowOff>35852</xdr:rowOff>
    </xdr:to>
    <xdr:sp macro="" textlink="">
      <xdr:nvSpPr>
        <xdr:cNvPr id="367" name="楕円 366"/>
        <xdr:cNvSpPr/>
      </xdr:nvSpPr>
      <xdr:spPr>
        <a:xfrm>
          <a:off x="10426700" y="987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20629</xdr:rowOff>
    </xdr:from>
    <xdr:ext cx="469744" cy="259045"/>
    <xdr:sp macro="" textlink="">
      <xdr:nvSpPr>
        <xdr:cNvPr id="368" name="農林水産業費該当値テキスト"/>
        <xdr:cNvSpPr txBox="1"/>
      </xdr:nvSpPr>
      <xdr:spPr>
        <a:xfrm>
          <a:off x="10528300" y="9793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89563</xdr:rowOff>
    </xdr:from>
    <xdr:to>
      <xdr:col>50</xdr:col>
      <xdr:colOff>165100</xdr:colOff>
      <xdr:row>58</xdr:row>
      <xdr:rowOff>19713</xdr:rowOff>
    </xdr:to>
    <xdr:sp macro="" textlink="">
      <xdr:nvSpPr>
        <xdr:cNvPr id="369" name="楕円 368"/>
        <xdr:cNvSpPr/>
      </xdr:nvSpPr>
      <xdr:spPr>
        <a:xfrm>
          <a:off x="9588500" y="986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10840</xdr:rowOff>
    </xdr:from>
    <xdr:ext cx="469744" cy="259045"/>
    <xdr:sp macro="" textlink="">
      <xdr:nvSpPr>
        <xdr:cNvPr id="370" name="テキスト ボックス 369"/>
        <xdr:cNvSpPr txBox="1"/>
      </xdr:nvSpPr>
      <xdr:spPr>
        <a:xfrm>
          <a:off x="9404428" y="995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45878</xdr:rowOff>
    </xdr:from>
    <xdr:to>
      <xdr:col>46</xdr:col>
      <xdr:colOff>38100</xdr:colOff>
      <xdr:row>57</xdr:row>
      <xdr:rowOff>147478</xdr:rowOff>
    </xdr:to>
    <xdr:sp macro="" textlink="">
      <xdr:nvSpPr>
        <xdr:cNvPr id="371" name="楕円 370"/>
        <xdr:cNvSpPr/>
      </xdr:nvSpPr>
      <xdr:spPr>
        <a:xfrm>
          <a:off x="8699500" y="981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138605</xdr:rowOff>
    </xdr:from>
    <xdr:ext cx="469744" cy="259045"/>
    <xdr:sp macro="" textlink="">
      <xdr:nvSpPr>
        <xdr:cNvPr id="372" name="テキスト ボックス 371"/>
        <xdr:cNvSpPr txBox="1"/>
      </xdr:nvSpPr>
      <xdr:spPr>
        <a:xfrm>
          <a:off x="8515428" y="9911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154074</xdr:rowOff>
    </xdr:from>
    <xdr:to>
      <xdr:col>41</xdr:col>
      <xdr:colOff>101600</xdr:colOff>
      <xdr:row>57</xdr:row>
      <xdr:rowOff>84224</xdr:rowOff>
    </xdr:to>
    <xdr:sp macro="" textlink="">
      <xdr:nvSpPr>
        <xdr:cNvPr id="373" name="楕円 372"/>
        <xdr:cNvSpPr/>
      </xdr:nvSpPr>
      <xdr:spPr>
        <a:xfrm>
          <a:off x="7810500" y="975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75351</xdr:rowOff>
    </xdr:from>
    <xdr:ext cx="534377" cy="259045"/>
    <xdr:sp macro="" textlink="">
      <xdr:nvSpPr>
        <xdr:cNvPr id="374" name="テキスト ボックス 373"/>
        <xdr:cNvSpPr txBox="1"/>
      </xdr:nvSpPr>
      <xdr:spPr>
        <a:xfrm>
          <a:off x="7594111" y="984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115120</xdr:rowOff>
    </xdr:from>
    <xdr:to>
      <xdr:col>36</xdr:col>
      <xdr:colOff>165100</xdr:colOff>
      <xdr:row>57</xdr:row>
      <xdr:rowOff>45270</xdr:rowOff>
    </xdr:to>
    <xdr:sp macro="" textlink="">
      <xdr:nvSpPr>
        <xdr:cNvPr id="375" name="楕円 374"/>
        <xdr:cNvSpPr/>
      </xdr:nvSpPr>
      <xdr:spPr>
        <a:xfrm>
          <a:off x="6921500" y="971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36397</xdr:rowOff>
    </xdr:from>
    <xdr:ext cx="534377" cy="259045"/>
    <xdr:sp macro="" textlink="">
      <xdr:nvSpPr>
        <xdr:cNvPr id="376" name="テキスト ボックス 375"/>
        <xdr:cNvSpPr txBox="1"/>
      </xdr:nvSpPr>
      <xdr:spPr>
        <a:xfrm>
          <a:off x="6705111" y="980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8" name="テキスト ボックス 397"/>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30200</xdr:rowOff>
    </xdr:from>
    <xdr:to>
      <xdr:col>54</xdr:col>
      <xdr:colOff>189865</xdr:colOff>
      <xdr:row>79</xdr:row>
      <xdr:rowOff>4891</xdr:rowOff>
    </xdr:to>
    <xdr:cxnSp macro="">
      <xdr:nvCxnSpPr>
        <xdr:cNvPr id="402" name="直線コネクタ 401"/>
        <xdr:cNvCxnSpPr/>
      </xdr:nvCxnSpPr>
      <xdr:spPr>
        <a:xfrm flipV="1">
          <a:off x="10475595" y="12203150"/>
          <a:ext cx="1270" cy="1346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8718</xdr:rowOff>
    </xdr:from>
    <xdr:ext cx="469744" cy="259045"/>
    <xdr:sp macro="" textlink="">
      <xdr:nvSpPr>
        <xdr:cNvPr id="403" name="商工費最小値テキスト"/>
        <xdr:cNvSpPr txBox="1"/>
      </xdr:nvSpPr>
      <xdr:spPr>
        <a:xfrm>
          <a:off x="10528300" y="135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4891</xdr:rowOff>
    </xdr:from>
    <xdr:to>
      <xdr:col>55</xdr:col>
      <xdr:colOff>88900</xdr:colOff>
      <xdr:row>79</xdr:row>
      <xdr:rowOff>4891</xdr:rowOff>
    </xdr:to>
    <xdr:cxnSp macro="">
      <xdr:nvCxnSpPr>
        <xdr:cNvPr id="404" name="直線コネクタ 403"/>
        <xdr:cNvCxnSpPr/>
      </xdr:nvCxnSpPr>
      <xdr:spPr>
        <a:xfrm>
          <a:off x="10388600" y="1354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148327</xdr:rowOff>
    </xdr:from>
    <xdr:ext cx="534377" cy="259045"/>
    <xdr:sp macro="" textlink="">
      <xdr:nvSpPr>
        <xdr:cNvPr id="405" name="商工費最大値テキスト"/>
        <xdr:cNvSpPr txBox="1"/>
      </xdr:nvSpPr>
      <xdr:spPr>
        <a:xfrm>
          <a:off x="10528300" y="1197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30200</xdr:rowOff>
    </xdr:from>
    <xdr:to>
      <xdr:col>55</xdr:col>
      <xdr:colOff>88900</xdr:colOff>
      <xdr:row>71</xdr:row>
      <xdr:rowOff>30200</xdr:rowOff>
    </xdr:to>
    <xdr:cxnSp macro="">
      <xdr:nvCxnSpPr>
        <xdr:cNvPr id="406" name="直線コネクタ 405"/>
        <xdr:cNvCxnSpPr/>
      </xdr:nvCxnSpPr>
      <xdr:spPr>
        <a:xfrm>
          <a:off x="10388600" y="12203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141039</xdr:rowOff>
    </xdr:from>
    <xdr:to>
      <xdr:col>55</xdr:col>
      <xdr:colOff>0</xdr:colOff>
      <xdr:row>78</xdr:row>
      <xdr:rowOff>13350</xdr:rowOff>
    </xdr:to>
    <xdr:cxnSp macro="">
      <xdr:nvCxnSpPr>
        <xdr:cNvPr id="407" name="直線コネクタ 406"/>
        <xdr:cNvCxnSpPr/>
      </xdr:nvCxnSpPr>
      <xdr:spPr>
        <a:xfrm flipV="1">
          <a:off x="9639300" y="13342689"/>
          <a:ext cx="838200" cy="4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147798</xdr:rowOff>
    </xdr:from>
    <xdr:ext cx="534377" cy="259045"/>
    <xdr:sp macro="" textlink="">
      <xdr:nvSpPr>
        <xdr:cNvPr id="408" name="商工費平均値テキスト"/>
        <xdr:cNvSpPr txBox="1"/>
      </xdr:nvSpPr>
      <xdr:spPr>
        <a:xfrm>
          <a:off x="10528300" y="13006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124921</xdr:rowOff>
    </xdr:from>
    <xdr:to>
      <xdr:col>55</xdr:col>
      <xdr:colOff>50800</xdr:colOff>
      <xdr:row>77</xdr:row>
      <xdr:rowOff>55071</xdr:rowOff>
    </xdr:to>
    <xdr:sp macro="" textlink="">
      <xdr:nvSpPr>
        <xdr:cNvPr id="409" name="フローチャート: 判断 408"/>
        <xdr:cNvSpPr/>
      </xdr:nvSpPr>
      <xdr:spPr>
        <a:xfrm>
          <a:off x="10426700" y="1315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13350</xdr:rowOff>
    </xdr:from>
    <xdr:to>
      <xdr:col>50</xdr:col>
      <xdr:colOff>114300</xdr:colOff>
      <xdr:row>79</xdr:row>
      <xdr:rowOff>26020</xdr:rowOff>
    </xdr:to>
    <xdr:cxnSp macro="">
      <xdr:nvCxnSpPr>
        <xdr:cNvPr id="410" name="直線コネクタ 409"/>
        <xdr:cNvCxnSpPr/>
      </xdr:nvCxnSpPr>
      <xdr:spPr>
        <a:xfrm flipV="1">
          <a:off x="8750300" y="13386450"/>
          <a:ext cx="889000" cy="18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79559</xdr:rowOff>
    </xdr:from>
    <xdr:to>
      <xdr:col>50</xdr:col>
      <xdr:colOff>165100</xdr:colOff>
      <xdr:row>78</xdr:row>
      <xdr:rowOff>9709</xdr:rowOff>
    </xdr:to>
    <xdr:sp macro="" textlink="">
      <xdr:nvSpPr>
        <xdr:cNvPr id="411" name="フローチャート: 判断 410"/>
        <xdr:cNvSpPr/>
      </xdr:nvSpPr>
      <xdr:spPr>
        <a:xfrm>
          <a:off x="9588500" y="1328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26236</xdr:rowOff>
    </xdr:from>
    <xdr:ext cx="469744" cy="259045"/>
    <xdr:sp macro="" textlink="">
      <xdr:nvSpPr>
        <xdr:cNvPr id="412" name="テキスト ボックス 411"/>
        <xdr:cNvSpPr txBox="1"/>
      </xdr:nvSpPr>
      <xdr:spPr>
        <a:xfrm>
          <a:off x="9404428" y="13056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56130</xdr:rowOff>
    </xdr:from>
    <xdr:to>
      <xdr:col>45</xdr:col>
      <xdr:colOff>177800</xdr:colOff>
      <xdr:row>79</xdr:row>
      <xdr:rowOff>26020</xdr:rowOff>
    </xdr:to>
    <xdr:cxnSp macro="">
      <xdr:nvCxnSpPr>
        <xdr:cNvPr id="413" name="直線コネクタ 412"/>
        <xdr:cNvCxnSpPr/>
      </xdr:nvCxnSpPr>
      <xdr:spPr>
        <a:xfrm>
          <a:off x="7861300" y="13257780"/>
          <a:ext cx="889000" cy="31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66497</xdr:rowOff>
    </xdr:from>
    <xdr:to>
      <xdr:col>46</xdr:col>
      <xdr:colOff>38100</xdr:colOff>
      <xdr:row>77</xdr:row>
      <xdr:rowOff>168097</xdr:rowOff>
    </xdr:to>
    <xdr:sp macro="" textlink="">
      <xdr:nvSpPr>
        <xdr:cNvPr id="414" name="フローチャート: 判断 413"/>
        <xdr:cNvSpPr/>
      </xdr:nvSpPr>
      <xdr:spPr>
        <a:xfrm>
          <a:off x="8699500" y="1326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13174</xdr:rowOff>
    </xdr:from>
    <xdr:ext cx="469744" cy="259045"/>
    <xdr:sp macro="" textlink="">
      <xdr:nvSpPr>
        <xdr:cNvPr id="415" name="テキスト ボックス 414"/>
        <xdr:cNvSpPr txBox="1"/>
      </xdr:nvSpPr>
      <xdr:spPr>
        <a:xfrm>
          <a:off x="8515428" y="1304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56130</xdr:rowOff>
    </xdr:from>
    <xdr:to>
      <xdr:col>41</xdr:col>
      <xdr:colOff>50800</xdr:colOff>
      <xdr:row>78</xdr:row>
      <xdr:rowOff>143979</xdr:rowOff>
    </xdr:to>
    <xdr:cxnSp macro="">
      <xdr:nvCxnSpPr>
        <xdr:cNvPr id="416" name="直線コネクタ 415"/>
        <xdr:cNvCxnSpPr/>
      </xdr:nvCxnSpPr>
      <xdr:spPr>
        <a:xfrm flipV="1">
          <a:off x="6972300" y="13257780"/>
          <a:ext cx="889000" cy="259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70481</xdr:rowOff>
    </xdr:from>
    <xdr:to>
      <xdr:col>41</xdr:col>
      <xdr:colOff>101600</xdr:colOff>
      <xdr:row>78</xdr:row>
      <xdr:rowOff>631</xdr:rowOff>
    </xdr:to>
    <xdr:sp macro="" textlink="">
      <xdr:nvSpPr>
        <xdr:cNvPr id="417" name="フローチャート: 判断 416"/>
        <xdr:cNvSpPr/>
      </xdr:nvSpPr>
      <xdr:spPr>
        <a:xfrm>
          <a:off x="7810500" y="13272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163208</xdr:rowOff>
    </xdr:from>
    <xdr:ext cx="469744" cy="259045"/>
    <xdr:sp macro="" textlink="">
      <xdr:nvSpPr>
        <xdr:cNvPr id="418" name="テキスト ボックス 417"/>
        <xdr:cNvSpPr txBox="1"/>
      </xdr:nvSpPr>
      <xdr:spPr>
        <a:xfrm>
          <a:off x="7626428" y="13364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96019</xdr:rowOff>
    </xdr:from>
    <xdr:to>
      <xdr:col>36</xdr:col>
      <xdr:colOff>165100</xdr:colOff>
      <xdr:row>78</xdr:row>
      <xdr:rowOff>26169</xdr:rowOff>
    </xdr:to>
    <xdr:sp macro="" textlink="">
      <xdr:nvSpPr>
        <xdr:cNvPr id="419" name="フローチャート: 判断 418"/>
        <xdr:cNvSpPr/>
      </xdr:nvSpPr>
      <xdr:spPr>
        <a:xfrm>
          <a:off x="6921500" y="13297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42696</xdr:rowOff>
    </xdr:from>
    <xdr:ext cx="469744" cy="259045"/>
    <xdr:sp macro="" textlink="">
      <xdr:nvSpPr>
        <xdr:cNvPr id="420" name="テキスト ボックス 419"/>
        <xdr:cNvSpPr txBox="1"/>
      </xdr:nvSpPr>
      <xdr:spPr>
        <a:xfrm>
          <a:off x="6737428" y="13072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90239</xdr:rowOff>
    </xdr:from>
    <xdr:to>
      <xdr:col>55</xdr:col>
      <xdr:colOff>50800</xdr:colOff>
      <xdr:row>78</xdr:row>
      <xdr:rowOff>20389</xdr:rowOff>
    </xdr:to>
    <xdr:sp macro="" textlink="">
      <xdr:nvSpPr>
        <xdr:cNvPr id="426" name="楕円 425"/>
        <xdr:cNvSpPr/>
      </xdr:nvSpPr>
      <xdr:spPr>
        <a:xfrm>
          <a:off x="10426700" y="1329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68666</xdr:rowOff>
    </xdr:from>
    <xdr:ext cx="469744" cy="259045"/>
    <xdr:sp macro="" textlink="">
      <xdr:nvSpPr>
        <xdr:cNvPr id="427" name="商工費該当値テキスト"/>
        <xdr:cNvSpPr txBox="1"/>
      </xdr:nvSpPr>
      <xdr:spPr>
        <a:xfrm>
          <a:off x="10528300" y="1327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134000</xdr:rowOff>
    </xdr:from>
    <xdr:to>
      <xdr:col>50</xdr:col>
      <xdr:colOff>165100</xdr:colOff>
      <xdr:row>78</xdr:row>
      <xdr:rowOff>64150</xdr:rowOff>
    </xdr:to>
    <xdr:sp macro="" textlink="">
      <xdr:nvSpPr>
        <xdr:cNvPr id="428" name="楕円 427"/>
        <xdr:cNvSpPr/>
      </xdr:nvSpPr>
      <xdr:spPr>
        <a:xfrm>
          <a:off x="9588500" y="1333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55277</xdr:rowOff>
    </xdr:from>
    <xdr:ext cx="469744" cy="259045"/>
    <xdr:sp macro="" textlink="">
      <xdr:nvSpPr>
        <xdr:cNvPr id="429" name="テキスト ボックス 428"/>
        <xdr:cNvSpPr txBox="1"/>
      </xdr:nvSpPr>
      <xdr:spPr>
        <a:xfrm>
          <a:off x="9404428" y="13428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146670</xdr:rowOff>
    </xdr:from>
    <xdr:to>
      <xdr:col>46</xdr:col>
      <xdr:colOff>38100</xdr:colOff>
      <xdr:row>79</xdr:row>
      <xdr:rowOff>76820</xdr:rowOff>
    </xdr:to>
    <xdr:sp macro="" textlink="">
      <xdr:nvSpPr>
        <xdr:cNvPr id="430" name="楕円 429"/>
        <xdr:cNvSpPr/>
      </xdr:nvSpPr>
      <xdr:spPr>
        <a:xfrm>
          <a:off x="8699500" y="1351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67947</xdr:rowOff>
    </xdr:from>
    <xdr:ext cx="469744" cy="259045"/>
    <xdr:sp macro="" textlink="">
      <xdr:nvSpPr>
        <xdr:cNvPr id="431" name="テキスト ボックス 430"/>
        <xdr:cNvSpPr txBox="1"/>
      </xdr:nvSpPr>
      <xdr:spPr>
        <a:xfrm>
          <a:off x="8515428" y="1361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5330</xdr:rowOff>
    </xdr:from>
    <xdr:to>
      <xdr:col>41</xdr:col>
      <xdr:colOff>101600</xdr:colOff>
      <xdr:row>77</xdr:row>
      <xdr:rowOff>106930</xdr:rowOff>
    </xdr:to>
    <xdr:sp macro="" textlink="">
      <xdr:nvSpPr>
        <xdr:cNvPr id="432" name="楕円 431"/>
        <xdr:cNvSpPr/>
      </xdr:nvSpPr>
      <xdr:spPr>
        <a:xfrm>
          <a:off x="7810500" y="1320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123457</xdr:rowOff>
    </xdr:from>
    <xdr:ext cx="534377" cy="259045"/>
    <xdr:sp macro="" textlink="">
      <xdr:nvSpPr>
        <xdr:cNvPr id="433" name="テキスト ボックス 432"/>
        <xdr:cNvSpPr txBox="1"/>
      </xdr:nvSpPr>
      <xdr:spPr>
        <a:xfrm>
          <a:off x="7594111" y="1298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93179</xdr:rowOff>
    </xdr:from>
    <xdr:to>
      <xdr:col>36</xdr:col>
      <xdr:colOff>165100</xdr:colOff>
      <xdr:row>79</xdr:row>
      <xdr:rowOff>23329</xdr:rowOff>
    </xdr:to>
    <xdr:sp macro="" textlink="">
      <xdr:nvSpPr>
        <xdr:cNvPr id="434" name="楕円 433"/>
        <xdr:cNvSpPr/>
      </xdr:nvSpPr>
      <xdr:spPr>
        <a:xfrm>
          <a:off x="6921500" y="1346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14456</xdr:rowOff>
    </xdr:from>
    <xdr:ext cx="469744" cy="259045"/>
    <xdr:sp macro="" textlink="">
      <xdr:nvSpPr>
        <xdr:cNvPr id="435" name="テキスト ボックス 434"/>
        <xdr:cNvSpPr txBox="1"/>
      </xdr:nvSpPr>
      <xdr:spPr>
        <a:xfrm>
          <a:off x="6737428" y="13559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52318</xdr:rowOff>
    </xdr:from>
    <xdr:to>
      <xdr:col>54</xdr:col>
      <xdr:colOff>189865</xdr:colOff>
      <xdr:row>99</xdr:row>
      <xdr:rowOff>94932</xdr:rowOff>
    </xdr:to>
    <xdr:cxnSp macro="">
      <xdr:nvCxnSpPr>
        <xdr:cNvPr id="460" name="直線コネクタ 459"/>
        <xdr:cNvCxnSpPr/>
      </xdr:nvCxnSpPr>
      <xdr:spPr>
        <a:xfrm flipV="1">
          <a:off x="10475595" y="15482818"/>
          <a:ext cx="1270" cy="1585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98759</xdr:rowOff>
    </xdr:from>
    <xdr:ext cx="534377" cy="259045"/>
    <xdr:sp macro="" textlink="">
      <xdr:nvSpPr>
        <xdr:cNvPr id="461" name="土木費最小値テキスト"/>
        <xdr:cNvSpPr txBox="1"/>
      </xdr:nvSpPr>
      <xdr:spPr>
        <a:xfrm>
          <a:off x="10528300" y="1707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94932</xdr:rowOff>
    </xdr:from>
    <xdr:to>
      <xdr:col>55</xdr:col>
      <xdr:colOff>88900</xdr:colOff>
      <xdr:row>99</xdr:row>
      <xdr:rowOff>94932</xdr:rowOff>
    </xdr:to>
    <xdr:cxnSp macro="">
      <xdr:nvCxnSpPr>
        <xdr:cNvPr id="462" name="直線コネクタ 461"/>
        <xdr:cNvCxnSpPr/>
      </xdr:nvCxnSpPr>
      <xdr:spPr>
        <a:xfrm>
          <a:off x="10388600" y="17068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170445</xdr:rowOff>
    </xdr:from>
    <xdr:ext cx="599010" cy="259045"/>
    <xdr:sp macro="" textlink="">
      <xdr:nvSpPr>
        <xdr:cNvPr id="463" name="土木費最大値テキスト"/>
        <xdr:cNvSpPr txBox="1"/>
      </xdr:nvSpPr>
      <xdr:spPr>
        <a:xfrm>
          <a:off x="10528300" y="1525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52318</xdr:rowOff>
    </xdr:from>
    <xdr:to>
      <xdr:col>55</xdr:col>
      <xdr:colOff>88900</xdr:colOff>
      <xdr:row>90</xdr:row>
      <xdr:rowOff>52318</xdr:rowOff>
    </xdr:to>
    <xdr:cxnSp macro="">
      <xdr:nvCxnSpPr>
        <xdr:cNvPr id="464" name="直線コネクタ 463"/>
        <xdr:cNvCxnSpPr/>
      </xdr:nvCxnSpPr>
      <xdr:spPr>
        <a:xfrm>
          <a:off x="10388600" y="15482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50585</xdr:rowOff>
    </xdr:from>
    <xdr:to>
      <xdr:col>55</xdr:col>
      <xdr:colOff>0</xdr:colOff>
      <xdr:row>97</xdr:row>
      <xdr:rowOff>22580</xdr:rowOff>
    </xdr:to>
    <xdr:cxnSp macro="">
      <xdr:nvCxnSpPr>
        <xdr:cNvPr id="465" name="直線コネクタ 464"/>
        <xdr:cNvCxnSpPr/>
      </xdr:nvCxnSpPr>
      <xdr:spPr>
        <a:xfrm flipV="1">
          <a:off x="9639300" y="16509785"/>
          <a:ext cx="838200" cy="14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73386</xdr:rowOff>
    </xdr:from>
    <xdr:ext cx="534377" cy="259045"/>
    <xdr:sp macro="" textlink="">
      <xdr:nvSpPr>
        <xdr:cNvPr id="466" name="土木費平均値テキスト"/>
        <xdr:cNvSpPr txBox="1"/>
      </xdr:nvSpPr>
      <xdr:spPr>
        <a:xfrm>
          <a:off x="10528300" y="16532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94959</xdr:rowOff>
    </xdr:from>
    <xdr:to>
      <xdr:col>55</xdr:col>
      <xdr:colOff>50800</xdr:colOff>
      <xdr:row>97</xdr:row>
      <xdr:rowOff>25109</xdr:rowOff>
    </xdr:to>
    <xdr:sp macro="" textlink="">
      <xdr:nvSpPr>
        <xdr:cNvPr id="467" name="フローチャート: 判断 466"/>
        <xdr:cNvSpPr/>
      </xdr:nvSpPr>
      <xdr:spPr>
        <a:xfrm>
          <a:off x="10426700" y="1655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160959</xdr:rowOff>
    </xdr:from>
    <xdr:to>
      <xdr:col>50</xdr:col>
      <xdr:colOff>114300</xdr:colOff>
      <xdr:row>97</xdr:row>
      <xdr:rowOff>22580</xdr:rowOff>
    </xdr:to>
    <xdr:cxnSp macro="">
      <xdr:nvCxnSpPr>
        <xdr:cNvPr id="468" name="直線コネクタ 467"/>
        <xdr:cNvCxnSpPr/>
      </xdr:nvCxnSpPr>
      <xdr:spPr>
        <a:xfrm>
          <a:off x="8750300" y="16620159"/>
          <a:ext cx="889000" cy="3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81338</xdr:rowOff>
    </xdr:from>
    <xdr:to>
      <xdr:col>50</xdr:col>
      <xdr:colOff>165100</xdr:colOff>
      <xdr:row>97</xdr:row>
      <xdr:rowOff>11488</xdr:rowOff>
    </xdr:to>
    <xdr:sp macro="" textlink="">
      <xdr:nvSpPr>
        <xdr:cNvPr id="469" name="フローチャート: 判断 468"/>
        <xdr:cNvSpPr/>
      </xdr:nvSpPr>
      <xdr:spPr>
        <a:xfrm>
          <a:off x="9588500" y="1654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28015</xdr:rowOff>
    </xdr:from>
    <xdr:ext cx="534377" cy="259045"/>
    <xdr:sp macro="" textlink="">
      <xdr:nvSpPr>
        <xdr:cNvPr id="470" name="テキスト ボックス 469"/>
        <xdr:cNvSpPr txBox="1"/>
      </xdr:nvSpPr>
      <xdr:spPr>
        <a:xfrm>
          <a:off x="9372111" y="1631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136537</xdr:rowOff>
    </xdr:from>
    <xdr:to>
      <xdr:col>45</xdr:col>
      <xdr:colOff>177800</xdr:colOff>
      <xdr:row>96</xdr:row>
      <xdr:rowOff>160959</xdr:rowOff>
    </xdr:to>
    <xdr:cxnSp macro="">
      <xdr:nvCxnSpPr>
        <xdr:cNvPr id="471" name="直線コネクタ 470"/>
        <xdr:cNvCxnSpPr/>
      </xdr:nvCxnSpPr>
      <xdr:spPr>
        <a:xfrm>
          <a:off x="7861300" y="16595737"/>
          <a:ext cx="889000" cy="24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117360</xdr:rowOff>
    </xdr:from>
    <xdr:to>
      <xdr:col>46</xdr:col>
      <xdr:colOff>38100</xdr:colOff>
      <xdr:row>97</xdr:row>
      <xdr:rowOff>47510</xdr:rowOff>
    </xdr:to>
    <xdr:sp macro="" textlink="">
      <xdr:nvSpPr>
        <xdr:cNvPr id="472" name="フローチャート: 判断 471"/>
        <xdr:cNvSpPr/>
      </xdr:nvSpPr>
      <xdr:spPr>
        <a:xfrm>
          <a:off x="86995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38637</xdr:rowOff>
    </xdr:from>
    <xdr:ext cx="534377" cy="259045"/>
    <xdr:sp macro="" textlink="">
      <xdr:nvSpPr>
        <xdr:cNvPr id="473" name="テキスト ボックス 472"/>
        <xdr:cNvSpPr txBox="1"/>
      </xdr:nvSpPr>
      <xdr:spPr>
        <a:xfrm>
          <a:off x="8483111" y="1666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135471</xdr:rowOff>
    </xdr:from>
    <xdr:to>
      <xdr:col>41</xdr:col>
      <xdr:colOff>50800</xdr:colOff>
      <xdr:row>96</xdr:row>
      <xdr:rowOff>136537</xdr:rowOff>
    </xdr:to>
    <xdr:cxnSp macro="">
      <xdr:nvCxnSpPr>
        <xdr:cNvPr id="474" name="直線コネクタ 473"/>
        <xdr:cNvCxnSpPr/>
      </xdr:nvCxnSpPr>
      <xdr:spPr>
        <a:xfrm>
          <a:off x="6972300" y="16594671"/>
          <a:ext cx="889000" cy="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75564</xdr:rowOff>
    </xdr:from>
    <xdr:to>
      <xdr:col>41</xdr:col>
      <xdr:colOff>101600</xdr:colOff>
      <xdr:row>97</xdr:row>
      <xdr:rowOff>5714</xdr:rowOff>
    </xdr:to>
    <xdr:sp macro="" textlink="">
      <xdr:nvSpPr>
        <xdr:cNvPr id="475" name="フローチャート: 判断 474"/>
        <xdr:cNvSpPr/>
      </xdr:nvSpPr>
      <xdr:spPr>
        <a:xfrm>
          <a:off x="7810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22241</xdr:rowOff>
    </xdr:from>
    <xdr:ext cx="534377" cy="259045"/>
    <xdr:sp macro="" textlink="">
      <xdr:nvSpPr>
        <xdr:cNvPr id="476" name="テキスト ボックス 475"/>
        <xdr:cNvSpPr txBox="1"/>
      </xdr:nvSpPr>
      <xdr:spPr>
        <a:xfrm>
          <a:off x="7594111" y="1630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150050</xdr:rowOff>
    </xdr:from>
    <xdr:to>
      <xdr:col>36</xdr:col>
      <xdr:colOff>165100</xdr:colOff>
      <xdr:row>97</xdr:row>
      <xdr:rowOff>80200</xdr:rowOff>
    </xdr:to>
    <xdr:sp macro="" textlink="">
      <xdr:nvSpPr>
        <xdr:cNvPr id="477" name="フローチャート: 判断 476"/>
        <xdr:cNvSpPr/>
      </xdr:nvSpPr>
      <xdr:spPr>
        <a:xfrm>
          <a:off x="69215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71327</xdr:rowOff>
    </xdr:from>
    <xdr:ext cx="534377" cy="259045"/>
    <xdr:sp macro="" textlink="">
      <xdr:nvSpPr>
        <xdr:cNvPr id="478" name="テキスト ボックス 477"/>
        <xdr:cNvSpPr txBox="1"/>
      </xdr:nvSpPr>
      <xdr:spPr>
        <a:xfrm>
          <a:off x="6705111" y="1670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171235</xdr:rowOff>
    </xdr:from>
    <xdr:to>
      <xdr:col>55</xdr:col>
      <xdr:colOff>50800</xdr:colOff>
      <xdr:row>96</xdr:row>
      <xdr:rowOff>101385</xdr:rowOff>
    </xdr:to>
    <xdr:sp macro="" textlink="">
      <xdr:nvSpPr>
        <xdr:cNvPr id="484" name="楕円 483"/>
        <xdr:cNvSpPr/>
      </xdr:nvSpPr>
      <xdr:spPr>
        <a:xfrm>
          <a:off x="10426700" y="1645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22662</xdr:rowOff>
    </xdr:from>
    <xdr:ext cx="534377" cy="259045"/>
    <xdr:sp macro="" textlink="">
      <xdr:nvSpPr>
        <xdr:cNvPr id="485" name="土木費該当値テキスト"/>
        <xdr:cNvSpPr txBox="1"/>
      </xdr:nvSpPr>
      <xdr:spPr>
        <a:xfrm>
          <a:off x="10528300" y="1631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143230</xdr:rowOff>
    </xdr:from>
    <xdr:to>
      <xdr:col>50</xdr:col>
      <xdr:colOff>165100</xdr:colOff>
      <xdr:row>97</xdr:row>
      <xdr:rowOff>73380</xdr:rowOff>
    </xdr:to>
    <xdr:sp macro="" textlink="">
      <xdr:nvSpPr>
        <xdr:cNvPr id="486" name="楕円 485"/>
        <xdr:cNvSpPr/>
      </xdr:nvSpPr>
      <xdr:spPr>
        <a:xfrm>
          <a:off x="9588500" y="1660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64507</xdr:rowOff>
    </xdr:from>
    <xdr:ext cx="534377" cy="259045"/>
    <xdr:sp macro="" textlink="">
      <xdr:nvSpPr>
        <xdr:cNvPr id="487" name="テキスト ボックス 486"/>
        <xdr:cNvSpPr txBox="1"/>
      </xdr:nvSpPr>
      <xdr:spPr>
        <a:xfrm>
          <a:off x="9372111" y="1669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110159</xdr:rowOff>
    </xdr:from>
    <xdr:to>
      <xdr:col>46</xdr:col>
      <xdr:colOff>38100</xdr:colOff>
      <xdr:row>97</xdr:row>
      <xdr:rowOff>40309</xdr:rowOff>
    </xdr:to>
    <xdr:sp macro="" textlink="">
      <xdr:nvSpPr>
        <xdr:cNvPr id="488" name="楕円 487"/>
        <xdr:cNvSpPr/>
      </xdr:nvSpPr>
      <xdr:spPr>
        <a:xfrm>
          <a:off x="8699500" y="1656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56836</xdr:rowOff>
    </xdr:from>
    <xdr:ext cx="534377" cy="259045"/>
    <xdr:sp macro="" textlink="">
      <xdr:nvSpPr>
        <xdr:cNvPr id="489" name="テキスト ボックス 488"/>
        <xdr:cNvSpPr txBox="1"/>
      </xdr:nvSpPr>
      <xdr:spPr>
        <a:xfrm>
          <a:off x="8483111" y="1634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85737</xdr:rowOff>
    </xdr:from>
    <xdr:to>
      <xdr:col>41</xdr:col>
      <xdr:colOff>101600</xdr:colOff>
      <xdr:row>97</xdr:row>
      <xdr:rowOff>15887</xdr:rowOff>
    </xdr:to>
    <xdr:sp macro="" textlink="">
      <xdr:nvSpPr>
        <xdr:cNvPr id="490" name="楕円 489"/>
        <xdr:cNvSpPr/>
      </xdr:nvSpPr>
      <xdr:spPr>
        <a:xfrm>
          <a:off x="7810500" y="1654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7014</xdr:rowOff>
    </xdr:from>
    <xdr:ext cx="534377" cy="259045"/>
    <xdr:sp macro="" textlink="">
      <xdr:nvSpPr>
        <xdr:cNvPr id="491" name="テキスト ボックス 490"/>
        <xdr:cNvSpPr txBox="1"/>
      </xdr:nvSpPr>
      <xdr:spPr>
        <a:xfrm>
          <a:off x="7594111" y="16637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84671</xdr:rowOff>
    </xdr:from>
    <xdr:to>
      <xdr:col>36</xdr:col>
      <xdr:colOff>165100</xdr:colOff>
      <xdr:row>97</xdr:row>
      <xdr:rowOff>14821</xdr:rowOff>
    </xdr:to>
    <xdr:sp macro="" textlink="">
      <xdr:nvSpPr>
        <xdr:cNvPr id="492" name="楕円 491"/>
        <xdr:cNvSpPr/>
      </xdr:nvSpPr>
      <xdr:spPr>
        <a:xfrm>
          <a:off x="6921500" y="1654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31348</xdr:rowOff>
    </xdr:from>
    <xdr:ext cx="534377" cy="259045"/>
    <xdr:sp macro="" textlink="">
      <xdr:nvSpPr>
        <xdr:cNvPr id="493" name="テキスト ボックス 492"/>
        <xdr:cNvSpPr txBox="1"/>
      </xdr:nvSpPr>
      <xdr:spPr>
        <a:xfrm>
          <a:off x="6705111" y="1631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90917</xdr:rowOff>
    </xdr:from>
    <xdr:to>
      <xdr:col>85</xdr:col>
      <xdr:colOff>126364</xdr:colOff>
      <xdr:row>37</xdr:row>
      <xdr:rowOff>170287</xdr:rowOff>
    </xdr:to>
    <xdr:cxnSp macro="">
      <xdr:nvCxnSpPr>
        <xdr:cNvPr id="516" name="直線コネクタ 515"/>
        <xdr:cNvCxnSpPr/>
      </xdr:nvCxnSpPr>
      <xdr:spPr>
        <a:xfrm flipV="1">
          <a:off x="16317595" y="5234417"/>
          <a:ext cx="1269" cy="127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2664</xdr:rowOff>
    </xdr:from>
    <xdr:ext cx="534377" cy="259045"/>
    <xdr:sp macro="" textlink="">
      <xdr:nvSpPr>
        <xdr:cNvPr id="517" name="消防費最小値テキスト"/>
        <xdr:cNvSpPr txBox="1"/>
      </xdr:nvSpPr>
      <xdr:spPr>
        <a:xfrm>
          <a:off x="16370300" y="651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170287</xdr:rowOff>
    </xdr:from>
    <xdr:to>
      <xdr:col>86</xdr:col>
      <xdr:colOff>25400</xdr:colOff>
      <xdr:row>37</xdr:row>
      <xdr:rowOff>170287</xdr:rowOff>
    </xdr:to>
    <xdr:cxnSp macro="">
      <xdr:nvCxnSpPr>
        <xdr:cNvPr id="518" name="直線コネクタ 517"/>
        <xdr:cNvCxnSpPr/>
      </xdr:nvCxnSpPr>
      <xdr:spPr>
        <a:xfrm>
          <a:off x="16230600" y="651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37594</xdr:rowOff>
    </xdr:from>
    <xdr:ext cx="534377" cy="259045"/>
    <xdr:sp macro="" textlink="">
      <xdr:nvSpPr>
        <xdr:cNvPr id="519" name="消防費最大値テキスト"/>
        <xdr:cNvSpPr txBox="1"/>
      </xdr:nvSpPr>
      <xdr:spPr>
        <a:xfrm>
          <a:off x="16370300" y="500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90917</xdr:rowOff>
    </xdr:from>
    <xdr:to>
      <xdr:col>86</xdr:col>
      <xdr:colOff>25400</xdr:colOff>
      <xdr:row>30</xdr:row>
      <xdr:rowOff>90917</xdr:rowOff>
    </xdr:to>
    <xdr:cxnSp macro="">
      <xdr:nvCxnSpPr>
        <xdr:cNvPr id="520" name="直線コネクタ 519"/>
        <xdr:cNvCxnSpPr/>
      </xdr:nvCxnSpPr>
      <xdr:spPr>
        <a:xfrm>
          <a:off x="16230600" y="5234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78115</xdr:rowOff>
    </xdr:from>
    <xdr:to>
      <xdr:col>85</xdr:col>
      <xdr:colOff>127000</xdr:colOff>
      <xdr:row>37</xdr:row>
      <xdr:rowOff>14884</xdr:rowOff>
    </xdr:to>
    <xdr:cxnSp macro="">
      <xdr:nvCxnSpPr>
        <xdr:cNvPr id="521" name="直線コネクタ 520"/>
        <xdr:cNvCxnSpPr/>
      </xdr:nvCxnSpPr>
      <xdr:spPr>
        <a:xfrm flipV="1">
          <a:off x="15481300" y="6078865"/>
          <a:ext cx="838200" cy="279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108841</xdr:rowOff>
    </xdr:from>
    <xdr:ext cx="534377" cy="259045"/>
    <xdr:sp macro="" textlink="">
      <xdr:nvSpPr>
        <xdr:cNvPr id="522" name="消防費平均値テキスト"/>
        <xdr:cNvSpPr txBox="1"/>
      </xdr:nvSpPr>
      <xdr:spPr>
        <a:xfrm>
          <a:off x="16370300" y="6109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130414</xdr:rowOff>
    </xdr:from>
    <xdr:to>
      <xdr:col>85</xdr:col>
      <xdr:colOff>177800</xdr:colOff>
      <xdr:row>36</xdr:row>
      <xdr:rowOff>60564</xdr:rowOff>
    </xdr:to>
    <xdr:sp macro="" textlink="">
      <xdr:nvSpPr>
        <xdr:cNvPr id="523" name="フローチャート: 判断 522"/>
        <xdr:cNvSpPr/>
      </xdr:nvSpPr>
      <xdr:spPr>
        <a:xfrm>
          <a:off x="16268700" y="613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70206</xdr:rowOff>
    </xdr:from>
    <xdr:to>
      <xdr:col>81</xdr:col>
      <xdr:colOff>50800</xdr:colOff>
      <xdr:row>37</xdr:row>
      <xdr:rowOff>14884</xdr:rowOff>
    </xdr:to>
    <xdr:cxnSp macro="">
      <xdr:nvCxnSpPr>
        <xdr:cNvPr id="524" name="直線コネクタ 523"/>
        <xdr:cNvCxnSpPr/>
      </xdr:nvCxnSpPr>
      <xdr:spPr>
        <a:xfrm>
          <a:off x="14592300" y="6242406"/>
          <a:ext cx="889000" cy="116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17028</xdr:rowOff>
    </xdr:from>
    <xdr:to>
      <xdr:col>81</xdr:col>
      <xdr:colOff>101600</xdr:colOff>
      <xdr:row>36</xdr:row>
      <xdr:rowOff>118628</xdr:rowOff>
    </xdr:to>
    <xdr:sp macro="" textlink="">
      <xdr:nvSpPr>
        <xdr:cNvPr id="525" name="フローチャート: 判断 524"/>
        <xdr:cNvSpPr/>
      </xdr:nvSpPr>
      <xdr:spPr>
        <a:xfrm>
          <a:off x="154305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135155</xdr:rowOff>
    </xdr:from>
    <xdr:ext cx="534377" cy="259045"/>
    <xdr:sp macro="" textlink="">
      <xdr:nvSpPr>
        <xdr:cNvPr id="526" name="テキスト ボックス 525"/>
        <xdr:cNvSpPr txBox="1"/>
      </xdr:nvSpPr>
      <xdr:spPr>
        <a:xfrm>
          <a:off x="15214111" y="596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70206</xdr:rowOff>
    </xdr:from>
    <xdr:to>
      <xdr:col>76</xdr:col>
      <xdr:colOff>114300</xdr:colOff>
      <xdr:row>37</xdr:row>
      <xdr:rowOff>126624</xdr:rowOff>
    </xdr:to>
    <xdr:cxnSp macro="">
      <xdr:nvCxnSpPr>
        <xdr:cNvPr id="527" name="直線コネクタ 526"/>
        <xdr:cNvCxnSpPr/>
      </xdr:nvCxnSpPr>
      <xdr:spPr>
        <a:xfrm flipV="1">
          <a:off x="13703300" y="6242406"/>
          <a:ext cx="889000" cy="22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4867</xdr:rowOff>
    </xdr:from>
    <xdr:to>
      <xdr:col>76</xdr:col>
      <xdr:colOff>165100</xdr:colOff>
      <xdr:row>36</xdr:row>
      <xdr:rowOff>106467</xdr:rowOff>
    </xdr:to>
    <xdr:sp macro="" textlink="">
      <xdr:nvSpPr>
        <xdr:cNvPr id="528" name="フローチャート: 判断 527"/>
        <xdr:cNvSpPr/>
      </xdr:nvSpPr>
      <xdr:spPr>
        <a:xfrm>
          <a:off x="14541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122994</xdr:rowOff>
    </xdr:from>
    <xdr:ext cx="534377" cy="259045"/>
    <xdr:sp macro="" textlink="">
      <xdr:nvSpPr>
        <xdr:cNvPr id="529" name="テキスト ボックス 528"/>
        <xdr:cNvSpPr txBox="1"/>
      </xdr:nvSpPr>
      <xdr:spPr>
        <a:xfrm>
          <a:off x="14325111" y="595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126624</xdr:rowOff>
    </xdr:from>
    <xdr:to>
      <xdr:col>71</xdr:col>
      <xdr:colOff>177800</xdr:colOff>
      <xdr:row>38</xdr:row>
      <xdr:rowOff>37744</xdr:rowOff>
    </xdr:to>
    <xdr:cxnSp macro="">
      <xdr:nvCxnSpPr>
        <xdr:cNvPr id="530" name="直線コネクタ 529"/>
        <xdr:cNvCxnSpPr/>
      </xdr:nvCxnSpPr>
      <xdr:spPr>
        <a:xfrm flipV="1">
          <a:off x="12814300" y="6470274"/>
          <a:ext cx="889000" cy="82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47295</xdr:rowOff>
    </xdr:from>
    <xdr:to>
      <xdr:col>72</xdr:col>
      <xdr:colOff>38100</xdr:colOff>
      <xdr:row>36</xdr:row>
      <xdr:rowOff>148895</xdr:rowOff>
    </xdr:to>
    <xdr:sp macro="" textlink="">
      <xdr:nvSpPr>
        <xdr:cNvPr id="531" name="フローチャート: 判断 530"/>
        <xdr:cNvSpPr/>
      </xdr:nvSpPr>
      <xdr:spPr>
        <a:xfrm>
          <a:off x="136525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165422</xdr:rowOff>
    </xdr:from>
    <xdr:ext cx="534377" cy="259045"/>
    <xdr:sp macro="" textlink="">
      <xdr:nvSpPr>
        <xdr:cNvPr id="532" name="テキスト ボックス 531"/>
        <xdr:cNvSpPr txBox="1"/>
      </xdr:nvSpPr>
      <xdr:spPr>
        <a:xfrm>
          <a:off x="13436111" y="599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146096</xdr:rowOff>
    </xdr:from>
    <xdr:to>
      <xdr:col>67</xdr:col>
      <xdr:colOff>101600</xdr:colOff>
      <xdr:row>36</xdr:row>
      <xdr:rowOff>76246</xdr:rowOff>
    </xdr:to>
    <xdr:sp macro="" textlink="">
      <xdr:nvSpPr>
        <xdr:cNvPr id="533" name="フローチャート: 判断 532"/>
        <xdr:cNvSpPr/>
      </xdr:nvSpPr>
      <xdr:spPr>
        <a:xfrm>
          <a:off x="12763500" y="614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92773</xdr:rowOff>
    </xdr:from>
    <xdr:ext cx="534377" cy="259045"/>
    <xdr:sp macro="" textlink="">
      <xdr:nvSpPr>
        <xdr:cNvPr id="534" name="テキスト ボックス 533"/>
        <xdr:cNvSpPr txBox="1"/>
      </xdr:nvSpPr>
      <xdr:spPr>
        <a:xfrm>
          <a:off x="12547111" y="592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27315</xdr:rowOff>
    </xdr:from>
    <xdr:to>
      <xdr:col>85</xdr:col>
      <xdr:colOff>177800</xdr:colOff>
      <xdr:row>35</xdr:row>
      <xdr:rowOff>128915</xdr:rowOff>
    </xdr:to>
    <xdr:sp macro="" textlink="">
      <xdr:nvSpPr>
        <xdr:cNvPr id="540" name="楕円 539"/>
        <xdr:cNvSpPr/>
      </xdr:nvSpPr>
      <xdr:spPr>
        <a:xfrm>
          <a:off x="16268700" y="602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50192</xdr:rowOff>
    </xdr:from>
    <xdr:ext cx="534377" cy="259045"/>
    <xdr:sp macro="" textlink="">
      <xdr:nvSpPr>
        <xdr:cNvPr id="541" name="消防費該当値テキスト"/>
        <xdr:cNvSpPr txBox="1"/>
      </xdr:nvSpPr>
      <xdr:spPr>
        <a:xfrm>
          <a:off x="16370300" y="587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135534</xdr:rowOff>
    </xdr:from>
    <xdr:to>
      <xdr:col>81</xdr:col>
      <xdr:colOff>101600</xdr:colOff>
      <xdr:row>37</xdr:row>
      <xdr:rowOff>65684</xdr:rowOff>
    </xdr:to>
    <xdr:sp macro="" textlink="">
      <xdr:nvSpPr>
        <xdr:cNvPr id="542" name="楕円 541"/>
        <xdr:cNvSpPr/>
      </xdr:nvSpPr>
      <xdr:spPr>
        <a:xfrm>
          <a:off x="15430500" y="630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56811</xdr:rowOff>
    </xdr:from>
    <xdr:ext cx="534377" cy="259045"/>
    <xdr:sp macro="" textlink="">
      <xdr:nvSpPr>
        <xdr:cNvPr id="543" name="テキスト ボックス 542"/>
        <xdr:cNvSpPr txBox="1"/>
      </xdr:nvSpPr>
      <xdr:spPr>
        <a:xfrm>
          <a:off x="15214111" y="640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19406</xdr:rowOff>
    </xdr:from>
    <xdr:to>
      <xdr:col>76</xdr:col>
      <xdr:colOff>165100</xdr:colOff>
      <xdr:row>36</xdr:row>
      <xdr:rowOff>121006</xdr:rowOff>
    </xdr:to>
    <xdr:sp macro="" textlink="">
      <xdr:nvSpPr>
        <xdr:cNvPr id="544" name="楕円 543"/>
        <xdr:cNvSpPr/>
      </xdr:nvSpPr>
      <xdr:spPr>
        <a:xfrm>
          <a:off x="14541500" y="619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112133</xdr:rowOff>
    </xdr:from>
    <xdr:ext cx="534377" cy="259045"/>
    <xdr:sp macro="" textlink="">
      <xdr:nvSpPr>
        <xdr:cNvPr id="545" name="テキスト ボックス 544"/>
        <xdr:cNvSpPr txBox="1"/>
      </xdr:nvSpPr>
      <xdr:spPr>
        <a:xfrm>
          <a:off x="14325111" y="628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75824</xdr:rowOff>
    </xdr:from>
    <xdr:to>
      <xdr:col>72</xdr:col>
      <xdr:colOff>38100</xdr:colOff>
      <xdr:row>38</xdr:row>
      <xdr:rowOff>5974</xdr:rowOff>
    </xdr:to>
    <xdr:sp macro="" textlink="">
      <xdr:nvSpPr>
        <xdr:cNvPr id="546" name="楕円 545"/>
        <xdr:cNvSpPr/>
      </xdr:nvSpPr>
      <xdr:spPr>
        <a:xfrm>
          <a:off x="13652500" y="641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168551</xdr:rowOff>
    </xdr:from>
    <xdr:ext cx="534377" cy="259045"/>
    <xdr:sp macro="" textlink="">
      <xdr:nvSpPr>
        <xdr:cNvPr id="547" name="テキスト ボックス 546"/>
        <xdr:cNvSpPr txBox="1"/>
      </xdr:nvSpPr>
      <xdr:spPr>
        <a:xfrm>
          <a:off x="13436111" y="651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158394</xdr:rowOff>
    </xdr:from>
    <xdr:to>
      <xdr:col>67</xdr:col>
      <xdr:colOff>101600</xdr:colOff>
      <xdr:row>38</xdr:row>
      <xdr:rowOff>88544</xdr:rowOff>
    </xdr:to>
    <xdr:sp macro="" textlink="">
      <xdr:nvSpPr>
        <xdr:cNvPr id="548" name="楕円 547"/>
        <xdr:cNvSpPr/>
      </xdr:nvSpPr>
      <xdr:spPr>
        <a:xfrm>
          <a:off x="12763500" y="650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79671</xdr:rowOff>
    </xdr:from>
    <xdr:ext cx="534377" cy="259045"/>
    <xdr:sp macro="" textlink="">
      <xdr:nvSpPr>
        <xdr:cNvPr id="549" name="テキスト ボックス 548"/>
        <xdr:cNvSpPr txBox="1"/>
      </xdr:nvSpPr>
      <xdr:spPr>
        <a:xfrm>
          <a:off x="12547111" y="659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154863</xdr:rowOff>
    </xdr:from>
    <xdr:to>
      <xdr:col>85</xdr:col>
      <xdr:colOff>126364</xdr:colOff>
      <xdr:row>57</xdr:row>
      <xdr:rowOff>120135</xdr:rowOff>
    </xdr:to>
    <xdr:cxnSp macro="">
      <xdr:nvCxnSpPr>
        <xdr:cNvPr id="574" name="直線コネクタ 573"/>
        <xdr:cNvCxnSpPr/>
      </xdr:nvCxnSpPr>
      <xdr:spPr>
        <a:xfrm flipV="1">
          <a:off x="16317595" y="8555913"/>
          <a:ext cx="1269" cy="1336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123962</xdr:rowOff>
    </xdr:from>
    <xdr:ext cx="534377" cy="259045"/>
    <xdr:sp macro="" textlink="">
      <xdr:nvSpPr>
        <xdr:cNvPr id="575" name="教育費最小値テキスト"/>
        <xdr:cNvSpPr txBox="1"/>
      </xdr:nvSpPr>
      <xdr:spPr>
        <a:xfrm>
          <a:off x="16370300" y="989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120135</xdr:rowOff>
    </xdr:from>
    <xdr:to>
      <xdr:col>86</xdr:col>
      <xdr:colOff>25400</xdr:colOff>
      <xdr:row>57</xdr:row>
      <xdr:rowOff>120135</xdr:rowOff>
    </xdr:to>
    <xdr:cxnSp macro="">
      <xdr:nvCxnSpPr>
        <xdr:cNvPr id="576" name="直線コネクタ 575"/>
        <xdr:cNvCxnSpPr/>
      </xdr:nvCxnSpPr>
      <xdr:spPr>
        <a:xfrm>
          <a:off x="16230600" y="989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101540</xdr:rowOff>
    </xdr:from>
    <xdr:ext cx="599010" cy="259045"/>
    <xdr:sp macro="" textlink="">
      <xdr:nvSpPr>
        <xdr:cNvPr id="577" name="教育費最大値テキスト"/>
        <xdr:cNvSpPr txBox="1"/>
      </xdr:nvSpPr>
      <xdr:spPr>
        <a:xfrm>
          <a:off x="16370300" y="8331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104,204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154863</xdr:rowOff>
    </xdr:from>
    <xdr:to>
      <xdr:col>86</xdr:col>
      <xdr:colOff>25400</xdr:colOff>
      <xdr:row>49</xdr:row>
      <xdr:rowOff>154863</xdr:rowOff>
    </xdr:to>
    <xdr:cxnSp macro="">
      <xdr:nvCxnSpPr>
        <xdr:cNvPr id="578" name="直線コネクタ 577"/>
        <xdr:cNvCxnSpPr/>
      </xdr:nvCxnSpPr>
      <xdr:spPr>
        <a:xfrm>
          <a:off x="16230600" y="855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94532</xdr:rowOff>
    </xdr:from>
    <xdr:to>
      <xdr:col>85</xdr:col>
      <xdr:colOff>127000</xdr:colOff>
      <xdr:row>57</xdr:row>
      <xdr:rowOff>70282</xdr:rowOff>
    </xdr:to>
    <xdr:cxnSp macro="">
      <xdr:nvCxnSpPr>
        <xdr:cNvPr id="579" name="直線コネクタ 578"/>
        <xdr:cNvCxnSpPr/>
      </xdr:nvCxnSpPr>
      <xdr:spPr>
        <a:xfrm flipV="1">
          <a:off x="15481300" y="9695732"/>
          <a:ext cx="838200" cy="14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9021</xdr:rowOff>
    </xdr:from>
    <xdr:ext cx="534377" cy="259045"/>
    <xdr:sp macro="" textlink="">
      <xdr:nvSpPr>
        <xdr:cNvPr id="580" name="教育費平均値テキスト"/>
        <xdr:cNvSpPr txBox="1"/>
      </xdr:nvSpPr>
      <xdr:spPr>
        <a:xfrm>
          <a:off x="16370300" y="92673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157594</xdr:rowOff>
    </xdr:from>
    <xdr:to>
      <xdr:col>85</xdr:col>
      <xdr:colOff>177800</xdr:colOff>
      <xdr:row>55</xdr:row>
      <xdr:rowOff>87744</xdr:rowOff>
    </xdr:to>
    <xdr:sp macro="" textlink="">
      <xdr:nvSpPr>
        <xdr:cNvPr id="581" name="フローチャート: 判断 580"/>
        <xdr:cNvSpPr/>
      </xdr:nvSpPr>
      <xdr:spPr>
        <a:xfrm>
          <a:off x="16268700" y="941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45403</xdr:rowOff>
    </xdr:from>
    <xdr:to>
      <xdr:col>81</xdr:col>
      <xdr:colOff>50800</xdr:colOff>
      <xdr:row>57</xdr:row>
      <xdr:rowOff>70282</xdr:rowOff>
    </xdr:to>
    <xdr:cxnSp macro="">
      <xdr:nvCxnSpPr>
        <xdr:cNvPr id="582" name="直線コネクタ 581"/>
        <xdr:cNvCxnSpPr/>
      </xdr:nvCxnSpPr>
      <xdr:spPr>
        <a:xfrm>
          <a:off x="14592300" y="9818053"/>
          <a:ext cx="889000" cy="2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49829</xdr:rowOff>
    </xdr:from>
    <xdr:to>
      <xdr:col>81</xdr:col>
      <xdr:colOff>101600</xdr:colOff>
      <xdr:row>55</xdr:row>
      <xdr:rowOff>151429</xdr:rowOff>
    </xdr:to>
    <xdr:sp macro="" textlink="">
      <xdr:nvSpPr>
        <xdr:cNvPr id="583" name="フローチャート: 判断 582"/>
        <xdr:cNvSpPr/>
      </xdr:nvSpPr>
      <xdr:spPr>
        <a:xfrm>
          <a:off x="15430500" y="9479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167956</xdr:rowOff>
    </xdr:from>
    <xdr:ext cx="534377" cy="259045"/>
    <xdr:sp macro="" textlink="">
      <xdr:nvSpPr>
        <xdr:cNvPr id="584" name="テキスト ボックス 583"/>
        <xdr:cNvSpPr txBox="1"/>
      </xdr:nvSpPr>
      <xdr:spPr>
        <a:xfrm>
          <a:off x="15214111" y="925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158636</xdr:rowOff>
    </xdr:from>
    <xdr:to>
      <xdr:col>76</xdr:col>
      <xdr:colOff>114300</xdr:colOff>
      <xdr:row>57</xdr:row>
      <xdr:rowOff>45403</xdr:rowOff>
    </xdr:to>
    <xdr:cxnSp macro="">
      <xdr:nvCxnSpPr>
        <xdr:cNvPr id="585" name="直線コネクタ 584"/>
        <xdr:cNvCxnSpPr/>
      </xdr:nvCxnSpPr>
      <xdr:spPr>
        <a:xfrm>
          <a:off x="13703300" y="9588386"/>
          <a:ext cx="889000" cy="229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99358</xdr:rowOff>
    </xdr:from>
    <xdr:to>
      <xdr:col>76</xdr:col>
      <xdr:colOff>165100</xdr:colOff>
      <xdr:row>56</xdr:row>
      <xdr:rowOff>29508</xdr:rowOff>
    </xdr:to>
    <xdr:sp macro="" textlink="">
      <xdr:nvSpPr>
        <xdr:cNvPr id="586" name="フローチャート: 判断 585"/>
        <xdr:cNvSpPr/>
      </xdr:nvSpPr>
      <xdr:spPr>
        <a:xfrm>
          <a:off x="14541500" y="95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46035</xdr:rowOff>
    </xdr:from>
    <xdr:ext cx="534377" cy="259045"/>
    <xdr:sp macro="" textlink="">
      <xdr:nvSpPr>
        <xdr:cNvPr id="587" name="テキスト ボックス 586"/>
        <xdr:cNvSpPr txBox="1"/>
      </xdr:nvSpPr>
      <xdr:spPr>
        <a:xfrm>
          <a:off x="14325111" y="930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158636</xdr:rowOff>
    </xdr:from>
    <xdr:to>
      <xdr:col>71</xdr:col>
      <xdr:colOff>177800</xdr:colOff>
      <xdr:row>58</xdr:row>
      <xdr:rowOff>147282</xdr:rowOff>
    </xdr:to>
    <xdr:cxnSp macro="">
      <xdr:nvCxnSpPr>
        <xdr:cNvPr id="588" name="直線コネクタ 587"/>
        <xdr:cNvCxnSpPr/>
      </xdr:nvCxnSpPr>
      <xdr:spPr>
        <a:xfrm flipV="1">
          <a:off x="12814300" y="9588386"/>
          <a:ext cx="889000" cy="502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110541</xdr:rowOff>
    </xdr:from>
    <xdr:to>
      <xdr:col>72</xdr:col>
      <xdr:colOff>38100</xdr:colOff>
      <xdr:row>56</xdr:row>
      <xdr:rowOff>40691</xdr:rowOff>
    </xdr:to>
    <xdr:sp macro="" textlink="">
      <xdr:nvSpPr>
        <xdr:cNvPr id="589" name="フローチャート: 判断 588"/>
        <xdr:cNvSpPr/>
      </xdr:nvSpPr>
      <xdr:spPr>
        <a:xfrm>
          <a:off x="13652500" y="954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31818</xdr:rowOff>
    </xdr:from>
    <xdr:ext cx="534377" cy="259045"/>
    <xdr:sp macro="" textlink="">
      <xdr:nvSpPr>
        <xdr:cNvPr id="590" name="テキスト ボックス 589"/>
        <xdr:cNvSpPr txBox="1"/>
      </xdr:nvSpPr>
      <xdr:spPr>
        <a:xfrm>
          <a:off x="13436111" y="963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112503</xdr:rowOff>
    </xdr:from>
    <xdr:to>
      <xdr:col>67</xdr:col>
      <xdr:colOff>101600</xdr:colOff>
      <xdr:row>56</xdr:row>
      <xdr:rowOff>42653</xdr:rowOff>
    </xdr:to>
    <xdr:sp macro="" textlink="">
      <xdr:nvSpPr>
        <xdr:cNvPr id="591" name="フローチャート: 判断 590"/>
        <xdr:cNvSpPr/>
      </xdr:nvSpPr>
      <xdr:spPr>
        <a:xfrm>
          <a:off x="12763500" y="954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59180</xdr:rowOff>
    </xdr:from>
    <xdr:ext cx="534377" cy="259045"/>
    <xdr:sp macro="" textlink="">
      <xdr:nvSpPr>
        <xdr:cNvPr id="592" name="テキスト ボックス 591"/>
        <xdr:cNvSpPr txBox="1"/>
      </xdr:nvSpPr>
      <xdr:spPr>
        <a:xfrm>
          <a:off x="12547111" y="931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43732</xdr:rowOff>
    </xdr:from>
    <xdr:to>
      <xdr:col>85</xdr:col>
      <xdr:colOff>177800</xdr:colOff>
      <xdr:row>56</xdr:row>
      <xdr:rowOff>145332</xdr:rowOff>
    </xdr:to>
    <xdr:sp macro="" textlink="">
      <xdr:nvSpPr>
        <xdr:cNvPr id="598" name="楕円 597"/>
        <xdr:cNvSpPr/>
      </xdr:nvSpPr>
      <xdr:spPr>
        <a:xfrm>
          <a:off x="16268700" y="964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22159</xdr:rowOff>
    </xdr:from>
    <xdr:ext cx="534377" cy="259045"/>
    <xdr:sp macro="" textlink="">
      <xdr:nvSpPr>
        <xdr:cNvPr id="599" name="教育費該当値テキスト"/>
        <xdr:cNvSpPr txBox="1"/>
      </xdr:nvSpPr>
      <xdr:spPr>
        <a:xfrm>
          <a:off x="16370300" y="962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19482</xdr:rowOff>
    </xdr:from>
    <xdr:to>
      <xdr:col>81</xdr:col>
      <xdr:colOff>101600</xdr:colOff>
      <xdr:row>57</xdr:row>
      <xdr:rowOff>121082</xdr:rowOff>
    </xdr:to>
    <xdr:sp macro="" textlink="">
      <xdr:nvSpPr>
        <xdr:cNvPr id="600" name="楕円 599"/>
        <xdr:cNvSpPr/>
      </xdr:nvSpPr>
      <xdr:spPr>
        <a:xfrm>
          <a:off x="15430500" y="979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112209</xdr:rowOff>
    </xdr:from>
    <xdr:ext cx="534377" cy="259045"/>
    <xdr:sp macro="" textlink="">
      <xdr:nvSpPr>
        <xdr:cNvPr id="601" name="テキスト ボックス 600"/>
        <xdr:cNvSpPr txBox="1"/>
      </xdr:nvSpPr>
      <xdr:spPr>
        <a:xfrm>
          <a:off x="15214111" y="9884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166053</xdr:rowOff>
    </xdr:from>
    <xdr:to>
      <xdr:col>76</xdr:col>
      <xdr:colOff>165100</xdr:colOff>
      <xdr:row>57</xdr:row>
      <xdr:rowOff>96203</xdr:rowOff>
    </xdr:to>
    <xdr:sp macro="" textlink="">
      <xdr:nvSpPr>
        <xdr:cNvPr id="602" name="楕円 601"/>
        <xdr:cNvSpPr/>
      </xdr:nvSpPr>
      <xdr:spPr>
        <a:xfrm>
          <a:off x="14541500" y="976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87330</xdr:rowOff>
    </xdr:from>
    <xdr:ext cx="534377" cy="259045"/>
    <xdr:sp macro="" textlink="">
      <xdr:nvSpPr>
        <xdr:cNvPr id="603" name="テキスト ボックス 602"/>
        <xdr:cNvSpPr txBox="1"/>
      </xdr:nvSpPr>
      <xdr:spPr>
        <a:xfrm>
          <a:off x="14325111" y="9859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107836</xdr:rowOff>
    </xdr:from>
    <xdr:to>
      <xdr:col>72</xdr:col>
      <xdr:colOff>38100</xdr:colOff>
      <xdr:row>56</xdr:row>
      <xdr:rowOff>37986</xdr:rowOff>
    </xdr:to>
    <xdr:sp macro="" textlink="">
      <xdr:nvSpPr>
        <xdr:cNvPr id="604" name="楕円 603"/>
        <xdr:cNvSpPr/>
      </xdr:nvSpPr>
      <xdr:spPr>
        <a:xfrm>
          <a:off x="13652500" y="953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54513</xdr:rowOff>
    </xdr:from>
    <xdr:ext cx="534377" cy="259045"/>
    <xdr:sp macro="" textlink="">
      <xdr:nvSpPr>
        <xdr:cNvPr id="605" name="テキスト ボックス 604"/>
        <xdr:cNvSpPr txBox="1"/>
      </xdr:nvSpPr>
      <xdr:spPr>
        <a:xfrm>
          <a:off x="13436111" y="9312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96482</xdr:rowOff>
    </xdr:from>
    <xdr:to>
      <xdr:col>67</xdr:col>
      <xdr:colOff>101600</xdr:colOff>
      <xdr:row>59</xdr:row>
      <xdr:rowOff>26632</xdr:rowOff>
    </xdr:to>
    <xdr:sp macro="" textlink="">
      <xdr:nvSpPr>
        <xdr:cNvPr id="606" name="楕円 605"/>
        <xdr:cNvSpPr/>
      </xdr:nvSpPr>
      <xdr:spPr>
        <a:xfrm>
          <a:off x="12763500" y="1004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17759</xdr:rowOff>
    </xdr:from>
    <xdr:ext cx="534377" cy="259045"/>
    <xdr:sp macro="" textlink="">
      <xdr:nvSpPr>
        <xdr:cNvPr id="607" name="テキスト ボックス 606"/>
        <xdr:cNvSpPr txBox="1"/>
      </xdr:nvSpPr>
      <xdr:spPr>
        <a:xfrm>
          <a:off x="12547111" y="1013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102598</xdr:rowOff>
    </xdr:from>
    <xdr:to>
      <xdr:col>85</xdr:col>
      <xdr:colOff>126364</xdr:colOff>
      <xdr:row>78</xdr:row>
      <xdr:rowOff>139700</xdr:rowOff>
    </xdr:to>
    <xdr:cxnSp macro="">
      <xdr:nvCxnSpPr>
        <xdr:cNvPr id="629" name="直線コネクタ 628"/>
        <xdr:cNvCxnSpPr/>
      </xdr:nvCxnSpPr>
      <xdr:spPr>
        <a:xfrm flipV="1">
          <a:off x="16317595" y="12104098"/>
          <a:ext cx="1269" cy="140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0"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49275</xdr:rowOff>
    </xdr:from>
    <xdr:ext cx="534377" cy="259045"/>
    <xdr:sp macro="" textlink="">
      <xdr:nvSpPr>
        <xdr:cNvPr id="632" name="災害復旧費最大値テキスト"/>
        <xdr:cNvSpPr txBox="1"/>
      </xdr:nvSpPr>
      <xdr:spPr>
        <a:xfrm>
          <a:off x="16370300" y="1187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102598</xdr:rowOff>
    </xdr:from>
    <xdr:to>
      <xdr:col>86</xdr:col>
      <xdr:colOff>25400</xdr:colOff>
      <xdr:row>70</xdr:row>
      <xdr:rowOff>102598</xdr:rowOff>
    </xdr:to>
    <xdr:cxnSp macro="">
      <xdr:nvCxnSpPr>
        <xdr:cNvPr id="633" name="直線コネクタ 632"/>
        <xdr:cNvCxnSpPr/>
      </xdr:nvCxnSpPr>
      <xdr:spPr>
        <a:xfrm>
          <a:off x="16230600" y="12104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4" name="直線コネクタ 633"/>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24429</xdr:rowOff>
    </xdr:from>
    <xdr:ext cx="469744" cy="259045"/>
    <xdr:sp macro="" textlink="">
      <xdr:nvSpPr>
        <xdr:cNvPr id="635" name="災害復旧費平均値テキスト"/>
        <xdr:cNvSpPr txBox="1"/>
      </xdr:nvSpPr>
      <xdr:spPr>
        <a:xfrm>
          <a:off x="16370300" y="13226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1552</xdr:rowOff>
    </xdr:from>
    <xdr:to>
      <xdr:col>85</xdr:col>
      <xdr:colOff>177800</xdr:colOff>
      <xdr:row>78</xdr:row>
      <xdr:rowOff>103152</xdr:rowOff>
    </xdr:to>
    <xdr:sp macro="" textlink="">
      <xdr:nvSpPr>
        <xdr:cNvPr id="636" name="フローチャート: 判断 635"/>
        <xdr:cNvSpPr/>
      </xdr:nvSpPr>
      <xdr:spPr>
        <a:xfrm>
          <a:off x="16268700" y="1337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7" name="直線コネクタ 636"/>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6283</xdr:rowOff>
    </xdr:from>
    <xdr:to>
      <xdr:col>81</xdr:col>
      <xdr:colOff>101600</xdr:colOff>
      <xdr:row>78</xdr:row>
      <xdr:rowOff>107883</xdr:rowOff>
    </xdr:to>
    <xdr:sp macro="" textlink="">
      <xdr:nvSpPr>
        <xdr:cNvPr id="638" name="フローチャート: 判断 637"/>
        <xdr:cNvSpPr/>
      </xdr:nvSpPr>
      <xdr:spPr>
        <a:xfrm>
          <a:off x="15430500" y="1337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124410</xdr:rowOff>
    </xdr:from>
    <xdr:ext cx="469744" cy="259045"/>
    <xdr:sp macro="" textlink="">
      <xdr:nvSpPr>
        <xdr:cNvPr id="639" name="テキスト ボックス 638"/>
        <xdr:cNvSpPr txBox="1"/>
      </xdr:nvSpPr>
      <xdr:spPr>
        <a:xfrm>
          <a:off x="15246428" y="1315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0" name="直線コネクタ 639"/>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35682</xdr:rowOff>
    </xdr:from>
    <xdr:to>
      <xdr:col>76</xdr:col>
      <xdr:colOff>165100</xdr:colOff>
      <xdr:row>78</xdr:row>
      <xdr:rowOff>137282</xdr:rowOff>
    </xdr:to>
    <xdr:sp macro="" textlink="">
      <xdr:nvSpPr>
        <xdr:cNvPr id="641" name="フローチャート: 判断 640"/>
        <xdr:cNvSpPr/>
      </xdr:nvSpPr>
      <xdr:spPr>
        <a:xfrm>
          <a:off x="14541500" y="1340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153809</xdr:rowOff>
    </xdr:from>
    <xdr:ext cx="469744" cy="259045"/>
    <xdr:sp macro="" textlink="">
      <xdr:nvSpPr>
        <xdr:cNvPr id="642" name="テキスト ボックス 641"/>
        <xdr:cNvSpPr txBox="1"/>
      </xdr:nvSpPr>
      <xdr:spPr>
        <a:xfrm>
          <a:off x="14357428" y="1318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3" name="直線コネクタ 642"/>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49284</xdr:rowOff>
    </xdr:from>
    <xdr:to>
      <xdr:col>72</xdr:col>
      <xdr:colOff>38100</xdr:colOff>
      <xdr:row>78</xdr:row>
      <xdr:rowOff>150884</xdr:rowOff>
    </xdr:to>
    <xdr:sp macro="" textlink="">
      <xdr:nvSpPr>
        <xdr:cNvPr id="644" name="フローチャート: 判断 643"/>
        <xdr:cNvSpPr/>
      </xdr:nvSpPr>
      <xdr:spPr>
        <a:xfrm>
          <a:off x="13652500" y="134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167411</xdr:rowOff>
    </xdr:from>
    <xdr:ext cx="469744" cy="259045"/>
    <xdr:sp macro="" textlink="">
      <xdr:nvSpPr>
        <xdr:cNvPr id="645" name="テキスト ボックス 644"/>
        <xdr:cNvSpPr txBox="1"/>
      </xdr:nvSpPr>
      <xdr:spPr>
        <a:xfrm>
          <a:off x="13468428" y="1319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58817</xdr:rowOff>
    </xdr:from>
    <xdr:to>
      <xdr:col>67</xdr:col>
      <xdr:colOff>101600</xdr:colOff>
      <xdr:row>78</xdr:row>
      <xdr:rowOff>160417</xdr:rowOff>
    </xdr:to>
    <xdr:sp macro="" textlink="">
      <xdr:nvSpPr>
        <xdr:cNvPr id="646" name="フローチャート: 判断 645"/>
        <xdr:cNvSpPr/>
      </xdr:nvSpPr>
      <xdr:spPr>
        <a:xfrm>
          <a:off x="12763500" y="1343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5494</xdr:rowOff>
    </xdr:from>
    <xdr:ext cx="469744" cy="259045"/>
    <xdr:sp macro="" textlink="">
      <xdr:nvSpPr>
        <xdr:cNvPr id="647" name="テキスト ボックス 646"/>
        <xdr:cNvSpPr txBox="1"/>
      </xdr:nvSpPr>
      <xdr:spPr>
        <a:xfrm>
          <a:off x="12579428" y="1320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3" name="楕円 652"/>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4"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5" name="楕円 654"/>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6" name="テキスト ボックス 655"/>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7" name="楕円 656"/>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8" name="テキスト ボックス 657"/>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9" name="楕円 658"/>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0" name="テキスト ボックス 659"/>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1" name="楕円 660"/>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2" name="テキスト ボックス 661"/>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6" name="テキスト ボックス 675"/>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8" name="テキスト ボックス 677"/>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0" name="テキスト ボックス 679"/>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2" name="テキスト ボックス 681"/>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171100</xdr:rowOff>
    </xdr:from>
    <xdr:to>
      <xdr:col>85</xdr:col>
      <xdr:colOff>126364</xdr:colOff>
      <xdr:row>98</xdr:row>
      <xdr:rowOff>141774</xdr:rowOff>
    </xdr:to>
    <xdr:cxnSp macro="">
      <xdr:nvCxnSpPr>
        <xdr:cNvPr id="688" name="直線コネクタ 687"/>
        <xdr:cNvCxnSpPr/>
      </xdr:nvCxnSpPr>
      <xdr:spPr>
        <a:xfrm flipV="1">
          <a:off x="16317595" y="15430150"/>
          <a:ext cx="1269" cy="1513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145601</xdr:rowOff>
    </xdr:from>
    <xdr:ext cx="469744" cy="259045"/>
    <xdr:sp macro="" textlink="">
      <xdr:nvSpPr>
        <xdr:cNvPr id="689" name="公債費最小値テキスト"/>
        <xdr:cNvSpPr txBox="1"/>
      </xdr:nvSpPr>
      <xdr:spPr>
        <a:xfrm>
          <a:off x="16370300" y="1694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141774</xdr:rowOff>
    </xdr:from>
    <xdr:to>
      <xdr:col>86</xdr:col>
      <xdr:colOff>25400</xdr:colOff>
      <xdr:row>98</xdr:row>
      <xdr:rowOff>141774</xdr:rowOff>
    </xdr:to>
    <xdr:cxnSp macro="">
      <xdr:nvCxnSpPr>
        <xdr:cNvPr id="690" name="直線コネクタ 689"/>
        <xdr:cNvCxnSpPr/>
      </xdr:nvCxnSpPr>
      <xdr:spPr>
        <a:xfrm>
          <a:off x="16230600" y="16943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117777</xdr:rowOff>
    </xdr:from>
    <xdr:ext cx="599010" cy="259045"/>
    <xdr:sp macro="" textlink="">
      <xdr:nvSpPr>
        <xdr:cNvPr id="691" name="公債費最大値テキスト"/>
        <xdr:cNvSpPr txBox="1"/>
      </xdr:nvSpPr>
      <xdr:spPr>
        <a:xfrm>
          <a:off x="16370300" y="15205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171100</xdr:rowOff>
    </xdr:from>
    <xdr:to>
      <xdr:col>86</xdr:col>
      <xdr:colOff>25400</xdr:colOff>
      <xdr:row>89</xdr:row>
      <xdr:rowOff>171100</xdr:rowOff>
    </xdr:to>
    <xdr:cxnSp macro="">
      <xdr:nvCxnSpPr>
        <xdr:cNvPr id="692" name="直線コネクタ 691"/>
        <xdr:cNvCxnSpPr/>
      </xdr:nvCxnSpPr>
      <xdr:spPr>
        <a:xfrm>
          <a:off x="16230600" y="1543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23915</xdr:rowOff>
    </xdr:from>
    <xdr:to>
      <xdr:col>85</xdr:col>
      <xdr:colOff>127000</xdr:colOff>
      <xdr:row>96</xdr:row>
      <xdr:rowOff>42920</xdr:rowOff>
    </xdr:to>
    <xdr:cxnSp macro="">
      <xdr:nvCxnSpPr>
        <xdr:cNvPr id="693" name="直線コネクタ 692"/>
        <xdr:cNvCxnSpPr/>
      </xdr:nvCxnSpPr>
      <xdr:spPr>
        <a:xfrm>
          <a:off x="15481300" y="16483115"/>
          <a:ext cx="838200" cy="19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31078</xdr:rowOff>
    </xdr:from>
    <xdr:ext cx="534377" cy="259045"/>
    <xdr:sp macro="" textlink="">
      <xdr:nvSpPr>
        <xdr:cNvPr id="694" name="公債費平均値テキスト"/>
        <xdr:cNvSpPr txBox="1"/>
      </xdr:nvSpPr>
      <xdr:spPr>
        <a:xfrm>
          <a:off x="16370300" y="16490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52651</xdr:rowOff>
    </xdr:from>
    <xdr:to>
      <xdr:col>85</xdr:col>
      <xdr:colOff>177800</xdr:colOff>
      <xdr:row>96</xdr:row>
      <xdr:rowOff>154251</xdr:rowOff>
    </xdr:to>
    <xdr:sp macro="" textlink="">
      <xdr:nvSpPr>
        <xdr:cNvPr id="695" name="フローチャート: 判断 694"/>
        <xdr:cNvSpPr/>
      </xdr:nvSpPr>
      <xdr:spPr>
        <a:xfrm>
          <a:off x="16268700" y="1651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166708</xdr:rowOff>
    </xdr:from>
    <xdr:to>
      <xdr:col>81</xdr:col>
      <xdr:colOff>50800</xdr:colOff>
      <xdr:row>96</xdr:row>
      <xdr:rowOff>23915</xdr:rowOff>
    </xdr:to>
    <xdr:cxnSp macro="">
      <xdr:nvCxnSpPr>
        <xdr:cNvPr id="696" name="直線コネクタ 695"/>
        <xdr:cNvCxnSpPr/>
      </xdr:nvCxnSpPr>
      <xdr:spPr>
        <a:xfrm>
          <a:off x="14592300" y="16454458"/>
          <a:ext cx="889000" cy="28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162917</xdr:rowOff>
    </xdr:from>
    <xdr:to>
      <xdr:col>81</xdr:col>
      <xdr:colOff>101600</xdr:colOff>
      <xdr:row>96</xdr:row>
      <xdr:rowOff>93067</xdr:rowOff>
    </xdr:to>
    <xdr:sp macro="" textlink="">
      <xdr:nvSpPr>
        <xdr:cNvPr id="697" name="フローチャート: 判断 696"/>
        <xdr:cNvSpPr/>
      </xdr:nvSpPr>
      <xdr:spPr>
        <a:xfrm>
          <a:off x="15430500" y="1645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84194</xdr:rowOff>
    </xdr:from>
    <xdr:ext cx="534377" cy="259045"/>
    <xdr:sp macro="" textlink="">
      <xdr:nvSpPr>
        <xdr:cNvPr id="698" name="テキスト ボックス 697"/>
        <xdr:cNvSpPr txBox="1"/>
      </xdr:nvSpPr>
      <xdr:spPr>
        <a:xfrm>
          <a:off x="15214111" y="1654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166708</xdr:rowOff>
    </xdr:from>
    <xdr:to>
      <xdr:col>76</xdr:col>
      <xdr:colOff>114300</xdr:colOff>
      <xdr:row>96</xdr:row>
      <xdr:rowOff>6133</xdr:rowOff>
    </xdr:to>
    <xdr:cxnSp macro="">
      <xdr:nvCxnSpPr>
        <xdr:cNvPr id="699" name="直線コネクタ 698"/>
        <xdr:cNvCxnSpPr/>
      </xdr:nvCxnSpPr>
      <xdr:spPr>
        <a:xfrm flipV="1">
          <a:off x="13703300" y="16454458"/>
          <a:ext cx="889000" cy="10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157823</xdr:rowOff>
    </xdr:from>
    <xdr:to>
      <xdr:col>76</xdr:col>
      <xdr:colOff>165100</xdr:colOff>
      <xdr:row>96</xdr:row>
      <xdr:rowOff>87973</xdr:rowOff>
    </xdr:to>
    <xdr:sp macro="" textlink="">
      <xdr:nvSpPr>
        <xdr:cNvPr id="700" name="フローチャート: 判断 699"/>
        <xdr:cNvSpPr/>
      </xdr:nvSpPr>
      <xdr:spPr>
        <a:xfrm>
          <a:off x="14541500" y="16445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79100</xdr:rowOff>
    </xdr:from>
    <xdr:ext cx="534377" cy="259045"/>
    <xdr:sp macro="" textlink="">
      <xdr:nvSpPr>
        <xdr:cNvPr id="701" name="テキスト ボックス 700"/>
        <xdr:cNvSpPr txBox="1"/>
      </xdr:nvSpPr>
      <xdr:spPr>
        <a:xfrm>
          <a:off x="14325111" y="1653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6133</xdr:rowOff>
    </xdr:from>
    <xdr:to>
      <xdr:col>71</xdr:col>
      <xdr:colOff>177800</xdr:colOff>
      <xdr:row>96</xdr:row>
      <xdr:rowOff>96380</xdr:rowOff>
    </xdr:to>
    <xdr:cxnSp macro="">
      <xdr:nvCxnSpPr>
        <xdr:cNvPr id="702" name="直線コネクタ 701"/>
        <xdr:cNvCxnSpPr/>
      </xdr:nvCxnSpPr>
      <xdr:spPr>
        <a:xfrm flipV="1">
          <a:off x="12814300" y="16465333"/>
          <a:ext cx="889000" cy="9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152451</xdr:rowOff>
    </xdr:from>
    <xdr:to>
      <xdr:col>72</xdr:col>
      <xdr:colOff>38100</xdr:colOff>
      <xdr:row>96</xdr:row>
      <xdr:rowOff>82601</xdr:rowOff>
    </xdr:to>
    <xdr:sp macro="" textlink="">
      <xdr:nvSpPr>
        <xdr:cNvPr id="703" name="フローチャート: 判断 702"/>
        <xdr:cNvSpPr/>
      </xdr:nvSpPr>
      <xdr:spPr>
        <a:xfrm>
          <a:off x="136525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73728</xdr:rowOff>
    </xdr:from>
    <xdr:ext cx="534377" cy="259045"/>
    <xdr:sp macro="" textlink="">
      <xdr:nvSpPr>
        <xdr:cNvPr id="704" name="テキスト ボックス 703"/>
        <xdr:cNvSpPr txBox="1"/>
      </xdr:nvSpPr>
      <xdr:spPr>
        <a:xfrm>
          <a:off x="13436111" y="1653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156125</xdr:rowOff>
    </xdr:from>
    <xdr:to>
      <xdr:col>67</xdr:col>
      <xdr:colOff>101600</xdr:colOff>
      <xdr:row>96</xdr:row>
      <xdr:rowOff>86275</xdr:rowOff>
    </xdr:to>
    <xdr:sp macro="" textlink="">
      <xdr:nvSpPr>
        <xdr:cNvPr id="705" name="フローチャート: 判断 704"/>
        <xdr:cNvSpPr/>
      </xdr:nvSpPr>
      <xdr:spPr>
        <a:xfrm>
          <a:off x="12763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102802</xdr:rowOff>
    </xdr:from>
    <xdr:ext cx="534377" cy="259045"/>
    <xdr:sp macro="" textlink="">
      <xdr:nvSpPr>
        <xdr:cNvPr id="706" name="テキスト ボックス 705"/>
        <xdr:cNvSpPr txBox="1"/>
      </xdr:nvSpPr>
      <xdr:spPr>
        <a:xfrm>
          <a:off x="12547111" y="1621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163570</xdr:rowOff>
    </xdr:from>
    <xdr:to>
      <xdr:col>85</xdr:col>
      <xdr:colOff>177800</xdr:colOff>
      <xdr:row>96</xdr:row>
      <xdr:rowOff>93720</xdr:rowOff>
    </xdr:to>
    <xdr:sp macro="" textlink="">
      <xdr:nvSpPr>
        <xdr:cNvPr id="712" name="楕円 711"/>
        <xdr:cNvSpPr/>
      </xdr:nvSpPr>
      <xdr:spPr>
        <a:xfrm>
          <a:off x="16268700" y="164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14997</xdr:rowOff>
    </xdr:from>
    <xdr:ext cx="534377" cy="259045"/>
    <xdr:sp macro="" textlink="">
      <xdr:nvSpPr>
        <xdr:cNvPr id="713" name="公債費該当値テキスト"/>
        <xdr:cNvSpPr txBox="1"/>
      </xdr:nvSpPr>
      <xdr:spPr>
        <a:xfrm>
          <a:off x="16370300" y="1630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144565</xdr:rowOff>
    </xdr:from>
    <xdr:to>
      <xdr:col>81</xdr:col>
      <xdr:colOff>101600</xdr:colOff>
      <xdr:row>96</xdr:row>
      <xdr:rowOff>74715</xdr:rowOff>
    </xdr:to>
    <xdr:sp macro="" textlink="">
      <xdr:nvSpPr>
        <xdr:cNvPr id="714" name="楕円 713"/>
        <xdr:cNvSpPr/>
      </xdr:nvSpPr>
      <xdr:spPr>
        <a:xfrm>
          <a:off x="15430500" y="1643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91242</xdr:rowOff>
    </xdr:from>
    <xdr:ext cx="534377" cy="259045"/>
    <xdr:sp macro="" textlink="">
      <xdr:nvSpPr>
        <xdr:cNvPr id="715" name="テキスト ボックス 714"/>
        <xdr:cNvSpPr txBox="1"/>
      </xdr:nvSpPr>
      <xdr:spPr>
        <a:xfrm>
          <a:off x="15214111" y="16207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115908</xdr:rowOff>
    </xdr:from>
    <xdr:to>
      <xdr:col>76</xdr:col>
      <xdr:colOff>165100</xdr:colOff>
      <xdr:row>96</xdr:row>
      <xdr:rowOff>46058</xdr:rowOff>
    </xdr:to>
    <xdr:sp macro="" textlink="">
      <xdr:nvSpPr>
        <xdr:cNvPr id="716" name="楕円 715"/>
        <xdr:cNvSpPr/>
      </xdr:nvSpPr>
      <xdr:spPr>
        <a:xfrm>
          <a:off x="14541500" y="1640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62585</xdr:rowOff>
    </xdr:from>
    <xdr:ext cx="534377" cy="259045"/>
    <xdr:sp macro="" textlink="">
      <xdr:nvSpPr>
        <xdr:cNvPr id="717" name="テキスト ボックス 716"/>
        <xdr:cNvSpPr txBox="1"/>
      </xdr:nvSpPr>
      <xdr:spPr>
        <a:xfrm>
          <a:off x="14325111" y="1617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126783</xdr:rowOff>
    </xdr:from>
    <xdr:to>
      <xdr:col>72</xdr:col>
      <xdr:colOff>38100</xdr:colOff>
      <xdr:row>96</xdr:row>
      <xdr:rowOff>56933</xdr:rowOff>
    </xdr:to>
    <xdr:sp macro="" textlink="">
      <xdr:nvSpPr>
        <xdr:cNvPr id="718" name="楕円 717"/>
        <xdr:cNvSpPr/>
      </xdr:nvSpPr>
      <xdr:spPr>
        <a:xfrm>
          <a:off x="13652500" y="1641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73460</xdr:rowOff>
    </xdr:from>
    <xdr:ext cx="534377" cy="259045"/>
    <xdr:sp macro="" textlink="">
      <xdr:nvSpPr>
        <xdr:cNvPr id="719" name="テキスト ボックス 718"/>
        <xdr:cNvSpPr txBox="1"/>
      </xdr:nvSpPr>
      <xdr:spPr>
        <a:xfrm>
          <a:off x="13436111" y="1618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45580</xdr:rowOff>
    </xdr:from>
    <xdr:to>
      <xdr:col>67</xdr:col>
      <xdr:colOff>101600</xdr:colOff>
      <xdr:row>96</xdr:row>
      <xdr:rowOff>147180</xdr:rowOff>
    </xdr:to>
    <xdr:sp macro="" textlink="">
      <xdr:nvSpPr>
        <xdr:cNvPr id="720" name="楕円 719"/>
        <xdr:cNvSpPr/>
      </xdr:nvSpPr>
      <xdr:spPr>
        <a:xfrm>
          <a:off x="12763500" y="165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138307</xdr:rowOff>
    </xdr:from>
    <xdr:ext cx="534377" cy="259045"/>
    <xdr:sp macro="" textlink="">
      <xdr:nvSpPr>
        <xdr:cNvPr id="721" name="テキスト ボックス 720"/>
        <xdr:cNvSpPr txBox="1"/>
      </xdr:nvSpPr>
      <xdr:spPr>
        <a:xfrm>
          <a:off x="12547111" y="1659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35</xdr:row>
      <xdr:rowOff>54627</xdr:rowOff>
    </xdr:from>
    <xdr:ext cx="312906" cy="259045"/>
    <xdr:sp macro="" textlink="">
      <xdr:nvSpPr>
        <xdr:cNvPr id="735" name="テキスト ボックス 734"/>
        <xdr:cNvSpPr txBox="1"/>
      </xdr:nvSpPr>
      <xdr:spPr>
        <a:xfrm>
          <a:off x="17975094" y="6055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32</xdr:row>
      <xdr:rowOff>111777</xdr:rowOff>
    </xdr:from>
    <xdr:ext cx="312906" cy="259045"/>
    <xdr:sp macro="" textlink="">
      <xdr:nvSpPr>
        <xdr:cNvPr id="737" name="テキスト ボックス 736"/>
        <xdr:cNvSpPr txBox="1"/>
      </xdr:nvSpPr>
      <xdr:spPr>
        <a:xfrm>
          <a:off x="17975094" y="5598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29</xdr:row>
      <xdr:rowOff>168927</xdr:rowOff>
    </xdr:from>
    <xdr:ext cx="312906" cy="259045"/>
    <xdr:sp macro="" textlink="">
      <xdr:nvSpPr>
        <xdr:cNvPr id="739" name="テキスト ボックス 738"/>
        <xdr:cNvSpPr txBox="1"/>
      </xdr:nvSpPr>
      <xdr:spPr>
        <a:xfrm>
          <a:off x="17975094" y="5140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41" name="テキスト ボックス 740"/>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151130</xdr:rowOff>
    </xdr:from>
    <xdr:to>
      <xdr:col>116</xdr:col>
      <xdr:colOff>62864</xdr:colOff>
      <xdr:row>38</xdr:row>
      <xdr:rowOff>139700</xdr:rowOff>
    </xdr:to>
    <xdr:cxnSp macro="">
      <xdr:nvCxnSpPr>
        <xdr:cNvPr id="743" name="直線コネクタ 742"/>
        <xdr:cNvCxnSpPr/>
      </xdr:nvCxnSpPr>
      <xdr:spPr>
        <a:xfrm flipV="1">
          <a:off x="22159595" y="6151880"/>
          <a:ext cx="1269" cy="502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44" name="諸支出金最小値テキスト"/>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97807</xdr:rowOff>
    </xdr:from>
    <xdr:ext cx="313932" cy="259045"/>
    <xdr:sp macro="" textlink="">
      <xdr:nvSpPr>
        <xdr:cNvPr id="746" name="諸支出金最大値テキスト"/>
        <xdr:cNvSpPr txBox="1"/>
      </xdr:nvSpPr>
      <xdr:spPr>
        <a:xfrm>
          <a:off x="22212300" y="59271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35</xdr:row>
      <xdr:rowOff>151130</xdr:rowOff>
    </xdr:from>
    <xdr:to>
      <xdr:col>116</xdr:col>
      <xdr:colOff>152400</xdr:colOff>
      <xdr:row>35</xdr:row>
      <xdr:rowOff>151130</xdr:rowOff>
    </xdr:to>
    <xdr:cxnSp macro="">
      <xdr:nvCxnSpPr>
        <xdr:cNvPr id="747" name="直線コネクタ 746"/>
        <xdr:cNvCxnSpPr/>
      </xdr:nvCxnSpPr>
      <xdr:spPr>
        <a:xfrm>
          <a:off x="22072600" y="615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49" name="諸支出金平均値テキスト"/>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0" name="フローチャート: 判断 749"/>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33</xdr:row>
      <xdr:rowOff>54610</xdr:rowOff>
    </xdr:from>
    <xdr:to>
      <xdr:col>112</xdr:col>
      <xdr:colOff>38100</xdr:colOff>
      <xdr:row>33</xdr:row>
      <xdr:rowOff>156210</xdr:rowOff>
    </xdr:to>
    <xdr:sp macro="" textlink="">
      <xdr:nvSpPr>
        <xdr:cNvPr id="752" name="フローチャート: 判断 751"/>
        <xdr:cNvSpPr/>
      </xdr:nvSpPr>
      <xdr:spPr>
        <a:xfrm>
          <a:off x="21272500" y="571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32</xdr:row>
      <xdr:rowOff>1287</xdr:rowOff>
    </xdr:from>
    <xdr:ext cx="313932" cy="259045"/>
    <xdr:sp macro="" textlink="">
      <xdr:nvSpPr>
        <xdr:cNvPr id="753" name="テキスト ボックス 752"/>
        <xdr:cNvSpPr txBox="1"/>
      </xdr:nvSpPr>
      <xdr:spPr>
        <a:xfrm>
          <a:off x="21166333" y="5487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66040</xdr:rowOff>
    </xdr:from>
    <xdr:to>
      <xdr:col>107</xdr:col>
      <xdr:colOff>101600</xdr:colOff>
      <xdr:row>38</xdr:row>
      <xdr:rowOff>167640</xdr:rowOff>
    </xdr:to>
    <xdr:sp macro="" textlink="">
      <xdr:nvSpPr>
        <xdr:cNvPr id="755" name="フローチャート: 判断 754"/>
        <xdr:cNvSpPr/>
      </xdr:nvSpPr>
      <xdr:spPr>
        <a:xfrm>
          <a:off x="20383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12717</xdr:rowOff>
    </xdr:from>
    <xdr:ext cx="249299" cy="259045"/>
    <xdr:sp macro="" textlink="">
      <xdr:nvSpPr>
        <xdr:cNvPr id="756" name="テキスト ボックス 755"/>
        <xdr:cNvSpPr txBox="1"/>
      </xdr:nvSpPr>
      <xdr:spPr>
        <a:xfrm>
          <a:off x="20309650" y="63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168910</xdr:rowOff>
    </xdr:from>
    <xdr:to>
      <xdr:col>102</xdr:col>
      <xdr:colOff>165100</xdr:colOff>
      <xdr:row>36</xdr:row>
      <xdr:rowOff>99060</xdr:rowOff>
    </xdr:to>
    <xdr:sp macro="" textlink="">
      <xdr:nvSpPr>
        <xdr:cNvPr id="758" name="フローチャート: 判断 757"/>
        <xdr:cNvSpPr/>
      </xdr:nvSpPr>
      <xdr:spPr>
        <a:xfrm>
          <a:off x="19494500" y="616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34</xdr:row>
      <xdr:rowOff>115587</xdr:rowOff>
    </xdr:from>
    <xdr:ext cx="313932" cy="259045"/>
    <xdr:sp macro="" textlink="">
      <xdr:nvSpPr>
        <xdr:cNvPr id="759" name="テキスト ボックス 758"/>
        <xdr:cNvSpPr txBox="1"/>
      </xdr:nvSpPr>
      <xdr:spPr>
        <a:xfrm>
          <a:off x="19388333" y="59448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29</xdr:row>
      <xdr:rowOff>123190</xdr:rowOff>
    </xdr:from>
    <xdr:to>
      <xdr:col>98</xdr:col>
      <xdr:colOff>38100</xdr:colOff>
      <xdr:row>30</xdr:row>
      <xdr:rowOff>53340</xdr:rowOff>
    </xdr:to>
    <xdr:sp macro="" textlink="">
      <xdr:nvSpPr>
        <xdr:cNvPr id="760" name="フローチャート: 判断 759"/>
        <xdr:cNvSpPr/>
      </xdr:nvSpPr>
      <xdr:spPr>
        <a:xfrm>
          <a:off x="18605500" y="509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28</xdr:row>
      <xdr:rowOff>69867</xdr:rowOff>
    </xdr:from>
    <xdr:ext cx="313932" cy="259045"/>
    <xdr:sp macro="" textlink="">
      <xdr:nvSpPr>
        <xdr:cNvPr id="761" name="テキスト ボックス 760"/>
        <xdr:cNvSpPr txBox="1"/>
      </xdr:nvSpPr>
      <xdr:spPr>
        <a:xfrm>
          <a:off x="18499333" y="4870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68" name="諸支出金該当値テキスト"/>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　総務費については、特別定額給付金事業の実施等により、前年度と比較し</a:t>
          </a:r>
          <a:r>
            <a:rPr kumimoji="1" lang="en-US" altLang="ja-JP" sz="1100">
              <a:latin typeface="ＭＳ ゴシック" panose="020B0609070205080204" pitchFamily="49" charset="-128"/>
              <a:ea typeface="ＭＳ ゴシック" panose="020B0609070205080204" pitchFamily="49" charset="-128"/>
            </a:rPr>
            <a:t>11</a:t>
          </a:r>
          <a:r>
            <a:rPr kumimoji="1" lang="ja-JP" altLang="en-US" sz="1100">
              <a:latin typeface="ＭＳ ゴシック" panose="020B0609070205080204" pitchFamily="49" charset="-128"/>
              <a:ea typeface="ＭＳ ゴシック" panose="020B0609070205080204" pitchFamily="49" charset="-128"/>
            </a:rPr>
            <a:t>万</a:t>
          </a:r>
          <a:r>
            <a:rPr kumimoji="1" lang="en-US" altLang="ja-JP" sz="1100">
              <a:latin typeface="ＭＳ ゴシック" panose="020B0609070205080204" pitchFamily="49" charset="-128"/>
              <a:ea typeface="ＭＳ ゴシック" panose="020B0609070205080204" pitchFamily="49" charset="-128"/>
            </a:rPr>
            <a:t>5,287</a:t>
          </a:r>
          <a:r>
            <a:rPr kumimoji="1" lang="ja-JP" altLang="en-US" sz="1100">
              <a:latin typeface="ＭＳ ゴシック" panose="020B0609070205080204" pitchFamily="49" charset="-128"/>
              <a:ea typeface="ＭＳ ゴシック" panose="020B0609070205080204" pitchFamily="49" charset="-128"/>
            </a:rPr>
            <a:t>円の大幅増となった。</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民生費については、幼児教育無償化に伴う扶助費の増などの影響により</a:t>
          </a:r>
          <a:r>
            <a:rPr kumimoji="1" lang="en-US" altLang="ja-JP" sz="1100">
              <a:latin typeface="ＭＳ ゴシック" panose="020B0609070205080204" pitchFamily="49" charset="-128"/>
              <a:ea typeface="ＭＳ ゴシック" panose="020B0609070205080204" pitchFamily="49" charset="-128"/>
            </a:rPr>
            <a:t>4,979</a:t>
          </a:r>
          <a:r>
            <a:rPr kumimoji="1" lang="ja-JP" altLang="en-US" sz="1100">
              <a:latin typeface="ＭＳ ゴシック" panose="020B0609070205080204" pitchFamily="49" charset="-128"/>
              <a:ea typeface="ＭＳ ゴシック" panose="020B0609070205080204" pitchFamily="49" charset="-128"/>
            </a:rPr>
            <a:t>円の増となった。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また、類似団体平均を下回っているが、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これは町内の保育所数が全</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園であり、類似団体と比較し少ないと推察され、施設管理コストを抑えることができているためと考えられる。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衛生費については、こども医療費助成の充実により静岡県平均自体が高いが、当町は入院時の食事助成なども行っていることに加え、不妊治療費や予防接種費への単独補助事業を実施していることもあり、類似団体平均を上回っ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土木費については、「津波防災まちづくり」に関連する防潮堤整備事業費の増加や道路メンテナンス事業の橋梁維持補修事業の事業費の増などにより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7,530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円の増となり、類似団体平均を上回った。</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教育費については、令和元年度以前に整備した小中学校の普通教室及び特別教室、体育館の空調設備等の管理費の増に加え、施設整備として国補正事業のＷｉ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Ｆｉ環境整備事業や指定避難所である町立体育館の空調設備整備事業を実施したことにより、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7,727</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円の増となった。また、類似団体平均を下回っているが、これは町内の小中学校数が全</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校であり、類似団体と比較し少ないと推察されることから、施設管理コストを抑えることができているためと考えられる。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静岡県吉田町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財政調整基金残高は、令和元年度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末と比較し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防潮堤整備や災害時の指定避難所</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である町立体育館の空調設備整備等を実施したが、一方で新型コロナウイルス感染症の影響により町単独事業の取り止めや執行留保を行ったことに加え、減収分に対して減収補填債の発行を行ったことで残高の増加に繋がったと考えられる。標準財政規模比につい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H26</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の大型売却可能資産の取引により基金残高が増大した経緯があり、年度間の比率推移が大きくなっている。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また、実質単年度収支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年連続でマイナスとなったが、これは「津波防災まちづくり」の施設整備や近年ではＧＩＧＡスクール構想事業等の教育分野の施策推進など、喫緊の課題に対応してきたことによる。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静岡県吉田町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一般会計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特別会計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及び公営企業会計</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において赤字は発生していない。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ただし、公共下水道事業会計については、施設整備を現在も進めている状況にあること等を鑑み、一般会計からの繰出金により赤字を発生させていない状況にある。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一般会計に</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おいては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、「津波防災まちづくり」の一層の推進</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に加え、沿岸地域における新たな賑わいの創出を図る</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シーガーデンシティ構想</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の具現化のため、財政需要の増加が見込まれる。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特別会計においては、安定した運営を継続しているものの、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高齢化率の上昇等により後期高齢者医療事業や介護保険事業における給付費が上昇傾向にある。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公営企業会計においては、水道事業は老朽管の更新により漏水件数が減少し有収率が向上していることに加え、起債償還額が減少していることが影響し、標準財政規模比が向上した。公共下水道事業は一般会計からの繰出金により赤字を発生させていない状況であるが、管渠整備の進捗に伴い下水道加入世帯数が増加していることや、起債償還のピークを過ぎたことで今後の繰出金は減少していくものと推測され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いずれの会計も、今後の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赤字を発生させないための経費の削減に</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引き続き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努めるとともに、新たな収入確保策や収納対策強化等の財源確保を図っていく必要がある。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L6" sqref="L6:V8"/>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15254911</v>
      </c>
      <c r="BO4" s="433"/>
      <c r="BP4" s="433"/>
      <c r="BQ4" s="433"/>
      <c r="BR4" s="433"/>
      <c r="BS4" s="433"/>
      <c r="BT4" s="433"/>
      <c r="BU4" s="434"/>
      <c r="BV4" s="432">
        <v>11174724</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6.4</v>
      </c>
      <c r="CU4" s="439"/>
      <c r="CV4" s="439"/>
      <c r="CW4" s="439"/>
      <c r="CX4" s="439"/>
      <c r="CY4" s="439"/>
      <c r="CZ4" s="439"/>
      <c r="DA4" s="440"/>
      <c r="DB4" s="438">
        <v>7.5</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14802499</v>
      </c>
      <c r="BO5" s="470"/>
      <c r="BP5" s="470"/>
      <c r="BQ5" s="470"/>
      <c r="BR5" s="470"/>
      <c r="BS5" s="470"/>
      <c r="BT5" s="470"/>
      <c r="BU5" s="471"/>
      <c r="BV5" s="469">
        <v>10663744</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86.8</v>
      </c>
      <c r="CU5" s="467"/>
      <c r="CV5" s="467"/>
      <c r="CW5" s="467"/>
      <c r="CX5" s="467"/>
      <c r="CY5" s="467"/>
      <c r="CZ5" s="467"/>
      <c r="DA5" s="468"/>
      <c r="DB5" s="466">
        <v>90.4</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452412</v>
      </c>
      <c r="BO6" s="470"/>
      <c r="BP6" s="470"/>
      <c r="BQ6" s="470"/>
      <c r="BR6" s="470"/>
      <c r="BS6" s="470"/>
      <c r="BT6" s="470"/>
      <c r="BU6" s="471"/>
      <c r="BV6" s="469">
        <v>510980</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92.1</v>
      </c>
      <c r="CU6" s="507"/>
      <c r="CV6" s="507"/>
      <c r="CW6" s="507"/>
      <c r="CX6" s="507"/>
      <c r="CY6" s="507"/>
      <c r="CZ6" s="507"/>
      <c r="DA6" s="508"/>
      <c r="DB6" s="506">
        <v>94.1</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105</v>
      </c>
      <c r="AV7" s="502"/>
      <c r="AW7" s="502"/>
      <c r="AX7" s="502"/>
      <c r="AY7" s="503" t="s">
        <v>106</v>
      </c>
      <c r="AZ7" s="504"/>
      <c r="BA7" s="504"/>
      <c r="BB7" s="504"/>
      <c r="BC7" s="504"/>
      <c r="BD7" s="504"/>
      <c r="BE7" s="504"/>
      <c r="BF7" s="504"/>
      <c r="BG7" s="504"/>
      <c r="BH7" s="504"/>
      <c r="BI7" s="504"/>
      <c r="BJ7" s="504"/>
      <c r="BK7" s="504"/>
      <c r="BL7" s="504"/>
      <c r="BM7" s="505"/>
      <c r="BN7" s="469">
        <v>10288</v>
      </c>
      <c r="BO7" s="470"/>
      <c r="BP7" s="470"/>
      <c r="BQ7" s="470"/>
      <c r="BR7" s="470"/>
      <c r="BS7" s="470"/>
      <c r="BT7" s="470"/>
      <c r="BU7" s="471"/>
      <c r="BV7" s="469">
        <v>8088</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6927723</v>
      </c>
      <c r="CU7" s="470"/>
      <c r="CV7" s="470"/>
      <c r="CW7" s="470"/>
      <c r="CX7" s="470"/>
      <c r="CY7" s="470"/>
      <c r="CZ7" s="470"/>
      <c r="DA7" s="471"/>
      <c r="DB7" s="469">
        <v>6700579</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105</v>
      </c>
      <c r="AV8" s="502"/>
      <c r="AW8" s="502"/>
      <c r="AX8" s="502"/>
      <c r="AY8" s="503" t="s">
        <v>109</v>
      </c>
      <c r="AZ8" s="504"/>
      <c r="BA8" s="504"/>
      <c r="BB8" s="504"/>
      <c r="BC8" s="504"/>
      <c r="BD8" s="504"/>
      <c r="BE8" s="504"/>
      <c r="BF8" s="504"/>
      <c r="BG8" s="504"/>
      <c r="BH8" s="504"/>
      <c r="BI8" s="504"/>
      <c r="BJ8" s="504"/>
      <c r="BK8" s="504"/>
      <c r="BL8" s="504"/>
      <c r="BM8" s="505"/>
      <c r="BN8" s="469">
        <v>442124</v>
      </c>
      <c r="BO8" s="470"/>
      <c r="BP8" s="470"/>
      <c r="BQ8" s="470"/>
      <c r="BR8" s="470"/>
      <c r="BS8" s="470"/>
      <c r="BT8" s="470"/>
      <c r="BU8" s="471"/>
      <c r="BV8" s="469">
        <v>502892</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0.94</v>
      </c>
      <c r="CU8" s="510"/>
      <c r="CV8" s="510"/>
      <c r="CW8" s="510"/>
      <c r="CX8" s="510"/>
      <c r="CY8" s="510"/>
      <c r="CZ8" s="510"/>
      <c r="DA8" s="511"/>
      <c r="DB8" s="509">
        <v>0.94</v>
      </c>
      <c r="DC8" s="510"/>
      <c r="DD8" s="510"/>
      <c r="DE8" s="510"/>
      <c r="DF8" s="510"/>
      <c r="DG8" s="510"/>
      <c r="DH8" s="510"/>
      <c r="DI8" s="511"/>
      <c r="DJ8" s="186"/>
      <c r="DK8" s="186"/>
      <c r="DL8" s="186"/>
      <c r="DM8" s="186"/>
      <c r="DN8" s="186"/>
      <c r="DO8" s="186"/>
    </row>
    <row r="9" spans="1:119" ht="18.75" customHeight="1" thickBot="1" x14ac:dyDescent="0.2">
      <c r="A9" s="187"/>
      <c r="B9" s="463" t="s">
        <v>111</v>
      </c>
      <c r="C9" s="464"/>
      <c r="D9" s="464"/>
      <c r="E9" s="464"/>
      <c r="F9" s="464"/>
      <c r="G9" s="464"/>
      <c r="H9" s="464"/>
      <c r="I9" s="464"/>
      <c r="J9" s="464"/>
      <c r="K9" s="512"/>
      <c r="L9" s="513" t="s">
        <v>112</v>
      </c>
      <c r="M9" s="514"/>
      <c r="N9" s="514"/>
      <c r="O9" s="514"/>
      <c r="P9" s="514"/>
      <c r="Q9" s="515"/>
      <c r="R9" s="516">
        <v>28919</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115</v>
      </c>
      <c r="AV9" s="502"/>
      <c r="AW9" s="502"/>
      <c r="AX9" s="502"/>
      <c r="AY9" s="503" t="s">
        <v>116</v>
      </c>
      <c r="AZ9" s="504"/>
      <c r="BA9" s="504"/>
      <c r="BB9" s="504"/>
      <c r="BC9" s="504"/>
      <c r="BD9" s="504"/>
      <c r="BE9" s="504"/>
      <c r="BF9" s="504"/>
      <c r="BG9" s="504"/>
      <c r="BH9" s="504"/>
      <c r="BI9" s="504"/>
      <c r="BJ9" s="504"/>
      <c r="BK9" s="504"/>
      <c r="BL9" s="504"/>
      <c r="BM9" s="505"/>
      <c r="BN9" s="469">
        <v>-60768</v>
      </c>
      <c r="BO9" s="470"/>
      <c r="BP9" s="470"/>
      <c r="BQ9" s="470"/>
      <c r="BR9" s="470"/>
      <c r="BS9" s="470"/>
      <c r="BT9" s="470"/>
      <c r="BU9" s="471"/>
      <c r="BV9" s="469">
        <v>-26468</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11.2</v>
      </c>
      <c r="CU9" s="467"/>
      <c r="CV9" s="467"/>
      <c r="CW9" s="467"/>
      <c r="CX9" s="467"/>
      <c r="CY9" s="467"/>
      <c r="CZ9" s="467"/>
      <c r="DA9" s="468"/>
      <c r="DB9" s="466">
        <v>12.4</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118</v>
      </c>
      <c r="M10" s="499"/>
      <c r="N10" s="499"/>
      <c r="O10" s="499"/>
      <c r="P10" s="499"/>
      <c r="Q10" s="500"/>
      <c r="R10" s="520">
        <v>29093</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120</v>
      </c>
      <c r="AV10" s="502"/>
      <c r="AW10" s="502"/>
      <c r="AX10" s="502"/>
      <c r="AY10" s="503" t="s">
        <v>121</v>
      </c>
      <c r="AZ10" s="504"/>
      <c r="BA10" s="504"/>
      <c r="BB10" s="504"/>
      <c r="BC10" s="504"/>
      <c r="BD10" s="504"/>
      <c r="BE10" s="504"/>
      <c r="BF10" s="504"/>
      <c r="BG10" s="504"/>
      <c r="BH10" s="504"/>
      <c r="BI10" s="504"/>
      <c r="BJ10" s="504"/>
      <c r="BK10" s="504"/>
      <c r="BL10" s="504"/>
      <c r="BM10" s="505"/>
      <c r="BN10" s="469">
        <v>670085</v>
      </c>
      <c r="BO10" s="470"/>
      <c r="BP10" s="470"/>
      <c r="BQ10" s="470"/>
      <c r="BR10" s="470"/>
      <c r="BS10" s="470"/>
      <c r="BT10" s="470"/>
      <c r="BU10" s="471"/>
      <c r="BV10" s="469">
        <v>338182</v>
      </c>
      <c r="BW10" s="470"/>
      <c r="BX10" s="470"/>
      <c r="BY10" s="470"/>
      <c r="BZ10" s="470"/>
      <c r="CA10" s="470"/>
      <c r="CB10" s="470"/>
      <c r="CC10" s="47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123</v>
      </c>
      <c r="M11" s="524"/>
      <c r="N11" s="524"/>
      <c r="O11" s="524"/>
      <c r="P11" s="524"/>
      <c r="Q11" s="525"/>
      <c r="R11" s="526" t="s">
        <v>124</v>
      </c>
      <c r="S11" s="527"/>
      <c r="T11" s="527"/>
      <c r="U11" s="527"/>
      <c r="V11" s="528"/>
      <c r="W11" s="457"/>
      <c r="X11" s="458"/>
      <c r="Y11" s="458"/>
      <c r="Z11" s="458"/>
      <c r="AA11" s="458"/>
      <c r="AB11" s="458"/>
      <c r="AC11" s="458"/>
      <c r="AD11" s="458"/>
      <c r="AE11" s="458"/>
      <c r="AF11" s="458"/>
      <c r="AG11" s="458"/>
      <c r="AH11" s="458"/>
      <c r="AI11" s="458"/>
      <c r="AJ11" s="458"/>
      <c r="AK11" s="458"/>
      <c r="AL11" s="461"/>
      <c r="AM11" s="498" t="s">
        <v>125</v>
      </c>
      <c r="AN11" s="499"/>
      <c r="AO11" s="499"/>
      <c r="AP11" s="499"/>
      <c r="AQ11" s="499"/>
      <c r="AR11" s="499"/>
      <c r="AS11" s="499"/>
      <c r="AT11" s="500"/>
      <c r="AU11" s="501" t="s">
        <v>105</v>
      </c>
      <c r="AV11" s="502"/>
      <c r="AW11" s="502"/>
      <c r="AX11" s="502"/>
      <c r="AY11" s="503" t="s">
        <v>126</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127</v>
      </c>
      <c r="CE11" s="473"/>
      <c r="CF11" s="473"/>
      <c r="CG11" s="473"/>
      <c r="CH11" s="473"/>
      <c r="CI11" s="473"/>
      <c r="CJ11" s="473"/>
      <c r="CK11" s="473"/>
      <c r="CL11" s="473"/>
      <c r="CM11" s="473"/>
      <c r="CN11" s="473"/>
      <c r="CO11" s="473"/>
      <c r="CP11" s="473"/>
      <c r="CQ11" s="473"/>
      <c r="CR11" s="473"/>
      <c r="CS11" s="474"/>
      <c r="CT11" s="509" t="s">
        <v>128</v>
      </c>
      <c r="CU11" s="510"/>
      <c r="CV11" s="510"/>
      <c r="CW11" s="510"/>
      <c r="CX11" s="510"/>
      <c r="CY11" s="510"/>
      <c r="CZ11" s="510"/>
      <c r="DA11" s="511"/>
      <c r="DB11" s="509" t="s">
        <v>129</v>
      </c>
      <c r="DC11" s="510"/>
      <c r="DD11" s="510"/>
      <c r="DE11" s="510"/>
      <c r="DF11" s="510"/>
      <c r="DG11" s="510"/>
      <c r="DH11" s="510"/>
      <c r="DI11" s="511"/>
      <c r="DJ11" s="186"/>
      <c r="DK11" s="186"/>
      <c r="DL11" s="186"/>
      <c r="DM11" s="186"/>
      <c r="DN11" s="186"/>
      <c r="DO11" s="186"/>
    </row>
    <row r="12" spans="1:119" ht="18.75" customHeight="1" x14ac:dyDescent="0.15">
      <c r="A12" s="187"/>
      <c r="B12" s="529" t="s">
        <v>130</v>
      </c>
      <c r="C12" s="530"/>
      <c r="D12" s="530"/>
      <c r="E12" s="530"/>
      <c r="F12" s="530"/>
      <c r="G12" s="530"/>
      <c r="H12" s="530"/>
      <c r="I12" s="530"/>
      <c r="J12" s="530"/>
      <c r="K12" s="531"/>
      <c r="L12" s="538" t="s">
        <v>131</v>
      </c>
      <c r="M12" s="539"/>
      <c r="N12" s="539"/>
      <c r="O12" s="539"/>
      <c r="P12" s="539"/>
      <c r="Q12" s="540"/>
      <c r="R12" s="541">
        <v>29421</v>
      </c>
      <c r="S12" s="542"/>
      <c r="T12" s="542"/>
      <c r="U12" s="542"/>
      <c r="V12" s="543"/>
      <c r="W12" s="544" t="s">
        <v>1</v>
      </c>
      <c r="X12" s="502"/>
      <c r="Y12" s="502"/>
      <c r="Z12" s="502"/>
      <c r="AA12" s="502"/>
      <c r="AB12" s="545"/>
      <c r="AC12" s="546" t="s">
        <v>132</v>
      </c>
      <c r="AD12" s="547"/>
      <c r="AE12" s="547"/>
      <c r="AF12" s="547"/>
      <c r="AG12" s="548"/>
      <c r="AH12" s="546" t="s">
        <v>133</v>
      </c>
      <c r="AI12" s="547"/>
      <c r="AJ12" s="547"/>
      <c r="AK12" s="547"/>
      <c r="AL12" s="549"/>
      <c r="AM12" s="498" t="s">
        <v>134</v>
      </c>
      <c r="AN12" s="499"/>
      <c r="AO12" s="499"/>
      <c r="AP12" s="499"/>
      <c r="AQ12" s="499"/>
      <c r="AR12" s="499"/>
      <c r="AS12" s="499"/>
      <c r="AT12" s="500"/>
      <c r="AU12" s="501" t="s">
        <v>105</v>
      </c>
      <c r="AV12" s="502"/>
      <c r="AW12" s="502"/>
      <c r="AX12" s="502"/>
      <c r="AY12" s="503" t="s">
        <v>135</v>
      </c>
      <c r="AZ12" s="504"/>
      <c r="BA12" s="504"/>
      <c r="BB12" s="504"/>
      <c r="BC12" s="504"/>
      <c r="BD12" s="504"/>
      <c r="BE12" s="504"/>
      <c r="BF12" s="504"/>
      <c r="BG12" s="504"/>
      <c r="BH12" s="504"/>
      <c r="BI12" s="504"/>
      <c r="BJ12" s="504"/>
      <c r="BK12" s="504"/>
      <c r="BL12" s="504"/>
      <c r="BM12" s="505"/>
      <c r="BN12" s="469">
        <v>619837</v>
      </c>
      <c r="BO12" s="470"/>
      <c r="BP12" s="470"/>
      <c r="BQ12" s="470"/>
      <c r="BR12" s="470"/>
      <c r="BS12" s="470"/>
      <c r="BT12" s="470"/>
      <c r="BU12" s="471"/>
      <c r="BV12" s="469">
        <v>460869</v>
      </c>
      <c r="BW12" s="470"/>
      <c r="BX12" s="470"/>
      <c r="BY12" s="470"/>
      <c r="BZ12" s="470"/>
      <c r="CA12" s="470"/>
      <c r="CB12" s="470"/>
      <c r="CC12" s="471"/>
      <c r="CD12" s="472" t="s">
        <v>136</v>
      </c>
      <c r="CE12" s="473"/>
      <c r="CF12" s="473"/>
      <c r="CG12" s="473"/>
      <c r="CH12" s="473"/>
      <c r="CI12" s="473"/>
      <c r="CJ12" s="473"/>
      <c r="CK12" s="473"/>
      <c r="CL12" s="473"/>
      <c r="CM12" s="473"/>
      <c r="CN12" s="473"/>
      <c r="CO12" s="473"/>
      <c r="CP12" s="473"/>
      <c r="CQ12" s="473"/>
      <c r="CR12" s="473"/>
      <c r="CS12" s="474"/>
      <c r="CT12" s="509" t="s">
        <v>137</v>
      </c>
      <c r="CU12" s="510"/>
      <c r="CV12" s="510"/>
      <c r="CW12" s="510"/>
      <c r="CX12" s="510"/>
      <c r="CY12" s="510"/>
      <c r="CZ12" s="510"/>
      <c r="DA12" s="511"/>
      <c r="DB12" s="509" t="s">
        <v>137</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138</v>
      </c>
      <c r="N13" s="561"/>
      <c r="O13" s="561"/>
      <c r="P13" s="561"/>
      <c r="Q13" s="562"/>
      <c r="R13" s="553">
        <v>27718</v>
      </c>
      <c r="S13" s="554"/>
      <c r="T13" s="554"/>
      <c r="U13" s="554"/>
      <c r="V13" s="555"/>
      <c r="W13" s="485" t="s">
        <v>139</v>
      </c>
      <c r="X13" s="486"/>
      <c r="Y13" s="486"/>
      <c r="Z13" s="486"/>
      <c r="AA13" s="486"/>
      <c r="AB13" s="476"/>
      <c r="AC13" s="520">
        <v>581</v>
      </c>
      <c r="AD13" s="521"/>
      <c r="AE13" s="521"/>
      <c r="AF13" s="521"/>
      <c r="AG13" s="563"/>
      <c r="AH13" s="520">
        <v>621</v>
      </c>
      <c r="AI13" s="521"/>
      <c r="AJ13" s="521"/>
      <c r="AK13" s="521"/>
      <c r="AL13" s="522"/>
      <c r="AM13" s="498" t="s">
        <v>140</v>
      </c>
      <c r="AN13" s="499"/>
      <c r="AO13" s="499"/>
      <c r="AP13" s="499"/>
      <c r="AQ13" s="499"/>
      <c r="AR13" s="499"/>
      <c r="AS13" s="499"/>
      <c r="AT13" s="500"/>
      <c r="AU13" s="501" t="s">
        <v>141</v>
      </c>
      <c r="AV13" s="502"/>
      <c r="AW13" s="502"/>
      <c r="AX13" s="502"/>
      <c r="AY13" s="503" t="s">
        <v>142</v>
      </c>
      <c r="AZ13" s="504"/>
      <c r="BA13" s="504"/>
      <c r="BB13" s="504"/>
      <c r="BC13" s="504"/>
      <c r="BD13" s="504"/>
      <c r="BE13" s="504"/>
      <c r="BF13" s="504"/>
      <c r="BG13" s="504"/>
      <c r="BH13" s="504"/>
      <c r="BI13" s="504"/>
      <c r="BJ13" s="504"/>
      <c r="BK13" s="504"/>
      <c r="BL13" s="504"/>
      <c r="BM13" s="505"/>
      <c r="BN13" s="469">
        <v>-10520</v>
      </c>
      <c r="BO13" s="470"/>
      <c r="BP13" s="470"/>
      <c r="BQ13" s="470"/>
      <c r="BR13" s="470"/>
      <c r="BS13" s="470"/>
      <c r="BT13" s="470"/>
      <c r="BU13" s="471"/>
      <c r="BV13" s="469">
        <v>-149155</v>
      </c>
      <c r="BW13" s="470"/>
      <c r="BX13" s="470"/>
      <c r="BY13" s="470"/>
      <c r="BZ13" s="470"/>
      <c r="CA13" s="470"/>
      <c r="CB13" s="470"/>
      <c r="CC13" s="471"/>
      <c r="CD13" s="472" t="s">
        <v>143</v>
      </c>
      <c r="CE13" s="473"/>
      <c r="CF13" s="473"/>
      <c r="CG13" s="473"/>
      <c r="CH13" s="473"/>
      <c r="CI13" s="473"/>
      <c r="CJ13" s="473"/>
      <c r="CK13" s="473"/>
      <c r="CL13" s="473"/>
      <c r="CM13" s="473"/>
      <c r="CN13" s="473"/>
      <c r="CO13" s="473"/>
      <c r="CP13" s="473"/>
      <c r="CQ13" s="473"/>
      <c r="CR13" s="473"/>
      <c r="CS13" s="474"/>
      <c r="CT13" s="466">
        <v>11.5</v>
      </c>
      <c r="CU13" s="467"/>
      <c r="CV13" s="467"/>
      <c r="CW13" s="467"/>
      <c r="CX13" s="467"/>
      <c r="CY13" s="467"/>
      <c r="CZ13" s="467"/>
      <c r="DA13" s="468"/>
      <c r="DB13" s="466">
        <v>12.1</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144</v>
      </c>
      <c r="M14" s="551"/>
      <c r="N14" s="551"/>
      <c r="O14" s="551"/>
      <c r="P14" s="551"/>
      <c r="Q14" s="552"/>
      <c r="R14" s="553">
        <v>29604</v>
      </c>
      <c r="S14" s="554"/>
      <c r="T14" s="554"/>
      <c r="U14" s="554"/>
      <c r="V14" s="555"/>
      <c r="W14" s="459"/>
      <c r="X14" s="460"/>
      <c r="Y14" s="460"/>
      <c r="Z14" s="460"/>
      <c r="AA14" s="460"/>
      <c r="AB14" s="449"/>
      <c r="AC14" s="556">
        <v>3.7</v>
      </c>
      <c r="AD14" s="557"/>
      <c r="AE14" s="557"/>
      <c r="AF14" s="557"/>
      <c r="AG14" s="558"/>
      <c r="AH14" s="556">
        <v>3.9</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145</v>
      </c>
      <c r="CE14" s="565"/>
      <c r="CF14" s="565"/>
      <c r="CG14" s="565"/>
      <c r="CH14" s="565"/>
      <c r="CI14" s="565"/>
      <c r="CJ14" s="565"/>
      <c r="CK14" s="565"/>
      <c r="CL14" s="565"/>
      <c r="CM14" s="565"/>
      <c r="CN14" s="565"/>
      <c r="CO14" s="565"/>
      <c r="CP14" s="565"/>
      <c r="CQ14" s="565"/>
      <c r="CR14" s="565"/>
      <c r="CS14" s="566"/>
      <c r="CT14" s="567">
        <v>59.5</v>
      </c>
      <c r="CU14" s="568"/>
      <c r="CV14" s="568"/>
      <c r="CW14" s="568"/>
      <c r="CX14" s="568"/>
      <c r="CY14" s="568"/>
      <c r="CZ14" s="568"/>
      <c r="DA14" s="569"/>
      <c r="DB14" s="567">
        <v>68.900000000000006</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146</v>
      </c>
      <c r="N15" s="561"/>
      <c r="O15" s="561"/>
      <c r="P15" s="561"/>
      <c r="Q15" s="562"/>
      <c r="R15" s="553">
        <v>27934</v>
      </c>
      <c r="S15" s="554"/>
      <c r="T15" s="554"/>
      <c r="U15" s="554"/>
      <c r="V15" s="555"/>
      <c r="W15" s="485" t="s">
        <v>147</v>
      </c>
      <c r="X15" s="486"/>
      <c r="Y15" s="486"/>
      <c r="Z15" s="486"/>
      <c r="AA15" s="486"/>
      <c r="AB15" s="476"/>
      <c r="AC15" s="520">
        <v>7412</v>
      </c>
      <c r="AD15" s="521"/>
      <c r="AE15" s="521"/>
      <c r="AF15" s="521"/>
      <c r="AG15" s="563"/>
      <c r="AH15" s="520">
        <v>7642</v>
      </c>
      <c r="AI15" s="521"/>
      <c r="AJ15" s="521"/>
      <c r="AK15" s="521"/>
      <c r="AL15" s="522"/>
      <c r="AM15" s="498"/>
      <c r="AN15" s="499"/>
      <c r="AO15" s="499"/>
      <c r="AP15" s="499"/>
      <c r="AQ15" s="499"/>
      <c r="AR15" s="499"/>
      <c r="AS15" s="499"/>
      <c r="AT15" s="500"/>
      <c r="AU15" s="501"/>
      <c r="AV15" s="502"/>
      <c r="AW15" s="502"/>
      <c r="AX15" s="502"/>
      <c r="AY15" s="429" t="s">
        <v>148</v>
      </c>
      <c r="AZ15" s="430"/>
      <c r="BA15" s="430"/>
      <c r="BB15" s="430"/>
      <c r="BC15" s="430"/>
      <c r="BD15" s="430"/>
      <c r="BE15" s="430"/>
      <c r="BF15" s="430"/>
      <c r="BG15" s="430"/>
      <c r="BH15" s="430"/>
      <c r="BI15" s="430"/>
      <c r="BJ15" s="430"/>
      <c r="BK15" s="430"/>
      <c r="BL15" s="430"/>
      <c r="BM15" s="431"/>
      <c r="BN15" s="432">
        <v>4822161</v>
      </c>
      <c r="BO15" s="433"/>
      <c r="BP15" s="433"/>
      <c r="BQ15" s="433"/>
      <c r="BR15" s="433"/>
      <c r="BS15" s="433"/>
      <c r="BT15" s="433"/>
      <c r="BU15" s="434"/>
      <c r="BV15" s="432">
        <v>4802264</v>
      </c>
      <c r="BW15" s="433"/>
      <c r="BX15" s="433"/>
      <c r="BY15" s="433"/>
      <c r="BZ15" s="433"/>
      <c r="CA15" s="433"/>
      <c r="CB15" s="433"/>
      <c r="CC15" s="434"/>
      <c r="CD15" s="570" t="s">
        <v>149</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150</v>
      </c>
      <c r="M16" s="581"/>
      <c r="N16" s="581"/>
      <c r="O16" s="581"/>
      <c r="P16" s="581"/>
      <c r="Q16" s="582"/>
      <c r="R16" s="573" t="s">
        <v>151</v>
      </c>
      <c r="S16" s="574"/>
      <c r="T16" s="574"/>
      <c r="U16" s="574"/>
      <c r="V16" s="575"/>
      <c r="W16" s="459"/>
      <c r="X16" s="460"/>
      <c r="Y16" s="460"/>
      <c r="Z16" s="460"/>
      <c r="AA16" s="460"/>
      <c r="AB16" s="449"/>
      <c r="AC16" s="556">
        <v>47.5</v>
      </c>
      <c r="AD16" s="557"/>
      <c r="AE16" s="557"/>
      <c r="AF16" s="557"/>
      <c r="AG16" s="558"/>
      <c r="AH16" s="556">
        <v>48.5</v>
      </c>
      <c r="AI16" s="557"/>
      <c r="AJ16" s="557"/>
      <c r="AK16" s="557"/>
      <c r="AL16" s="559"/>
      <c r="AM16" s="498"/>
      <c r="AN16" s="499"/>
      <c r="AO16" s="499"/>
      <c r="AP16" s="499"/>
      <c r="AQ16" s="499"/>
      <c r="AR16" s="499"/>
      <c r="AS16" s="499"/>
      <c r="AT16" s="500"/>
      <c r="AU16" s="501"/>
      <c r="AV16" s="502"/>
      <c r="AW16" s="502"/>
      <c r="AX16" s="502"/>
      <c r="AY16" s="503" t="s">
        <v>152</v>
      </c>
      <c r="AZ16" s="504"/>
      <c r="BA16" s="504"/>
      <c r="BB16" s="504"/>
      <c r="BC16" s="504"/>
      <c r="BD16" s="504"/>
      <c r="BE16" s="504"/>
      <c r="BF16" s="504"/>
      <c r="BG16" s="504"/>
      <c r="BH16" s="504"/>
      <c r="BI16" s="504"/>
      <c r="BJ16" s="504"/>
      <c r="BK16" s="504"/>
      <c r="BL16" s="504"/>
      <c r="BM16" s="505"/>
      <c r="BN16" s="469">
        <v>5221814</v>
      </c>
      <c r="BO16" s="470"/>
      <c r="BP16" s="470"/>
      <c r="BQ16" s="470"/>
      <c r="BR16" s="470"/>
      <c r="BS16" s="470"/>
      <c r="BT16" s="470"/>
      <c r="BU16" s="471"/>
      <c r="BV16" s="469">
        <v>5069995</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153</v>
      </c>
      <c r="N17" s="577"/>
      <c r="O17" s="577"/>
      <c r="P17" s="577"/>
      <c r="Q17" s="578"/>
      <c r="R17" s="573" t="s">
        <v>154</v>
      </c>
      <c r="S17" s="574"/>
      <c r="T17" s="574"/>
      <c r="U17" s="574"/>
      <c r="V17" s="575"/>
      <c r="W17" s="485" t="s">
        <v>155</v>
      </c>
      <c r="X17" s="486"/>
      <c r="Y17" s="486"/>
      <c r="Z17" s="486"/>
      <c r="AA17" s="486"/>
      <c r="AB17" s="476"/>
      <c r="AC17" s="520">
        <v>7607</v>
      </c>
      <c r="AD17" s="521"/>
      <c r="AE17" s="521"/>
      <c r="AF17" s="521"/>
      <c r="AG17" s="563"/>
      <c r="AH17" s="520">
        <v>7499</v>
      </c>
      <c r="AI17" s="521"/>
      <c r="AJ17" s="521"/>
      <c r="AK17" s="521"/>
      <c r="AL17" s="522"/>
      <c r="AM17" s="498"/>
      <c r="AN17" s="499"/>
      <c r="AO17" s="499"/>
      <c r="AP17" s="499"/>
      <c r="AQ17" s="499"/>
      <c r="AR17" s="499"/>
      <c r="AS17" s="499"/>
      <c r="AT17" s="500"/>
      <c r="AU17" s="501"/>
      <c r="AV17" s="502"/>
      <c r="AW17" s="502"/>
      <c r="AX17" s="502"/>
      <c r="AY17" s="503" t="s">
        <v>156</v>
      </c>
      <c r="AZ17" s="504"/>
      <c r="BA17" s="504"/>
      <c r="BB17" s="504"/>
      <c r="BC17" s="504"/>
      <c r="BD17" s="504"/>
      <c r="BE17" s="504"/>
      <c r="BF17" s="504"/>
      <c r="BG17" s="504"/>
      <c r="BH17" s="504"/>
      <c r="BI17" s="504"/>
      <c r="BJ17" s="504"/>
      <c r="BK17" s="504"/>
      <c r="BL17" s="504"/>
      <c r="BM17" s="505"/>
      <c r="BN17" s="469">
        <v>6167780</v>
      </c>
      <c r="BO17" s="470"/>
      <c r="BP17" s="470"/>
      <c r="BQ17" s="470"/>
      <c r="BR17" s="470"/>
      <c r="BS17" s="470"/>
      <c r="BT17" s="470"/>
      <c r="BU17" s="471"/>
      <c r="BV17" s="469">
        <v>6175976</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157</v>
      </c>
      <c r="C18" s="512"/>
      <c r="D18" s="512"/>
      <c r="E18" s="584"/>
      <c r="F18" s="584"/>
      <c r="G18" s="584"/>
      <c r="H18" s="584"/>
      <c r="I18" s="584"/>
      <c r="J18" s="584"/>
      <c r="K18" s="584"/>
      <c r="L18" s="585">
        <v>20.73</v>
      </c>
      <c r="M18" s="585"/>
      <c r="N18" s="585"/>
      <c r="O18" s="585"/>
      <c r="P18" s="585"/>
      <c r="Q18" s="585"/>
      <c r="R18" s="586"/>
      <c r="S18" s="586"/>
      <c r="T18" s="586"/>
      <c r="U18" s="586"/>
      <c r="V18" s="587"/>
      <c r="W18" s="487"/>
      <c r="X18" s="488"/>
      <c r="Y18" s="488"/>
      <c r="Z18" s="488"/>
      <c r="AA18" s="488"/>
      <c r="AB18" s="479"/>
      <c r="AC18" s="588">
        <v>48.8</v>
      </c>
      <c r="AD18" s="589"/>
      <c r="AE18" s="589"/>
      <c r="AF18" s="589"/>
      <c r="AG18" s="590"/>
      <c r="AH18" s="588">
        <v>47.6</v>
      </c>
      <c r="AI18" s="589"/>
      <c r="AJ18" s="589"/>
      <c r="AK18" s="589"/>
      <c r="AL18" s="591"/>
      <c r="AM18" s="498"/>
      <c r="AN18" s="499"/>
      <c r="AO18" s="499"/>
      <c r="AP18" s="499"/>
      <c r="AQ18" s="499"/>
      <c r="AR18" s="499"/>
      <c r="AS18" s="499"/>
      <c r="AT18" s="500"/>
      <c r="AU18" s="501"/>
      <c r="AV18" s="502"/>
      <c r="AW18" s="502"/>
      <c r="AX18" s="502"/>
      <c r="AY18" s="503" t="s">
        <v>158</v>
      </c>
      <c r="AZ18" s="504"/>
      <c r="BA18" s="504"/>
      <c r="BB18" s="504"/>
      <c r="BC18" s="504"/>
      <c r="BD18" s="504"/>
      <c r="BE18" s="504"/>
      <c r="BF18" s="504"/>
      <c r="BG18" s="504"/>
      <c r="BH18" s="504"/>
      <c r="BI18" s="504"/>
      <c r="BJ18" s="504"/>
      <c r="BK18" s="504"/>
      <c r="BL18" s="504"/>
      <c r="BM18" s="505"/>
      <c r="BN18" s="469">
        <v>6056026</v>
      </c>
      <c r="BO18" s="470"/>
      <c r="BP18" s="470"/>
      <c r="BQ18" s="470"/>
      <c r="BR18" s="470"/>
      <c r="BS18" s="470"/>
      <c r="BT18" s="470"/>
      <c r="BU18" s="471"/>
      <c r="BV18" s="469">
        <v>6058410</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159</v>
      </c>
      <c r="C19" s="512"/>
      <c r="D19" s="512"/>
      <c r="E19" s="584"/>
      <c r="F19" s="584"/>
      <c r="G19" s="584"/>
      <c r="H19" s="584"/>
      <c r="I19" s="584"/>
      <c r="J19" s="584"/>
      <c r="K19" s="584"/>
      <c r="L19" s="592">
        <v>1395</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160</v>
      </c>
      <c r="AZ19" s="504"/>
      <c r="BA19" s="504"/>
      <c r="BB19" s="504"/>
      <c r="BC19" s="504"/>
      <c r="BD19" s="504"/>
      <c r="BE19" s="504"/>
      <c r="BF19" s="504"/>
      <c r="BG19" s="504"/>
      <c r="BH19" s="504"/>
      <c r="BI19" s="504"/>
      <c r="BJ19" s="504"/>
      <c r="BK19" s="504"/>
      <c r="BL19" s="504"/>
      <c r="BM19" s="505"/>
      <c r="BN19" s="469">
        <v>9203313</v>
      </c>
      <c r="BO19" s="470"/>
      <c r="BP19" s="470"/>
      <c r="BQ19" s="470"/>
      <c r="BR19" s="470"/>
      <c r="BS19" s="470"/>
      <c r="BT19" s="470"/>
      <c r="BU19" s="471"/>
      <c r="BV19" s="469">
        <v>8595057</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161</v>
      </c>
      <c r="C20" s="512"/>
      <c r="D20" s="512"/>
      <c r="E20" s="584"/>
      <c r="F20" s="584"/>
      <c r="G20" s="584"/>
      <c r="H20" s="584"/>
      <c r="I20" s="584"/>
      <c r="J20" s="584"/>
      <c r="K20" s="584"/>
      <c r="L20" s="592">
        <v>11265</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162</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163</v>
      </c>
      <c r="C22" s="607"/>
      <c r="D22" s="608"/>
      <c r="E22" s="481" t="s">
        <v>1</v>
      </c>
      <c r="F22" s="486"/>
      <c r="G22" s="486"/>
      <c r="H22" s="486"/>
      <c r="I22" s="486"/>
      <c r="J22" s="486"/>
      <c r="K22" s="476"/>
      <c r="L22" s="481" t="s">
        <v>164</v>
      </c>
      <c r="M22" s="486"/>
      <c r="N22" s="486"/>
      <c r="O22" s="486"/>
      <c r="P22" s="476"/>
      <c r="Q22" s="615" t="s">
        <v>165</v>
      </c>
      <c r="R22" s="616"/>
      <c r="S22" s="616"/>
      <c r="T22" s="616"/>
      <c r="U22" s="616"/>
      <c r="V22" s="617"/>
      <c r="W22" s="621" t="s">
        <v>166</v>
      </c>
      <c r="X22" s="607"/>
      <c r="Y22" s="608"/>
      <c r="Z22" s="481" t="s">
        <v>1</v>
      </c>
      <c r="AA22" s="486"/>
      <c r="AB22" s="486"/>
      <c r="AC22" s="486"/>
      <c r="AD22" s="486"/>
      <c r="AE22" s="486"/>
      <c r="AF22" s="486"/>
      <c r="AG22" s="476"/>
      <c r="AH22" s="634" t="s">
        <v>167</v>
      </c>
      <c r="AI22" s="486"/>
      <c r="AJ22" s="486"/>
      <c r="AK22" s="486"/>
      <c r="AL22" s="476"/>
      <c r="AM22" s="634" t="s">
        <v>168</v>
      </c>
      <c r="AN22" s="635"/>
      <c r="AO22" s="635"/>
      <c r="AP22" s="635"/>
      <c r="AQ22" s="635"/>
      <c r="AR22" s="636"/>
      <c r="AS22" s="615" t="s">
        <v>165</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169</v>
      </c>
      <c r="AZ23" s="430"/>
      <c r="BA23" s="430"/>
      <c r="BB23" s="430"/>
      <c r="BC23" s="430"/>
      <c r="BD23" s="430"/>
      <c r="BE23" s="430"/>
      <c r="BF23" s="430"/>
      <c r="BG23" s="430"/>
      <c r="BH23" s="430"/>
      <c r="BI23" s="430"/>
      <c r="BJ23" s="430"/>
      <c r="BK23" s="430"/>
      <c r="BL23" s="430"/>
      <c r="BM23" s="431"/>
      <c r="BN23" s="469">
        <v>10917201</v>
      </c>
      <c r="BO23" s="470"/>
      <c r="BP23" s="470"/>
      <c r="BQ23" s="470"/>
      <c r="BR23" s="470"/>
      <c r="BS23" s="470"/>
      <c r="BT23" s="470"/>
      <c r="BU23" s="471"/>
      <c r="BV23" s="469">
        <v>10815174</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170</v>
      </c>
      <c r="F24" s="499"/>
      <c r="G24" s="499"/>
      <c r="H24" s="499"/>
      <c r="I24" s="499"/>
      <c r="J24" s="499"/>
      <c r="K24" s="500"/>
      <c r="L24" s="520">
        <v>1</v>
      </c>
      <c r="M24" s="521"/>
      <c r="N24" s="521"/>
      <c r="O24" s="521"/>
      <c r="P24" s="563"/>
      <c r="Q24" s="520">
        <v>7900</v>
      </c>
      <c r="R24" s="521"/>
      <c r="S24" s="521"/>
      <c r="T24" s="521"/>
      <c r="U24" s="521"/>
      <c r="V24" s="563"/>
      <c r="W24" s="622"/>
      <c r="X24" s="610"/>
      <c r="Y24" s="611"/>
      <c r="Z24" s="519" t="s">
        <v>171</v>
      </c>
      <c r="AA24" s="499"/>
      <c r="AB24" s="499"/>
      <c r="AC24" s="499"/>
      <c r="AD24" s="499"/>
      <c r="AE24" s="499"/>
      <c r="AF24" s="499"/>
      <c r="AG24" s="500"/>
      <c r="AH24" s="520">
        <v>206</v>
      </c>
      <c r="AI24" s="521"/>
      <c r="AJ24" s="521"/>
      <c r="AK24" s="521"/>
      <c r="AL24" s="563"/>
      <c r="AM24" s="520">
        <v>589160</v>
      </c>
      <c r="AN24" s="521"/>
      <c r="AO24" s="521"/>
      <c r="AP24" s="521"/>
      <c r="AQ24" s="521"/>
      <c r="AR24" s="563"/>
      <c r="AS24" s="520">
        <v>2860</v>
      </c>
      <c r="AT24" s="521"/>
      <c r="AU24" s="521"/>
      <c r="AV24" s="521"/>
      <c r="AW24" s="521"/>
      <c r="AX24" s="522"/>
      <c r="AY24" s="642" t="s">
        <v>172</v>
      </c>
      <c r="AZ24" s="643"/>
      <c r="BA24" s="643"/>
      <c r="BB24" s="643"/>
      <c r="BC24" s="643"/>
      <c r="BD24" s="643"/>
      <c r="BE24" s="643"/>
      <c r="BF24" s="643"/>
      <c r="BG24" s="643"/>
      <c r="BH24" s="643"/>
      <c r="BI24" s="643"/>
      <c r="BJ24" s="643"/>
      <c r="BK24" s="643"/>
      <c r="BL24" s="643"/>
      <c r="BM24" s="644"/>
      <c r="BN24" s="469">
        <v>10167068</v>
      </c>
      <c r="BO24" s="470"/>
      <c r="BP24" s="470"/>
      <c r="BQ24" s="470"/>
      <c r="BR24" s="470"/>
      <c r="BS24" s="470"/>
      <c r="BT24" s="470"/>
      <c r="BU24" s="471"/>
      <c r="BV24" s="469">
        <v>10348356</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173</v>
      </c>
      <c r="F25" s="499"/>
      <c r="G25" s="499"/>
      <c r="H25" s="499"/>
      <c r="I25" s="499"/>
      <c r="J25" s="499"/>
      <c r="K25" s="500"/>
      <c r="L25" s="520">
        <v>1</v>
      </c>
      <c r="M25" s="521"/>
      <c r="N25" s="521"/>
      <c r="O25" s="521"/>
      <c r="P25" s="563"/>
      <c r="Q25" s="520">
        <v>6300</v>
      </c>
      <c r="R25" s="521"/>
      <c r="S25" s="521"/>
      <c r="T25" s="521"/>
      <c r="U25" s="521"/>
      <c r="V25" s="563"/>
      <c r="W25" s="622"/>
      <c r="X25" s="610"/>
      <c r="Y25" s="611"/>
      <c r="Z25" s="519" t="s">
        <v>174</v>
      </c>
      <c r="AA25" s="499"/>
      <c r="AB25" s="499"/>
      <c r="AC25" s="499"/>
      <c r="AD25" s="499"/>
      <c r="AE25" s="499"/>
      <c r="AF25" s="499"/>
      <c r="AG25" s="500"/>
      <c r="AH25" s="520" t="s">
        <v>175</v>
      </c>
      <c r="AI25" s="521"/>
      <c r="AJ25" s="521"/>
      <c r="AK25" s="521"/>
      <c r="AL25" s="563"/>
      <c r="AM25" s="520" t="s">
        <v>175</v>
      </c>
      <c r="AN25" s="521"/>
      <c r="AO25" s="521"/>
      <c r="AP25" s="521"/>
      <c r="AQ25" s="521"/>
      <c r="AR25" s="563"/>
      <c r="AS25" s="520" t="s">
        <v>175</v>
      </c>
      <c r="AT25" s="521"/>
      <c r="AU25" s="521"/>
      <c r="AV25" s="521"/>
      <c r="AW25" s="521"/>
      <c r="AX25" s="522"/>
      <c r="AY25" s="429" t="s">
        <v>176</v>
      </c>
      <c r="AZ25" s="430"/>
      <c r="BA25" s="430"/>
      <c r="BB25" s="430"/>
      <c r="BC25" s="430"/>
      <c r="BD25" s="430"/>
      <c r="BE25" s="430"/>
      <c r="BF25" s="430"/>
      <c r="BG25" s="430"/>
      <c r="BH25" s="430"/>
      <c r="BI25" s="430"/>
      <c r="BJ25" s="430"/>
      <c r="BK25" s="430"/>
      <c r="BL25" s="430"/>
      <c r="BM25" s="431"/>
      <c r="BN25" s="432">
        <v>257356</v>
      </c>
      <c r="BO25" s="433"/>
      <c r="BP25" s="433"/>
      <c r="BQ25" s="433"/>
      <c r="BR25" s="433"/>
      <c r="BS25" s="433"/>
      <c r="BT25" s="433"/>
      <c r="BU25" s="434"/>
      <c r="BV25" s="432">
        <v>305471</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177</v>
      </c>
      <c r="F26" s="499"/>
      <c r="G26" s="499"/>
      <c r="H26" s="499"/>
      <c r="I26" s="499"/>
      <c r="J26" s="499"/>
      <c r="K26" s="500"/>
      <c r="L26" s="520">
        <v>1</v>
      </c>
      <c r="M26" s="521"/>
      <c r="N26" s="521"/>
      <c r="O26" s="521"/>
      <c r="P26" s="563"/>
      <c r="Q26" s="520">
        <v>5600</v>
      </c>
      <c r="R26" s="521"/>
      <c r="S26" s="521"/>
      <c r="T26" s="521"/>
      <c r="U26" s="521"/>
      <c r="V26" s="563"/>
      <c r="W26" s="622"/>
      <c r="X26" s="610"/>
      <c r="Y26" s="611"/>
      <c r="Z26" s="519" t="s">
        <v>178</v>
      </c>
      <c r="AA26" s="632"/>
      <c r="AB26" s="632"/>
      <c r="AC26" s="632"/>
      <c r="AD26" s="632"/>
      <c r="AE26" s="632"/>
      <c r="AF26" s="632"/>
      <c r="AG26" s="633"/>
      <c r="AH26" s="520">
        <v>4</v>
      </c>
      <c r="AI26" s="521"/>
      <c r="AJ26" s="521"/>
      <c r="AK26" s="521"/>
      <c r="AL26" s="563"/>
      <c r="AM26" s="520">
        <v>11532</v>
      </c>
      <c r="AN26" s="521"/>
      <c r="AO26" s="521"/>
      <c r="AP26" s="521"/>
      <c r="AQ26" s="521"/>
      <c r="AR26" s="563"/>
      <c r="AS26" s="520">
        <v>2883</v>
      </c>
      <c r="AT26" s="521"/>
      <c r="AU26" s="521"/>
      <c r="AV26" s="521"/>
      <c r="AW26" s="521"/>
      <c r="AX26" s="522"/>
      <c r="AY26" s="472" t="s">
        <v>179</v>
      </c>
      <c r="AZ26" s="473"/>
      <c r="BA26" s="473"/>
      <c r="BB26" s="473"/>
      <c r="BC26" s="473"/>
      <c r="BD26" s="473"/>
      <c r="BE26" s="473"/>
      <c r="BF26" s="473"/>
      <c r="BG26" s="473"/>
      <c r="BH26" s="473"/>
      <c r="BI26" s="473"/>
      <c r="BJ26" s="473"/>
      <c r="BK26" s="473"/>
      <c r="BL26" s="473"/>
      <c r="BM26" s="474"/>
      <c r="BN26" s="469" t="s">
        <v>175</v>
      </c>
      <c r="BO26" s="470"/>
      <c r="BP26" s="470"/>
      <c r="BQ26" s="470"/>
      <c r="BR26" s="470"/>
      <c r="BS26" s="470"/>
      <c r="BT26" s="470"/>
      <c r="BU26" s="471"/>
      <c r="BV26" s="469" t="s">
        <v>175</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180</v>
      </c>
      <c r="F27" s="499"/>
      <c r="G27" s="499"/>
      <c r="H27" s="499"/>
      <c r="I27" s="499"/>
      <c r="J27" s="499"/>
      <c r="K27" s="500"/>
      <c r="L27" s="520">
        <v>1</v>
      </c>
      <c r="M27" s="521"/>
      <c r="N27" s="521"/>
      <c r="O27" s="521"/>
      <c r="P27" s="563"/>
      <c r="Q27" s="520">
        <v>3200</v>
      </c>
      <c r="R27" s="521"/>
      <c r="S27" s="521"/>
      <c r="T27" s="521"/>
      <c r="U27" s="521"/>
      <c r="V27" s="563"/>
      <c r="W27" s="622"/>
      <c r="X27" s="610"/>
      <c r="Y27" s="611"/>
      <c r="Z27" s="519" t="s">
        <v>181</v>
      </c>
      <c r="AA27" s="499"/>
      <c r="AB27" s="499"/>
      <c r="AC27" s="499"/>
      <c r="AD27" s="499"/>
      <c r="AE27" s="499"/>
      <c r="AF27" s="499"/>
      <c r="AG27" s="500"/>
      <c r="AH27" s="520">
        <v>2</v>
      </c>
      <c r="AI27" s="521"/>
      <c r="AJ27" s="521"/>
      <c r="AK27" s="521"/>
      <c r="AL27" s="563"/>
      <c r="AM27" s="520" t="s">
        <v>182</v>
      </c>
      <c r="AN27" s="521"/>
      <c r="AO27" s="521"/>
      <c r="AP27" s="521"/>
      <c r="AQ27" s="521"/>
      <c r="AR27" s="563"/>
      <c r="AS27" s="520" t="s">
        <v>182</v>
      </c>
      <c r="AT27" s="521"/>
      <c r="AU27" s="521"/>
      <c r="AV27" s="521"/>
      <c r="AW27" s="521"/>
      <c r="AX27" s="522"/>
      <c r="AY27" s="564" t="s">
        <v>183</v>
      </c>
      <c r="AZ27" s="565"/>
      <c r="BA27" s="565"/>
      <c r="BB27" s="565"/>
      <c r="BC27" s="565"/>
      <c r="BD27" s="565"/>
      <c r="BE27" s="565"/>
      <c r="BF27" s="565"/>
      <c r="BG27" s="565"/>
      <c r="BH27" s="565"/>
      <c r="BI27" s="565"/>
      <c r="BJ27" s="565"/>
      <c r="BK27" s="565"/>
      <c r="BL27" s="565"/>
      <c r="BM27" s="566"/>
      <c r="BN27" s="645">
        <v>1184825</v>
      </c>
      <c r="BO27" s="646"/>
      <c r="BP27" s="646"/>
      <c r="BQ27" s="646"/>
      <c r="BR27" s="646"/>
      <c r="BS27" s="646"/>
      <c r="BT27" s="646"/>
      <c r="BU27" s="647"/>
      <c r="BV27" s="645">
        <v>1184807</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184</v>
      </c>
      <c r="F28" s="499"/>
      <c r="G28" s="499"/>
      <c r="H28" s="499"/>
      <c r="I28" s="499"/>
      <c r="J28" s="499"/>
      <c r="K28" s="500"/>
      <c r="L28" s="520">
        <v>1</v>
      </c>
      <c r="M28" s="521"/>
      <c r="N28" s="521"/>
      <c r="O28" s="521"/>
      <c r="P28" s="563"/>
      <c r="Q28" s="520">
        <v>2600</v>
      </c>
      <c r="R28" s="521"/>
      <c r="S28" s="521"/>
      <c r="T28" s="521"/>
      <c r="U28" s="521"/>
      <c r="V28" s="563"/>
      <c r="W28" s="622"/>
      <c r="X28" s="610"/>
      <c r="Y28" s="611"/>
      <c r="Z28" s="519" t="s">
        <v>185</v>
      </c>
      <c r="AA28" s="499"/>
      <c r="AB28" s="499"/>
      <c r="AC28" s="499"/>
      <c r="AD28" s="499"/>
      <c r="AE28" s="499"/>
      <c r="AF28" s="499"/>
      <c r="AG28" s="500"/>
      <c r="AH28" s="520" t="s">
        <v>137</v>
      </c>
      <c r="AI28" s="521"/>
      <c r="AJ28" s="521"/>
      <c r="AK28" s="521"/>
      <c r="AL28" s="563"/>
      <c r="AM28" s="520" t="s">
        <v>175</v>
      </c>
      <c r="AN28" s="521"/>
      <c r="AO28" s="521"/>
      <c r="AP28" s="521"/>
      <c r="AQ28" s="521"/>
      <c r="AR28" s="563"/>
      <c r="AS28" s="520" t="s">
        <v>175</v>
      </c>
      <c r="AT28" s="521"/>
      <c r="AU28" s="521"/>
      <c r="AV28" s="521"/>
      <c r="AW28" s="521"/>
      <c r="AX28" s="522"/>
      <c r="AY28" s="648" t="s">
        <v>186</v>
      </c>
      <c r="AZ28" s="649"/>
      <c r="BA28" s="649"/>
      <c r="BB28" s="650"/>
      <c r="BC28" s="429" t="s">
        <v>48</v>
      </c>
      <c r="BD28" s="430"/>
      <c r="BE28" s="430"/>
      <c r="BF28" s="430"/>
      <c r="BG28" s="430"/>
      <c r="BH28" s="430"/>
      <c r="BI28" s="430"/>
      <c r="BJ28" s="430"/>
      <c r="BK28" s="430"/>
      <c r="BL28" s="430"/>
      <c r="BM28" s="431"/>
      <c r="BN28" s="432">
        <v>1528533</v>
      </c>
      <c r="BO28" s="433"/>
      <c r="BP28" s="433"/>
      <c r="BQ28" s="433"/>
      <c r="BR28" s="433"/>
      <c r="BS28" s="433"/>
      <c r="BT28" s="433"/>
      <c r="BU28" s="434"/>
      <c r="BV28" s="432">
        <v>1478285</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187</v>
      </c>
      <c r="F29" s="499"/>
      <c r="G29" s="499"/>
      <c r="H29" s="499"/>
      <c r="I29" s="499"/>
      <c r="J29" s="499"/>
      <c r="K29" s="500"/>
      <c r="L29" s="520">
        <v>11</v>
      </c>
      <c r="M29" s="521"/>
      <c r="N29" s="521"/>
      <c r="O29" s="521"/>
      <c r="P29" s="563"/>
      <c r="Q29" s="520">
        <v>2400</v>
      </c>
      <c r="R29" s="521"/>
      <c r="S29" s="521"/>
      <c r="T29" s="521"/>
      <c r="U29" s="521"/>
      <c r="V29" s="563"/>
      <c r="W29" s="623"/>
      <c r="X29" s="624"/>
      <c r="Y29" s="625"/>
      <c r="Z29" s="519" t="s">
        <v>188</v>
      </c>
      <c r="AA29" s="499"/>
      <c r="AB29" s="499"/>
      <c r="AC29" s="499"/>
      <c r="AD29" s="499"/>
      <c r="AE29" s="499"/>
      <c r="AF29" s="499"/>
      <c r="AG29" s="500"/>
      <c r="AH29" s="520">
        <v>208</v>
      </c>
      <c r="AI29" s="521"/>
      <c r="AJ29" s="521"/>
      <c r="AK29" s="521"/>
      <c r="AL29" s="563"/>
      <c r="AM29" s="520">
        <v>596878</v>
      </c>
      <c r="AN29" s="521"/>
      <c r="AO29" s="521"/>
      <c r="AP29" s="521"/>
      <c r="AQ29" s="521"/>
      <c r="AR29" s="563"/>
      <c r="AS29" s="520">
        <v>2870</v>
      </c>
      <c r="AT29" s="521"/>
      <c r="AU29" s="521"/>
      <c r="AV29" s="521"/>
      <c r="AW29" s="521"/>
      <c r="AX29" s="522"/>
      <c r="AY29" s="651"/>
      <c r="AZ29" s="652"/>
      <c r="BA29" s="652"/>
      <c r="BB29" s="653"/>
      <c r="BC29" s="503" t="s">
        <v>189</v>
      </c>
      <c r="BD29" s="504"/>
      <c r="BE29" s="504"/>
      <c r="BF29" s="504"/>
      <c r="BG29" s="504"/>
      <c r="BH29" s="504"/>
      <c r="BI29" s="504"/>
      <c r="BJ29" s="504"/>
      <c r="BK29" s="504"/>
      <c r="BL29" s="504"/>
      <c r="BM29" s="505"/>
      <c r="BN29" s="469">
        <v>30736</v>
      </c>
      <c r="BO29" s="470"/>
      <c r="BP29" s="470"/>
      <c r="BQ29" s="470"/>
      <c r="BR29" s="470"/>
      <c r="BS29" s="470"/>
      <c r="BT29" s="470"/>
      <c r="BU29" s="471"/>
      <c r="BV29" s="469">
        <v>30733</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190</v>
      </c>
      <c r="X30" s="630"/>
      <c r="Y30" s="630"/>
      <c r="Z30" s="630"/>
      <c r="AA30" s="630"/>
      <c r="AB30" s="630"/>
      <c r="AC30" s="630"/>
      <c r="AD30" s="630"/>
      <c r="AE30" s="630"/>
      <c r="AF30" s="630"/>
      <c r="AG30" s="631"/>
      <c r="AH30" s="588">
        <v>96.1</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582747</v>
      </c>
      <c r="BO30" s="646"/>
      <c r="BP30" s="646"/>
      <c r="BQ30" s="646"/>
      <c r="BR30" s="646"/>
      <c r="BS30" s="646"/>
      <c r="BT30" s="646"/>
      <c r="BU30" s="647"/>
      <c r="BV30" s="645">
        <v>494751</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197</v>
      </c>
      <c r="D33" s="493"/>
      <c r="E33" s="458" t="s">
        <v>198</v>
      </c>
      <c r="F33" s="458"/>
      <c r="G33" s="458"/>
      <c r="H33" s="458"/>
      <c r="I33" s="458"/>
      <c r="J33" s="458"/>
      <c r="K33" s="458"/>
      <c r="L33" s="458"/>
      <c r="M33" s="458"/>
      <c r="N33" s="458"/>
      <c r="O33" s="458"/>
      <c r="P33" s="458"/>
      <c r="Q33" s="458"/>
      <c r="R33" s="458"/>
      <c r="S33" s="458"/>
      <c r="T33" s="216"/>
      <c r="U33" s="493" t="s">
        <v>197</v>
      </c>
      <c r="V33" s="493"/>
      <c r="W33" s="458" t="s">
        <v>198</v>
      </c>
      <c r="X33" s="458"/>
      <c r="Y33" s="458"/>
      <c r="Z33" s="458"/>
      <c r="AA33" s="458"/>
      <c r="AB33" s="458"/>
      <c r="AC33" s="458"/>
      <c r="AD33" s="458"/>
      <c r="AE33" s="458"/>
      <c r="AF33" s="458"/>
      <c r="AG33" s="458"/>
      <c r="AH33" s="458"/>
      <c r="AI33" s="458"/>
      <c r="AJ33" s="458"/>
      <c r="AK33" s="458"/>
      <c r="AL33" s="216"/>
      <c r="AM33" s="493" t="s">
        <v>197</v>
      </c>
      <c r="AN33" s="493"/>
      <c r="AO33" s="458" t="s">
        <v>198</v>
      </c>
      <c r="AP33" s="458"/>
      <c r="AQ33" s="458"/>
      <c r="AR33" s="458"/>
      <c r="AS33" s="458"/>
      <c r="AT33" s="458"/>
      <c r="AU33" s="458"/>
      <c r="AV33" s="458"/>
      <c r="AW33" s="458"/>
      <c r="AX33" s="458"/>
      <c r="AY33" s="458"/>
      <c r="AZ33" s="458"/>
      <c r="BA33" s="458"/>
      <c r="BB33" s="458"/>
      <c r="BC33" s="458"/>
      <c r="BD33" s="217"/>
      <c r="BE33" s="458" t="s">
        <v>199</v>
      </c>
      <c r="BF33" s="458"/>
      <c r="BG33" s="458" t="s">
        <v>200</v>
      </c>
      <c r="BH33" s="458"/>
      <c r="BI33" s="458"/>
      <c r="BJ33" s="458"/>
      <c r="BK33" s="458"/>
      <c r="BL33" s="458"/>
      <c r="BM33" s="458"/>
      <c r="BN33" s="458"/>
      <c r="BO33" s="458"/>
      <c r="BP33" s="458"/>
      <c r="BQ33" s="458"/>
      <c r="BR33" s="458"/>
      <c r="BS33" s="458"/>
      <c r="BT33" s="458"/>
      <c r="BU33" s="458"/>
      <c r="BV33" s="217"/>
      <c r="BW33" s="493" t="s">
        <v>199</v>
      </c>
      <c r="BX33" s="493"/>
      <c r="BY33" s="458" t="s">
        <v>201</v>
      </c>
      <c r="BZ33" s="458"/>
      <c r="CA33" s="458"/>
      <c r="CB33" s="458"/>
      <c r="CC33" s="458"/>
      <c r="CD33" s="458"/>
      <c r="CE33" s="458"/>
      <c r="CF33" s="458"/>
      <c r="CG33" s="458"/>
      <c r="CH33" s="458"/>
      <c r="CI33" s="458"/>
      <c r="CJ33" s="458"/>
      <c r="CK33" s="458"/>
      <c r="CL33" s="458"/>
      <c r="CM33" s="458"/>
      <c r="CN33" s="216"/>
      <c r="CO33" s="493" t="s">
        <v>197</v>
      </c>
      <c r="CP33" s="493"/>
      <c r="CQ33" s="458" t="s">
        <v>202</v>
      </c>
      <c r="CR33" s="458"/>
      <c r="CS33" s="458"/>
      <c r="CT33" s="458"/>
      <c r="CU33" s="458"/>
      <c r="CV33" s="458"/>
      <c r="CW33" s="458"/>
      <c r="CX33" s="458"/>
      <c r="CY33" s="458"/>
      <c r="CZ33" s="458"/>
      <c r="DA33" s="458"/>
      <c r="DB33" s="458"/>
      <c r="DC33" s="458"/>
      <c r="DD33" s="458"/>
      <c r="DE33" s="458"/>
      <c r="DF33" s="216"/>
      <c r="DG33" s="657" t="s">
        <v>203</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国民健康保険事業特別会計</v>
      </c>
      <c r="X34" s="659"/>
      <c r="Y34" s="659"/>
      <c r="Z34" s="659"/>
      <c r="AA34" s="659"/>
      <c r="AB34" s="659"/>
      <c r="AC34" s="659"/>
      <c r="AD34" s="659"/>
      <c r="AE34" s="659"/>
      <c r="AF34" s="659"/>
      <c r="AG34" s="659"/>
      <c r="AH34" s="659"/>
      <c r="AI34" s="659"/>
      <c r="AJ34" s="659"/>
      <c r="AK34" s="659"/>
      <c r="AL34" s="214"/>
      <c r="AM34" s="658">
        <f>IF(AO34="","",MAX(C34:D43,U34:V43)+1)</f>
        <v>6</v>
      </c>
      <c r="AN34" s="658"/>
      <c r="AO34" s="659" t="str">
        <f>IF('各会計、関係団体の財政状況及び健全化判断比率'!B31="","",'各会計、関係団体の財政状況及び健全化判断比率'!B31)</f>
        <v>水道事業会計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t="str">
        <f>IF(BY34="","",MAX(C34:D43,U34:V43,AM34:AN43,BE34:BF43)+1)</f>
        <v/>
      </c>
      <c r="BX34" s="658"/>
      <c r="BY34" s="659" t="str">
        <f>IF('各会計、関係団体の財政状況及び健全化判断比率'!B68="","",'各会計、関係団体の財政状況及び健全化判断比率'!B68)</f>
        <v/>
      </c>
      <c r="BZ34" s="659"/>
      <c r="CA34" s="659"/>
      <c r="CB34" s="659"/>
      <c r="CC34" s="659"/>
      <c r="CD34" s="659"/>
      <c r="CE34" s="659"/>
      <c r="CF34" s="659"/>
      <c r="CG34" s="659"/>
      <c r="CH34" s="659"/>
      <c r="CI34" s="659"/>
      <c r="CJ34" s="659"/>
      <c r="CK34" s="659"/>
      <c r="CL34" s="659"/>
      <c r="CM34" s="659"/>
      <c r="CN34" s="214"/>
      <c r="CO34" s="658" t="str">
        <f>IF(CQ34="","",MAX(C34:D43,U34:V43,AM34:AN43,BE34:BF43,BW34:BX43)+1)</f>
        <v/>
      </c>
      <c r="CP34" s="658"/>
      <c r="CQ34" s="659" t="str">
        <f>IF('各会計、関係団体の財政状況及び健全化判断比率'!BS7="","",'各会計、関係団体の財政状況及び健全化判断比率'!BS7)</f>
        <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土地取得事業特別会計</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介護保険事業特別会計</v>
      </c>
      <c r="X35" s="659"/>
      <c r="Y35" s="659"/>
      <c r="Z35" s="659"/>
      <c r="AA35" s="659"/>
      <c r="AB35" s="659"/>
      <c r="AC35" s="659"/>
      <c r="AD35" s="659"/>
      <c r="AE35" s="659"/>
      <c r="AF35" s="659"/>
      <c r="AG35" s="659"/>
      <c r="AH35" s="659"/>
      <c r="AI35" s="659"/>
      <c r="AJ35" s="659"/>
      <c r="AK35" s="659"/>
      <c r="AL35" s="214"/>
      <c r="AM35" s="658">
        <f t="shared" ref="AM35:AM43" si="0">IF(AO35="","",AM34+1)</f>
        <v>7</v>
      </c>
      <c r="AN35" s="658"/>
      <c r="AO35" s="659" t="str">
        <f>IF('各会計、関係団体の財政状況及び健全化判断比率'!B32="","",'各会計、関係団体の財政状況及び健全化判断比率'!B32)</f>
        <v>公共下水道事業会計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t="str">
        <f t="shared" ref="BW35:BW43" si="2">IF(BY35="","",BW34+1)</f>
        <v/>
      </c>
      <c r="BX35" s="658"/>
      <c r="BY35" s="659" t="str">
        <f>IF('各会計、関係団体の財政状況及び健全化判断比率'!B69="","",'各会計、関係団体の財政状況及び健全化判断比率'!B69)</f>
        <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5</v>
      </c>
      <c r="V36" s="658"/>
      <c r="W36" s="659" t="str">
        <f>IF('各会計、関係団体の財政状況及び健全化判断比率'!B30="","",'各会計、関係団体の財政状況及び健全化判断比率'!B30)</f>
        <v>後期高齢者医療事業特別会計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t="str">
        <f t="shared" si="2"/>
        <v/>
      </c>
      <c r="BX36" s="658"/>
      <c r="BY36" s="659" t="str">
        <f>IF('各会計、関係団体の財政状況及び健全化判断比率'!B70="","",'各会計、関係団体の財政状況及び健全化判断比率'!B70)</f>
        <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t="str">
        <f t="shared" si="2"/>
        <v/>
      </c>
      <c r="BX37" s="658"/>
      <c r="BY37" s="659" t="str">
        <f>IF('各会計、関係団体の財政状況及び健全化判断比率'!B71="","",'各会計、関係団体の財政状況及び健全化判断比率'!B71)</f>
        <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t="str">
        <f t="shared" si="2"/>
        <v/>
      </c>
      <c r="BX38" s="658"/>
      <c r="BY38" s="659" t="str">
        <f>IF('各会計、関係団体の財政状況及び健全化判断比率'!B72="","",'各会計、関係団体の財政状況及び健全化判断比率'!B72)</f>
        <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t="str">
        <f t="shared" si="2"/>
        <v/>
      </c>
      <c r="BX39" s="658"/>
      <c r="BY39" s="659" t="str">
        <f>IF('各会計、関係団体の財政状況及び健全化判断比率'!B73="","",'各会計、関係団体の財政状況及び健全化判断比率'!B73)</f>
        <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Q+BSZ7OHSR7oj1fKd+ZxQgiMBMjuzaDYUjbFyUcDhupo/rVJyv88f/ZnoiZ3yjF6MDVSKVLfvCZ80kkg1jnkiA==" saltValue="x70XvWKIjhzZVAay/lhOQ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C41" sqref="C41:E41"/>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250" t="s">
        <v>574</v>
      </c>
      <c r="D34" s="1250"/>
      <c r="E34" s="1251"/>
      <c r="F34" s="32">
        <v>8.26</v>
      </c>
      <c r="G34" s="33">
        <v>8.39</v>
      </c>
      <c r="H34" s="33">
        <v>8.4600000000000009</v>
      </c>
      <c r="I34" s="33">
        <v>8.9600000000000009</v>
      </c>
      <c r="J34" s="34">
        <v>9.07</v>
      </c>
      <c r="K34" s="22"/>
      <c r="L34" s="22"/>
      <c r="M34" s="22"/>
      <c r="N34" s="22"/>
      <c r="O34" s="22"/>
      <c r="P34" s="22"/>
    </row>
    <row r="35" spans="1:16" ht="39" customHeight="1" x14ac:dyDescent="0.15">
      <c r="A35" s="22"/>
      <c r="B35" s="35"/>
      <c r="C35" s="1244" t="s">
        <v>575</v>
      </c>
      <c r="D35" s="1245"/>
      <c r="E35" s="1246"/>
      <c r="F35" s="36">
        <v>7.46</v>
      </c>
      <c r="G35" s="37">
        <v>9.3000000000000007</v>
      </c>
      <c r="H35" s="37">
        <v>7.99</v>
      </c>
      <c r="I35" s="37">
        <v>7.5</v>
      </c>
      <c r="J35" s="38">
        <v>6.38</v>
      </c>
      <c r="K35" s="22"/>
      <c r="L35" s="22"/>
      <c r="M35" s="22"/>
      <c r="N35" s="22"/>
      <c r="O35" s="22"/>
      <c r="P35" s="22"/>
    </row>
    <row r="36" spans="1:16" ht="39" customHeight="1" x14ac:dyDescent="0.15">
      <c r="A36" s="22"/>
      <c r="B36" s="35"/>
      <c r="C36" s="1244" t="s">
        <v>576</v>
      </c>
      <c r="D36" s="1245"/>
      <c r="E36" s="1246"/>
      <c r="F36" s="36">
        <v>2.77</v>
      </c>
      <c r="G36" s="37">
        <v>0.37</v>
      </c>
      <c r="H36" s="37">
        <v>0.38</v>
      </c>
      <c r="I36" s="37">
        <v>1.1200000000000001</v>
      </c>
      <c r="J36" s="38">
        <v>1.86</v>
      </c>
      <c r="K36" s="22"/>
      <c r="L36" s="22"/>
      <c r="M36" s="22"/>
      <c r="N36" s="22"/>
      <c r="O36" s="22"/>
      <c r="P36" s="22"/>
    </row>
    <row r="37" spans="1:16" ht="39" customHeight="1" x14ac:dyDescent="0.15">
      <c r="A37" s="22"/>
      <c r="B37" s="35"/>
      <c r="C37" s="1244" t="s">
        <v>577</v>
      </c>
      <c r="D37" s="1245"/>
      <c r="E37" s="1246"/>
      <c r="F37" s="36">
        <v>3.07</v>
      </c>
      <c r="G37" s="37">
        <v>2.9</v>
      </c>
      <c r="H37" s="37">
        <v>1.26</v>
      </c>
      <c r="I37" s="37">
        <v>1.07</v>
      </c>
      <c r="J37" s="38">
        <v>1.08</v>
      </c>
      <c r="K37" s="22"/>
      <c r="L37" s="22"/>
      <c r="M37" s="22"/>
      <c r="N37" s="22"/>
      <c r="O37" s="22"/>
      <c r="P37" s="22"/>
    </row>
    <row r="38" spans="1:16" ht="39" customHeight="1" x14ac:dyDescent="0.15">
      <c r="A38" s="22"/>
      <c r="B38" s="35"/>
      <c r="C38" s="1244" t="s">
        <v>578</v>
      </c>
      <c r="D38" s="1245"/>
      <c r="E38" s="1246"/>
      <c r="F38" s="36" t="s">
        <v>523</v>
      </c>
      <c r="G38" s="37" t="s">
        <v>523</v>
      </c>
      <c r="H38" s="37" t="s">
        <v>523</v>
      </c>
      <c r="I38" s="37" t="s">
        <v>523</v>
      </c>
      <c r="J38" s="38">
        <v>0.96</v>
      </c>
      <c r="K38" s="22"/>
      <c r="L38" s="22"/>
      <c r="M38" s="22"/>
      <c r="N38" s="22"/>
      <c r="O38" s="22"/>
      <c r="P38" s="22"/>
    </row>
    <row r="39" spans="1:16" ht="39" customHeight="1" x14ac:dyDescent="0.15">
      <c r="A39" s="22"/>
      <c r="B39" s="35"/>
      <c r="C39" s="1244" t="s">
        <v>579</v>
      </c>
      <c r="D39" s="1245"/>
      <c r="E39" s="1246"/>
      <c r="F39" s="36">
        <v>0</v>
      </c>
      <c r="G39" s="37">
        <v>0</v>
      </c>
      <c r="H39" s="37">
        <v>0.01</v>
      </c>
      <c r="I39" s="37">
        <v>0.05</v>
      </c>
      <c r="J39" s="38">
        <v>0</v>
      </c>
      <c r="K39" s="22"/>
      <c r="L39" s="22"/>
      <c r="M39" s="22"/>
      <c r="N39" s="22"/>
      <c r="O39" s="22"/>
      <c r="P39" s="22"/>
    </row>
    <row r="40" spans="1:16" ht="39" customHeight="1" x14ac:dyDescent="0.15">
      <c r="A40" s="22"/>
      <c r="B40" s="35"/>
      <c r="C40" s="1244" t="s">
        <v>580</v>
      </c>
      <c r="D40" s="1245"/>
      <c r="E40" s="1246"/>
      <c r="F40" s="36">
        <v>0</v>
      </c>
      <c r="G40" s="37">
        <v>0</v>
      </c>
      <c r="H40" s="37">
        <v>0</v>
      </c>
      <c r="I40" s="37">
        <v>0</v>
      </c>
      <c r="J40" s="38">
        <v>0</v>
      </c>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581</v>
      </c>
      <c r="D42" s="1245"/>
      <c r="E42" s="1246"/>
      <c r="F42" s="36" t="s">
        <v>523</v>
      </c>
      <c r="G42" s="37" t="s">
        <v>523</v>
      </c>
      <c r="H42" s="37" t="s">
        <v>523</v>
      </c>
      <c r="I42" s="37" t="s">
        <v>523</v>
      </c>
      <c r="J42" s="38" t="s">
        <v>523</v>
      </c>
      <c r="K42" s="22"/>
      <c r="L42" s="22"/>
      <c r="M42" s="22"/>
      <c r="N42" s="22"/>
      <c r="O42" s="22"/>
      <c r="P42" s="22"/>
    </row>
    <row r="43" spans="1:16" ht="39" customHeight="1" thickBot="1" x14ac:dyDescent="0.2">
      <c r="A43" s="22"/>
      <c r="B43" s="40"/>
      <c r="C43" s="1247" t="s">
        <v>582</v>
      </c>
      <c r="D43" s="1248"/>
      <c r="E43" s="1249"/>
      <c r="F43" s="41">
        <v>0.43</v>
      </c>
      <c r="G43" s="42">
        <v>0.37</v>
      </c>
      <c r="H43" s="42">
        <v>0.25</v>
      </c>
      <c r="I43" s="42">
        <v>0.53</v>
      </c>
      <c r="J43" s="43" t="s">
        <v>523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aJqxybW8P26bdkF4+cVlq9NnWHqzRZ+dxLvkHQrSyAI5zHFTBTKS51/XMov75tyXof0fBXCzNVCUCMAGgtp47g==" saltValue="71AGETrbAZ7yafuAm6hOl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940</v>
      </c>
      <c r="L45" s="60">
        <v>1104</v>
      </c>
      <c r="M45" s="60">
        <v>1123</v>
      </c>
      <c r="N45" s="60">
        <v>1068</v>
      </c>
      <c r="O45" s="61">
        <v>1028</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523</v>
      </c>
      <c r="L46" s="64" t="s">
        <v>523</v>
      </c>
      <c r="M46" s="64" t="s">
        <v>523</v>
      </c>
      <c r="N46" s="64" t="s">
        <v>523</v>
      </c>
      <c r="O46" s="65" t="s">
        <v>523</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523</v>
      </c>
      <c r="L47" s="64" t="s">
        <v>523</v>
      </c>
      <c r="M47" s="64" t="s">
        <v>523</v>
      </c>
      <c r="N47" s="64" t="s">
        <v>523</v>
      </c>
      <c r="O47" s="65" t="s">
        <v>523</v>
      </c>
      <c r="P47" s="48"/>
      <c r="Q47" s="48"/>
      <c r="R47" s="48"/>
      <c r="S47" s="48"/>
      <c r="T47" s="48"/>
      <c r="U47" s="48"/>
    </row>
    <row r="48" spans="1:21" ht="30.75" customHeight="1" x14ac:dyDescent="0.15">
      <c r="A48" s="48"/>
      <c r="B48" s="1254"/>
      <c r="C48" s="1255"/>
      <c r="D48" s="62"/>
      <c r="E48" s="1260" t="s">
        <v>15</v>
      </c>
      <c r="F48" s="1260"/>
      <c r="G48" s="1260"/>
      <c r="H48" s="1260"/>
      <c r="I48" s="1260"/>
      <c r="J48" s="1261"/>
      <c r="K48" s="63">
        <v>508</v>
      </c>
      <c r="L48" s="64">
        <v>544</v>
      </c>
      <c r="M48" s="64">
        <v>555</v>
      </c>
      <c r="N48" s="64">
        <v>554</v>
      </c>
      <c r="O48" s="65">
        <v>537</v>
      </c>
      <c r="P48" s="48"/>
      <c r="Q48" s="48"/>
      <c r="R48" s="48"/>
      <c r="S48" s="48"/>
      <c r="T48" s="48"/>
      <c r="U48" s="48"/>
    </row>
    <row r="49" spans="1:21" ht="30.75" customHeight="1" x14ac:dyDescent="0.15">
      <c r="A49" s="48"/>
      <c r="B49" s="1254"/>
      <c r="C49" s="1255"/>
      <c r="D49" s="62"/>
      <c r="E49" s="1260" t="s">
        <v>16</v>
      </c>
      <c r="F49" s="1260"/>
      <c r="G49" s="1260"/>
      <c r="H49" s="1260"/>
      <c r="I49" s="1260"/>
      <c r="J49" s="1261"/>
      <c r="K49" s="63">
        <v>193</v>
      </c>
      <c r="L49" s="64">
        <v>194</v>
      </c>
      <c r="M49" s="64">
        <v>200</v>
      </c>
      <c r="N49" s="64">
        <v>212</v>
      </c>
      <c r="O49" s="65">
        <v>228</v>
      </c>
      <c r="P49" s="48"/>
      <c r="Q49" s="48"/>
      <c r="R49" s="48"/>
      <c r="S49" s="48"/>
      <c r="T49" s="48"/>
      <c r="U49" s="48"/>
    </row>
    <row r="50" spans="1:21" ht="30.75" customHeight="1" x14ac:dyDescent="0.15">
      <c r="A50" s="48"/>
      <c r="B50" s="1254"/>
      <c r="C50" s="1255"/>
      <c r="D50" s="62"/>
      <c r="E50" s="1260" t="s">
        <v>17</v>
      </c>
      <c r="F50" s="1260"/>
      <c r="G50" s="1260"/>
      <c r="H50" s="1260"/>
      <c r="I50" s="1260"/>
      <c r="J50" s="1261"/>
      <c r="K50" s="63">
        <v>17</v>
      </c>
      <c r="L50" s="64">
        <v>17</v>
      </c>
      <c r="M50" s="64">
        <v>17</v>
      </c>
      <c r="N50" s="64">
        <v>17</v>
      </c>
      <c r="O50" s="65">
        <v>30</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523</v>
      </c>
      <c r="L51" s="64" t="s">
        <v>523</v>
      </c>
      <c r="M51" s="64" t="s">
        <v>523</v>
      </c>
      <c r="N51" s="64" t="s">
        <v>523</v>
      </c>
      <c r="O51" s="65" t="s">
        <v>523</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1118</v>
      </c>
      <c r="L52" s="64">
        <v>1176</v>
      </c>
      <c r="M52" s="64">
        <v>1184</v>
      </c>
      <c r="N52" s="64">
        <v>1197</v>
      </c>
      <c r="O52" s="65">
        <v>1204</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540</v>
      </c>
      <c r="L53" s="69">
        <v>683</v>
      </c>
      <c r="M53" s="69">
        <v>711</v>
      </c>
      <c r="N53" s="69">
        <v>654</v>
      </c>
      <c r="O53" s="70">
        <v>619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583</v>
      </c>
      <c r="P55" s="48"/>
      <c r="Q55" s="48"/>
      <c r="R55" s="48"/>
      <c r="S55" s="48"/>
      <c r="T55" s="48"/>
      <c r="U55" s="48"/>
    </row>
    <row r="56" spans="1:21" ht="31.5" customHeight="1" thickBot="1" x14ac:dyDescent="0.2">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x14ac:dyDescent="0.15">
      <c r="B57" s="1268" t="s">
        <v>25</v>
      </c>
      <c r="C57" s="1269"/>
      <c r="D57" s="1272" t="s">
        <v>26</v>
      </c>
      <c r="E57" s="1273"/>
      <c r="F57" s="1273"/>
      <c r="G57" s="1273"/>
      <c r="H57" s="1273"/>
      <c r="I57" s="1273"/>
      <c r="J57" s="1274"/>
      <c r="K57" s="83"/>
      <c r="L57" s="84"/>
      <c r="M57" s="84"/>
      <c r="N57" s="84"/>
      <c r="O57" s="85"/>
    </row>
    <row r="58" spans="1:21" ht="31.5" customHeight="1" thickBot="1" x14ac:dyDescent="0.2">
      <c r="B58" s="1270"/>
      <c r="C58" s="1271"/>
      <c r="D58" s="1275" t="s">
        <v>27</v>
      </c>
      <c r="E58" s="1276"/>
      <c r="F58" s="1276"/>
      <c r="G58" s="1276"/>
      <c r="H58" s="1276"/>
      <c r="I58" s="1276"/>
      <c r="J58" s="127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PpjF/SKO08pqDb+gEUObgkwcr+boW8M0ZUqHKMIlC+7fq/wkQDjNb9N6ZzvzhcuANNN0aOxkkTNdQrwTYLlew==" saltValue="sMKGuU9a+9vg6QVuAXpj8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L50" sqref="L50"/>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564</v>
      </c>
      <c r="J40" s="100" t="s">
        <v>565</v>
      </c>
      <c r="K40" s="100" t="s">
        <v>566</v>
      </c>
      <c r="L40" s="100" t="s">
        <v>567</v>
      </c>
      <c r="M40" s="101" t="s">
        <v>568</v>
      </c>
    </row>
    <row r="41" spans="2:13" ht="27.75" customHeight="1" x14ac:dyDescent="0.15">
      <c r="B41" s="1278" t="s">
        <v>30</v>
      </c>
      <c r="C41" s="1279"/>
      <c r="D41" s="102"/>
      <c r="E41" s="1284" t="s">
        <v>31</v>
      </c>
      <c r="F41" s="1284"/>
      <c r="G41" s="1284"/>
      <c r="H41" s="1285"/>
      <c r="I41" s="103">
        <v>11308</v>
      </c>
      <c r="J41" s="104">
        <v>11203</v>
      </c>
      <c r="K41" s="104">
        <v>11079</v>
      </c>
      <c r="L41" s="104">
        <v>10815</v>
      </c>
      <c r="M41" s="105">
        <v>10917</v>
      </c>
    </row>
    <row r="42" spans="2:13" ht="27.75" customHeight="1" x14ac:dyDescent="0.15">
      <c r="B42" s="1280"/>
      <c r="C42" s="1281"/>
      <c r="D42" s="106"/>
      <c r="E42" s="1286" t="s">
        <v>32</v>
      </c>
      <c r="F42" s="1286"/>
      <c r="G42" s="1286"/>
      <c r="H42" s="1287"/>
      <c r="I42" s="107">
        <v>164</v>
      </c>
      <c r="J42" s="108">
        <v>143</v>
      </c>
      <c r="K42" s="108">
        <v>318</v>
      </c>
      <c r="L42" s="108">
        <v>294</v>
      </c>
      <c r="M42" s="109">
        <v>257</v>
      </c>
    </row>
    <row r="43" spans="2:13" ht="27.75" customHeight="1" x14ac:dyDescent="0.15">
      <c r="B43" s="1280"/>
      <c r="C43" s="1281"/>
      <c r="D43" s="106"/>
      <c r="E43" s="1286" t="s">
        <v>33</v>
      </c>
      <c r="F43" s="1286"/>
      <c r="G43" s="1286"/>
      <c r="H43" s="1287"/>
      <c r="I43" s="107">
        <v>5359</v>
      </c>
      <c r="J43" s="108">
        <v>5422</v>
      </c>
      <c r="K43" s="108">
        <v>5368</v>
      </c>
      <c r="L43" s="108">
        <v>5314</v>
      </c>
      <c r="M43" s="109">
        <v>5175</v>
      </c>
    </row>
    <row r="44" spans="2:13" ht="27.75" customHeight="1" x14ac:dyDescent="0.15">
      <c r="B44" s="1280"/>
      <c r="C44" s="1281"/>
      <c r="D44" s="106"/>
      <c r="E44" s="1286" t="s">
        <v>34</v>
      </c>
      <c r="F44" s="1286"/>
      <c r="G44" s="1286"/>
      <c r="H44" s="1287"/>
      <c r="I44" s="107">
        <v>2491</v>
      </c>
      <c r="J44" s="108">
        <v>2473</v>
      </c>
      <c r="K44" s="108">
        <v>2289</v>
      </c>
      <c r="L44" s="108">
        <v>2166</v>
      </c>
      <c r="M44" s="109">
        <v>2061</v>
      </c>
    </row>
    <row r="45" spans="2:13" ht="27.75" customHeight="1" x14ac:dyDescent="0.15">
      <c r="B45" s="1280"/>
      <c r="C45" s="1281"/>
      <c r="D45" s="106"/>
      <c r="E45" s="1286" t="s">
        <v>35</v>
      </c>
      <c r="F45" s="1286"/>
      <c r="G45" s="1286"/>
      <c r="H45" s="1287"/>
      <c r="I45" s="107">
        <v>1179</v>
      </c>
      <c r="J45" s="108">
        <v>1198</v>
      </c>
      <c r="K45" s="108">
        <v>1182</v>
      </c>
      <c r="L45" s="108">
        <v>1274</v>
      </c>
      <c r="M45" s="109">
        <v>1154</v>
      </c>
    </row>
    <row r="46" spans="2:13" ht="27.75" customHeight="1" x14ac:dyDescent="0.15">
      <c r="B46" s="1280"/>
      <c r="C46" s="1281"/>
      <c r="D46" s="110"/>
      <c r="E46" s="1286" t="s">
        <v>36</v>
      </c>
      <c r="F46" s="1286"/>
      <c r="G46" s="1286"/>
      <c r="H46" s="1287"/>
      <c r="I46" s="107" t="s">
        <v>523</v>
      </c>
      <c r="J46" s="108" t="s">
        <v>523</v>
      </c>
      <c r="K46" s="108" t="s">
        <v>523</v>
      </c>
      <c r="L46" s="108" t="s">
        <v>523</v>
      </c>
      <c r="M46" s="109" t="s">
        <v>523</v>
      </c>
    </row>
    <row r="47" spans="2:13" ht="27.75" customHeight="1" x14ac:dyDescent="0.15">
      <c r="B47" s="1280"/>
      <c r="C47" s="1281"/>
      <c r="D47" s="111"/>
      <c r="E47" s="1288" t="s">
        <v>37</v>
      </c>
      <c r="F47" s="1289"/>
      <c r="G47" s="1289"/>
      <c r="H47" s="1290"/>
      <c r="I47" s="107" t="s">
        <v>523</v>
      </c>
      <c r="J47" s="108" t="s">
        <v>523</v>
      </c>
      <c r="K47" s="108" t="s">
        <v>523</v>
      </c>
      <c r="L47" s="108" t="s">
        <v>523</v>
      </c>
      <c r="M47" s="109" t="s">
        <v>523</v>
      </c>
    </row>
    <row r="48" spans="2:13" ht="27.75" customHeight="1" x14ac:dyDescent="0.15">
      <c r="B48" s="1280"/>
      <c r="C48" s="1281"/>
      <c r="D48" s="106"/>
      <c r="E48" s="1286" t="s">
        <v>38</v>
      </c>
      <c r="F48" s="1286"/>
      <c r="G48" s="1286"/>
      <c r="H48" s="1287"/>
      <c r="I48" s="107" t="s">
        <v>523</v>
      </c>
      <c r="J48" s="108" t="s">
        <v>523</v>
      </c>
      <c r="K48" s="108" t="s">
        <v>523</v>
      </c>
      <c r="L48" s="108" t="s">
        <v>523</v>
      </c>
      <c r="M48" s="109" t="s">
        <v>523</v>
      </c>
    </row>
    <row r="49" spans="2:13" ht="27.75" customHeight="1" x14ac:dyDescent="0.15">
      <c r="B49" s="1282"/>
      <c r="C49" s="1283"/>
      <c r="D49" s="106"/>
      <c r="E49" s="1286" t="s">
        <v>39</v>
      </c>
      <c r="F49" s="1286"/>
      <c r="G49" s="1286"/>
      <c r="H49" s="1287"/>
      <c r="I49" s="107" t="s">
        <v>523</v>
      </c>
      <c r="J49" s="108" t="s">
        <v>523</v>
      </c>
      <c r="K49" s="108" t="s">
        <v>523</v>
      </c>
      <c r="L49" s="108" t="s">
        <v>523</v>
      </c>
      <c r="M49" s="109" t="s">
        <v>523</v>
      </c>
    </row>
    <row r="50" spans="2:13" ht="27.75" customHeight="1" x14ac:dyDescent="0.15">
      <c r="B50" s="1291" t="s">
        <v>40</v>
      </c>
      <c r="C50" s="1292"/>
      <c r="D50" s="112"/>
      <c r="E50" s="1286" t="s">
        <v>41</v>
      </c>
      <c r="F50" s="1286"/>
      <c r="G50" s="1286"/>
      <c r="H50" s="1287"/>
      <c r="I50" s="107">
        <v>3073</v>
      </c>
      <c r="J50" s="108">
        <v>2960</v>
      </c>
      <c r="K50" s="108">
        <v>3053</v>
      </c>
      <c r="L50" s="108">
        <v>2966</v>
      </c>
      <c r="M50" s="109">
        <v>3093</v>
      </c>
    </row>
    <row r="51" spans="2:13" ht="27.75" customHeight="1" x14ac:dyDescent="0.15">
      <c r="B51" s="1280"/>
      <c r="C51" s="1281"/>
      <c r="D51" s="106"/>
      <c r="E51" s="1286" t="s">
        <v>42</v>
      </c>
      <c r="F51" s="1286"/>
      <c r="G51" s="1286"/>
      <c r="H51" s="1287"/>
      <c r="I51" s="107">
        <v>1966</v>
      </c>
      <c r="J51" s="108">
        <v>1875</v>
      </c>
      <c r="K51" s="108">
        <v>1959</v>
      </c>
      <c r="L51" s="108">
        <v>2055</v>
      </c>
      <c r="M51" s="109">
        <v>1982</v>
      </c>
    </row>
    <row r="52" spans="2:13" ht="27.75" customHeight="1" x14ac:dyDescent="0.15">
      <c r="B52" s="1282"/>
      <c r="C52" s="1283"/>
      <c r="D52" s="106"/>
      <c r="E52" s="1286" t="s">
        <v>43</v>
      </c>
      <c r="F52" s="1286"/>
      <c r="G52" s="1286"/>
      <c r="H52" s="1287"/>
      <c r="I52" s="107">
        <v>11455</v>
      </c>
      <c r="J52" s="108">
        <v>11507</v>
      </c>
      <c r="K52" s="108">
        <v>11232</v>
      </c>
      <c r="L52" s="108">
        <v>10907</v>
      </c>
      <c r="M52" s="109">
        <v>10967</v>
      </c>
    </row>
    <row r="53" spans="2:13" ht="27.75" customHeight="1" thickBot="1" x14ac:dyDescent="0.2">
      <c r="B53" s="1293" t="s">
        <v>44</v>
      </c>
      <c r="C53" s="1294"/>
      <c r="D53" s="113"/>
      <c r="E53" s="1295" t="s">
        <v>45</v>
      </c>
      <c r="F53" s="1295"/>
      <c r="G53" s="1295"/>
      <c r="H53" s="1296"/>
      <c r="I53" s="114">
        <v>4007</v>
      </c>
      <c r="J53" s="115">
        <v>4098</v>
      </c>
      <c r="K53" s="115">
        <v>3991</v>
      </c>
      <c r="L53" s="115">
        <v>3935</v>
      </c>
      <c r="M53" s="116">
        <v>3523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qTT2I+2iTz8fM5SxIn2GeLQa7K2UjxGL2zbmR3/UJ1/CrsDp3+b0Y49IIHAENe+1JlXasHIuOIVF7U40VgAr6g==" saltValue="SmUBXmXUn9gUkVK6yQ3X/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G60" sqref="G60"/>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566</v>
      </c>
      <c r="G54" s="125" t="s">
        <v>567</v>
      </c>
      <c r="H54" s="126" t="s">
        <v>568</v>
      </c>
    </row>
    <row r="55" spans="2:8" ht="52.5" customHeight="1" x14ac:dyDescent="0.15">
      <c r="B55" s="127"/>
      <c r="C55" s="1305" t="s">
        <v>48</v>
      </c>
      <c r="D55" s="1305"/>
      <c r="E55" s="1306"/>
      <c r="F55" s="128">
        <v>1601</v>
      </c>
      <c r="G55" s="128">
        <v>1478</v>
      </c>
      <c r="H55" s="129">
        <v>1529</v>
      </c>
    </row>
    <row r="56" spans="2:8" ht="52.5" customHeight="1" x14ac:dyDescent="0.15">
      <c r="B56" s="130"/>
      <c r="C56" s="1307" t="s">
        <v>49</v>
      </c>
      <c r="D56" s="1307"/>
      <c r="E56" s="1308"/>
      <c r="F56" s="131">
        <v>31</v>
      </c>
      <c r="G56" s="131">
        <v>31</v>
      </c>
      <c r="H56" s="132">
        <v>31</v>
      </c>
    </row>
    <row r="57" spans="2:8" ht="53.25" customHeight="1" x14ac:dyDescent="0.15">
      <c r="B57" s="130"/>
      <c r="C57" s="1309" t="s">
        <v>50</v>
      </c>
      <c r="D57" s="1309"/>
      <c r="E57" s="1310"/>
      <c r="F57" s="133">
        <v>457</v>
      </c>
      <c r="G57" s="133">
        <v>495</v>
      </c>
      <c r="H57" s="134">
        <v>583</v>
      </c>
    </row>
    <row r="58" spans="2:8" ht="45.75" customHeight="1" x14ac:dyDescent="0.15">
      <c r="B58" s="135"/>
      <c r="C58" s="1297" t="s">
        <v>589</v>
      </c>
      <c r="D58" s="1298"/>
      <c r="E58" s="1299"/>
      <c r="F58" s="136">
        <v>168</v>
      </c>
      <c r="G58" s="136">
        <v>207</v>
      </c>
      <c r="H58" s="137">
        <v>293</v>
      </c>
    </row>
    <row r="59" spans="2:8" ht="45.75" customHeight="1" x14ac:dyDescent="0.15">
      <c r="B59" s="135"/>
      <c r="C59" s="1297" t="s">
        <v>590</v>
      </c>
      <c r="D59" s="1298"/>
      <c r="E59" s="1299"/>
      <c r="F59" s="136">
        <v>190</v>
      </c>
      <c r="G59" s="136">
        <v>190</v>
      </c>
      <c r="H59" s="137">
        <v>190</v>
      </c>
    </row>
    <row r="60" spans="2:8" ht="45.75" customHeight="1" x14ac:dyDescent="0.15">
      <c r="B60" s="135"/>
      <c r="C60" s="1297" t="s">
        <v>591</v>
      </c>
      <c r="D60" s="1298"/>
      <c r="E60" s="1299"/>
      <c r="F60" s="136">
        <v>62</v>
      </c>
      <c r="G60" s="136">
        <v>60</v>
      </c>
      <c r="H60" s="137">
        <v>60</v>
      </c>
    </row>
    <row r="61" spans="2:8" ht="45.75" customHeight="1" x14ac:dyDescent="0.15">
      <c r="B61" s="135"/>
      <c r="C61" s="1297" t="s">
        <v>592</v>
      </c>
      <c r="D61" s="1298"/>
      <c r="E61" s="1299"/>
      <c r="F61" s="136">
        <v>20</v>
      </c>
      <c r="G61" s="136">
        <v>20</v>
      </c>
      <c r="H61" s="137">
        <v>20</v>
      </c>
    </row>
    <row r="62" spans="2:8" ht="45.75" customHeight="1" thickBot="1" x14ac:dyDescent="0.2">
      <c r="B62" s="138"/>
      <c r="C62" s="1300" t="s">
        <v>593</v>
      </c>
      <c r="D62" s="1301"/>
      <c r="E62" s="1302"/>
      <c r="F62" s="139">
        <v>10</v>
      </c>
      <c r="G62" s="139">
        <v>10</v>
      </c>
      <c r="H62" s="140">
        <v>10</v>
      </c>
    </row>
    <row r="63" spans="2:8" ht="52.5" customHeight="1" thickBot="1" x14ac:dyDescent="0.2">
      <c r="B63" s="141"/>
      <c r="C63" s="1303" t="s">
        <v>51</v>
      </c>
      <c r="D63" s="1303"/>
      <c r="E63" s="1304"/>
      <c r="F63" s="142">
        <v>2089</v>
      </c>
      <c r="G63" s="142">
        <v>2004</v>
      </c>
      <c r="H63" s="143">
        <v>2142</v>
      </c>
    </row>
    <row r="64" spans="2:8" ht="15" customHeight="1" x14ac:dyDescent="0.15"/>
  </sheetData>
  <sheetProtection algorithmName="SHA-512" hashValue="9cQpzCT7k8d6zeVac/3tucVt/2jMR7S+EfNTlOQmFZkid1vV7yGCn1ct78hsmAubj3XLfH7IRDiqz85R7WbkfQ==" saltValue="ksI4cFfMMatByCc5gYXo5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K11" zoomScale="90" zoomScaleNormal="90" zoomScaleSheetLayoutView="55" workbookViewId="0">
      <selection activeCell="CG17" sqref="CG17"/>
    </sheetView>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594</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594</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595</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596</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2" t="s">
        <v>604</v>
      </c>
      <c r="AO43" s="1313"/>
      <c r="AP43" s="1313"/>
      <c r="AQ43" s="1313"/>
      <c r="AR43" s="1313"/>
      <c r="AS43" s="1313"/>
      <c r="AT43" s="1313"/>
      <c r="AU43" s="1313"/>
      <c r="AV43" s="1313"/>
      <c r="AW43" s="1313"/>
      <c r="AX43" s="1313"/>
      <c r="AY43" s="1313"/>
      <c r="AZ43" s="1313"/>
      <c r="BA43" s="1313"/>
      <c r="BB43" s="1313"/>
      <c r="BC43" s="1313"/>
      <c r="BD43" s="1313"/>
      <c r="BE43" s="1313"/>
      <c r="BF43" s="1313"/>
      <c r="BG43" s="1313"/>
      <c r="BH43" s="1313"/>
      <c r="BI43" s="1313"/>
      <c r="BJ43" s="1313"/>
      <c r="BK43" s="1313"/>
      <c r="BL43" s="1313"/>
      <c r="BM43" s="1313"/>
      <c r="BN43" s="1313"/>
      <c r="BO43" s="1313"/>
      <c r="BP43" s="1313"/>
      <c r="BQ43" s="1313"/>
      <c r="BR43" s="1313"/>
      <c r="BS43" s="1313"/>
      <c r="BT43" s="1313"/>
      <c r="BU43" s="1313"/>
      <c r="BV43" s="1313"/>
      <c r="BW43" s="1313"/>
      <c r="BX43" s="1313"/>
      <c r="BY43" s="1313"/>
      <c r="BZ43" s="1313"/>
      <c r="CA43" s="1313"/>
      <c r="CB43" s="1313"/>
      <c r="CC43" s="1313"/>
      <c r="CD43" s="1313"/>
      <c r="CE43" s="1313"/>
      <c r="CF43" s="1313"/>
      <c r="CG43" s="1313"/>
      <c r="CH43" s="1313"/>
      <c r="CI43" s="1313"/>
      <c r="CJ43" s="1313"/>
      <c r="CK43" s="1313"/>
      <c r="CL43" s="1313"/>
      <c r="CM43" s="1313"/>
      <c r="CN43" s="1313"/>
      <c r="CO43" s="1313"/>
      <c r="CP43" s="1313"/>
      <c r="CQ43" s="1313"/>
      <c r="CR43" s="1313"/>
      <c r="CS43" s="1313"/>
      <c r="CT43" s="1313"/>
      <c r="CU43" s="1313"/>
      <c r="CV43" s="1313"/>
      <c r="CW43" s="1313"/>
      <c r="CX43" s="1313"/>
      <c r="CY43" s="1313"/>
      <c r="CZ43" s="1313"/>
      <c r="DA43" s="1313"/>
      <c r="DB43" s="1313"/>
      <c r="DC43" s="1314"/>
    </row>
    <row r="44" spans="2:109" x14ac:dyDescent="0.15">
      <c r="B44" s="397"/>
      <c r="AN44" s="1315"/>
      <c r="AO44" s="1316"/>
      <c r="AP44" s="1316"/>
      <c r="AQ44" s="1316"/>
      <c r="AR44" s="1316"/>
      <c r="AS44" s="1316"/>
      <c r="AT44" s="1316"/>
      <c r="AU44" s="1316"/>
      <c r="AV44" s="1316"/>
      <c r="AW44" s="1316"/>
      <c r="AX44" s="1316"/>
      <c r="AY44" s="1316"/>
      <c r="AZ44" s="1316"/>
      <c r="BA44" s="1316"/>
      <c r="BB44" s="1316"/>
      <c r="BC44" s="1316"/>
      <c r="BD44" s="1316"/>
      <c r="BE44" s="1316"/>
      <c r="BF44" s="1316"/>
      <c r="BG44" s="1316"/>
      <c r="BH44" s="1316"/>
      <c r="BI44" s="1316"/>
      <c r="BJ44" s="1316"/>
      <c r="BK44" s="1316"/>
      <c r="BL44" s="1316"/>
      <c r="BM44" s="1316"/>
      <c r="BN44" s="1316"/>
      <c r="BO44" s="1316"/>
      <c r="BP44" s="1316"/>
      <c r="BQ44" s="1316"/>
      <c r="BR44" s="1316"/>
      <c r="BS44" s="1316"/>
      <c r="BT44" s="1316"/>
      <c r="BU44" s="1316"/>
      <c r="BV44" s="1316"/>
      <c r="BW44" s="1316"/>
      <c r="BX44" s="1316"/>
      <c r="BY44" s="1316"/>
      <c r="BZ44" s="1316"/>
      <c r="CA44" s="1316"/>
      <c r="CB44" s="1316"/>
      <c r="CC44" s="1316"/>
      <c r="CD44" s="1316"/>
      <c r="CE44" s="1316"/>
      <c r="CF44" s="1316"/>
      <c r="CG44" s="1316"/>
      <c r="CH44" s="1316"/>
      <c r="CI44" s="1316"/>
      <c r="CJ44" s="1316"/>
      <c r="CK44" s="1316"/>
      <c r="CL44" s="1316"/>
      <c r="CM44" s="1316"/>
      <c r="CN44" s="1316"/>
      <c r="CO44" s="1316"/>
      <c r="CP44" s="1316"/>
      <c r="CQ44" s="1316"/>
      <c r="CR44" s="1316"/>
      <c r="CS44" s="1316"/>
      <c r="CT44" s="1316"/>
      <c r="CU44" s="1316"/>
      <c r="CV44" s="1316"/>
      <c r="CW44" s="1316"/>
      <c r="CX44" s="1316"/>
      <c r="CY44" s="1316"/>
      <c r="CZ44" s="1316"/>
      <c r="DA44" s="1316"/>
      <c r="DB44" s="1316"/>
      <c r="DC44" s="1317"/>
    </row>
    <row r="45" spans="2:109" x14ac:dyDescent="0.15">
      <c r="B45" s="397"/>
      <c r="AN45" s="1315"/>
      <c r="AO45" s="1316"/>
      <c r="AP45" s="1316"/>
      <c r="AQ45" s="1316"/>
      <c r="AR45" s="1316"/>
      <c r="AS45" s="1316"/>
      <c r="AT45" s="1316"/>
      <c r="AU45" s="1316"/>
      <c r="AV45" s="1316"/>
      <c r="AW45" s="1316"/>
      <c r="AX45" s="1316"/>
      <c r="AY45" s="1316"/>
      <c r="AZ45" s="1316"/>
      <c r="BA45" s="1316"/>
      <c r="BB45" s="1316"/>
      <c r="BC45" s="1316"/>
      <c r="BD45" s="1316"/>
      <c r="BE45" s="1316"/>
      <c r="BF45" s="1316"/>
      <c r="BG45" s="1316"/>
      <c r="BH45" s="1316"/>
      <c r="BI45" s="1316"/>
      <c r="BJ45" s="1316"/>
      <c r="BK45" s="1316"/>
      <c r="BL45" s="1316"/>
      <c r="BM45" s="1316"/>
      <c r="BN45" s="1316"/>
      <c r="BO45" s="1316"/>
      <c r="BP45" s="1316"/>
      <c r="BQ45" s="1316"/>
      <c r="BR45" s="1316"/>
      <c r="BS45" s="1316"/>
      <c r="BT45" s="1316"/>
      <c r="BU45" s="1316"/>
      <c r="BV45" s="1316"/>
      <c r="BW45" s="1316"/>
      <c r="BX45" s="1316"/>
      <c r="BY45" s="1316"/>
      <c r="BZ45" s="1316"/>
      <c r="CA45" s="1316"/>
      <c r="CB45" s="1316"/>
      <c r="CC45" s="1316"/>
      <c r="CD45" s="1316"/>
      <c r="CE45" s="1316"/>
      <c r="CF45" s="1316"/>
      <c r="CG45" s="1316"/>
      <c r="CH45" s="1316"/>
      <c r="CI45" s="1316"/>
      <c r="CJ45" s="1316"/>
      <c r="CK45" s="1316"/>
      <c r="CL45" s="1316"/>
      <c r="CM45" s="1316"/>
      <c r="CN45" s="1316"/>
      <c r="CO45" s="1316"/>
      <c r="CP45" s="1316"/>
      <c r="CQ45" s="1316"/>
      <c r="CR45" s="1316"/>
      <c r="CS45" s="1316"/>
      <c r="CT45" s="1316"/>
      <c r="CU45" s="1316"/>
      <c r="CV45" s="1316"/>
      <c r="CW45" s="1316"/>
      <c r="CX45" s="1316"/>
      <c r="CY45" s="1316"/>
      <c r="CZ45" s="1316"/>
      <c r="DA45" s="1316"/>
      <c r="DB45" s="1316"/>
      <c r="DC45" s="1317"/>
    </row>
    <row r="46" spans="2:109" x14ac:dyDescent="0.15">
      <c r="B46" s="397"/>
      <c r="AN46" s="1315"/>
      <c r="AO46" s="1316"/>
      <c r="AP46" s="1316"/>
      <c r="AQ46" s="1316"/>
      <c r="AR46" s="1316"/>
      <c r="AS46" s="1316"/>
      <c r="AT46" s="1316"/>
      <c r="AU46" s="1316"/>
      <c r="AV46" s="1316"/>
      <c r="AW46" s="1316"/>
      <c r="AX46" s="1316"/>
      <c r="AY46" s="1316"/>
      <c r="AZ46" s="1316"/>
      <c r="BA46" s="1316"/>
      <c r="BB46" s="1316"/>
      <c r="BC46" s="1316"/>
      <c r="BD46" s="1316"/>
      <c r="BE46" s="1316"/>
      <c r="BF46" s="1316"/>
      <c r="BG46" s="1316"/>
      <c r="BH46" s="1316"/>
      <c r="BI46" s="1316"/>
      <c r="BJ46" s="1316"/>
      <c r="BK46" s="1316"/>
      <c r="BL46" s="1316"/>
      <c r="BM46" s="1316"/>
      <c r="BN46" s="1316"/>
      <c r="BO46" s="1316"/>
      <c r="BP46" s="1316"/>
      <c r="BQ46" s="1316"/>
      <c r="BR46" s="1316"/>
      <c r="BS46" s="1316"/>
      <c r="BT46" s="1316"/>
      <c r="BU46" s="1316"/>
      <c r="BV46" s="1316"/>
      <c r="BW46" s="1316"/>
      <c r="BX46" s="1316"/>
      <c r="BY46" s="1316"/>
      <c r="BZ46" s="1316"/>
      <c r="CA46" s="1316"/>
      <c r="CB46" s="1316"/>
      <c r="CC46" s="1316"/>
      <c r="CD46" s="1316"/>
      <c r="CE46" s="1316"/>
      <c r="CF46" s="1316"/>
      <c r="CG46" s="1316"/>
      <c r="CH46" s="1316"/>
      <c r="CI46" s="1316"/>
      <c r="CJ46" s="1316"/>
      <c r="CK46" s="1316"/>
      <c r="CL46" s="1316"/>
      <c r="CM46" s="1316"/>
      <c r="CN46" s="1316"/>
      <c r="CO46" s="1316"/>
      <c r="CP46" s="1316"/>
      <c r="CQ46" s="1316"/>
      <c r="CR46" s="1316"/>
      <c r="CS46" s="1316"/>
      <c r="CT46" s="1316"/>
      <c r="CU46" s="1316"/>
      <c r="CV46" s="1316"/>
      <c r="CW46" s="1316"/>
      <c r="CX46" s="1316"/>
      <c r="CY46" s="1316"/>
      <c r="CZ46" s="1316"/>
      <c r="DA46" s="1316"/>
      <c r="DB46" s="1316"/>
      <c r="DC46" s="1317"/>
    </row>
    <row r="47" spans="2:109" x14ac:dyDescent="0.15">
      <c r="B47" s="397"/>
      <c r="AN47" s="1318"/>
      <c r="AO47" s="1319"/>
      <c r="AP47" s="1319"/>
      <c r="AQ47" s="1319"/>
      <c r="AR47" s="1319"/>
      <c r="AS47" s="1319"/>
      <c r="AT47" s="1319"/>
      <c r="AU47" s="1319"/>
      <c r="AV47" s="1319"/>
      <c r="AW47" s="1319"/>
      <c r="AX47" s="1319"/>
      <c r="AY47" s="1319"/>
      <c r="AZ47" s="1319"/>
      <c r="BA47" s="1319"/>
      <c r="BB47" s="1319"/>
      <c r="BC47" s="1319"/>
      <c r="BD47" s="1319"/>
      <c r="BE47" s="1319"/>
      <c r="BF47" s="1319"/>
      <c r="BG47" s="1319"/>
      <c r="BH47" s="1319"/>
      <c r="BI47" s="1319"/>
      <c r="BJ47" s="1319"/>
      <c r="BK47" s="1319"/>
      <c r="BL47" s="1319"/>
      <c r="BM47" s="1319"/>
      <c r="BN47" s="1319"/>
      <c r="BO47" s="1319"/>
      <c r="BP47" s="1319"/>
      <c r="BQ47" s="1319"/>
      <c r="BR47" s="1319"/>
      <c r="BS47" s="1319"/>
      <c r="BT47" s="1319"/>
      <c r="BU47" s="1319"/>
      <c r="BV47" s="1319"/>
      <c r="BW47" s="1319"/>
      <c r="BX47" s="1319"/>
      <c r="BY47" s="1319"/>
      <c r="BZ47" s="1319"/>
      <c r="CA47" s="1319"/>
      <c r="CB47" s="1319"/>
      <c r="CC47" s="1319"/>
      <c r="CD47" s="1319"/>
      <c r="CE47" s="1319"/>
      <c r="CF47" s="1319"/>
      <c r="CG47" s="1319"/>
      <c r="CH47" s="1319"/>
      <c r="CI47" s="1319"/>
      <c r="CJ47" s="1319"/>
      <c r="CK47" s="1319"/>
      <c r="CL47" s="1319"/>
      <c r="CM47" s="1319"/>
      <c r="CN47" s="1319"/>
      <c r="CO47" s="1319"/>
      <c r="CP47" s="1319"/>
      <c r="CQ47" s="1319"/>
      <c r="CR47" s="1319"/>
      <c r="CS47" s="1319"/>
      <c r="CT47" s="1319"/>
      <c r="CU47" s="1319"/>
      <c r="CV47" s="1319"/>
      <c r="CW47" s="1319"/>
      <c r="CX47" s="1319"/>
      <c r="CY47" s="1319"/>
      <c r="CZ47" s="1319"/>
      <c r="DA47" s="1319"/>
      <c r="DB47" s="1319"/>
      <c r="DC47" s="1320"/>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597</v>
      </c>
    </row>
    <row r="50" spans="1:109" x14ac:dyDescent="0.15">
      <c r="B50" s="397"/>
      <c r="G50" s="1321"/>
      <c r="H50" s="1321"/>
      <c r="I50" s="1321"/>
      <c r="J50" s="1321"/>
      <c r="K50" s="407"/>
      <c r="L50" s="407"/>
      <c r="M50" s="408"/>
      <c r="N50" s="408"/>
      <c r="AN50" s="1322"/>
      <c r="AO50" s="1323"/>
      <c r="AP50" s="1323"/>
      <c r="AQ50" s="1323"/>
      <c r="AR50" s="1323"/>
      <c r="AS50" s="1323"/>
      <c r="AT50" s="1323"/>
      <c r="AU50" s="1323"/>
      <c r="AV50" s="1323"/>
      <c r="AW50" s="1323"/>
      <c r="AX50" s="1323"/>
      <c r="AY50" s="1323"/>
      <c r="AZ50" s="1323"/>
      <c r="BA50" s="1323"/>
      <c r="BB50" s="1323"/>
      <c r="BC50" s="1323"/>
      <c r="BD50" s="1323"/>
      <c r="BE50" s="1323"/>
      <c r="BF50" s="1323"/>
      <c r="BG50" s="1323"/>
      <c r="BH50" s="1323"/>
      <c r="BI50" s="1323"/>
      <c r="BJ50" s="1323"/>
      <c r="BK50" s="1323"/>
      <c r="BL50" s="1323"/>
      <c r="BM50" s="1323"/>
      <c r="BN50" s="1323"/>
      <c r="BO50" s="1324"/>
      <c r="BP50" s="1325" t="s">
        <v>564</v>
      </c>
      <c r="BQ50" s="1325"/>
      <c r="BR50" s="1325"/>
      <c r="BS50" s="1325"/>
      <c r="BT50" s="1325"/>
      <c r="BU50" s="1325"/>
      <c r="BV50" s="1325"/>
      <c r="BW50" s="1325"/>
      <c r="BX50" s="1325" t="s">
        <v>565</v>
      </c>
      <c r="BY50" s="1325"/>
      <c r="BZ50" s="1325"/>
      <c r="CA50" s="1325"/>
      <c r="CB50" s="1325"/>
      <c r="CC50" s="1325"/>
      <c r="CD50" s="1325"/>
      <c r="CE50" s="1325"/>
      <c r="CF50" s="1325" t="s">
        <v>566</v>
      </c>
      <c r="CG50" s="1325"/>
      <c r="CH50" s="1325"/>
      <c r="CI50" s="1325"/>
      <c r="CJ50" s="1325"/>
      <c r="CK50" s="1325"/>
      <c r="CL50" s="1325"/>
      <c r="CM50" s="1325"/>
      <c r="CN50" s="1325" t="s">
        <v>567</v>
      </c>
      <c r="CO50" s="1325"/>
      <c r="CP50" s="1325"/>
      <c r="CQ50" s="1325"/>
      <c r="CR50" s="1325"/>
      <c r="CS50" s="1325"/>
      <c r="CT50" s="1325"/>
      <c r="CU50" s="1325"/>
      <c r="CV50" s="1325" t="s">
        <v>568</v>
      </c>
      <c r="CW50" s="1325"/>
      <c r="CX50" s="1325"/>
      <c r="CY50" s="1325"/>
      <c r="CZ50" s="1325"/>
      <c r="DA50" s="1325"/>
      <c r="DB50" s="1325"/>
      <c r="DC50" s="1325"/>
    </row>
    <row r="51" spans="1:109" ht="13.5" customHeight="1" x14ac:dyDescent="0.15">
      <c r="B51" s="397"/>
      <c r="G51" s="1326"/>
      <c r="H51" s="1326"/>
      <c r="I51" s="1329"/>
      <c r="J51" s="1329"/>
      <c r="K51" s="1327"/>
      <c r="L51" s="1327"/>
      <c r="M51" s="1327"/>
      <c r="N51" s="1327"/>
      <c r="AM51" s="406"/>
      <c r="AN51" s="1328" t="s">
        <v>598</v>
      </c>
      <c r="AO51" s="1328"/>
      <c r="AP51" s="1328"/>
      <c r="AQ51" s="1328"/>
      <c r="AR51" s="1328"/>
      <c r="AS51" s="1328"/>
      <c r="AT51" s="1328"/>
      <c r="AU51" s="1328"/>
      <c r="AV51" s="1328"/>
      <c r="AW51" s="1328"/>
      <c r="AX51" s="1328"/>
      <c r="AY51" s="1328"/>
      <c r="AZ51" s="1328"/>
      <c r="BA51" s="1328"/>
      <c r="BB51" s="1328" t="s">
        <v>599</v>
      </c>
      <c r="BC51" s="1328"/>
      <c r="BD51" s="1328"/>
      <c r="BE51" s="1328"/>
      <c r="BF51" s="1328"/>
      <c r="BG51" s="1328"/>
      <c r="BH51" s="1328"/>
      <c r="BI51" s="1328"/>
      <c r="BJ51" s="1328"/>
      <c r="BK51" s="1328"/>
      <c r="BL51" s="1328"/>
      <c r="BM51" s="1328"/>
      <c r="BN51" s="1328"/>
      <c r="BO51" s="1328"/>
      <c r="BP51" s="1311">
        <v>72.3</v>
      </c>
      <c r="BQ51" s="1311"/>
      <c r="BR51" s="1311"/>
      <c r="BS51" s="1311"/>
      <c r="BT51" s="1311"/>
      <c r="BU51" s="1311"/>
      <c r="BV51" s="1311"/>
      <c r="BW51" s="1311"/>
      <c r="BX51" s="1311">
        <v>73.900000000000006</v>
      </c>
      <c r="BY51" s="1311"/>
      <c r="BZ51" s="1311"/>
      <c r="CA51" s="1311"/>
      <c r="CB51" s="1311"/>
      <c r="CC51" s="1311"/>
      <c r="CD51" s="1311"/>
      <c r="CE51" s="1311"/>
      <c r="CF51" s="1311">
        <v>70.8</v>
      </c>
      <c r="CG51" s="1311"/>
      <c r="CH51" s="1311"/>
      <c r="CI51" s="1311"/>
      <c r="CJ51" s="1311"/>
      <c r="CK51" s="1311"/>
      <c r="CL51" s="1311"/>
      <c r="CM51" s="1311"/>
      <c r="CN51" s="1311">
        <v>68.900000000000006</v>
      </c>
      <c r="CO51" s="1311"/>
      <c r="CP51" s="1311"/>
      <c r="CQ51" s="1311"/>
      <c r="CR51" s="1311"/>
      <c r="CS51" s="1311"/>
      <c r="CT51" s="1311"/>
      <c r="CU51" s="1311"/>
      <c r="CV51" s="1311">
        <v>59.5</v>
      </c>
      <c r="CW51" s="1311"/>
      <c r="CX51" s="1311"/>
      <c r="CY51" s="1311"/>
      <c r="CZ51" s="1311"/>
      <c r="DA51" s="1311"/>
      <c r="DB51" s="1311"/>
      <c r="DC51" s="1311"/>
    </row>
    <row r="52" spans="1:109" x14ac:dyDescent="0.15">
      <c r="B52" s="397"/>
      <c r="G52" s="1326"/>
      <c r="H52" s="1326"/>
      <c r="I52" s="1329"/>
      <c r="J52" s="1329"/>
      <c r="K52" s="1327"/>
      <c r="L52" s="1327"/>
      <c r="M52" s="1327"/>
      <c r="N52" s="1327"/>
      <c r="AM52" s="406"/>
      <c r="AN52" s="1328"/>
      <c r="AO52" s="1328"/>
      <c r="AP52" s="1328"/>
      <c r="AQ52" s="1328"/>
      <c r="AR52" s="1328"/>
      <c r="AS52" s="1328"/>
      <c r="AT52" s="1328"/>
      <c r="AU52" s="1328"/>
      <c r="AV52" s="1328"/>
      <c r="AW52" s="1328"/>
      <c r="AX52" s="1328"/>
      <c r="AY52" s="1328"/>
      <c r="AZ52" s="1328"/>
      <c r="BA52" s="1328"/>
      <c r="BB52" s="1328"/>
      <c r="BC52" s="1328"/>
      <c r="BD52" s="1328"/>
      <c r="BE52" s="1328"/>
      <c r="BF52" s="1328"/>
      <c r="BG52" s="1328"/>
      <c r="BH52" s="1328"/>
      <c r="BI52" s="1328"/>
      <c r="BJ52" s="1328"/>
      <c r="BK52" s="1328"/>
      <c r="BL52" s="1328"/>
      <c r="BM52" s="1328"/>
      <c r="BN52" s="1328"/>
      <c r="BO52" s="1328"/>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26"/>
      <c r="H53" s="1326"/>
      <c r="I53" s="1321"/>
      <c r="J53" s="1321"/>
      <c r="K53" s="1327"/>
      <c r="L53" s="1327"/>
      <c r="M53" s="1327"/>
      <c r="N53" s="1327"/>
      <c r="AM53" s="406"/>
      <c r="AN53" s="1328"/>
      <c r="AO53" s="1328"/>
      <c r="AP53" s="1328"/>
      <c r="AQ53" s="1328"/>
      <c r="AR53" s="1328"/>
      <c r="AS53" s="1328"/>
      <c r="AT53" s="1328"/>
      <c r="AU53" s="1328"/>
      <c r="AV53" s="1328"/>
      <c r="AW53" s="1328"/>
      <c r="AX53" s="1328"/>
      <c r="AY53" s="1328"/>
      <c r="AZ53" s="1328"/>
      <c r="BA53" s="1328"/>
      <c r="BB53" s="1328" t="s">
        <v>600</v>
      </c>
      <c r="BC53" s="1328"/>
      <c r="BD53" s="1328"/>
      <c r="BE53" s="1328"/>
      <c r="BF53" s="1328"/>
      <c r="BG53" s="1328"/>
      <c r="BH53" s="1328"/>
      <c r="BI53" s="1328"/>
      <c r="BJ53" s="1328"/>
      <c r="BK53" s="1328"/>
      <c r="BL53" s="1328"/>
      <c r="BM53" s="1328"/>
      <c r="BN53" s="1328"/>
      <c r="BO53" s="1328"/>
      <c r="BP53" s="1311">
        <v>44.8</v>
      </c>
      <c r="BQ53" s="1311"/>
      <c r="BR53" s="1311"/>
      <c r="BS53" s="1311"/>
      <c r="BT53" s="1311"/>
      <c r="BU53" s="1311"/>
      <c r="BV53" s="1311"/>
      <c r="BW53" s="1311"/>
      <c r="BX53" s="1311">
        <v>46.1</v>
      </c>
      <c r="BY53" s="1311"/>
      <c r="BZ53" s="1311"/>
      <c r="CA53" s="1311"/>
      <c r="CB53" s="1311"/>
      <c r="CC53" s="1311"/>
      <c r="CD53" s="1311"/>
      <c r="CE53" s="1311"/>
      <c r="CF53" s="1311">
        <v>47.4</v>
      </c>
      <c r="CG53" s="1311"/>
      <c r="CH53" s="1311"/>
      <c r="CI53" s="1311"/>
      <c r="CJ53" s="1311"/>
      <c r="CK53" s="1311"/>
      <c r="CL53" s="1311"/>
      <c r="CM53" s="1311"/>
      <c r="CN53" s="1311">
        <v>49.1</v>
      </c>
      <c r="CO53" s="1311"/>
      <c r="CP53" s="1311"/>
      <c r="CQ53" s="1311"/>
      <c r="CR53" s="1311"/>
      <c r="CS53" s="1311"/>
      <c r="CT53" s="1311"/>
      <c r="CU53" s="1311"/>
      <c r="CV53" s="1311">
        <v>50.7</v>
      </c>
      <c r="CW53" s="1311"/>
      <c r="CX53" s="1311"/>
      <c r="CY53" s="1311"/>
      <c r="CZ53" s="1311"/>
      <c r="DA53" s="1311"/>
      <c r="DB53" s="1311"/>
      <c r="DC53" s="1311"/>
    </row>
    <row r="54" spans="1:109" x14ac:dyDescent="0.15">
      <c r="A54" s="405"/>
      <c r="B54" s="397"/>
      <c r="G54" s="1326"/>
      <c r="H54" s="1326"/>
      <c r="I54" s="1321"/>
      <c r="J54" s="1321"/>
      <c r="K54" s="1327"/>
      <c r="L54" s="1327"/>
      <c r="M54" s="1327"/>
      <c r="N54" s="1327"/>
      <c r="AM54" s="406"/>
      <c r="AN54" s="1328"/>
      <c r="AO54" s="1328"/>
      <c r="AP54" s="1328"/>
      <c r="AQ54" s="1328"/>
      <c r="AR54" s="1328"/>
      <c r="AS54" s="1328"/>
      <c r="AT54" s="1328"/>
      <c r="AU54" s="1328"/>
      <c r="AV54" s="1328"/>
      <c r="AW54" s="1328"/>
      <c r="AX54" s="1328"/>
      <c r="AY54" s="1328"/>
      <c r="AZ54" s="1328"/>
      <c r="BA54" s="1328"/>
      <c r="BB54" s="1328"/>
      <c r="BC54" s="1328"/>
      <c r="BD54" s="1328"/>
      <c r="BE54" s="1328"/>
      <c r="BF54" s="1328"/>
      <c r="BG54" s="1328"/>
      <c r="BH54" s="1328"/>
      <c r="BI54" s="1328"/>
      <c r="BJ54" s="1328"/>
      <c r="BK54" s="1328"/>
      <c r="BL54" s="1328"/>
      <c r="BM54" s="1328"/>
      <c r="BN54" s="1328"/>
      <c r="BO54" s="1328"/>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21"/>
      <c r="H55" s="1321"/>
      <c r="I55" s="1321"/>
      <c r="J55" s="1321"/>
      <c r="K55" s="1327"/>
      <c r="L55" s="1327"/>
      <c r="M55" s="1327"/>
      <c r="N55" s="1327"/>
      <c r="AN55" s="1325" t="s">
        <v>601</v>
      </c>
      <c r="AO55" s="1325"/>
      <c r="AP55" s="1325"/>
      <c r="AQ55" s="1325"/>
      <c r="AR55" s="1325"/>
      <c r="AS55" s="1325"/>
      <c r="AT55" s="1325"/>
      <c r="AU55" s="1325"/>
      <c r="AV55" s="1325"/>
      <c r="AW55" s="1325"/>
      <c r="AX55" s="1325"/>
      <c r="AY55" s="1325"/>
      <c r="AZ55" s="1325"/>
      <c r="BA55" s="1325"/>
      <c r="BB55" s="1328" t="s">
        <v>599</v>
      </c>
      <c r="BC55" s="1328"/>
      <c r="BD55" s="1328"/>
      <c r="BE55" s="1328"/>
      <c r="BF55" s="1328"/>
      <c r="BG55" s="1328"/>
      <c r="BH55" s="1328"/>
      <c r="BI55" s="1328"/>
      <c r="BJ55" s="1328"/>
      <c r="BK55" s="1328"/>
      <c r="BL55" s="1328"/>
      <c r="BM55" s="1328"/>
      <c r="BN55" s="1328"/>
      <c r="BO55" s="1328"/>
      <c r="BP55" s="1311">
        <v>15.5</v>
      </c>
      <c r="BQ55" s="1311"/>
      <c r="BR55" s="1311"/>
      <c r="BS55" s="1311"/>
      <c r="BT55" s="1311"/>
      <c r="BU55" s="1311"/>
      <c r="BV55" s="1311"/>
      <c r="BW55" s="1311"/>
      <c r="BX55" s="1311">
        <v>14</v>
      </c>
      <c r="BY55" s="1311"/>
      <c r="BZ55" s="1311"/>
      <c r="CA55" s="1311"/>
      <c r="CB55" s="1311"/>
      <c r="CC55" s="1311"/>
      <c r="CD55" s="1311"/>
      <c r="CE55" s="1311"/>
      <c r="CF55" s="1311">
        <v>11.4</v>
      </c>
      <c r="CG55" s="1311"/>
      <c r="CH55" s="1311"/>
      <c r="CI55" s="1311"/>
      <c r="CJ55" s="1311"/>
      <c r="CK55" s="1311"/>
      <c r="CL55" s="1311"/>
      <c r="CM55" s="1311"/>
      <c r="CN55" s="1311">
        <v>10.4</v>
      </c>
      <c r="CO55" s="1311"/>
      <c r="CP55" s="1311"/>
      <c r="CQ55" s="1311"/>
      <c r="CR55" s="1311"/>
      <c r="CS55" s="1311"/>
      <c r="CT55" s="1311"/>
      <c r="CU55" s="1311"/>
      <c r="CV55" s="1311">
        <v>10.9</v>
      </c>
      <c r="CW55" s="1311"/>
      <c r="CX55" s="1311"/>
      <c r="CY55" s="1311"/>
      <c r="CZ55" s="1311"/>
      <c r="DA55" s="1311"/>
      <c r="DB55" s="1311"/>
      <c r="DC55" s="1311"/>
    </row>
    <row r="56" spans="1:109" x14ac:dyDescent="0.15">
      <c r="A56" s="405"/>
      <c r="B56" s="397"/>
      <c r="G56" s="1321"/>
      <c r="H56" s="1321"/>
      <c r="I56" s="1321"/>
      <c r="J56" s="1321"/>
      <c r="K56" s="1327"/>
      <c r="L56" s="1327"/>
      <c r="M56" s="1327"/>
      <c r="N56" s="1327"/>
      <c r="AN56" s="1325"/>
      <c r="AO56" s="1325"/>
      <c r="AP56" s="1325"/>
      <c r="AQ56" s="1325"/>
      <c r="AR56" s="1325"/>
      <c r="AS56" s="1325"/>
      <c r="AT56" s="1325"/>
      <c r="AU56" s="1325"/>
      <c r="AV56" s="1325"/>
      <c r="AW56" s="1325"/>
      <c r="AX56" s="1325"/>
      <c r="AY56" s="1325"/>
      <c r="AZ56" s="1325"/>
      <c r="BA56" s="1325"/>
      <c r="BB56" s="1328"/>
      <c r="BC56" s="1328"/>
      <c r="BD56" s="1328"/>
      <c r="BE56" s="1328"/>
      <c r="BF56" s="1328"/>
      <c r="BG56" s="1328"/>
      <c r="BH56" s="1328"/>
      <c r="BI56" s="1328"/>
      <c r="BJ56" s="1328"/>
      <c r="BK56" s="1328"/>
      <c r="BL56" s="1328"/>
      <c r="BM56" s="1328"/>
      <c r="BN56" s="1328"/>
      <c r="BO56" s="1328"/>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21"/>
      <c r="H57" s="1321"/>
      <c r="I57" s="1330"/>
      <c r="J57" s="1330"/>
      <c r="K57" s="1327"/>
      <c r="L57" s="1327"/>
      <c r="M57" s="1327"/>
      <c r="N57" s="1327"/>
      <c r="AM57" s="390"/>
      <c r="AN57" s="1325"/>
      <c r="AO57" s="1325"/>
      <c r="AP57" s="1325"/>
      <c r="AQ57" s="1325"/>
      <c r="AR57" s="1325"/>
      <c r="AS57" s="1325"/>
      <c r="AT57" s="1325"/>
      <c r="AU57" s="1325"/>
      <c r="AV57" s="1325"/>
      <c r="AW57" s="1325"/>
      <c r="AX57" s="1325"/>
      <c r="AY57" s="1325"/>
      <c r="AZ57" s="1325"/>
      <c r="BA57" s="1325"/>
      <c r="BB57" s="1328" t="s">
        <v>600</v>
      </c>
      <c r="BC57" s="1328"/>
      <c r="BD57" s="1328"/>
      <c r="BE57" s="1328"/>
      <c r="BF57" s="1328"/>
      <c r="BG57" s="1328"/>
      <c r="BH57" s="1328"/>
      <c r="BI57" s="1328"/>
      <c r="BJ57" s="1328"/>
      <c r="BK57" s="1328"/>
      <c r="BL57" s="1328"/>
      <c r="BM57" s="1328"/>
      <c r="BN57" s="1328"/>
      <c r="BO57" s="1328"/>
      <c r="BP57" s="1311">
        <v>57.7</v>
      </c>
      <c r="BQ57" s="1311"/>
      <c r="BR57" s="1311"/>
      <c r="BS57" s="1311"/>
      <c r="BT57" s="1311"/>
      <c r="BU57" s="1311"/>
      <c r="BV57" s="1311"/>
      <c r="BW57" s="1311"/>
      <c r="BX57" s="1311">
        <v>58</v>
      </c>
      <c r="BY57" s="1311"/>
      <c r="BZ57" s="1311"/>
      <c r="CA57" s="1311"/>
      <c r="CB57" s="1311"/>
      <c r="CC57" s="1311"/>
      <c r="CD57" s="1311"/>
      <c r="CE57" s="1311"/>
      <c r="CF57" s="1311">
        <v>59.7</v>
      </c>
      <c r="CG57" s="1311"/>
      <c r="CH57" s="1311"/>
      <c r="CI57" s="1311"/>
      <c r="CJ57" s="1311"/>
      <c r="CK57" s="1311"/>
      <c r="CL57" s="1311"/>
      <c r="CM57" s="1311"/>
      <c r="CN57" s="1311">
        <v>60.8</v>
      </c>
      <c r="CO57" s="1311"/>
      <c r="CP57" s="1311"/>
      <c r="CQ57" s="1311"/>
      <c r="CR57" s="1311"/>
      <c r="CS57" s="1311"/>
      <c r="CT57" s="1311"/>
      <c r="CU57" s="1311"/>
      <c r="CV57" s="1311">
        <v>62</v>
      </c>
      <c r="CW57" s="1311"/>
      <c r="CX57" s="1311"/>
      <c r="CY57" s="1311"/>
      <c r="CZ57" s="1311"/>
      <c r="DA57" s="1311"/>
      <c r="DB57" s="1311"/>
      <c r="DC57" s="1311"/>
      <c r="DD57" s="410"/>
      <c r="DE57" s="409"/>
    </row>
    <row r="58" spans="1:109" s="405" customFormat="1" x14ac:dyDescent="0.15">
      <c r="A58" s="390"/>
      <c r="B58" s="409"/>
      <c r="G58" s="1321"/>
      <c r="H58" s="1321"/>
      <c r="I58" s="1330"/>
      <c r="J58" s="1330"/>
      <c r="K58" s="1327"/>
      <c r="L58" s="1327"/>
      <c r="M58" s="1327"/>
      <c r="N58" s="1327"/>
      <c r="AM58" s="390"/>
      <c r="AN58" s="1325"/>
      <c r="AO58" s="1325"/>
      <c r="AP58" s="1325"/>
      <c r="AQ58" s="1325"/>
      <c r="AR58" s="1325"/>
      <c r="AS58" s="1325"/>
      <c r="AT58" s="1325"/>
      <c r="AU58" s="1325"/>
      <c r="AV58" s="1325"/>
      <c r="AW58" s="1325"/>
      <c r="AX58" s="1325"/>
      <c r="AY58" s="1325"/>
      <c r="AZ58" s="1325"/>
      <c r="BA58" s="1325"/>
      <c r="BB58" s="1328"/>
      <c r="BC58" s="1328"/>
      <c r="BD58" s="1328"/>
      <c r="BE58" s="1328"/>
      <c r="BF58" s="1328"/>
      <c r="BG58" s="1328"/>
      <c r="BH58" s="1328"/>
      <c r="BI58" s="1328"/>
      <c r="BJ58" s="1328"/>
      <c r="BK58" s="1328"/>
      <c r="BL58" s="1328"/>
      <c r="BM58" s="1328"/>
      <c r="BN58" s="1328"/>
      <c r="BO58" s="1328"/>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602</v>
      </c>
    </row>
    <row r="64" spans="1:109" x14ac:dyDescent="0.15">
      <c r="B64" s="397"/>
      <c r="G64" s="404"/>
      <c r="I64" s="417"/>
      <c r="J64" s="417"/>
      <c r="K64" s="417"/>
      <c r="L64" s="417"/>
      <c r="M64" s="417"/>
      <c r="N64" s="418"/>
      <c r="AM64" s="404"/>
      <c r="AN64" s="404" t="s">
        <v>596</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2" t="s">
        <v>605</v>
      </c>
      <c r="AO65" s="1313"/>
      <c r="AP65" s="1313"/>
      <c r="AQ65" s="1313"/>
      <c r="AR65" s="1313"/>
      <c r="AS65" s="1313"/>
      <c r="AT65" s="1313"/>
      <c r="AU65" s="1313"/>
      <c r="AV65" s="1313"/>
      <c r="AW65" s="1313"/>
      <c r="AX65" s="1313"/>
      <c r="AY65" s="1313"/>
      <c r="AZ65" s="1313"/>
      <c r="BA65" s="1313"/>
      <c r="BB65" s="1313"/>
      <c r="BC65" s="1313"/>
      <c r="BD65" s="1313"/>
      <c r="BE65" s="1313"/>
      <c r="BF65" s="1313"/>
      <c r="BG65" s="1313"/>
      <c r="BH65" s="1313"/>
      <c r="BI65" s="1313"/>
      <c r="BJ65" s="1313"/>
      <c r="BK65" s="1313"/>
      <c r="BL65" s="1313"/>
      <c r="BM65" s="1313"/>
      <c r="BN65" s="1313"/>
      <c r="BO65" s="1313"/>
      <c r="BP65" s="1313"/>
      <c r="BQ65" s="1313"/>
      <c r="BR65" s="1313"/>
      <c r="BS65" s="1313"/>
      <c r="BT65" s="1313"/>
      <c r="BU65" s="1313"/>
      <c r="BV65" s="1313"/>
      <c r="BW65" s="1313"/>
      <c r="BX65" s="1313"/>
      <c r="BY65" s="1313"/>
      <c r="BZ65" s="1313"/>
      <c r="CA65" s="1313"/>
      <c r="CB65" s="1313"/>
      <c r="CC65" s="1313"/>
      <c r="CD65" s="1313"/>
      <c r="CE65" s="1313"/>
      <c r="CF65" s="1313"/>
      <c r="CG65" s="1313"/>
      <c r="CH65" s="1313"/>
      <c r="CI65" s="1313"/>
      <c r="CJ65" s="1313"/>
      <c r="CK65" s="1313"/>
      <c r="CL65" s="1313"/>
      <c r="CM65" s="1313"/>
      <c r="CN65" s="1313"/>
      <c r="CO65" s="1313"/>
      <c r="CP65" s="1313"/>
      <c r="CQ65" s="1313"/>
      <c r="CR65" s="1313"/>
      <c r="CS65" s="1313"/>
      <c r="CT65" s="1313"/>
      <c r="CU65" s="1313"/>
      <c r="CV65" s="1313"/>
      <c r="CW65" s="1313"/>
      <c r="CX65" s="1313"/>
      <c r="CY65" s="1313"/>
      <c r="CZ65" s="1313"/>
      <c r="DA65" s="1313"/>
      <c r="DB65" s="1313"/>
      <c r="DC65" s="1314"/>
    </row>
    <row r="66" spans="2:107" x14ac:dyDescent="0.15">
      <c r="B66" s="397"/>
      <c r="AN66" s="1315"/>
      <c r="AO66" s="1316"/>
      <c r="AP66" s="1316"/>
      <c r="AQ66" s="1316"/>
      <c r="AR66" s="1316"/>
      <c r="AS66" s="1316"/>
      <c r="AT66" s="1316"/>
      <c r="AU66" s="1316"/>
      <c r="AV66" s="1316"/>
      <c r="AW66" s="1316"/>
      <c r="AX66" s="1316"/>
      <c r="AY66" s="1316"/>
      <c r="AZ66" s="1316"/>
      <c r="BA66" s="1316"/>
      <c r="BB66" s="1316"/>
      <c r="BC66" s="1316"/>
      <c r="BD66" s="1316"/>
      <c r="BE66" s="1316"/>
      <c r="BF66" s="1316"/>
      <c r="BG66" s="1316"/>
      <c r="BH66" s="1316"/>
      <c r="BI66" s="1316"/>
      <c r="BJ66" s="1316"/>
      <c r="BK66" s="1316"/>
      <c r="BL66" s="1316"/>
      <c r="BM66" s="1316"/>
      <c r="BN66" s="1316"/>
      <c r="BO66" s="1316"/>
      <c r="BP66" s="1316"/>
      <c r="BQ66" s="1316"/>
      <c r="BR66" s="1316"/>
      <c r="BS66" s="1316"/>
      <c r="BT66" s="1316"/>
      <c r="BU66" s="1316"/>
      <c r="BV66" s="1316"/>
      <c r="BW66" s="1316"/>
      <c r="BX66" s="1316"/>
      <c r="BY66" s="1316"/>
      <c r="BZ66" s="1316"/>
      <c r="CA66" s="1316"/>
      <c r="CB66" s="1316"/>
      <c r="CC66" s="1316"/>
      <c r="CD66" s="1316"/>
      <c r="CE66" s="1316"/>
      <c r="CF66" s="1316"/>
      <c r="CG66" s="1316"/>
      <c r="CH66" s="1316"/>
      <c r="CI66" s="1316"/>
      <c r="CJ66" s="1316"/>
      <c r="CK66" s="1316"/>
      <c r="CL66" s="1316"/>
      <c r="CM66" s="1316"/>
      <c r="CN66" s="1316"/>
      <c r="CO66" s="1316"/>
      <c r="CP66" s="1316"/>
      <c r="CQ66" s="1316"/>
      <c r="CR66" s="1316"/>
      <c r="CS66" s="1316"/>
      <c r="CT66" s="1316"/>
      <c r="CU66" s="1316"/>
      <c r="CV66" s="1316"/>
      <c r="CW66" s="1316"/>
      <c r="CX66" s="1316"/>
      <c r="CY66" s="1316"/>
      <c r="CZ66" s="1316"/>
      <c r="DA66" s="1316"/>
      <c r="DB66" s="1316"/>
      <c r="DC66" s="1317"/>
    </row>
    <row r="67" spans="2:107" x14ac:dyDescent="0.15">
      <c r="B67" s="397"/>
      <c r="AN67" s="1315"/>
      <c r="AO67" s="1316"/>
      <c r="AP67" s="1316"/>
      <c r="AQ67" s="1316"/>
      <c r="AR67" s="1316"/>
      <c r="AS67" s="1316"/>
      <c r="AT67" s="1316"/>
      <c r="AU67" s="1316"/>
      <c r="AV67" s="1316"/>
      <c r="AW67" s="1316"/>
      <c r="AX67" s="1316"/>
      <c r="AY67" s="1316"/>
      <c r="AZ67" s="1316"/>
      <c r="BA67" s="1316"/>
      <c r="BB67" s="1316"/>
      <c r="BC67" s="1316"/>
      <c r="BD67" s="1316"/>
      <c r="BE67" s="1316"/>
      <c r="BF67" s="1316"/>
      <c r="BG67" s="1316"/>
      <c r="BH67" s="1316"/>
      <c r="BI67" s="1316"/>
      <c r="BJ67" s="1316"/>
      <c r="BK67" s="1316"/>
      <c r="BL67" s="1316"/>
      <c r="BM67" s="1316"/>
      <c r="BN67" s="1316"/>
      <c r="BO67" s="1316"/>
      <c r="BP67" s="1316"/>
      <c r="BQ67" s="1316"/>
      <c r="BR67" s="1316"/>
      <c r="BS67" s="1316"/>
      <c r="BT67" s="1316"/>
      <c r="BU67" s="1316"/>
      <c r="BV67" s="1316"/>
      <c r="BW67" s="1316"/>
      <c r="BX67" s="1316"/>
      <c r="BY67" s="1316"/>
      <c r="BZ67" s="1316"/>
      <c r="CA67" s="1316"/>
      <c r="CB67" s="1316"/>
      <c r="CC67" s="1316"/>
      <c r="CD67" s="1316"/>
      <c r="CE67" s="1316"/>
      <c r="CF67" s="1316"/>
      <c r="CG67" s="1316"/>
      <c r="CH67" s="1316"/>
      <c r="CI67" s="1316"/>
      <c r="CJ67" s="1316"/>
      <c r="CK67" s="1316"/>
      <c r="CL67" s="1316"/>
      <c r="CM67" s="1316"/>
      <c r="CN67" s="1316"/>
      <c r="CO67" s="1316"/>
      <c r="CP67" s="1316"/>
      <c r="CQ67" s="1316"/>
      <c r="CR67" s="1316"/>
      <c r="CS67" s="1316"/>
      <c r="CT67" s="1316"/>
      <c r="CU67" s="1316"/>
      <c r="CV67" s="1316"/>
      <c r="CW67" s="1316"/>
      <c r="CX67" s="1316"/>
      <c r="CY67" s="1316"/>
      <c r="CZ67" s="1316"/>
      <c r="DA67" s="1316"/>
      <c r="DB67" s="1316"/>
      <c r="DC67" s="1317"/>
    </row>
    <row r="68" spans="2:107" x14ac:dyDescent="0.15">
      <c r="B68" s="397"/>
      <c r="AN68" s="1315"/>
      <c r="AO68" s="1316"/>
      <c r="AP68" s="1316"/>
      <c r="AQ68" s="1316"/>
      <c r="AR68" s="1316"/>
      <c r="AS68" s="1316"/>
      <c r="AT68" s="1316"/>
      <c r="AU68" s="1316"/>
      <c r="AV68" s="1316"/>
      <c r="AW68" s="1316"/>
      <c r="AX68" s="1316"/>
      <c r="AY68" s="1316"/>
      <c r="AZ68" s="1316"/>
      <c r="BA68" s="1316"/>
      <c r="BB68" s="1316"/>
      <c r="BC68" s="1316"/>
      <c r="BD68" s="1316"/>
      <c r="BE68" s="1316"/>
      <c r="BF68" s="1316"/>
      <c r="BG68" s="1316"/>
      <c r="BH68" s="1316"/>
      <c r="BI68" s="1316"/>
      <c r="BJ68" s="1316"/>
      <c r="BK68" s="1316"/>
      <c r="BL68" s="1316"/>
      <c r="BM68" s="1316"/>
      <c r="BN68" s="1316"/>
      <c r="BO68" s="1316"/>
      <c r="BP68" s="1316"/>
      <c r="BQ68" s="1316"/>
      <c r="BR68" s="1316"/>
      <c r="BS68" s="1316"/>
      <c r="BT68" s="1316"/>
      <c r="BU68" s="1316"/>
      <c r="BV68" s="1316"/>
      <c r="BW68" s="1316"/>
      <c r="BX68" s="1316"/>
      <c r="BY68" s="1316"/>
      <c r="BZ68" s="1316"/>
      <c r="CA68" s="1316"/>
      <c r="CB68" s="1316"/>
      <c r="CC68" s="1316"/>
      <c r="CD68" s="1316"/>
      <c r="CE68" s="1316"/>
      <c r="CF68" s="1316"/>
      <c r="CG68" s="1316"/>
      <c r="CH68" s="1316"/>
      <c r="CI68" s="1316"/>
      <c r="CJ68" s="1316"/>
      <c r="CK68" s="1316"/>
      <c r="CL68" s="1316"/>
      <c r="CM68" s="1316"/>
      <c r="CN68" s="1316"/>
      <c r="CO68" s="1316"/>
      <c r="CP68" s="1316"/>
      <c r="CQ68" s="1316"/>
      <c r="CR68" s="1316"/>
      <c r="CS68" s="1316"/>
      <c r="CT68" s="1316"/>
      <c r="CU68" s="1316"/>
      <c r="CV68" s="1316"/>
      <c r="CW68" s="1316"/>
      <c r="CX68" s="1316"/>
      <c r="CY68" s="1316"/>
      <c r="CZ68" s="1316"/>
      <c r="DA68" s="1316"/>
      <c r="DB68" s="1316"/>
      <c r="DC68" s="1317"/>
    </row>
    <row r="69" spans="2:107" x14ac:dyDescent="0.15">
      <c r="B69" s="397"/>
      <c r="AN69" s="1318"/>
      <c r="AO69" s="1319"/>
      <c r="AP69" s="1319"/>
      <c r="AQ69" s="1319"/>
      <c r="AR69" s="1319"/>
      <c r="AS69" s="1319"/>
      <c r="AT69" s="1319"/>
      <c r="AU69" s="1319"/>
      <c r="AV69" s="1319"/>
      <c r="AW69" s="1319"/>
      <c r="AX69" s="1319"/>
      <c r="AY69" s="1319"/>
      <c r="AZ69" s="1319"/>
      <c r="BA69" s="1319"/>
      <c r="BB69" s="1319"/>
      <c r="BC69" s="1319"/>
      <c r="BD69" s="1319"/>
      <c r="BE69" s="1319"/>
      <c r="BF69" s="1319"/>
      <c r="BG69" s="1319"/>
      <c r="BH69" s="1319"/>
      <c r="BI69" s="1319"/>
      <c r="BJ69" s="1319"/>
      <c r="BK69" s="1319"/>
      <c r="BL69" s="1319"/>
      <c r="BM69" s="1319"/>
      <c r="BN69" s="1319"/>
      <c r="BO69" s="1319"/>
      <c r="BP69" s="1319"/>
      <c r="BQ69" s="1319"/>
      <c r="BR69" s="1319"/>
      <c r="BS69" s="1319"/>
      <c r="BT69" s="1319"/>
      <c r="BU69" s="1319"/>
      <c r="BV69" s="1319"/>
      <c r="BW69" s="1319"/>
      <c r="BX69" s="1319"/>
      <c r="BY69" s="1319"/>
      <c r="BZ69" s="1319"/>
      <c r="CA69" s="1319"/>
      <c r="CB69" s="1319"/>
      <c r="CC69" s="1319"/>
      <c r="CD69" s="1319"/>
      <c r="CE69" s="1319"/>
      <c r="CF69" s="1319"/>
      <c r="CG69" s="1319"/>
      <c r="CH69" s="1319"/>
      <c r="CI69" s="1319"/>
      <c r="CJ69" s="1319"/>
      <c r="CK69" s="1319"/>
      <c r="CL69" s="1319"/>
      <c r="CM69" s="1319"/>
      <c r="CN69" s="1319"/>
      <c r="CO69" s="1319"/>
      <c r="CP69" s="1319"/>
      <c r="CQ69" s="1319"/>
      <c r="CR69" s="1319"/>
      <c r="CS69" s="1319"/>
      <c r="CT69" s="1319"/>
      <c r="CU69" s="1319"/>
      <c r="CV69" s="1319"/>
      <c r="CW69" s="1319"/>
      <c r="CX69" s="1319"/>
      <c r="CY69" s="1319"/>
      <c r="CZ69" s="1319"/>
      <c r="DA69" s="1319"/>
      <c r="DB69" s="1319"/>
      <c r="DC69" s="1320"/>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597</v>
      </c>
    </row>
    <row r="72" spans="2:107" x14ac:dyDescent="0.15">
      <c r="B72" s="397"/>
      <c r="G72" s="1321"/>
      <c r="H72" s="1321"/>
      <c r="I72" s="1321"/>
      <c r="J72" s="1321"/>
      <c r="K72" s="407"/>
      <c r="L72" s="407"/>
      <c r="M72" s="408"/>
      <c r="N72" s="408"/>
      <c r="AN72" s="1322"/>
      <c r="AO72" s="1323"/>
      <c r="AP72" s="1323"/>
      <c r="AQ72" s="1323"/>
      <c r="AR72" s="1323"/>
      <c r="AS72" s="1323"/>
      <c r="AT72" s="1323"/>
      <c r="AU72" s="1323"/>
      <c r="AV72" s="1323"/>
      <c r="AW72" s="1323"/>
      <c r="AX72" s="1323"/>
      <c r="AY72" s="1323"/>
      <c r="AZ72" s="1323"/>
      <c r="BA72" s="1323"/>
      <c r="BB72" s="1323"/>
      <c r="BC72" s="1323"/>
      <c r="BD72" s="1323"/>
      <c r="BE72" s="1323"/>
      <c r="BF72" s="1323"/>
      <c r="BG72" s="1323"/>
      <c r="BH72" s="1323"/>
      <c r="BI72" s="1323"/>
      <c r="BJ72" s="1323"/>
      <c r="BK72" s="1323"/>
      <c r="BL72" s="1323"/>
      <c r="BM72" s="1323"/>
      <c r="BN72" s="1323"/>
      <c r="BO72" s="1324"/>
      <c r="BP72" s="1325" t="s">
        <v>564</v>
      </c>
      <c r="BQ72" s="1325"/>
      <c r="BR72" s="1325"/>
      <c r="BS72" s="1325"/>
      <c r="BT72" s="1325"/>
      <c r="BU72" s="1325"/>
      <c r="BV72" s="1325"/>
      <c r="BW72" s="1325"/>
      <c r="BX72" s="1325" t="s">
        <v>565</v>
      </c>
      <c r="BY72" s="1325"/>
      <c r="BZ72" s="1325"/>
      <c r="CA72" s="1325"/>
      <c r="CB72" s="1325"/>
      <c r="CC72" s="1325"/>
      <c r="CD72" s="1325"/>
      <c r="CE72" s="1325"/>
      <c r="CF72" s="1325" t="s">
        <v>566</v>
      </c>
      <c r="CG72" s="1325"/>
      <c r="CH72" s="1325"/>
      <c r="CI72" s="1325"/>
      <c r="CJ72" s="1325"/>
      <c r="CK72" s="1325"/>
      <c r="CL72" s="1325"/>
      <c r="CM72" s="1325"/>
      <c r="CN72" s="1325" t="s">
        <v>567</v>
      </c>
      <c r="CO72" s="1325"/>
      <c r="CP72" s="1325"/>
      <c r="CQ72" s="1325"/>
      <c r="CR72" s="1325"/>
      <c r="CS72" s="1325"/>
      <c r="CT72" s="1325"/>
      <c r="CU72" s="1325"/>
      <c r="CV72" s="1325" t="s">
        <v>568</v>
      </c>
      <c r="CW72" s="1325"/>
      <c r="CX72" s="1325"/>
      <c r="CY72" s="1325"/>
      <c r="CZ72" s="1325"/>
      <c r="DA72" s="1325"/>
      <c r="DB72" s="1325"/>
      <c r="DC72" s="1325"/>
    </row>
    <row r="73" spans="2:107" x14ac:dyDescent="0.15">
      <c r="B73" s="397"/>
      <c r="G73" s="1326"/>
      <c r="H73" s="1326"/>
      <c r="I73" s="1326"/>
      <c r="J73" s="1326"/>
      <c r="K73" s="1331"/>
      <c r="L73" s="1331"/>
      <c r="M73" s="1331"/>
      <c r="N73" s="1331"/>
      <c r="AM73" s="406"/>
      <c r="AN73" s="1328" t="s">
        <v>598</v>
      </c>
      <c r="AO73" s="1328"/>
      <c r="AP73" s="1328"/>
      <c r="AQ73" s="1328"/>
      <c r="AR73" s="1328"/>
      <c r="AS73" s="1328"/>
      <c r="AT73" s="1328"/>
      <c r="AU73" s="1328"/>
      <c r="AV73" s="1328"/>
      <c r="AW73" s="1328"/>
      <c r="AX73" s="1328"/>
      <c r="AY73" s="1328"/>
      <c r="AZ73" s="1328"/>
      <c r="BA73" s="1328"/>
      <c r="BB73" s="1328" t="s">
        <v>599</v>
      </c>
      <c r="BC73" s="1328"/>
      <c r="BD73" s="1328"/>
      <c r="BE73" s="1328"/>
      <c r="BF73" s="1328"/>
      <c r="BG73" s="1328"/>
      <c r="BH73" s="1328"/>
      <c r="BI73" s="1328"/>
      <c r="BJ73" s="1328"/>
      <c r="BK73" s="1328"/>
      <c r="BL73" s="1328"/>
      <c r="BM73" s="1328"/>
      <c r="BN73" s="1328"/>
      <c r="BO73" s="1328"/>
      <c r="BP73" s="1311">
        <v>72.3</v>
      </c>
      <c r="BQ73" s="1311"/>
      <c r="BR73" s="1311"/>
      <c r="BS73" s="1311"/>
      <c r="BT73" s="1311"/>
      <c r="BU73" s="1311"/>
      <c r="BV73" s="1311"/>
      <c r="BW73" s="1311"/>
      <c r="BX73" s="1311">
        <v>73.900000000000006</v>
      </c>
      <c r="BY73" s="1311"/>
      <c r="BZ73" s="1311"/>
      <c r="CA73" s="1311"/>
      <c r="CB73" s="1311"/>
      <c r="CC73" s="1311"/>
      <c r="CD73" s="1311"/>
      <c r="CE73" s="1311"/>
      <c r="CF73" s="1311">
        <v>70.8</v>
      </c>
      <c r="CG73" s="1311"/>
      <c r="CH73" s="1311"/>
      <c r="CI73" s="1311"/>
      <c r="CJ73" s="1311"/>
      <c r="CK73" s="1311"/>
      <c r="CL73" s="1311"/>
      <c r="CM73" s="1311"/>
      <c r="CN73" s="1311">
        <v>68.900000000000006</v>
      </c>
      <c r="CO73" s="1311"/>
      <c r="CP73" s="1311"/>
      <c r="CQ73" s="1311"/>
      <c r="CR73" s="1311"/>
      <c r="CS73" s="1311"/>
      <c r="CT73" s="1311"/>
      <c r="CU73" s="1311"/>
      <c r="CV73" s="1311">
        <v>59.5</v>
      </c>
      <c r="CW73" s="1311"/>
      <c r="CX73" s="1311"/>
      <c r="CY73" s="1311"/>
      <c r="CZ73" s="1311"/>
      <c r="DA73" s="1311"/>
      <c r="DB73" s="1311"/>
      <c r="DC73" s="1311"/>
    </row>
    <row r="74" spans="2:107" x14ac:dyDescent="0.15">
      <c r="B74" s="397"/>
      <c r="G74" s="1326"/>
      <c r="H74" s="1326"/>
      <c r="I74" s="1326"/>
      <c r="J74" s="1326"/>
      <c r="K74" s="1331"/>
      <c r="L74" s="1331"/>
      <c r="M74" s="1331"/>
      <c r="N74" s="1331"/>
      <c r="AM74" s="406"/>
      <c r="AN74" s="1328"/>
      <c r="AO74" s="1328"/>
      <c r="AP74" s="1328"/>
      <c r="AQ74" s="1328"/>
      <c r="AR74" s="1328"/>
      <c r="AS74" s="1328"/>
      <c r="AT74" s="1328"/>
      <c r="AU74" s="1328"/>
      <c r="AV74" s="1328"/>
      <c r="AW74" s="1328"/>
      <c r="AX74" s="1328"/>
      <c r="AY74" s="1328"/>
      <c r="AZ74" s="1328"/>
      <c r="BA74" s="1328"/>
      <c r="BB74" s="1328"/>
      <c r="BC74" s="1328"/>
      <c r="BD74" s="1328"/>
      <c r="BE74" s="1328"/>
      <c r="BF74" s="1328"/>
      <c r="BG74" s="1328"/>
      <c r="BH74" s="1328"/>
      <c r="BI74" s="1328"/>
      <c r="BJ74" s="1328"/>
      <c r="BK74" s="1328"/>
      <c r="BL74" s="1328"/>
      <c r="BM74" s="1328"/>
      <c r="BN74" s="1328"/>
      <c r="BO74" s="1328"/>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26"/>
      <c r="H75" s="1326"/>
      <c r="I75" s="1321"/>
      <c r="J75" s="1321"/>
      <c r="K75" s="1327"/>
      <c r="L75" s="1327"/>
      <c r="M75" s="1327"/>
      <c r="N75" s="1327"/>
      <c r="AM75" s="406"/>
      <c r="AN75" s="1328"/>
      <c r="AO75" s="1328"/>
      <c r="AP75" s="1328"/>
      <c r="AQ75" s="1328"/>
      <c r="AR75" s="1328"/>
      <c r="AS75" s="1328"/>
      <c r="AT75" s="1328"/>
      <c r="AU75" s="1328"/>
      <c r="AV75" s="1328"/>
      <c r="AW75" s="1328"/>
      <c r="AX75" s="1328"/>
      <c r="AY75" s="1328"/>
      <c r="AZ75" s="1328"/>
      <c r="BA75" s="1328"/>
      <c r="BB75" s="1328" t="s">
        <v>603</v>
      </c>
      <c r="BC75" s="1328"/>
      <c r="BD75" s="1328"/>
      <c r="BE75" s="1328"/>
      <c r="BF75" s="1328"/>
      <c r="BG75" s="1328"/>
      <c r="BH75" s="1328"/>
      <c r="BI75" s="1328"/>
      <c r="BJ75" s="1328"/>
      <c r="BK75" s="1328"/>
      <c r="BL75" s="1328"/>
      <c r="BM75" s="1328"/>
      <c r="BN75" s="1328"/>
      <c r="BO75" s="1328"/>
      <c r="BP75" s="1311">
        <v>10.1</v>
      </c>
      <c r="BQ75" s="1311"/>
      <c r="BR75" s="1311"/>
      <c r="BS75" s="1311"/>
      <c r="BT75" s="1311"/>
      <c r="BU75" s="1311"/>
      <c r="BV75" s="1311"/>
      <c r="BW75" s="1311"/>
      <c r="BX75" s="1311">
        <v>10.8</v>
      </c>
      <c r="BY75" s="1311"/>
      <c r="BZ75" s="1311"/>
      <c r="CA75" s="1311"/>
      <c r="CB75" s="1311"/>
      <c r="CC75" s="1311"/>
      <c r="CD75" s="1311"/>
      <c r="CE75" s="1311"/>
      <c r="CF75" s="1311">
        <v>11.5</v>
      </c>
      <c r="CG75" s="1311"/>
      <c r="CH75" s="1311"/>
      <c r="CI75" s="1311"/>
      <c r="CJ75" s="1311"/>
      <c r="CK75" s="1311"/>
      <c r="CL75" s="1311"/>
      <c r="CM75" s="1311"/>
      <c r="CN75" s="1311">
        <v>12.1</v>
      </c>
      <c r="CO75" s="1311"/>
      <c r="CP75" s="1311"/>
      <c r="CQ75" s="1311"/>
      <c r="CR75" s="1311"/>
      <c r="CS75" s="1311"/>
      <c r="CT75" s="1311"/>
      <c r="CU75" s="1311"/>
      <c r="CV75" s="1311">
        <v>11.5</v>
      </c>
      <c r="CW75" s="1311"/>
      <c r="CX75" s="1311"/>
      <c r="CY75" s="1311"/>
      <c r="CZ75" s="1311"/>
      <c r="DA75" s="1311"/>
      <c r="DB75" s="1311"/>
      <c r="DC75" s="1311"/>
    </row>
    <row r="76" spans="2:107" x14ac:dyDescent="0.15">
      <c r="B76" s="397"/>
      <c r="G76" s="1326"/>
      <c r="H76" s="1326"/>
      <c r="I76" s="1321"/>
      <c r="J76" s="1321"/>
      <c r="K76" s="1327"/>
      <c r="L76" s="1327"/>
      <c r="M76" s="1327"/>
      <c r="N76" s="1327"/>
      <c r="AM76" s="406"/>
      <c r="AN76" s="1328"/>
      <c r="AO76" s="1328"/>
      <c r="AP76" s="1328"/>
      <c r="AQ76" s="1328"/>
      <c r="AR76" s="1328"/>
      <c r="AS76" s="1328"/>
      <c r="AT76" s="1328"/>
      <c r="AU76" s="1328"/>
      <c r="AV76" s="1328"/>
      <c r="AW76" s="1328"/>
      <c r="AX76" s="1328"/>
      <c r="AY76" s="1328"/>
      <c r="AZ76" s="1328"/>
      <c r="BA76" s="1328"/>
      <c r="BB76" s="1328"/>
      <c r="BC76" s="1328"/>
      <c r="BD76" s="1328"/>
      <c r="BE76" s="1328"/>
      <c r="BF76" s="1328"/>
      <c r="BG76" s="1328"/>
      <c r="BH76" s="1328"/>
      <c r="BI76" s="1328"/>
      <c r="BJ76" s="1328"/>
      <c r="BK76" s="1328"/>
      <c r="BL76" s="1328"/>
      <c r="BM76" s="1328"/>
      <c r="BN76" s="1328"/>
      <c r="BO76" s="1328"/>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21"/>
      <c r="H77" s="1321"/>
      <c r="I77" s="1321"/>
      <c r="J77" s="1321"/>
      <c r="K77" s="1331"/>
      <c r="L77" s="1331"/>
      <c r="M77" s="1331"/>
      <c r="N77" s="1331"/>
      <c r="AN77" s="1325" t="s">
        <v>601</v>
      </c>
      <c r="AO77" s="1325"/>
      <c r="AP77" s="1325"/>
      <c r="AQ77" s="1325"/>
      <c r="AR77" s="1325"/>
      <c r="AS77" s="1325"/>
      <c r="AT77" s="1325"/>
      <c r="AU77" s="1325"/>
      <c r="AV77" s="1325"/>
      <c r="AW77" s="1325"/>
      <c r="AX77" s="1325"/>
      <c r="AY77" s="1325"/>
      <c r="AZ77" s="1325"/>
      <c r="BA77" s="1325"/>
      <c r="BB77" s="1328" t="s">
        <v>599</v>
      </c>
      <c r="BC77" s="1328"/>
      <c r="BD77" s="1328"/>
      <c r="BE77" s="1328"/>
      <c r="BF77" s="1328"/>
      <c r="BG77" s="1328"/>
      <c r="BH77" s="1328"/>
      <c r="BI77" s="1328"/>
      <c r="BJ77" s="1328"/>
      <c r="BK77" s="1328"/>
      <c r="BL77" s="1328"/>
      <c r="BM77" s="1328"/>
      <c r="BN77" s="1328"/>
      <c r="BO77" s="1328"/>
      <c r="BP77" s="1311">
        <v>15.5</v>
      </c>
      <c r="BQ77" s="1311"/>
      <c r="BR77" s="1311"/>
      <c r="BS77" s="1311"/>
      <c r="BT77" s="1311"/>
      <c r="BU77" s="1311"/>
      <c r="BV77" s="1311"/>
      <c r="BW77" s="1311"/>
      <c r="BX77" s="1311">
        <v>14</v>
      </c>
      <c r="BY77" s="1311"/>
      <c r="BZ77" s="1311"/>
      <c r="CA77" s="1311"/>
      <c r="CB77" s="1311"/>
      <c r="CC77" s="1311"/>
      <c r="CD77" s="1311"/>
      <c r="CE77" s="1311"/>
      <c r="CF77" s="1311">
        <v>11.4</v>
      </c>
      <c r="CG77" s="1311"/>
      <c r="CH77" s="1311"/>
      <c r="CI77" s="1311"/>
      <c r="CJ77" s="1311"/>
      <c r="CK77" s="1311"/>
      <c r="CL77" s="1311"/>
      <c r="CM77" s="1311"/>
      <c r="CN77" s="1311">
        <v>10.4</v>
      </c>
      <c r="CO77" s="1311"/>
      <c r="CP77" s="1311"/>
      <c r="CQ77" s="1311"/>
      <c r="CR77" s="1311"/>
      <c r="CS77" s="1311"/>
      <c r="CT77" s="1311"/>
      <c r="CU77" s="1311"/>
      <c r="CV77" s="1311">
        <v>10.9</v>
      </c>
      <c r="CW77" s="1311"/>
      <c r="CX77" s="1311"/>
      <c r="CY77" s="1311"/>
      <c r="CZ77" s="1311"/>
      <c r="DA77" s="1311"/>
      <c r="DB77" s="1311"/>
      <c r="DC77" s="1311"/>
    </row>
    <row r="78" spans="2:107" x14ac:dyDescent="0.15">
      <c r="B78" s="397"/>
      <c r="G78" s="1321"/>
      <c r="H78" s="1321"/>
      <c r="I78" s="1321"/>
      <c r="J78" s="1321"/>
      <c r="K78" s="1331"/>
      <c r="L78" s="1331"/>
      <c r="M78" s="1331"/>
      <c r="N78" s="1331"/>
      <c r="AN78" s="1325"/>
      <c r="AO78" s="1325"/>
      <c r="AP78" s="1325"/>
      <c r="AQ78" s="1325"/>
      <c r="AR78" s="1325"/>
      <c r="AS78" s="1325"/>
      <c r="AT78" s="1325"/>
      <c r="AU78" s="1325"/>
      <c r="AV78" s="1325"/>
      <c r="AW78" s="1325"/>
      <c r="AX78" s="1325"/>
      <c r="AY78" s="1325"/>
      <c r="AZ78" s="1325"/>
      <c r="BA78" s="1325"/>
      <c r="BB78" s="1328"/>
      <c r="BC78" s="1328"/>
      <c r="BD78" s="1328"/>
      <c r="BE78" s="1328"/>
      <c r="BF78" s="1328"/>
      <c r="BG78" s="1328"/>
      <c r="BH78" s="1328"/>
      <c r="BI78" s="1328"/>
      <c r="BJ78" s="1328"/>
      <c r="BK78" s="1328"/>
      <c r="BL78" s="1328"/>
      <c r="BM78" s="1328"/>
      <c r="BN78" s="1328"/>
      <c r="BO78" s="1328"/>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21"/>
      <c r="H79" s="1321"/>
      <c r="I79" s="1330"/>
      <c r="J79" s="1330"/>
      <c r="K79" s="1332"/>
      <c r="L79" s="1332"/>
      <c r="M79" s="1332"/>
      <c r="N79" s="1332"/>
      <c r="AN79" s="1325"/>
      <c r="AO79" s="1325"/>
      <c r="AP79" s="1325"/>
      <c r="AQ79" s="1325"/>
      <c r="AR79" s="1325"/>
      <c r="AS79" s="1325"/>
      <c r="AT79" s="1325"/>
      <c r="AU79" s="1325"/>
      <c r="AV79" s="1325"/>
      <c r="AW79" s="1325"/>
      <c r="AX79" s="1325"/>
      <c r="AY79" s="1325"/>
      <c r="AZ79" s="1325"/>
      <c r="BA79" s="1325"/>
      <c r="BB79" s="1328" t="s">
        <v>603</v>
      </c>
      <c r="BC79" s="1328"/>
      <c r="BD79" s="1328"/>
      <c r="BE79" s="1328"/>
      <c r="BF79" s="1328"/>
      <c r="BG79" s="1328"/>
      <c r="BH79" s="1328"/>
      <c r="BI79" s="1328"/>
      <c r="BJ79" s="1328"/>
      <c r="BK79" s="1328"/>
      <c r="BL79" s="1328"/>
      <c r="BM79" s="1328"/>
      <c r="BN79" s="1328"/>
      <c r="BO79" s="1328"/>
      <c r="BP79" s="1311">
        <v>6.6</v>
      </c>
      <c r="BQ79" s="1311"/>
      <c r="BR79" s="1311"/>
      <c r="BS79" s="1311"/>
      <c r="BT79" s="1311"/>
      <c r="BU79" s="1311"/>
      <c r="BV79" s="1311"/>
      <c r="BW79" s="1311"/>
      <c r="BX79" s="1311">
        <v>6.5</v>
      </c>
      <c r="BY79" s="1311"/>
      <c r="BZ79" s="1311"/>
      <c r="CA79" s="1311"/>
      <c r="CB79" s="1311"/>
      <c r="CC79" s="1311"/>
      <c r="CD79" s="1311"/>
      <c r="CE79" s="1311"/>
      <c r="CF79" s="1311">
        <v>6.7</v>
      </c>
      <c r="CG79" s="1311"/>
      <c r="CH79" s="1311"/>
      <c r="CI79" s="1311"/>
      <c r="CJ79" s="1311"/>
      <c r="CK79" s="1311"/>
      <c r="CL79" s="1311"/>
      <c r="CM79" s="1311"/>
      <c r="CN79" s="1311">
        <v>6.6</v>
      </c>
      <c r="CO79" s="1311"/>
      <c r="CP79" s="1311"/>
      <c r="CQ79" s="1311"/>
      <c r="CR79" s="1311"/>
      <c r="CS79" s="1311"/>
      <c r="CT79" s="1311"/>
      <c r="CU79" s="1311"/>
      <c r="CV79" s="1311">
        <v>5.9</v>
      </c>
      <c r="CW79" s="1311"/>
      <c r="CX79" s="1311"/>
      <c r="CY79" s="1311"/>
      <c r="CZ79" s="1311"/>
      <c r="DA79" s="1311"/>
      <c r="DB79" s="1311"/>
      <c r="DC79" s="1311"/>
    </row>
    <row r="80" spans="2:107" x14ac:dyDescent="0.15">
      <c r="B80" s="397"/>
      <c r="G80" s="1321"/>
      <c r="H80" s="1321"/>
      <c r="I80" s="1330"/>
      <c r="J80" s="1330"/>
      <c r="K80" s="1332"/>
      <c r="L80" s="1332"/>
      <c r="M80" s="1332"/>
      <c r="N80" s="1332"/>
      <c r="AN80" s="1325"/>
      <c r="AO80" s="1325"/>
      <c r="AP80" s="1325"/>
      <c r="AQ80" s="1325"/>
      <c r="AR80" s="1325"/>
      <c r="AS80" s="1325"/>
      <c r="AT80" s="1325"/>
      <c r="AU80" s="1325"/>
      <c r="AV80" s="1325"/>
      <c r="AW80" s="1325"/>
      <c r="AX80" s="1325"/>
      <c r="AY80" s="1325"/>
      <c r="AZ80" s="1325"/>
      <c r="BA80" s="1325"/>
      <c r="BB80" s="1328"/>
      <c r="BC80" s="1328"/>
      <c r="BD80" s="1328"/>
      <c r="BE80" s="1328"/>
      <c r="BF80" s="1328"/>
      <c r="BG80" s="1328"/>
      <c r="BH80" s="1328"/>
      <c r="BI80" s="1328"/>
      <c r="BJ80" s="1328"/>
      <c r="BK80" s="1328"/>
      <c r="BL80" s="1328"/>
      <c r="BM80" s="1328"/>
      <c r="BN80" s="1328"/>
      <c r="BO80" s="1328"/>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fORi2kgyMcKJ5WM18yCgjuDppH25XnG+gldu+VBNongx/2r53z+7fIgJg/kqsrLV+/Qma4O68A4HF4piV/9nvw==" saltValue="Zn25UHA7+Ff7Snj57Rl/N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 header="0.39370078740157483" footer="0"/>
  <pageSetup paperSize="8" scale="7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9" zoomScale="115" zoomScaleNormal="115" zoomScaleSheetLayoutView="70" workbookViewId="0">
      <selection activeCell="CP113" sqref="CP113"/>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511</v>
      </c>
    </row>
  </sheetData>
  <sheetProtection algorithmName="SHA-512" hashValue="1VaeJY1cD4nyTgD4N+ABGnlQVimHf/yxrUFdxGqxSjLthxV490bzcs/M0Q2nS/qJBzYga9pupYOAPXcZryhXow==" saltValue="5b7j8rQFpgKrZac3pjX3J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B100" zoomScale="70" zoomScaleNormal="70" zoomScaleSheetLayoutView="55" workbookViewId="0">
      <selection activeCell="AN43" sqref="AN43"/>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511</v>
      </c>
    </row>
  </sheetData>
  <sheetProtection algorithmName="SHA-512" hashValue="PbNG72nQdj26uKjxa/ktV9CmW7vVpZQSREykrCDK+0O50r9MNt0EMGLFe+NWk7rwSAol9vKGy6DdRTpuUbORNQ==" saltValue="rc015snxnL+SB/1KwmL0u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561</v>
      </c>
      <c r="G2" s="157"/>
      <c r="H2" s="158"/>
    </row>
    <row r="3" spans="1:8" x14ac:dyDescent="0.15">
      <c r="A3" s="154" t="s">
        <v>554</v>
      </c>
      <c r="B3" s="159"/>
      <c r="C3" s="160"/>
      <c r="D3" s="161">
        <v>32423</v>
      </c>
      <c r="E3" s="162"/>
      <c r="F3" s="163">
        <v>57122</v>
      </c>
      <c r="G3" s="164"/>
      <c r="H3" s="165"/>
    </row>
    <row r="4" spans="1:8" x14ac:dyDescent="0.15">
      <c r="A4" s="166"/>
      <c r="B4" s="167"/>
      <c r="C4" s="168"/>
      <c r="D4" s="169">
        <v>17545</v>
      </c>
      <c r="E4" s="170"/>
      <c r="F4" s="171">
        <v>36191</v>
      </c>
      <c r="G4" s="172"/>
      <c r="H4" s="173"/>
    </row>
    <row r="5" spans="1:8" x14ac:dyDescent="0.15">
      <c r="A5" s="154" t="s">
        <v>556</v>
      </c>
      <c r="B5" s="159"/>
      <c r="C5" s="160"/>
      <c r="D5" s="161">
        <v>53170</v>
      </c>
      <c r="E5" s="162"/>
      <c r="F5" s="163">
        <v>53655</v>
      </c>
      <c r="G5" s="164"/>
      <c r="H5" s="165"/>
    </row>
    <row r="6" spans="1:8" x14ac:dyDescent="0.15">
      <c r="A6" s="166"/>
      <c r="B6" s="167"/>
      <c r="C6" s="168"/>
      <c r="D6" s="169">
        <v>28815</v>
      </c>
      <c r="E6" s="170"/>
      <c r="F6" s="171">
        <v>32719</v>
      </c>
      <c r="G6" s="172"/>
      <c r="H6" s="173"/>
    </row>
    <row r="7" spans="1:8" x14ac:dyDescent="0.15">
      <c r="A7" s="154" t="s">
        <v>557</v>
      </c>
      <c r="B7" s="159"/>
      <c r="C7" s="160"/>
      <c r="D7" s="161">
        <v>44115</v>
      </c>
      <c r="E7" s="162"/>
      <c r="F7" s="163">
        <v>53869</v>
      </c>
      <c r="G7" s="164"/>
      <c r="H7" s="165"/>
    </row>
    <row r="8" spans="1:8" x14ac:dyDescent="0.15">
      <c r="A8" s="166"/>
      <c r="B8" s="167"/>
      <c r="C8" s="168"/>
      <c r="D8" s="169">
        <v>20569</v>
      </c>
      <c r="E8" s="170"/>
      <c r="F8" s="171">
        <v>35046</v>
      </c>
      <c r="G8" s="172"/>
      <c r="H8" s="173"/>
    </row>
    <row r="9" spans="1:8" x14ac:dyDescent="0.15">
      <c r="A9" s="154" t="s">
        <v>558</v>
      </c>
      <c r="B9" s="159"/>
      <c r="C9" s="160"/>
      <c r="D9" s="161">
        <v>29351</v>
      </c>
      <c r="E9" s="162"/>
      <c r="F9" s="163">
        <v>59119</v>
      </c>
      <c r="G9" s="164"/>
      <c r="H9" s="165"/>
    </row>
    <row r="10" spans="1:8" x14ac:dyDescent="0.15">
      <c r="A10" s="166"/>
      <c r="B10" s="167"/>
      <c r="C10" s="168"/>
      <c r="D10" s="169">
        <v>22891</v>
      </c>
      <c r="E10" s="170"/>
      <c r="F10" s="171">
        <v>29900</v>
      </c>
      <c r="G10" s="172"/>
      <c r="H10" s="173"/>
    </row>
    <row r="11" spans="1:8" x14ac:dyDescent="0.15">
      <c r="A11" s="154" t="s">
        <v>559</v>
      </c>
      <c r="B11" s="159"/>
      <c r="C11" s="160"/>
      <c r="D11" s="161">
        <v>39456</v>
      </c>
      <c r="E11" s="162"/>
      <c r="F11" s="163">
        <v>53895</v>
      </c>
      <c r="G11" s="164"/>
      <c r="H11" s="165"/>
    </row>
    <row r="12" spans="1:8" x14ac:dyDescent="0.15">
      <c r="A12" s="166"/>
      <c r="B12" s="167"/>
      <c r="C12" s="174"/>
      <c r="D12" s="169">
        <v>30740</v>
      </c>
      <c r="E12" s="170"/>
      <c r="F12" s="171">
        <v>31224</v>
      </c>
      <c r="G12" s="172"/>
      <c r="H12" s="173"/>
    </row>
    <row r="13" spans="1:8" x14ac:dyDescent="0.15">
      <c r="A13" s="154"/>
      <c r="B13" s="159"/>
      <c r="C13" s="175"/>
      <c r="D13" s="176">
        <v>39703</v>
      </c>
      <c r="E13" s="177"/>
      <c r="F13" s="178">
        <v>55532</v>
      </c>
      <c r="G13" s="179"/>
      <c r="H13" s="165"/>
    </row>
    <row r="14" spans="1:8" x14ac:dyDescent="0.15">
      <c r="A14" s="166"/>
      <c r="B14" s="167"/>
      <c r="C14" s="168"/>
      <c r="D14" s="169">
        <v>24112</v>
      </c>
      <c r="E14" s="170"/>
      <c r="F14" s="171">
        <v>33016</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7.46</v>
      </c>
      <c r="C19" s="180">
        <f>ROUND(VALUE(SUBSTITUTE(実質収支比率等に係る経年分析!G$48,"▲","-")),2)</f>
        <v>9.3000000000000007</v>
      </c>
      <c r="D19" s="180">
        <f>ROUND(VALUE(SUBSTITUTE(実質収支比率等に係る経年分析!H$48,"▲","-")),2)</f>
        <v>7.99</v>
      </c>
      <c r="E19" s="180">
        <f>ROUND(VALUE(SUBSTITUTE(実質収支比率等に係る経年分析!I$48,"▲","-")),2)</f>
        <v>7.51</v>
      </c>
      <c r="F19" s="180">
        <f>ROUND(VALUE(SUBSTITUTE(実質収支比率等に係る経年分析!J$48,"▲","-")),2)</f>
        <v>6.38</v>
      </c>
    </row>
    <row r="20" spans="1:11" x14ac:dyDescent="0.15">
      <c r="A20" s="180" t="s">
        <v>55</v>
      </c>
      <c r="B20" s="180">
        <f>ROUND(VALUE(SUBSTITUTE(実質収支比率等に係る経年分析!F$47,"▲","-")),2)</f>
        <v>30.95</v>
      </c>
      <c r="C20" s="180">
        <f>ROUND(VALUE(SUBSTITUTE(実質収支比率等に係る経年分析!G$47,"▲","-")),2)</f>
        <v>24.68</v>
      </c>
      <c r="D20" s="180">
        <f>ROUND(VALUE(SUBSTITUTE(実質収支比率等に係る経年分析!H$47,"▲","-")),2)</f>
        <v>24.17</v>
      </c>
      <c r="E20" s="180">
        <f>ROUND(VALUE(SUBSTITUTE(実質収支比率等に係る経年分析!I$47,"▲","-")),2)</f>
        <v>22.06</v>
      </c>
      <c r="F20" s="180">
        <f>ROUND(VALUE(SUBSTITUTE(実質収支比率等に係る経年分析!J$47,"▲","-")),2)</f>
        <v>22.06</v>
      </c>
    </row>
    <row r="21" spans="1:11" x14ac:dyDescent="0.15">
      <c r="A21" s="180" t="s">
        <v>56</v>
      </c>
      <c r="B21" s="180">
        <f>IF(ISNUMBER(VALUE(SUBSTITUTE(実質収支比率等に係る経年分析!F$49,"▲","-"))),ROUND(VALUE(SUBSTITUTE(実質収支比率等に係る経年分析!F$49,"▲","-")),2),NA())</f>
        <v>-0.96</v>
      </c>
      <c r="C21" s="180">
        <f>IF(ISNUMBER(VALUE(SUBSTITUTE(実質収支比率等に係る経年分析!G$49,"▲","-"))),ROUND(VALUE(SUBSTITUTE(実質収支比率等に係る経年分析!G$49,"▲","-")),2),NA())</f>
        <v>-4.3</v>
      </c>
      <c r="D21" s="180">
        <f>IF(ISNUMBER(VALUE(SUBSTITUTE(実質収支比率等に係る経年分析!H$49,"▲","-"))),ROUND(VALUE(SUBSTITUTE(実質収支比率等に係る経年分析!H$49,"▲","-")),2),NA())</f>
        <v>-1.33</v>
      </c>
      <c r="E21" s="180">
        <f>IF(ISNUMBER(VALUE(SUBSTITUTE(実質収支比率等に係る経年分析!I$49,"▲","-"))),ROUND(VALUE(SUBSTITUTE(実質収支比率等に係る経年分析!I$49,"▲","-")),2),NA())</f>
        <v>-2.23</v>
      </c>
      <c r="F21" s="180">
        <f>IF(ISNUMBER(VALUE(SUBSTITUTE(実質収支比率等に係る経年分析!J$49,"▲","-"))),ROUND(VALUE(SUBSTITUTE(実質収支比率等に係る経年分析!J$49,"▲","-")),2),NA())</f>
        <v>-0.15</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0.43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0.37</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0.25</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0.53</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土地取得事業特別会計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公共下水道事業会計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0.96</v>
      </c>
    </row>
    <row r="33" spans="1:16" x14ac:dyDescent="0.15">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3.07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1.26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1.07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1.08</v>
      </c>
    </row>
    <row r="34" spans="1:16" x14ac:dyDescent="0.15">
      <c r="A34" s="181" t="str">
        <f>IF(連結実質赤字比率に係る赤字・黒字の構成分析!C$36="",NA(),連結実質赤字比率に係る赤字・黒字の構成分析!C$36)</f>
        <v>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2.77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0.37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0.38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1.1200000000000001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1.86</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7.46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9.3000000000000007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7.99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6.38</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8.26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8.39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8.4600000000000009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8.9600000000000009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9.07</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1118</v>
      </c>
      <c r="E42" s="182"/>
      <c r="F42" s="182"/>
      <c r="G42" s="182">
        <f>'実質公債費比率（分子）の構造'!L$52</f>
        <v>1176</v>
      </c>
      <c r="H42" s="182"/>
      <c r="I42" s="182"/>
      <c r="J42" s="182">
        <f>'実質公債費比率（分子）の構造'!M$52</f>
        <v>1184</v>
      </c>
      <c r="K42" s="182"/>
      <c r="L42" s="182"/>
      <c r="M42" s="182">
        <f>'実質公債費比率（分子）の構造'!N$52</f>
        <v>1197</v>
      </c>
      <c r="N42" s="182"/>
      <c r="O42" s="182"/>
      <c r="P42" s="182">
        <f>'実質公債費比率（分子）の構造'!O$52</f>
        <v>1204</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17</v>
      </c>
      <c r="C44" s="182"/>
      <c r="D44" s="182"/>
      <c r="E44" s="182">
        <f>'実質公債費比率（分子）の構造'!L$50</f>
        <v>17</v>
      </c>
      <c r="F44" s="182"/>
      <c r="G44" s="182"/>
      <c r="H44" s="182">
        <f>'実質公債費比率（分子）の構造'!M$50</f>
        <v>17</v>
      </c>
      <c r="I44" s="182"/>
      <c r="J44" s="182"/>
      <c r="K44" s="182">
        <f>'実質公債費比率（分子）の構造'!N$50</f>
        <v>17</v>
      </c>
      <c r="L44" s="182"/>
      <c r="M44" s="182"/>
      <c r="N44" s="182">
        <f>'実質公債費比率（分子）の構造'!O$50</f>
        <v>30</v>
      </c>
      <c r="O44" s="182"/>
      <c r="P44" s="182"/>
    </row>
    <row r="45" spans="1:16" x14ac:dyDescent="0.15">
      <c r="A45" s="182" t="s">
        <v>66</v>
      </c>
      <c r="B45" s="182">
        <f>'実質公債費比率（分子）の構造'!K$49</f>
        <v>193</v>
      </c>
      <c r="C45" s="182"/>
      <c r="D45" s="182"/>
      <c r="E45" s="182">
        <f>'実質公債費比率（分子）の構造'!L$49</f>
        <v>194</v>
      </c>
      <c r="F45" s="182"/>
      <c r="G45" s="182"/>
      <c r="H45" s="182">
        <f>'実質公債費比率（分子）の構造'!M$49</f>
        <v>200</v>
      </c>
      <c r="I45" s="182"/>
      <c r="J45" s="182"/>
      <c r="K45" s="182">
        <f>'実質公債費比率（分子）の構造'!N$49</f>
        <v>212</v>
      </c>
      <c r="L45" s="182"/>
      <c r="M45" s="182"/>
      <c r="N45" s="182">
        <f>'実質公債費比率（分子）の構造'!O$49</f>
        <v>228</v>
      </c>
      <c r="O45" s="182"/>
      <c r="P45" s="182"/>
    </row>
    <row r="46" spans="1:16" x14ac:dyDescent="0.15">
      <c r="A46" s="182" t="s">
        <v>67</v>
      </c>
      <c r="B46" s="182">
        <f>'実質公債費比率（分子）の構造'!K$48</f>
        <v>508</v>
      </c>
      <c r="C46" s="182"/>
      <c r="D46" s="182"/>
      <c r="E46" s="182">
        <f>'実質公債費比率（分子）の構造'!L$48</f>
        <v>544</v>
      </c>
      <c r="F46" s="182"/>
      <c r="G46" s="182"/>
      <c r="H46" s="182">
        <f>'実質公債費比率（分子）の構造'!M$48</f>
        <v>555</v>
      </c>
      <c r="I46" s="182"/>
      <c r="J46" s="182"/>
      <c r="K46" s="182">
        <f>'実質公債費比率（分子）の構造'!N$48</f>
        <v>554</v>
      </c>
      <c r="L46" s="182"/>
      <c r="M46" s="182"/>
      <c r="N46" s="182">
        <f>'実質公債費比率（分子）の構造'!O$48</f>
        <v>537</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940</v>
      </c>
      <c r="C49" s="182"/>
      <c r="D49" s="182"/>
      <c r="E49" s="182">
        <f>'実質公債費比率（分子）の構造'!L$45</f>
        <v>1104</v>
      </c>
      <c r="F49" s="182"/>
      <c r="G49" s="182"/>
      <c r="H49" s="182">
        <f>'実質公債費比率（分子）の構造'!M$45</f>
        <v>1123</v>
      </c>
      <c r="I49" s="182"/>
      <c r="J49" s="182"/>
      <c r="K49" s="182">
        <f>'実質公債費比率（分子）の構造'!N$45</f>
        <v>1068</v>
      </c>
      <c r="L49" s="182"/>
      <c r="M49" s="182"/>
      <c r="N49" s="182">
        <f>'実質公債費比率（分子）の構造'!O$45</f>
        <v>1028</v>
      </c>
      <c r="O49" s="182"/>
      <c r="P49" s="182"/>
    </row>
    <row r="50" spans="1:16" x14ac:dyDescent="0.15">
      <c r="A50" s="182" t="s">
        <v>71</v>
      </c>
      <c r="B50" s="182" t="e">
        <f>NA()</f>
        <v>#N/A</v>
      </c>
      <c r="C50" s="182">
        <f>IF(ISNUMBER('実質公債費比率（分子）の構造'!K$53),'実質公債費比率（分子）の構造'!K$53,NA())</f>
        <v>540</v>
      </c>
      <c r="D50" s="182" t="e">
        <f>NA()</f>
        <v>#N/A</v>
      </c>
      <c r="E50" s="182" t="e">
        <f>NA()</f>
        <v>#N/A</v>
      </c>
      <c r="F50" s="182">
        <f>IF(ISNUMBER('実質公債費比率（分子）の構造'!L$53),'実質公債費比率（分子）の構造'!L$53,NA())</f>
        <v>683</v>
      </c>
      <c r="G50" s="182" t="e">
        <f>NA()</f>
        <v>#N/A</v>
      </c>
      <c r="H50" s="182" t="e">
        <f>NA()</f>
        <v>#N/A</v>
      </c>
      <c r="I50" s="182">
        <f>IF(ISNUMBER('実質公債費比率（分子）の構造'!M$53),'実質公債費比率（分子）の構造'!M$53,NA())</f>
        <v>711</v>
      </c>
      <c r="J50" s="182" t="e">
        <f>NA()</f>
        <v>#N/A</v>
      </c>
      <c r="K50" s="182" t="e">
        <f>NA()</f>
        <v>#N/A</v>
      </c>
      <c r="L50" s="182">
        <f>IF(ISNUMBER('実質公債費比率（分子）の構造'!N$53),'実質公債費比率（分子）の構造'!N$53,NA())</f>
        <v>654</v>
      </c>
      <c r="M50" s="182" t="e">
        <f>NA()</f>
        <v>#N/A</v>
      </c>
      <c r="N50" s="182" t="e">
        <f>NA()</f>
        <v>#N/A</v>
      </c>
      <c r="O50" s="182">
        <f>IF(ISNUMBER('実質公債費比率（分子）の構造'!O$53),'実質公債費比率（分子）の構造'!O$53,NA())</f>
        <v>619</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11455</v>
      </c>
      <c r="E56" s="181"/>
      <c r="F56" s="181"/>
      <c r="G56" s="181">
        <f>'将来負担比率（分子）の構造'!J$52</f>
        <v>11507</v>
      </c>
      <c r="H56" s="181"/>
      <c r="I56" s="181"/>
      <c r="J56" s="181">
        <f>'将来負担比率（分子）の構造'!K$52</f>
        <v>11232</v>
      </c>
      <c r="K56" s="181"/>
      <c r="L56" s="181"/>
      <c r="M56" s="181">
        <f>'将来負担比率（分子）の構造'!L$52</f>
        <v>10907</v>
      </c>
      <c r="N56" s="181"/>
      <c r="O56" s="181"/>
      <c r="P56" s="181">
        <f>'将来負担比率（分子）の構造'!M$52</f>
        <v>10967</v>
      </c>
    </row>
    <row r="57" spans="1:16" x14ac:dyDescent="0.15">
      <c r="A57" s="181" t="s">
        <v>42</v>
      </c>
      <c r="B57" s="181"/>
      <c r="C57" s="181"/>
      <c r="D57" s="181">
        <f>'将来負担比率（分子）の構造'!I$51</f>
        <v>1966</v>
      </c>
      <c r="E57" s="181"/>
      <c r="F57" s="181"/>
      <c r="G57" s="181">
        <f>'将来負担比率（分子）の構造'!J$51</f>
        <v>1875</v>
      </c>
      <c r="H57" s="181"/>
      <c r="I57" s="181"/>
      <c r="J57" s="181">
        <f>'将来負担比率（分子）の構造'!K$51</f>
        <v>1959</v>
      </c>
      <c r="K57" s="181"/>
      <c r="L57" s="181"/>
      <c r="M57" s="181">
        <f>'将来負担比率（分子）の構造'!L$51</f>
        <v>2055</v>
      </c>
      <c r="N57" s="181"/>
      <c r="O57" s="181"/>
      <c r="P57" s="181">
        <f>'将来負担比率（分子）の構造'!M$51</f>
        <v>1982</v>
      </c>
    </row>
    <row r="58" spans="1:16" x14ac:dyDescent="0.15">
      <c r="A58" s="181" t="s">
        <v>41</v>
      </c>
      <c r="B58" s="181"/>
      <c r="C58" s="181"/>
      <c r="D58" s="181">
        <f>'将来負担比率（分子）の構造'!I$50</f>
        <v>3073</v>
      </c>
      <c r="E58" s="181"/>
      <c r="F58" s="181"/>
      <c r="G58" s="181">
        <f>'将来負担比率（分子）の構造'!J$50</f>
        <v>2960</v>
      </c>
      <c r="H58" s="181"/>
      <c r="I58" s="181"/>
      <c r="J58" s="181">
        <f>'将来負担比率（分子）の構造'!K$50</f>
        <v>3053</v>
      </c>
      <c r="K58" s="181"/>
      <c r="L58" s="181"/>
      <c r="M58" s="181">
        <f>'将来負担比率（分子）の構造'!L$50</f>
        <v>2966</v>
      </c>
      <c r="N58" s="181"/>
      <c r="O58" s="181"/>
      <c r="P58" s="181">
        <f>'将来負担比率（分子）の構造'!M$50</f>
        <v>3093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1179</v>
      </c>
      <c r="C62" s="181"/>
      <c r="D62" s="181"/>
      <c r="E62" s="181">
        <f>'将来負担比率（分子）の構造'!J$45</f>
        <v>1198</v>
      </c>
      <c r="F62" s="181"/>
      <c r="G62" s="181"/>
      <c r="H62" s="181">
        <f>'将来負担比率（分子）の構造'!K$45</f>
        <v>1182</v>
      </c>
      <c r="I62" s="181"/>
      <c r="J62" s="181"/>
      <c r="K62" s="181">
        <f>'将来負担比率（分子）の構造'!L$45</f>
        <v>1274</v>
      </c>
      <c r="L62" s="181"/>
      <c r="M62" s="181"/>
      <c r="N62" s="181">
        <f>'将来負担比率（分子）の構造'!M$45</f>
        <v>1154</v>
      </c>
      <c r="O62" s="181"/>
      <c r="P62" s="181"/>
    </row>
    <row r="63" spans="1:16" x14ac:dyDescent="0.15">
      <c r="A63" s="181" t="s">
        <v>34</v>
      </c>
      <c r="B63" s="181">
        <f>'将来負担比率（分子）の構造'!I$44</f>
        <v>2491</v>
      </c>
      <c r="C63" s="181"/>
      <c r="D63" s="181"/>
      <c r="E63" s="181">
        <f>'将来負担比率（分子）の構造'!J$44</f>
        <v>2473</v>
      </c>
      <c r="F63" s="181"/>
      <c r="G63" s="181"/>
      <c r="H63" s="181">
        <f>'将来負担比率（分子）の構造'!K$44</f>
        <v>2289</v>
      </c>
      <c r="I63" s="181"/>
      <c r="J63" s="181"/>
      <c r="K63" s="181">
        <f>'将来負担比率（分子）の構造'!L$44</f>
        <v>2166</v>
      </c>
      <c r="L63" s="181"/>
      <c r="M63" s="181"/>
      <c r="N63" s="181">
        <f>'将来負担比率（分子）の構造'!M$44</f>
        <v>2061</v>
      </c>
      <c r="O63" s="181"/>
      <c r="P63" s="181"/>
    </row>
    <row r="64" spans="1:16" x14ac:dyDescent="0.15">
      <c r="A64" s="181" t="s">
        <v>33</v>
      </c>
      <c r="B64" s="181">
        <f>'将来負担比率（分子）の構造'!I$43</f>
        <v>5359</v>
      </c>
      <c r="C64" s="181"/>
      <c r="D64" s="181"/>
      <c r="E64" s="181">
        <f>'将来負担比率（分子）の構造'!J$43</f>
        <v>5422</v>
      </c>
      <c r="F64" s="181"/>
      <c r="G64" s="181"/>
      <c r="H64" s="181">
        <f>'将来負担比率（分子）の構造'!K$43</f>
        <v>5368</v>
      </c>
      <c r="I64" s="181"/>
      <c r="J64" s="181"/>
      <c r="K64" s="181">
        <f>'将来負担比率（分子）の構造'!L$43</f>
        <v>5314</v>
      </c>
      <c r="L64" s="181"/>
      <c r="M64" s="181"/>
      <c r="N64" s="181">
        <f>'将来負担比率（分子）の構造'!M$43</f>
        <v>5175</v>
      </c>
      <c r="O64" s="181"/>
      <c r="P64" s="181"/>
    </row>
    <row r="65" spans="1:16" x14ac:dyDescent="0.15">
      <c r="A65" s="181" t="s">
        <v>32</v>
      </c>
      <c r="B65" s="181">
        <f>'将来負担比率（分子）の構造'!I$42</f>
        <v>164</v>
      </c>
      <c r="C65" s="181"/>
      <c r="D65" s="181"/>
      <c r="E65" s="181">
        <f>'将来負担比率（分子）の構造'!J$42</f>
        <v>143</v>
      </c>
      <c r="F65" s="181"/>
      <c r="G65" s="181"/>
      <c r="H65" s="181">
        <f>'将来負担比率（分子）の構造'!K$42</f>
        <v>318</v>
      </c>
      <c r="I65" s="181"/>
      <c r="J65" s="181"/>
      <c r="K65" s="181">
        <f>'将来負担比率（分子）の構造'!L$42</f>
        <v>294</v>
      </c>
      <c r="L65" s="181"/>
      <c r="M65" s="181"/>
      <c r="N65" s="181">
        <f>'将来負担比率（分子）の構造'!M$42</f>
        <v>257</v>
      </c>
      <c r="O65" s="181"/>
      <c r="P65" s="181"/>
    </row>
    <row r="66" spans="1:16" x14ac:dyDescent="0.15">
      <c r="A66" s="181" t="s">
        <v>31</v>
      </c>
      <c r="B66" s="181">
        <f>'将来負担比率（分子）の構造'!I$41</f>
        <v>11308</v>
      </c>
      <c r="C66" s="181"/>
      <c r="D66" s="181"/>
      <c r="E66" s="181">
        <f>'将来負担比率（分子）の構造'!J$41</f>
        <v>11203</v>
      </c>
      <c r="F66" s="181"/>
      <c r="G66" s="181"/>
      <c r="H66" s="181">
        <f>'将来負担比率（分子）の構造'!K$41</f>
        <v>11079</v>
      </c>
      <c r="I66" s="181"/>
      <c r="J66" s="181"/>
      <c r="K66" s="181">
        <f>'将来負担比率（分子）の構造'!L$41</f>
        <v>10815</v>
      </c>
      <c r="L66" s="181"/>
      <c r="M66" s="181"/>
      <c r="N66" s="181">
        <f>'将来負担比率（分子）の構造'!M$41</f>
        <v>10917</v>
      </c>
      <c r="O66" s="181"/>
      <c r="P66" s="181"/>
    </row>
    <row r="67" spans="1:16" x14ac:dyDescent="0.15">
      <c r="A67" s="181" t="s">
        <v>75</v>
      </c>
      <c r="B67" s="181" t="e">
        <f>NA()</f>
        <v>#N/A</v>
      </c>
      <c r="C67" s="181">
        <f>IF(ISNUMBER('将来負担比率（分子）の構造'!I$53), IF('将来負担比率（分子）の構造'!I$53 &lt; 0, 0, '将来負担比率（分子）の構造'!I$53), NA())</f>
        <v>4007</v>
      </c>
      <c r="D67" s="181" t="e">
        <f>NA()</f>
        <v>#N/A</v>
      </c>
      <c r="E67" s="181" t="e">
        <f>NA()</f>
        <v>#N/A</v>
      </c>
      <c r="F67" s="181">
        <f>IF(ISNUMBER('将来負担比率（分子）の構造'!J$53), IF('将来負担比率（分子）の構造'!J$53 &lt; 0, 0, '将来負担比率（分子）の構造'!J$53), NA())</f>
        <v>4098</v>
      </c>
      <c r="G67" s="181" t="e">
        <f>NA()</f>
        <v>#N/A</v>
      </c>
      <c r="H67" s="181" t="e">
        <f>NA()</f>
        <v>#N/A</v>
      </c>
      <c r="I67" s="181">
        <f>IF(ISNUMBER('将来負担比率（分子）の構造'!K$53), IF('将来負担比率（分子）の構造'!K$53 &lt; 0, 0, '将来負担比率（分子）の構造'!K$53), NA())</f>
        <v>3991</v>
      </c>
      <c r="J67" s="181" t="e">
        <f>NA()</f>
        <v>#N/A</v>
      </c>
      <c r="K67" s="181" t="e">
        <f>NA()</f>
        <v>#N/A</v>
      </c>
      <c r="L67" s="181">
        <f>IF(ISNUMBER('将来負担比率（分子）の構造'!L$53), IF('将来負担比率（分子）の構造'!L$53 &lt; 0, 0, '将来負担比率（分子）の構造'!L$53), NA())</f>
        <v>3935</v>
      </c>
      <c r="M67" s="181" t="e">
        <f>NA()</f>
        <v>#N/A</v>
      </c>
      <c r="N67" s="181" t="e">
        <f>NA()</f>
        <v>#N/A</v>
      </c>
      <c r="O67" s="181">
        <f>IF(ISNUMBER('将来負担比率（分子）の構造'!M$53), IF('将来負担比率（分子）の構造'!M$53 &lt; 0, 0, '将来負担比率（分子）の構造'!M$53), NA())</f>
        <v>3523</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1601</v>
      </c>
      <c r="C72" s="185">
        <f>基金残高に係る経年分析!G55</f>
        <v>1478</v>
      </c>
      <c r="D72" s="185">
        <f>基金残高に係る経年分析!H55</f>
        <v>1529</v>
      </c>
    </row>
    <row r="73" spans="1:16" x14ac:dyDescent="0.15">
      <c r="A73" s="184" t="s">
        <v>78</v>
      </c>
      <c r="B73" s="185">
        <f>基金残高に係る経年分析!F56</f>
        <v>31</v>
      </c>
      <c r="C73" s="185">
        <f>基金残高に係る経年分析!G56</f>
        <v>31</v>
      </c>
      <c r="D73" s="185">
        <f>基金残高に係る経年分析!H56</f>
        <v>31</v>
      </c>
    </row>
    <row r="74" spans="1:16" x14ac:dyDescent="0.15">
      <c r="A74" s="184" t="s">
        <v>79</v>
      </c>
      <c r="B74" s="185">
        <f>基金残高に係る経年分析!F57</f>
        <v>457</v>
      </c>
      <c r="C74" s="185">
        <f>基金残高に係る経年分析!G57</f>
        <v>495</v>
      </c>
      <c r="D74" s="185">
        <f>基金残高に係る経年分析!H57</f>
        <v>583</v>
      </c>
    </row>
  </sheetData>
  <sheetProtection algorithmName="SHA-512" hashValue="SOw7UfCJqp96pWFXRzIWi6Z/v1wYnqTlQQSf7qJyFmV/4UKaYU9UgumaslbdbXhqtPnV4x4eduXwmkw9/EeqVQ==" saltValue="SzvF9k1jA1hnvIGkinUu/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212</v>
      </c>
      <c r="DI1" s="662"/>
      <c r="DJ1" s="662"/>
      <c r="DK1" s="662"/>
      <c r="DL1" s="662"/>
      <c r="DM1" s="662"/>
      <c r="DN1" s="663"/>
      <c r="DO1" s="226"/>
      <c r="DP1" s="661" t="s">
        <v>213</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215</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216</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217</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218</v>
      </c>
      <c r="S4" s="665"/>
      <c r="T4" s="665"/>
      <c r="U4" s="665"/>
      <c r="V4" s="665"/>
      <c r="W4" s="665"/>
      <c r="X4" s="665"/>
      <c r="Y4" s="666"/>
      <c r="Z4" s="664" t="s">
        <v>219</v>
      </c>
      <c r="AA4" s="665"/>
      <c r="AB4" s="665"/>
      <c r="AC4" s="666"/>
      <c r="AD4" s="664" t="s">
        <v>220</v>
      </c>
      <c r="AE4" s="665"/>
      <c r="AF4" s="665"/>
      <c r="AG4" s="665"/>
      <c r="AH4" s="665"/>
      <c r="AI4" s="665"/>
      <c r="AJ4" s="665"/>
      <c r="AK4" s="666"/>
      <c r="AL4" s="664" t="s">
        <v>219</v>
      </c>
      <c r="AM4" s="665"/>
      <c r="AN4" s="665"/>
      <c r="AO4" s="666"/>
      <c r="AP4" s="670" t="s">
        <v>221</v>
      </c>
      <c r="AQ4" s="670"/>
      <c r="AR4" s="670"/>
      <c r="AS4" s="670"/>
      <c r="AT4" s="670"/>
      <c r="AU4" s="670"/>
      <c r="AV4" s="670"/>
      <c r="AW4" s="670"/>
      <c r="AX4" s="670"/>
      <c r="AY4" s="670"/>
      <c r="AZ4" s="670"/>
      <c r="BA4" s="670"/>
      <c r="BB4" s="670"/>
      <c r="BC4" s="670"/>
      <c r="BD4" s="670"/>
      <c r="BE4" s="670"/>
      <c r="BF4" s="670"/>
      <c r="BG4" s="670" t="s">
        <v>222</v>
      </c>
      <c r="BH4" s="670"/>
      <c r="BI4" s="670"/>
      <c r="BJ4" s="670"/>
      <c r="BK4" s="670"/>
      <c r="BL4" s="670"/>
      <c r="BM4" s="670"/>
      <c r="BN4" s="670"/>
      <c r="BO4" s="670" t="s">
        <v>219</v>
      </c>
      <c r="BP4" s="670"/>
      <c r="BQ4" s="670"/>
      <c r="BR4" s="670"/>
      <c r="BS4" s="670" t="s">
        <v>223</v>
      </c>
      <c r="BT4" s="670"/>
      <c r="BU4" s="670"/>
      <c r="BV4" s="670"/>
      <c r="BW4" s="670"/>
      <c r="BX4" s="670"/>
      <c r="BY4" s="670"/>
      <c r="BZ4" s="670"/>
      <c r="CA4" s="670"/>
      <c r="CB4" s="670"/>
      <c r="CD4" s="667" t="s">
        <v>224</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225</v>
      </c>
      <c r="C5" s="672"/>
      <c r="D5" s="672"/>
      <c r="E5" s="672"/>
      <c r="F5" s="672"/>
      <c r="G5" s="672"/>
      <c r="H5" s="672"/>
      <c r="I5" s="672"/>
      <c r="J5" s="672"/>
      <c r="K5" s="672"/>
      <c r="L5" s="672"/>
      <c r="M5" s="672"/>
      <c r="N5" s="672"/>
      <c r="O5" s="672"/>
      <c r="P5" s="672"/>
      <c r="Q5" s="673"/>
      <c r="R5" s="674">
        <v>5434765</v>
      </c>
      <c r="S5" s="675"/>
      <c r="T5" s="675"/>
      <c r="U5" s="675"/>
      <c r="V5" s="675"/>
      <c r="W5" s="675"/>
      <c r="X5" s="675"/>
      <c r="Y5" s="676"/>
      <c r="Z5" s="677">
        <v>35.6</v>
      </c>
      <c r="AA5" s="677"/>
      <c r="AB5" s="677"/>
      <c r="AC5" s="677"/>
      <c r="AD5" s="678">
        <v>5196380</v>
      </c>
      <c r="AE5" s="678"/>
      <c r="AF5" s="678"/>
      <c r="AG5" s="678"/>
      <c r="AH5" s="678"/>
      <c r="AI5" s="678"/>
      <c r="AJ5" s="678"/>
      <c r="AK5" s="678"/>
      <c r="AL5" s="679">
        <v>79.099999999999994</v>
      </c>
      <c r="AM5" s="680"/>
      <c r="AN5" s="680"/>
      <c r="AO5" s="681"/>
      <c r="AP5" s="671" t="s">
        <v>226</v>
      </c>
      <c r="AQ5" s="672"/>
      <c r="AR5" s="672"/>
      <c r="AS5" s="672"/>
      <c r="AT5" s="672"/>
      <c r="AU5" s="672"/>
      <c r="AV5" s="672"/>
      <c r="AW5" s="672"/>
      <c r="AX5" s="672"/>
      <c r="AY5" s="672"/>
      <c r="AZ5" s="672"/>
      <c r="BA5" s="672"/>
      <c r="BB5" s="672"/>
      <c r="BC5" s="672"/>
      <c r="BD5" s="672"/>
      <c r="BE5" s="672"/>
      <c r="BF5" s="673"/>
      <c r="BG5" s="685">
        <v>5196380</v>
      </c>
      <c r="BH5" s="686"/>
      <c r="BI5" s="686"/>
      <c r="BJ5" s="686"/>
      <c r="BK5" s="686"/>
      <c r="BL5" s="686"/>
      <c r="BM5" s="686"/>
      <c r="BN5" s="687"/>
      <c r="BO5" s="688">
        <v>95.6</v>
      </c>
      <c r="BP5" s="688"/>
      <c r="BQ5" s="688"/>
      <c r="BR5" s="688"/>
      <c r="BS5" s="689" t="s">
        <v>137</v>
      </c>
      <c r="BT5" s="689"/>
      <c r="BU5" s="689"/>
      <c r="BV5" s="689"/>
      <c r="BW5" s="689"/>
      <c r="BX5" s="689"/>
      <c r="BY5" s="689"/>
      <c r="BZ5" s="689"/>
      <c r="CA5" s="689"/>
      <c r="CB5" s="693"/>
      <c r="CD5" s="667" t="s">
        <v>221</v>
      </c>
      <c r="CE5" s="668"/>
      <c r="CF5" s="668"/>
      <c r="CG5" s="668"/>
      <c r="CH5" s="668"/>
      <c r="CI5" s="668"/>
      <c r="CJ5" s="668"/>
      <c r="CK5" s="668"/>
      <c r="CL5" s="668"/>
      <c r="CM5" s="668"/>
      <c r="CN5" s="668"/>
      <c r="CO5" s="668"/>
      <c r="CP5" s="668"/>
      <c r="CQ5" s="669"/>
      <c r="CR5" s="667" t="s">
        <v>227</v>
      </c>
      <c r="CS5" s="668"/>
      <c r="CT5" s="668"/>
      <c r="CU5" s="668"/>
      <c r="CV5" s="668"/>
      <c r="CW5" s="668"/>
      <c r="CX5" s="668"/>
      <c r="CY5" s="669"/>
      <c r="CZ5" s="667" t="s">
        <v>219</v>
      </c>
      <c r="DA5" s="668"/>
      <c r="DB5" s="668"/>
      <c r="DC5" s="669"/>
      <c r="DD5" s="667" t="s">
        <v>228</v>
      </c>
      <c r="DE5" s="668"/>
      <c r="DF5" s="668"/>
      <c r="DG5" s="668"/>
      <c r="DH5" s="668"/>
      <c r="DI5" s="668"/>
      <c r="DJ5" s="668"/>
      <c r="DK5" s="668"/>
      <c r="DL5" s="668"/>
      <c r="DM5" s="668"/>
      <c r="DN5" s="668"/>
      <c r="DO5" s="668"/>
      <c r="DP5" s="669"/>
      <c r="DQ5" s="667" t="s">
        <v>229</v>
      </c>
      <c r="DR5" s="668"/>
      <c r="DS5" s="668"/>
      <c r="DT5" s="668"/>
      <c r="DU5" s="668"/>
      <c r="DV5" s="668"/>
      <c r="DW5" s="668"/>
      <c r="DX5" s="668"/>
      <c r="DY5" s="668"/>
      <c r="DZ5" s="668"/>
      <c r="EA5" s="668"/>
      <c r="EB5" s="668"/>
      <c r="EC5" s="669"/>
    </row>
    <row r="6" spans="2:143" ht="11.25" customHeight="1" x14ac:dyDescent="0.15">
      <c r="B6" s="682" t="s">
        <v>230</v>
      </c>
      <c r="C6" s="683"/>
      <c r="D6" s="683"/>
      <c r="E6" s="683"/>
      <c r="F6" s="683"/>
      <c r="G6" s="683"/>
      <c r="H6" s="683"/>
      <c r="I6" s="683"/>
      <c r="J6" s="683"/>
      <c r="K6" s="683"/>
      <c r="L6" s="683"/>
      <c r="M6" s="683"/>
      <c r="N6" s="683"/>
      <c r="O6" s="683"/>
      <c r="P6" s="683"/>
      <c r="Q6" s="684"/>
      <c r="R6" s="685">
        <v>97032</v>
      </c>
      <c r="S6" s="686"/>
      <c r="T6" s="686"/>
      <c r="U6" s="686"/>
      <c r="V6" s="686"/>
      <c r="W6" s="686"/>
      <c r="X6" s="686"/>
      <c r="Y6" s="687"/>
      <c r="Z6" s="688">
        <v>0.6</v>
      </c>
      <c r="AA6" s="688"/>
      <c r="AB6" s="688"/>
      <c r="AC6" s="688"/>
      <c r="AD6" s="689">
        <v>97032</v>
      </c>
      <c r="AE6" s="689"/>
      <c r="AF6" s="689"/>
      <c r="AG6" s="689"/>
      <c r="AH6" s="689"/>
      <c r="AI6" s="689"/>
      <c r="AJ6" s="689"/>
      <c r="AK6" s="689"/>
      <c r="AL6" s="690">
        <v>1.5</v>
      </c>
      <c r="AM6" s="691"/>
      <c r="AN6" s="691"/>
      <c r="AO6" s="692"/>
      <c r="AP6" s="682" t="s">
        <v>231</v>
      </c>
      <c r="AQ6" s="683"/>
      <c r="AR6" s="683"/>
      <c r="AS6" s="683"/>
      <c r="AT6" s="683"/>
      <c r="AU6" s="683"/>
      <c r="AV6" s="683"/>
      <c r="AW6" s="683"/>
      <c r="AX6" s="683"/>
      <c r="AY6" s="683"/>
      <c r="AZ6" s="683"/>
      <c r="BA6" s="683"/>
      <c r="BB6" s="683"/>
      <c r="BC6" s="683"/>
      <c r="BD6" s="683"/>
      <c r="BE6" s="683"/>
      <c r="BF6" s="684"/>
      <c r="BG6" s="685">
        <v>5196380</v>
      </c>
      <c r="BH6" s="686"/>
      <c r="BI6" s="686"/>
      <c r="BJ6" s="686"/>
      <c r="BK6" s="686"/>
      <c r="BL6" s="686"/>
      <c r="BM6" s="686"/>
      <c r="BN6" s="687"/>
      <c r="BO6" s="688">
        <v>95.6</v>
      </c>
      <c r="BP6" s="688"/>
      <c r="BQ6" s="688"/>
      <c r="BR6" s="688"/>
      <c r="BS6" s="689" t="s">
        <v>137</v>
      </c>
      <c r="BT6" s="689"/>
      <c r="BU6" s="689"/>
      <c r="BV6" s="689"/>
      <c r="BW6" s="689"/>
      <c r="BX6" s="689"/>
      <c r="BY6" s="689"/>
      <c r="BZ6" s="689"/>
      <c r="CA6" s="689"/>
      <c r="CB6" s="693"/>
      <c r="CD6" s="696" t="s">
        <v>232</v>
      </c>
      <c r="CE6" s="697"/>
      <c r="CF6" s="697"/>
      <c r="CG6" s="697"/>
      <c r="CH6" s="697"/>
      <c r="CI6" s="697"/>
      <c r="CJ6" s="697"/>
      <c r="CK6" s="697"/>
      <c r="CL6" s="697"/>
      <c r="CM6" s="697"/>
      <c r="CN6" s="697"/>
      <c r="CO6" s="697"/>
      <c r="CP6" s="697"/>
      <c r="CQ6" s="698"/>
      <c r="CR6" s="685">
        <v>93249</v>
      </c>
      <c r="CS6" s="686"/>
      <c r="CT6" s="686"/>
      <c r="CU6" s="686"/>
      <c r="CV6" s="686"/>
      <c r="CW6" s="686"/>
      <c r="CX6" s="686"/>
      <c r="CY6" s="687"/>
      <c r="CZ6" s="679">
        <v>0.6</v>
      </c>
      <c r="DA6" s="680"/>
      <c r="DB6" s="680"/>
      <c r="DC6" s="699"/>
      <c r="DD6" s="694" t="s">
        <v>137</v>
      </c>
      <c r="DE6" s="686"/>
      <c r="DF6" s="686"/>
      <c r="DG6" s="686"/>
      <c r="DH6" s="686"/>
      <c r="DI6" s="686"/>
      <c r="DJ6" s="686"/>
      <c r="DK6" s="686"/>
      <c r="DL6" s="686"/>
      <c r="DM6" s="686"/>
      <c r="DN6" s="686"/>
      <c r="DO6" s="686"/>
      <c r="DP6" s="687"/>
      <c r="DQ6" s="694">
        <v>93249</v>
      </c>
      <c r="DR6" s="686"/>
      <c r="DS6" s="686"/>
      <c r="DT6" s="686"/>
      <c r="DU6" s="686"/>
      <c r="DV6" s="686"/>
      <c r="DW6" s="686"/>
      <c r="DX6" s="686"/>
      <c r="DY6" s="686"/>
      <c r="DZ6" s="686"/>
      <c r="EA6" s="686"/>
      <c r="EB6" s="686"/>
      <c r="EC6" s="695"/>
    </row>
    <row r="7" spans="2:143" ht="11.25" customHeight="1" x14ac:dyDescent="0.15">
      <c r="B7" s="682" t="s">
        <v>233</v>
      </c>
      <c r="C7" s="683"/>
      <c r="D7" s="683"/>
      <c r="E7" s="683"/>
      <c r="F7" s="683"/>
      <c r="G7" s="683"/>
      <c r="H7" s="683"/>
      <c r="I7" s="683"/>
      <c r="J7" s="683"/>
      <c r="K7" s="683"/>
      <c r="L7" s="683"/>
      <c r="M7" s="683"/>
      <c r="N7" s="683"/>
      <c r="O7" s="683"/>
      <c r="P7" s="683"/>
      <c r="Q7" s="684"/>
      <c r="R7" s="685">
        <v>3729</v>
      </c>
      <c r="S7" s="686"/>
      <c r="T7" s="686"/>
      <c r="U7" s="686"/>
      <c r="V7" s="686"/>
      <c r="W7" s="686"/>
      <c r="X7" s="686"/>
      <c r="Y7" s="687"/>
      <c r="Z7" s="688">
        <v>0</v>
      </c>
      <c r="AA7" s="688"/>
      <c r="AB7" s="688"/>
      <c r="AC7" s="688"/>
      <c r="AD7" s="689">
        <v>3729</v>
      </c>
      <c r="AE7" s="689"/>
      <c r="AF7" s="689"/>
      <c r="AG7" s="689"/>
      <c r="AH7" s="689"/>
      <c r="AI7" s="689"/>
      <c r="AJ7" s="689"/>
      <c r="AK7" s="689"/>
      <c r="AL7" s="690">
        <v>0.1</v>
      </c>
      <c r="AM7" s="691"/>
      <c r="AN7" s="691"/>
      <c r="AO7" s="692"/>
      <c r="AP7" s="682" t="s">
        <v>234</v>
      </c>
      <c r="AQ7" s="683"/>
      <c r="AR7" s="683"/>
      <c r="AS7" s="683"/>
      <c r="AT7" s="683"/>
      <c r="AU7" s="683"/>
      <c r="AV7" s="683"/>
      <c r="AW7" s="683"/>
      <c r="AX7" s="683"/>
      <c r="AY7" s="683"/>
      <c r="AZ7" s="683"/>
      <c r="BA7" s="683"/>
      <c r="BB7" s="683"/>
      <c r="BC7" s="683"/>
      <c r="BD7" s="683"/>
      <c r="BE7" s="683"/>
      <c r="BF7" s="684"/>
      <c r="BG7" s="685">
        <v>2085025</v>
      </c>
      <c r="BH7" s="686"/>
      <c r="BI7" s="686"/>
      <c r="BJ7" s="686"/>
      <c r="BK7" s="686"/>
      <c r="BL7" s="686"/>
      <c r="BM7" s="686"/>
      <c r="BN7" s="687"/>
      <c r="BO7" s="688">
        <v>38.4</v>
      </c>
      <c r="BP7" s="688"/>
      <c r="BQ7" s="688"/>
      <c r="BR7" s="688"/>
      <c r="BS7" s="689" t="s">
        <v>175</v>
      </c>
      <c r="BT7" s="689"/>
      <c r="BU7" s="689"/>
      <c r="BV7" s="689"/>
      <c r="BW7" s="689"/>
      <c r="BX7" s="689"/>
      <c r="BY7" s="689"/>
      <c r="BZ7" s="689"/>
      <c r="CA7" s="689"/>
      <c r="CB7" s="693"/>
      <c r="CD7" s="700" t="s">
        <v>235</v>
      </c>
      <c r="CE7" s="701"/>
      <c r="CF7" s="701"/>
      <c r="CG7" s="701"/>
      <c r="CH7" s="701"/>
      <c r="CI7" s="701"/>
      <c r="CJ7" s="701"/>
      <c r="CK7" s="701"/>
      <c r="CL7" s="701"/>
      <c r="CM7" s="701"/>
      <c r="CN7" s="701"/>
      <c r="CO7" s="701"/>
      <c r="CP7" s="701"/>
      <c r="CQ7" s="702"/>
      <c r="CR7" s="685">
        <v>5255096</v>
      </c>
      <c r="CS7" s="686"/>
      <c r="CT7" s="686"/>
      <c r="CU7" s="686"/>
      <c r="CV7" s="686"/>
      <c r="CW7" s="686"/>
      <c r="CX7" s="686"/>
      <c r="CY7" s="687"/>
      <c r="CZ7" s="688">
        <v>35.5</v>
      </c>
      <c r="DA7" s="688"/>
      <c r="DB7" s="688"/>
      <c r="DC7" s="688"/>
      <c r="DD7" s="694">
        <v>12789</v>
      </c>
      <c r="DE7" s="686"/>
      <c r="DF7" s="686"/>
      <c r="DG7" s="686"/>
      <c r="DH7" s="686"/>
      <c r="DI7" s="686"/>
      <c r="DJ7" s="686"/>
      <c r="DK7" s="686"/>
      <c r="DL7" s="686"/>
      <c r="DM7" s="686"/>
      <c r="DN7" s="686"/>
      <c r="DO7" s="686"/>
      <c r="DP7" s="687"/>
      <c r="DQ7" s="694">
        <v>1942703</v>
      </c>
      <c r="DR7" s="686"/>
      <c r="DS7" s="686"/>
      <c r="DT7" s="686"/>
      <c r="DU7" s="686"/>
      <c r="DV7" s="686"/>
      <c r="DW7" s="686"/>
      <c r="DX7" s="686"/>
      <c r="DY7" s="686"/>
      <c r="DZ7" s="686"/>
      <c r="EA7" s="686"/>
      <c r="EB7" s="686"/>
      <c r="EC7" s="695"/>
    </row>
    <row r="8" spans="2:143" ht="11.25" customHeight="1" x14ac:dyDescent="0.15">
      <c r="B8" s="682" t="s">
        <v>236</v>
      </c>
      <c r="C8" s="683"/>
      <c r="D8" s="683"/>
      <c r="E8" s="683"/>
      <c r="F8" s="683"/>
      <c r="G8" s="683"/>
      <c r="H8" s="683"/>
      <c r="I8" s="683"/>
      <c r="J8" s="683"/>
      <c r="K8" s="683"/>
      <c r="L8" s="683"/>
      <c r="M8" s="683"/>
      <c r="N8" s="683"/>
      <c r="O8" s="683"/>
      <c r="P8" s="683"/>
      <c r="Q8" s="684"/>
      <c r="R8" s="685">
        <v>15914</v>
      </c>
      <c r="S8" s="686"/>
      <c r="T8" s="686"/>
      <c r="U8" s="686"/>
      <c r="V8" s="686"/>
      <c r="W8" s="686"/>
      <c r="X8" s="686"/>
      <c r="Y8" s="687"/>
      <c r="Z8" s="688">
        <v>0.1</v>
      </c>
      <c r="AA8" s="688"/>
      <c r="AB8" s="688"/>
      <c r="AC8" s="688"/>
      <c r="AD8" s="689">
        <v>15914</v>
      </c>
      <c r="AE8" s="689"/>
      <c r="AF8" s="689"/>
      <c r="AG8" s="689"/>
      <c r="AH8" s="689"/>
      <c r="AI8" s="689"/>
      <c r="AJ8" s="689"/>
      <c r="AK8" s="689"/>
      <c r="AL8" s="690">
        <v>0.2</v>
      </c>
      <c r="AM8" s="691"/>
      <c r="AN8" s="691"/>
      <c r="AO8" s="692"/>
      <c r="AP8" s="682" t="s">
        <v>237</v>
      </c>
      <c r="AQ8" s="683"/>
      <c r="AR8" s="683"/>
      <c r="AS8" s="683"/>
      <c r="AT8" s="683"/>
      <c r="AU8" s="683"/>
      <c r="AV8" s="683"/>
      <c r="AW8" s="683"/>
      <c r="AX8" s="683"/>
      <c r="AY8" s="683"/>
      <c r="AZ8" s="683"/>
      <c r="BA8" s="683"/>
      <c r="BB8" s="683"/>
      <c r="BC8" s="683"/>
      <c r="BD8" s="683"/>
      <c r="BE8" s="683"/>
      <c r="BF8" s="684"/>
      <c r="BG8" s="685">
        <v>58476</v>
      </c>
      <c r="BH8" s="686"/>
      <c r="BI8" s="686"/>
      <c r="BJ8" s="686"/>
      <c r="BK8" s="686"/>
      <c r="BL8" s="686"/>
      <c r="BM8" s="686"/>
      <c r="BN8" s="687"/>
      <c r="BO8" s="688">
        <v>1.1000000000000001</v>
      </c>
      <c r="BP8" s="688"/>
      <c r="BQ8" s="688"/>
      <c r="BR8" s="688"/>
      <c r="BS8" s="694" t="s">
        <v>238</v>
      </c>
      <c r="BT8" s="686"/>
      <c r="BU8" s="686"/>
      <c r="BV8" s="686"/>
      <c r="BW8" s="686"/>
      <c r="BX8" s="686"/>
      <c r="BY8" s="686"/>
      <c r="BZ8" s="686"/>
      <c r="CA8" s="686"/>
      <c r="CB8" s="695"/>
      <c r="CD8" s="700" t="s">
        <v>239</v>
      </c>
      <c r="CE8" s="701"/>
      <c r="CF8" s="701"/>
      <c r="CG8" s="701"/>
      <c r="CH8" s="701"/>
      <c r="CI8" s="701"/>
      <c r="CJ8" s="701"/>
      <c r="CK8" s="701"/>
      <c r="CL8" s="701"/>
      <c r="CM8" s="701"/>
      <c r="CN8" s="701"/>
      <c r="CO8" s="701"/>
      <c r="CP8" s="701"/>
      <c r="CQ8" s="702"/>
      <c r="CR8" s="685">
        <v>3120636</v>
      </c>
      <c r="CS8" s="686"/>
      <c r="CT8" s="686"/>
      <c r="CU8" s="686"/>
      <c r="CV8" s="686"/>
      <c r="CW8" s="686"/>
      <c r="CX8" s="686"/>
      <c r="CY8" s="687"/>
      <c r="CZ8" s="688">
        <v>21.1</v>
      </c>
      <c r="DA8" s="688"/>
      <c r="DB8" s="688"/>
      <c r="DC8" s="688"/>
      <c r="DD8" s="694">
        <v>18470</v>
      </c>
      <c r="DE8" s="686"/>
      <c r="DF8" s="686"/>
      <c r="DG8" s="686"/>
      <c r="DH8" s="686"/>
      <c r="DI8" s="686"/>
      <c r="DJ8" s="686"/>
      <c r="DK8" s="686"/>
      <c r="DL8" s="686"/>
      <c r="DM8" s="686"/>
      <c r="DN8" s="686"/>
      <c r="DO8" s="686"/>
      <c r="DP8" s="687"/>
      <c r="DQ8" s="694">
        <v>1763059</v>
      </c>
      <c r="DR8" s="686"/>
      <c r="DS8" s="686"/>
      <c r="DT8" s="686"/>
      <c r="DU8" s="686"/>
      <c r="DV8" s="686"/>
      <c r="DW8" s="686"/>
      <c r="DX8" s="686"/>
      <c r="DY8" s="686"/>
      <c r="DZ8" s="686"/>
      <c r="EA8" s="686"/>
      <c r="EB8" s="686"/>
      <c r="EC8" s="695"/>
    </row>
    <row r="9" spans="2:143" ht="11.25" customHeight="1" x14ac:dyDescent="0.15">
      <c r="B9" s="682" t="s">
        <v>240</v>
      </c>
      <c r="C9" s="683"/>
      <c r="D9" s="683"/>
      <c r="E9" s="683"/>
      <c r="F9" s="683"/>
      <c r="G9" s="683"/>
      <c r="H9" s="683"/>
      <c r="I9" s="683"/>
      <c r="J9" s="683"/>
      <c r="K9" s="683"/>
      <c r="L9" s="683"/>
      <c r="M9" s="683"/>
      <c r="N9" s="683"/>
      <c r="O9" s="683"/>
      <c r="P9" s="683"/>
      <c r="Q9" s="684"/>
      <c r="R9" s="685">
        <v>21673</v>
      </c>
      <c r="S9" s="686"/>
      <c r="T9" s="686"/>
      <c r="U9" s="686"/>
      <c r="V9" s="686"/>
      <c r="W9" s="686"/>
      <c r="X9" s="686"/>
      <c r="Y9" s="687"/>
      <c r="Z9" s="688">
        <v>0.1</v>
      </c>
      <c r="AA9" s="688"/>
      <c r="AB9" s="688"/>
      <c r="AC9" s="688"/>
      <c r="AD9" s="689">
        <v>21673</v>
      </c>
      <c r="AE9" s="689"/>
      <c r="AF9" s="689"/>
      <c r="AG9" s="689"/>
      <c r="AH9" s="689"/>
      <c r="AI9" s="689"/>
      <c r="AJ9" s="689"/>
      <c r="AK9" s="689"/>
      <c r="AL9" s="690">
        <v>0.3</v>
      </c>
      <c r="AM9" s="691"/>
      <c r="AN9" s="691"/>
      <c r="AO9" s="692"/>
      <c r="AP9" s="682" t="s">
        <v>241</v>
      </c>
      <c r="AQ9" s="683"/>
      <c r="AR9" s="683"/>
      <c r="AS9" s="683"/>
      <c r="AT9" s="683"/>
      <c r="AU9" s="683"/>
      <c r="AV9" s="683"/>
      <c r="AW9" s="683"/>
      <c r="AX9" s="683"/>
      <c r="AY9" s="683"/>
      <c r="AZ9" s="683"/>
      <c r="BA9" s="683"/>
      <c r="BB9" s="683"/>
      <c r="BC9" s="683"/>
      <c r="BD9" s="683"/>
      <c r="BE9" s="683"/>
      <c r="BF9" s="684"/>
      <c r="BG9" s="685">
        <v>1558280</v>
      </c>
      <c r="BH9" s="686"/>
      <c r="BI9" s="686"/>
      <c r="BJ9" s="686"/>
      <c r="BK9" s="686"/>
      <c r="BL9" s="686"/>
      <c r="BM9" s="686"/>
      <c r="BN9" s="687"/>
      <c r="BO9" s="688">
        <v>28.7</v>
      </c>
      <c r="BP9" s="688"/>
      <c r="BQ9" s="688"/>
      <c r="BR9" s="688"/>
      <c r="BS9" s="694" t="s">
        <v>238</v>
      </c>
      <c r="BT9" s="686"/>
      <c r="BU9" s="686"/>
      <c r="BV9" s="686"/>
      <c r="BW9" s="686"/>
      <c r="BX9" s="686"/>
      <c r="BY9" s="686"/>
      <c r="BZ9" s="686"/>
      <c r="CA9" s="686"/>
      <c r="CB9" s="695"/>
      <c r="CD9" s="700" t="s">
        <v>242</v>
      </c>
      <c r="CE9" s="701"/>
      <c r="CF9" s="701"/>
      <c r="CG9" s="701"/>
      <c r="CH9" s="701"/>
      <c r="CI9" s="701"/>
      <c r="CJ9" s="701"/>
      <c r="CK9" s="701"/>
      <c r="CL9" s="701"/>
      <c r="CM9" s="701"/>
      <c r="CN9" s="701"/>
      <c r="CO9" s="701"/>
      <c r="CP9" s="701"/>
      <c r="CQ9" s="702"/>
      <c r="CR9" s="685">
        <v>1489385</v>
      </c>
      <c r="CS9" s="686"/>
      <c r="CT9" s="686"/>
      <c r="CU9" s="686"/>
      <c r="CV9" s="686"/>
      <c r="CW9" s="686"/>
      <c r="CX9" s="686"/>
      <c r="CY9" s="687"/>
      <c r="CZ9" s="688">
        <v>10.1</v>
      </c>
      <c r="DA9" s="688"/>
      <c r="DB9" s="688"/>
      <c r="DC9" s="688"/>
      <c r="DD9" s="694">
        <v>18915</v>
      </c>
      <c r="DE9" s="686"/>
      <c r="DF9" s="686"/>
      <c r="DG9" s="686"/>
      <c r="DH9" s="686"/>
      <c r="DI9" s="686"/>
      <c r="DJ9" s="686"/>
      <c r="DK9" s="686"/>
      <c r="DL9" s="686"/>
      <c r="DM9" s="686"/>
      <c r="DN9" s="686"/>
      <c r="DO9" s="686"/>
      <c r="DP9" s="687"/>
      <c r="DQ9" s="694">
        <v>1392185</v>
      </c>
      <c r="DR9" s="686"/>
      <c r="DS9" s="686"/>
      <c r="DT9" s="686"/>
      <c r="DU9" s="686"/>
      <c r="DV9" s="686"/>
      <c r="DW9" s="686"/>
      <c r="DX9" s="686"/>
      <c r="DY9" s="686"/>
      <c r="DZ9" s="686"/>
      <c r="EA9" s="686"/>
      <c r="EB9" s="686"/>
      <c r="EC9" s="695"/>
    </row>
    <row r="10" spans="2:143" ht="11.25" customHeight="1" x14ac:dyDescent="0.15">
      <c r="B10" s="682" t="s">
        <v>243</v>
      </c>
      <c r="C10" s="683"/>
      <c r="D10" s="683"/>
      <c r="E10" s="683"/>
      <c r="F10" s="683"/>
      <c r="G10" s="683"/>
      <c r="H10" s="683"/>
      <c r="I10" s="683"/>
      <c r="J10" s="683"/>
      <c r="K10" s="683"/>
      <c r="L10" s="683"/>
      <c r="M10" s="683"/>
      <c r="N10" s="683"/>
      <c r="O10" s="683"/>
      <c r="P10" s="683"/>
      <c r="Q10" s="684"/>
      <c r="R10" s="685" t="s">
        <v>238</v>
      </c>
      <c r="S10" s="686"/>
      <c r="T10" s="686"/>
      <c r="U10" s="686"/>
      <c r="V10" s="686"/>
      <c r="W10" s="686"/>
      <c r="X10" s="686"/>
      <c r="Y10" s="687"/>
      <c r="Z10" s="688" t="s">
        <v>238</v>
      </c>
      <c r="AA10" s="688"/>
      <c r="AB10" s="688"/>
      <c r="AC10" s="688"/>
      <c r="AD10" s="689" t="s">
        <v>238</v>
      </c>
      <c r="AE10" s="689"/>
      <c r="AF10" s="689"/>
      <c r="AG10" s="689"/>
      <c r="AH10" s="689"/>
      <c r="AI10" s="689"/>
      <c r="AJ10" s="689"/>
      <c r="AK10" s="689"/>
      <c r="AL10" s="690" t="s">
        <v>238</v>
      </c>
      <c r="AM10" s="691"/>
      <c r="AN10" s="691"/>
      <c r="AO10" s="692"/>
      <c r="AP10" s="682" t="s">
        <v>244</v>
      </c>
      <c r="AQ10" s="683"/>
      <c r="AR10" s="683"/>
      <c r="AS10" s="683"/>
      <c r="AT10" s="683"/>
      <c r="AU10" s="683"/>
      <c r="AV10" s="683"/>
      <c r="AW10" s="683"/>
      <c r="AX10" s="683"/>
      <c r="AY10" s="683"/>
      <c r="AZ10" s="683"/>
      <c r="BA10" s="683"/>
      <c r="BB10" s="683"/>
      <c r="BC10" s="683"/>
      <c r="BD10" s="683"/>
      <c r="BE10" s="683"/>
      <c r="BF10" s="684"/>
      <c r="BG10" s="685">
        <v>107990</v>
      </c>
      <c r="BH10" s="686"/>
      <c r="BI10" s="686"/>
      <c r="BJ10" s="686"/>
      <c r="BK10" s="686"/>
      <c r="BL10" s="686"/>
      <c r="BM10" s="686"/>
      <c r="BN10" s="687"/>
      <c r="BO10" s="688">
        <v>2</v>
      </c>
      <c r="BP10" s="688"/>
      <c r="BQ10" s="688"/>
      <c r="BR10" s="688"/>
      <c r="BS10" s="694" t="s">
        <v>137</v>
      </c>
      <c r="BT10" s="686"/>
      <c r="BU10" s="686"/>
      <c r="BV10" s="686"/>
      <c r="BW10" s="686"/>
      <c r="BX10" s="686"/>
      <c r="BY10" s="686"/>
      <c r="BZ10" s="686"/>
      <c r="CA10" s="686"/>
      <c r="CB10" s="695"/>
      <c r="CD10" s="700" t="s">
        <v>245</v>
      </c>
      <c r="CE10" s="701"/>
      <c r="CF10" s="701"/>
      <c r="CG10" s="701"/>
      <c r="CH10" s="701"/>
      <c r="CI10" s="701"/>
      <c r="CJ10" s="701"/>
      <c r="CK10" s="701"/>
      <c r="CL10" s="701"/>
      <c r="CM10" s="701"/>
      <c r="CN10" s="701"/>
      <c r="CO10" s="701"/>
      <c r="CP10" s="701"/>
      <c r="CQ10" s="702"/>
      <c r="CR10" s="685">
        <v>2974</v>
      </c>
      <c r="CS10" s="686"/>
      <c r="CT10" s="686"/>
      <c r="CU10" s="686"/>
      <c r="CV10" s="686"/>
      <c r="CW10" s="686"/>
      <c r="CX10" s="686"/>
      <c r="CY10" s="687"/>
      <c r="CZ10" s="688">
        <v>0</v>
      </c>
      <c r="DA10" s="688"/>
      <c r="DB10" s="688"/>
      <c r="DC10" s="688"/>
      <c r="DD10" s="694" t="s">
        <v>175</v>
      </c>
      <c r="DE10" s="686"/>
      <c r="DF10" s="686"/>
      <c r="DG10" s="686"/>
      <c r="DH10" s="686"/>
      <c r="DI10" s="686"/>
      <c r="DJ10" s="686"/>
      <c r="DK10" s="686"/>
      <c r="DL10" s="686"/>
      <c r="DM10" s="686"/>
      <c r="DN10" s="686"/>
      <c r="DO10" s="686"/>
      <c r="DP10" s="687"/>
      <c r="DQ10" s="694">
        <v>2867</v>
      </c>
      <c r="DR10" s="686"/>
      <c r="DS10" s="686"/>
      <c r="DT10" s="686"/>
      <c r="DU10" s="686"/>
      <c r="DV10" s="686"/>
      <c r="DW10" s="686"/>
      <c r="DX10" s="686"/>
      <c r="DY10" s="686"/>
      <c r="DZ10" s="686"/>
      <c r="EA10" s="686"/>
      <c r="EB10" s="686"/>
      <c r="EC10" s="695"/>
    </row>
    <row r="11" spans="2:143" ht="11.25" customHeight="1" x14ac:dyDescent="0.15">
      <c r="B11" s="682" t="s">
        <v>246</v>
      </c>
      <c r="C11" s="683"/>
      <c r="D11" s="683"/>
      <c r="E11" s="683"/>
      <c r="F11" s="683"/>
      <c r="G11" s="683"/>
      <c r="H11" s="683"/>
      <c r="I11" s="683"/>
      <c r="J11" s="683"/>
      <c r="K11" s="683"/>
      <c r="L11" s="683"/>
      <c r="M11" s="683"/>
      <c r="N11" s="683"/>
      <c r="O11" s="683"/>
      <c r="P11" s="683"/>
      <c r="Q11" s="684"/>
      <c r="R11" s="685">
        <v>679671</v>
      </c>
      <c r="S11" s="686"/>
      <c r="T11" s="686"/>
      <c r="U11" s="686"/>
      <c r="V11" s="686"/>
      <c r="W11" s="686"/>
      <c r="X11" s="686"/>
      <c r="Y11" s="687"/>
      <c r="Z11" s="690">
        <v>4.5</v>
      </c>
      <c r="AA11" s="691"/>
      <c r="AB11" s="691"/>
      <c r="AC11" s="703"/>
      <c r="AD11" s="694">
        <v>679671</v>
      </c>
      <c r="AE11" s="686"/>
      <c r="AF11" s="686"/>
      <c r="AG11" s="686"/>
      <c r="AH11" s="686"/>
      <c r="AI11" s="686"/>
      <c r="AJ11" s="686"/>
      <c r="AK11" s="687"/>
      <c r="AL11" s="690">
        <v>10.3</v>
      </c>
      <c r="AM11" s="691"/>
      <c r="AN11" s="691"/>
      <c r="AO11" s="692"/>
      <c r="AP11" s="682" t="s">
        <v>247</v>
      </c>
      <c r="AQ11" s="683"/>
      <c r="AR11" s="683"/>
      <c r="AS11" s="683"/>
      <c r="AT11" s="683"/>
      <c r="AU11" s="683"/>
      <c r="AV11" s="683"/>
      <c r="AW11" s="683"/>
      <c r="AX11" s="683"/>
      <c r="AY11" s="683"/>
      <c r="AZ11" s="683"/>
      <c r="BA11" s="683"/>
      <c r="BB11" s="683"/>
      <c r="BC11" s="683"/>
      <c r="BD11" s="683"/>
      <c r="BE11" s="683"/>
      <c r="BF11" s="684"/>
      <c r="BG11" s="685">
        <v>360279</v>
      </c>
      <c r="BH11" s="686"/>
      <c r="BI11" s="686"/>
      <c r="BJ11" s="686"/>
      <c r="BK11" s="686"/>
      <c r="BL11" s="686"/>
      <c r="BM11" s="686"/>
      <c r="BN11" s="687"/>
      <c r="BO11" s="688">
        <v>6.6</v>
      </c>
      <c r="BP11" s="688"/>
      <c r="BQ11" s="688"/>
      <c r="BR11" s="688"/>
      <c r="BS11" s="694" t="s">
        <v>238</v>
      </c>
      <c r="BT11" s="686"/>
      <c r="BU11" s="686"/>
      <c r="BV11" s="686"/>
      <c r="BW11" s="686"/>
      <c r="BX11" s="686"/>
      <c r="BY11" s="686"/>
      <c r="BZ11" s="686"/>
      <c r="CA11" s="686"/>
      <c r="CB11" s="695"/>
      <c r="CD11" s="700" t="s">
        <v>248</v>
      </c>
      <c r="CE11" s="701"/>
      <c r="CF11" s="701"/>
      <c r="CG11" s="701"/>
      <c r="CH11" s="701"/>
      <c r="CI11" s="701"/>
      <c r="CJ11" s="701"/>
      <c r="CK11" s="701"/>
      <c r="CL11" s="701"/>
      <c r="CM11" s="701"/>
      <c r="CN11" s="701"/>
      <c r="CO11" s="701"/>
      <c r="CP11" s="701"/>
      <c r="CQ11" s="702"/>
      <c r="CR11" s="685">
        <v>199043</v>
      </c>
      <c r="CS11" s="686"/>
      <c r="CT11" s="686"/>
      <c r="CU11" s="686"/>
      <c r="CV11" s="686"/>
      <c r="CW11" s="686"/>
      <c r="CX11" s="686"/>
      <c r="CY11" s="687"/>
      <c r="CZ11" s="688">
        <v>1.3</v>
      </c>
      <c r="DA11" s="688"/>
      <c r="DB11" s="688"/>
      <c r="DC11" s="688"/>
      <c r="DD11" s="694">
        <v>87624</v>
      </c>
      <c r="DE11" s="686"/>
      <c r="DF11" s="686"/>
      <c r="DG11" s="686"/>
      <c r="DH11" s="686"/>
      <c r="DI11" s="686"/>
      <c r="DJ11" s="686"/>
      <c r="DK11" s="686"/>
      <c r="DL11" s="686"/>
      <c r="DM11" s="686"/>
      <c r="DN11" s="686"/>
      <c r="DO11" s="686"/>
      <c r="DP11" s="687"/>
      <c r="DQ11" s="694">
        <v>120294</v>
      </c>
      <c r="DR11" s="686"/>
      <c r="DS11" s="686"/>
      <c r="DT11" s="686"/>
      <c r="DU11" s="686"/>
      <c r="DV11" s="686"/>
      <c r="DW11" s="686"/>
      <c r="DX11" s="686"/>
      <c r="DY11" s="686"/>
      <c r="DZ11" s="686"/>
      <c r="EA11" s="686"/>
      <c r="EB11" s="686"/>
      <c r="EC11" s="695"/>
    </row>
    <row r="12" spans="2:143" ht="11.25" customHeight="1" x14ac:dyDescent="0.15">
      <c r="B12" s="682" t="s">
        <v>249</v>
      </c>
      <c r="C12" s="683"/>
      <c r="D12" s="683"/>
      <c r="E12" s="683"/>
      <c r="F12" s="683"/>
      <c r="G12" s="683"/>
      <c r="H12" s="683"/>
      <c r="I12" s="683"/>
      <c r="J12" s="683"/>
      <c r="K12" s="683"/>
      <c r="L12" s="683"/>
      <c r="M12" s="683"/>
      <c r="N12" s="683"/>
      <c r="O12" s="683"/>
      <c r="P12" s="683"/>
      <c r="Q12" s="684"/>
      <c r="R12" s="685" t="s">
        <v>238</v>
      </c>
      <c r="S12" s="686"/>
      <c r="T12" s="686"/>
      <c r="U12" s="686"/>
      <c r="V12" s="686"/>
      <c r="W12" s="686"/>
      <c r="X12" s="686"/>
      <c r="Y12" s="687"/>
      <c r="Z12" s="688" t="s">
        <v>238</v>
      </c>
      <c r="AA12" s="688"/>
      <c r="AB12" s="688"/>
      <c r="AC12" s="688"/>
      <c r="AD12" s="689" t="s">
        <v>137</v>
      </c>
      <c r="AE12" s="689"/>
      <c r="AF12" s="689"/>
      <c r="AG12" s="689"/>
      <c r="AH12" s="689"/>
      <c r="AI12" s="689"/>
      <c r="AJ12" s="689"/>
      <c r="AK12" s="689"/>
      <c r="AL12" s="690" t="s">
        <v>238</v>
      </c>
      <c r="AM12" s="691"/>
      <c r="AN12" s="691"/>
      <c r="AO12" s="692"/>
      <c r="AP12" s="682" t="s">
        <v>250</v>
      </c>
      <c r="AQ12" s="683"/>
      <c r="AR12" s="683"/>
      <c r="AS12" s="683"/>
      <c r="AT12" s="683"/>
      <c r="AU12" s="683"/>
      <c r="AV12" s="683"/>
      <c r="AW12" s="683"/>
      <c r="AX12" s="683"/>
      <c r="AY12" s="683"/>
      <c r="AZ12" s="683"/>
      <c r="BA12" s="683"/>
      <c r="BB12" s="683"/>
      <c r="BC12" s="683"/>
      <c r="BD12" s="683"/>
      <c r="BE12" s="683"/>
      <c r="BF12" s="684"/>
      <c r="BG12" s="685">
        <v>2810706</v>
      </c>
      <c r="BH12" s="686"/>
      <c r="BI12" s="686"/>
      <c r="BJ12" s="686"/>
      <c r="BK12" s="686"/>
      <c r="BL12" s="686"/>
      <c r="BM12" s="686"/>
      <c r="BN12" s="687"/>
      <c r="BO12" s="688">
        <v>51.7</v>
      </c>
      <c r="BP12" s="688"/>
      <c r="BQ12" s="688"/>
      <c r="BR12" s="688"/>
      <c r="BS12" s="694" t="s">
        <v>238</v>
      </c>
      <c r="BT12" s="686"/>
      <c r="BU12" s="686"/>
      <c r="BV12" s="686"/>
      <c r="BW12" s="686"/>
      <c r="BX12" s="686"/>
      <c r="BY12" s="686"/>
      <c r="BZ12" s="686"/>
      <c r="CA12" s="686"/>
      <c r="CB12" s="695"/>
      <c r="CD12" s="700" t="s">
        <v>251</v>
      </c>
      <c r="CE12" s="701"/>
      <c r="CF12" s="701"/>
      <c r="CG12" s="701"/>
      <c r="CH12" s="701"/>
      <c r="CI12" s="701"/>
      <c r="CJ12" s="701"/>
      <c r="CK12" s="701"/>
      <c r="CL12" s="701"/>
      <c r="CM12" s="701"/>
      <c r="CN12" s="701"/>
      <c r="CO12" s="701"/>
      <c r="CP12" s="701"/>
      <c r="CQ12" s="702"/>
      <c r="CR12" s="685">
        <v>270945</v>
      </c>
      <c r="CS12" s="686"/>
      <c r="CT12" s="686"/>
      <c r="CU12" s="686"/>
      <c r="CV12" s="686"/>
      <c r="CW12" s="686"/>
      <c r="CX12" s="686"/>
      <c r="CY12" s="687"/>
      <c r="CZ12" s="688">
        <v>1.8</v>
      </c>
      <c r="DA12" s="688"/>
      <c r="DB12" s="688"/>
      <c r="DC12" s="688"/>
      <c r="DD12" s="694">
        <v>4251</v>
      </c>
      <c r="DE12" s="686"/>
      <c r="DF12" s="686"/>
      <c r="DG12" s="686"/>
      <c r="DH12" s="686"/>
      <c r="DI12" s="686"/>
      <c r="DJ12" s="686"/>
      <c r="DK12" s="686"/>
      <c r="DL12" s="686"/>
      <c r="DM12" s="686"/>
      <c r="DN12" s="686"/>
      <c r="DO12" s="686"/>
      <c r="DP12" s="687"/>
      <c r="DQ12" s="694">
        <v>182391</v>
      </c>
      <c r="DR12" s="686"/>
      <c r="DS12" s="686"/>
      <c r="DT12" s="686"/>
      <c r="DU12" s="686"/>
      <c r="DV12" s="686"/>
      <c r="DW12" s="686"/>
      <c r="DX12" s="686"/>
      <c r="DY12" s="686"/>
      <c r="DZ12" s="686"/>
      <c r="EA12" s="686"/>
      <c r="EB12" s="686"/>
      <c r="EC12" s="695"/>
    </row>
    <row r="13" spans="2:143" ht="11.25" customHeight="1" x14ac:dyDescent="0.15">
      <c r="B13" s="682" t="s">
        <v>252</v>
      </c>
      <c r="C13" s="683"/>
      <c r="D13" s="683"/>
      <c r="E13" s="683"/>
      <c r="F13" s="683"/>
      <c r="G13" s="683"/>
      <c r="H13" s="683"/>
      <c r="I13" s="683"/>
      <c r="J13" s="683"/>
      <c r="K13" s="683"/>
      <c r="L13" s="683"/>
      <c r="M13" s="683"/>
      <c r="N13" s="683"/>
      <c r="O13" s="683"/>
      <c r="P13" s="683"/>
      <c r="Q13" s="684"/>
      <c r="R13" s="685" t="s">
        <v>137</v>
      </c>
      <c r="S13" s="686"/>
      <c r="T13" s="686"/>
      <c r="U13" s="686"/>
      <c r="V13" s="686"/>
      <c r="W13" s="686"/>
      <c r="X13" s="686"/>
      <c r="Y13" s="687"/>
      <c r="Z13" s="688" t="s">
        <v>175</v>
      </c>
      <c r="AA13" s="688"/>
      <c r="AB13" s="688"/>
      <c r="AC13" s="688"/>
      <c r="AD13" s="689" t="s">
        <v>175</v>
      </c>
      <c r="AE13" s="689"/>
      <c r="AF13" s="689"/>
      <c r="AG13" s="689"/>
      <c r="AH13" s="689"/>
      <c r="AI13" s="689"/>
      <c r="AJ13" s="689"/>
      <c r="AK13" s="689"/>
      <c r="AL13" s="690" t="s">
        <v>175</v>
      </c>
      <c r="AM13" s="691"/>
      <c r="AN13" s="691"/>
      <c r="AO13" s="692"/>
      <c r="AP13" s="682" t="s">
        <v>253</v>
      </c>
      <c r="AQ13" s="683"/>
      <c r="AR13" s="683"/>
      <c r="AS13" s="683"/>
      <c r="AT13" s="683"/>
      <c r="AU13" s="683"/>
      <c r="AV13" s="683"/>
      <c r="AW13" s="683"/>
      <c r="AX13" s="683"/>
      <c r="AY13" s="683"/>
      <c r="AZ13" s="683"/>
      <c r="BA13" s="683"/>
      <c r="BB13" s="683"/>
      <c r="BC13" s="683"/>
      <c r="BD13" s="683"/>
      <c r="BE13" s="683"/>
      <c r="BF13" s="684"/>
      <c r="BG13" s="685">
        <v>2808204</v>
      </c>
      <c r="BH13" s="686"/>
      <c r="BI13" s="686"/>
      <c r="BJ13" s="686"/>
      <c r="BK13" s="686"/>
      <c r="BL13" s="686"/>
      <c r="BM13" s="686"/>
      <c r="BN13" s="687"/>
      <c r="BO13" s="688">
        <v>51.7</v>
      </c>
      <c r="BP13" s="688"/>
      <c r="BQ13" s="688"/>
      <c r="BR13" s="688"/>
      <c r="BS13" s="694" t="s">
        <v>137</v>
      </c>
      <c r="BT13" s="686"/>
      <c r="BU13" s="686"/>
      <c r="BV13" s="686"/>
      <c r="BW13" s="686"/>
      <c r="BX13" s="686"/>
      <c r="BY13" s="686"/>
      <c r="BZ13" s="686"/>
      <c r="CA13" s="686"/>
      <c r="CB13" s="695"/>
      <c r="CD13" s="700" t="s">
        <v>254</v>
      </c>
      <c r="CE13" s="701"/>
      <c r="CF13" s="701"/>
      <c r="CG13" s="701"/>
      <c r="CH13" s="701"/>
      <c r="CI13" s="701"/>
      <c r="CJ13" s="701"/>
      <c r="CK13" s="701"/>
      <c r="CL13" s="701"/>
      <c r="CM13" s="701"/>
      <c r="CN13" s="701"/>
      <c r="CO13" s="701"/>
      <c r="CP13" s="701"/>
      <c r="CQ13" s="702"/>
      <c r="CR13" s="685">
        <v>1373326</v>
      </c>
      <c r="CS13" s="686"/>
      <c r="CT13" s="686"/>
      <c r="CU13" s="686"/>
      <c r="CV13" s="686"/>
      <c r="CW13" s="686"/>
      <c r="CX13" s="686"/>
      <c r="CY13" s="687"/>
      <c r="CZ13" s="688">
        <v>9.3000000000000007</v>
      </c>
      <c r="DA13" s="688"/>
      <c r="DB13" s="688"/>
      <c r="DC13" s="688"/>
      <c r="DD13" s="694">
        <v>528194</v>
      </c>
      <c r="DE13" s="686"/>
      <c r="DF13" s="686"/>
      <c r="DG13" s="686"/>
      <c r="DH13" s="686"/>
      <c r="DI13" s="686"/>
      <c r="DJ13" s="686"/>
      <c r="DK13" s="686"/>
      <c r="DL13" s="686"/>
      <c r="DM13" s="686"/>
      <c r="DN13" s="686"/>
      <c r="DO13" s="686"/>
      <c r="DP13" s="687"/>
      <c r="DQ13" s="694">
        <v>924370</v>
      </c>
      <c r="DR13" s="686"/>
      <c r="DS13" s="686"/>
      <c r="DT13" s="686"/>
      <c r="DU13" s="686"/>
      <c r="DV13" s="686"/>
      <c r="DW13" s="686"/>
      <c r="DX13" s="686"/>
      <c r="DY13" s="686"/>
      <c r="DZ13" s="686"/>
      <c r="EA13" s="686"/>
      <c r="EB13" s="686"/>
      <c r="EC13" s="695"/>
    </row>
    <row r="14" spans="2:143" ht="11.25" customHeight="1" x14ac:dyDescent="0.15">
      <c r="B14" s="682" t="s">
        <v>255</v>
      </c>
      <c r="C14" s="683"/>
      <c r="D14" s="683"/>
      <c r="E14" s="683"/>
      <c r="F14" s="683"/>
      <c r="G14" s="683"/>
      <c r="H14" s="683"/>
      <c r="I14" s="683"/>
      <c r="J14" s="683"/>
      <c r="K14" s="683"/>
      <c r="L14" s="683"/>
      <c r="M14" s="683"/>
      <c r="N14" s="683"/>
      <c r="O14" s="683"/>
      <c r="P14" s="683"/>
      <c r="Q14" s="684"/>
      <c r="R14" s="685" t="s">
        <v>238</v>
      </c>
      <c r="S14" s="686"/>
      <c r="T14" s="686"/>
      <c r="U14" s="686"/>
      <c r="V14" s="686"/>
      <c r="W14" s="686"/>
      <c r="X14" s="686"/>
      <c r="Y14" s="687"/>
      <c r="Z14" s="688" t="s">
        <v>175</v>
      </c>
      <c r="AA14" s="688"/>
      <c r="AB14" s="688"/>
      <c r="AC14" s="688"/>
      <c r="AD14" s="689" t="s">
        <v>175</v>
      </c>
      <c r="AE14" s="689"/>
      <c r="AF14" s="689"/>
      <c r="AG14" s="689"/>
      <c r="AH14" s="689"/>
      <c r="AI14" s="689"/>
      <c r="AJ14" s="689"/>
      <c r="AK14" s="689"/>
      <c r="AL14" s="690" t="s">
        <v>137</v>
      </c>
      <c r="AM14" s="691"/>
      <c r="AN14" s="691"/>
      <c r="AO14" s="692"/>
      <c r="AP14" s="682" t="s">
        <v>256</v>
      </c>
      <c r="AQ14" s="683"/>
      <c r="AR14" s="683"/>
      <c r="AS14" s="683"/>
      <c r="AT14" s="683"/>
      <c r="AU14" s="683"/>
      <c r="AV14" s="683"/>
      <c r="AW14" s="683"/>
      <c r="AX14" s="683"/>
      <c r="AY14" s="683"/>
      <c r="AZ14" s="683"/>
      <c r="BA14" s="683"/>
      <c r="BB14" s="683"/>
      <c r="BC14" s="683"/>
      <c r="BD14" s="683"/>
      <c r="BE14" s="683"/>
      <c r="BF14" s="684"/>
      <c r="BG14" s="685">
        <v>103176</v>
      </c>
      <c r="BH14" s="686"/>
      <c r="BI14" s="686"/>
      <c r="BJ14" s="686"/>
      <c r="BK14" s="686"/>
      <c r="BL14" s="686"/>
      <c r="BM14" s="686"/>
      <c r="BN14" s="687"/>
      <c r="BO14" s="688">
        <v>1.9</v>
      </c>
      <c r="BP14" s="688"/>
      <c r="BQ14" s="688"/>
      <c r="BR14" s="688"/>
      <c r="BS14" s="694" t="s">
        <v>238</v>
      </c>
      <c r="BT14" s="686"/>
      <c r="BU14" s="686"/>
      <c r="BV14" s="686"/>
      <c r="BW14" s="686"/>
      <c r="BX14" s="686"/>
      <c r="BY14" s="686"/>
      <c r="BZ14" s="686"/>
      <c r="CA14" s="686"/>
      <c r="CB14" s="695"/>
      <c r="CD14" s="700" t="s">
        <v>257</v>
      </c>
      <c r="CE14" s="701"/>
      <c r="CF14" s="701"/>
      <c r="CG14" s="701"/>
      <c r="CH14" s="701"/>
      <c r="CI14" s="701"/>
      <c r="CJ14" s="701"/>
      <c r="CK14" s="701"/>
      <c r="CL14" s="701"/>
      <c r="CM14" s="701"/>
      <c r="CN14" s="701"/>
      <c r="CO14" s="701"/>
      <c r="CP14" s="701"/>
      <c r="CQ14" s="702"/>
      <c r="CR14" s="685">
        <v>664824</v>
      </c>
      <c r="CS14" s="686"/>
      <c r="CT14" s="686"/>
      <c r="CU14" s="686"/>
      <c r="CV14" s="686"/>
      <c r="CW14" s="686"/>
      <c r="CX14" s="686"/>
      <c r="CY14" s="687"/>
      <c r="CZ14" s="688">
        <v>4.5</v>
      </c>
      <c r="DA14" s="688"/>
      <c r="DB14" s="688"/>
      <c r="DC14" s="688"/>
      <c r="DD14" s="694">
        <v>153636</v>
      </c>
      <c r="DE14" s="686"/>
      <c r="DF14" s="686"/>
      <c r="DG14" s="686"/>
      <c r="DH14" s="686"/>
      <c r="DI14" s="686"/>
      <c r="DJ14" s="686"/>
      <c r="DK14" s="686"/>
      <c r="DL14" s="686"/>
      <c r="DM14" s="686"/>
      <c r="DN14" s="686"/>
      <c r="DO14" s="686"/>
      <c r="DP14" s="687"/>
      <c r="DQ14" s="694">
        <v>501942</v>
      </c>
      <c r="DR14" s="686"/>
      <c r="DS14" s="686"/>
      <c r="DT14" s="686"/>
      <c r="DU14" s="686"/>
      <c r="DV14" s="686"/>
      <c r="DW14" s="686"/>
      <c r="DX14" s="686"/>
      <c r="DY14" s="686"/>
      <c r="DZ14" s="686"/>
      <c r="EA14" s="686"/>
      <c r="EB14" s="686"/>
      <c r="EC14" s="695"/>
    </row>
    <row r="15" spans="2:143" ht="11.25" customHeight="1" x14ac:dyDescent="0.15">
      <c r="B15" s="682" t="s">
        <v>258</v>
      </c>
      <c r="C15" s="683"/>
      <c r="D15" s="683"/>
      <c r="E15" s="683"/>
      <c r="F15" s="683"/>
      <c r="G15" s="683"/>
      <c r="H15" s="683"/>
      <c r="I15" s="683"/>
      <c r="J15" s="683"/>
      <c r="K15" s="683"/>
      <c r="L15" s="683"/>
      <c r="M15" s="683"/>
      <c r="N15" s="683"/>
      <c r="O15" s="683"/>
      <c r="P15" s="683"/>
      <c r="Q15" s="684"/>
      <c r="R15" s="685" t="s">
        <v>175</v>
      </c>
      <c r="S15" s="686"/>
      <c r="T15" s="686"/>
      <c r="U15" s="686"/>
      <c r="V15" s="686"/>
      <c r="W15" s="686"/>
      <c r="X15" s="686"/>
      <c r="Y15" s="687"/>
      <c r="Z15" s="688" t="s">
        <v>137</v>
      </c>
      <c r="AA15" s="688"/>
      <c r="AB15" s="688"/>
      <c r="AC15" s="688"/>
      <c r="AD15" s="689" t="s">
        <v>137</v>
      </c>
      <c r="AE15" s="689"/>
      <c r="AF15" s="689"/>
      <c r="AG15" s="689"/>
      <c r="AH15" s="689"/>
      <c r="AI15" s="689"/>
      <c r="AJ15" s="689"/>
      <c r="AK15" s="689"/>
      <c r="AL15" s="690" t="s">
        <v>238</v>
      </c>
      <c r="AM15" s="691"/>
      <c r="AN15" s="691"/>
      <c r="AO15" s="692"/>
      <c r="AP15" s="682" t="s">
        <v>259</v>
      </c>
      <c r="AQ15" s="683"/>
      <c r="AR15" s="683"/>
      <c r="AS15" s="683"/>
      <c r="AT15" s="683"/>
      <c r="AU15" s="683"/>
      <c r="AV15" s="683"/>
      <c r="AW15" s="683"/>
      <c r="AX15" s="683"/>
      <c r="AY15" s="683"/>
      <c r="AZ15" s="683"/>
      <c r="BA15" s="683"/>
      <c r="BB15" s="683"/>
      <c r="BC15" s="683"/>
      <c r="BD15" s="683"/>
      <c r="BE15" s="683"/>
      <c r="BF15" s="684"/>
      <c r="BG15" s="685">
        <v>197473</v>
      </c>
      <c r="BH15" s="686"/>
      <c r="BI15" s="686"/>
      <c r="BJ15" s="686"/>
      <c r="BK15" s="686"/>
      <c r="BL15" s="686"/>
      <c r="BM15" s="686"/>
      <c r="BN15" s="687"/>
      <c r="BO15" s="688">
        <v>3.6</v>
      </c>
      <c r="BP15" s="688"/>
      <c r="BQ15" s="688"/>
      <c r="BR15" s="688"/>
      <c r="BS15" s="694" t="s">
        <v>238</v>
      </c>
      <c r="BT15" s="686"/>
      <c r="BU15" s="686"/>
      <c r="BV15" s="686"/>
      <c r="BW15" s="686"/>
      <c r="BX15" s="686"/>
      <c r="BY15" s="686"/>
      <c r="BZ15" s="686"/>
      <c r="CA15" s="686"/>
      <c r="CB15" s="695"/>
      <c r="CD15" s="700" t="s">
        <v>260</v>
      </c>
      <c r="CE15" s="701"/>
      <c r="CF15" s="701"/>
      <c r="CG15" s="701"/>
      <c r="CH15" s="701"/>
      <c r="CI15" s="701"/>
      <c r="CJ15" s="701"/>
      <c r="CK15" s="701"/>
      <c r="CL15" s="701"/>
      <c r="CM15" s="701"/>
      <c r="CN15" s="701"/>
      <c r="CO15" s="701"/>
      <c r="CP15" s="701"/>
      <c r="CQ15" s="702"/>
      <c r="CR15" s="685">
        <v>1305436</v>
      </c>
      <c r="CS15" s="686"/>
      <c r="CT15" s="686"/>
      <c r="CU15" s="686"/>
      <c r="CV15" s="686"/>
      <c r="CW15" s="686"/>
      <c r="CX15" s="686"/>
      <c r="CY15" s="687"/>
      <c r="CZ15" s="688">
        <v>8.8000000000000007</v>
      </c>
      <c r="DA15" s="688"/>
      <c r="DB15" s="688"/>
      <c r="DC15" s="688"/>
      <c r="DD15" s="694">
        <v>336950</v>
      </c>
      <c r="DE15" s="686"/>
      <c r="DF15" s="686"/>
      <c r="DG15" s="686"/>
      <c r="DH15" s="686"/>
      <c r="DI15" s="686"/>
      <c r="DJ15" s="686"/>
      <c r="DK15" s="686"/>
      <c r="DL15" s="686"/>
      <c r="DM15" s="686"/>
      <c r="DN15" s="686"/>
      <c r="DO15" s="686"/>
      <c r="DP15" s="687"/>
      <c r="DQ15" s="694">
        <v>800256</v>
      </c>
      <c r="DR15" s="686"/>
      <c r="DS15" s="686"/>
      <c r="DT15" s="686"/>
      <c r="DU15" s="686"/>
      <c r="DV15" s="686"/>
      <c r="DW15" s="686"/>
      <c r="DX15" s="686"/>
      <c r="DY15" s="686"/>
      <c r="DZ15" s="686"/>
      <c r="EA15" s="686"/>
      <c r="EB15" s="686"/>
      <c r="EC15" s="695"/>
    </row>
    <row r="16" spans="2:143" ht="11.25" customHeight="1" x14ac:dyDescent="0.15">
      <c r="B16" s="682" t="s">
        <v>261</v>
      </c>
      <c r="C16" s="683"/>
      <c r="D16" s="683"/>
      <c r="E16" s="683"/>
      <c r="F16" s="683"/>
      <c r="G16" s="683"/>
      <c r="H16" s="683"/>
      <c r="I16" s="683"/>
      <c r="J16" s="683"/>
      <c r="K16" s="683"/>
      <c r="L16" s="683"/>
      <c r="M16" s="683"/>
      <c r="N16" s="683"/>
      <c r="O16" s="683"/>
      <c r="P16" s="683"/>
      <c r="Q16" s="684"/>
      <c r="R16" s="685">
        <v>10877</v>
      </c>
      <c r="S16" s="686"/>
      <c r="T16" s="686"/>
      <c r="U16" s="686"/>
      <c r="V16" s="686"/>
      <c r="W16" s="686"/>
      <c r="X16" s="686"/>
      <c r="Y16" s="687"/>
      <c r="Z16" s="688">
        <v>0.1</v>
      </c>
      <c r="AA16" s="688"/>
      <c r="AB16" s="688"/>
      <c r="AC16" s="688"/>
      <c r="AD16" s="689">
        <v>10877</v>
      </c>
      <c r="AE16" s="689"/>
      <c r="AF16" s="689"/>
      <c r="AG16" s="689"/>
      <c r="AH16" s="689"/>
      <c r="AI16" s="689"/>
      <c r="AJ16" s="689"/>
      <c r="AK16" s="689"/>
      <c r="AL16" s="690">
        <v>0.2</v>
      </c>
      <c r="AM16" s="691"/>
      <c r="AN16" s="691"/>
      <c r="AO16" s="692"/>
      <c r="AP16" s="682" t="s">
        <v>262</v>
      </c>
      <c r="AQ16" s="683"/>
      <c r="AR16" s="683"/>
      <c r="AS16" s="683"/>
      <c r="AT16" s="683"/>
      <c r="AU16" s="683"/>
      <c r="AV16" s="683"/>
      <c r="AW16" s="683"/>
      <c r="AX16" s="683"/>
      <c r="AY16" s="683"/>
      <c r="AZ16" s="683"/>
      <c r="BA16" s="683"/>
      <c r="BB16" s="683"/>
      <c r="BC16" s="683"/>
      <c r="BD16" s="683"/>
      <c r="BE16" s="683"/>
      <c r="BF16" s="684"/>
      <c r="BG16" s="685" t="s">
        <v>175</v>
      </c>
      <c r="BH16" s="686"/>
      <c r="BI16" s="686"/>
      <c r="BJ16" s="686"/>
      <c r="BK16" s="686"/>
      <c r="BL16" s="686"/>
      <c r="BM16" s="686"/>
      <c r="BN16" s="687"/>
      <c r="BO16" s="688" t="s">
        <v>238</v>
      </c>
      <c r="BP16" s="688"/>
      <c r="BQ16" s="688"/>
      <c r="BR16" s="688"/>
      <c r="BS16" s="694" t="s">
        <v>238</v>
      </c>
      <c r="BT16" s="686"/>
      <c r="BU16" s="686"/>
      <c r="BV16" s="686"/>
      <c r="BW16" s="686"/>
      <c r="BX16" s="686"/>
      <c r="BY16" s="686"/>
      <c r="BZ16" s="686"/>
      <c r="CA16" s="686"/>
      <c r="CB16" s="695"/>
      <c r="CD16" s="700" t="s">
        <v>263</v>
      </c>
      <c r="CE16" s="701"/>
      <c r="CF16" s="701"/>
      <c r="CG16" s="701"/>
      <c r="CH16" s="701"/>
      <c r="CI16" s="701"/>
      <c r="CJ16" s="701"/>
      <c r="CK16" s="701"/>
      <c r="CL16" s="701"/>
      <c r="CM16" s="701"/>
      <c r="CN16" s="701"/>
      <c r="CO16" s="701"/>
      <c r="CP16" s="701"/>
      <c r="CQ16" s="702"/>
      <c r="CR16" s="685" t="s">
        <v>238</v>
      </c>
      <c r="CS16" s="686"/>
      <c r="CT16" s="686"/>
      <c r="CU16" s="686"/>
      <c r="CV16" s="686"/>
      <c r="CW16" s="686"/>
      <c r="CX16" s="686"/>
      <c r="CY16" s="687"/>
      <c r="CZ16" s="688" t="s">
        <v>238</v>
      </c>
      <c r="DA16" s="688"/>
      <c r="DB16" s="688"/>
      <c r="DC16" s="688"/>
      <c r="DD16" s="694" t="s">
        <v>175</v>
      </c>
      <c r="DE16" s="686"/>
      <c r="DF16" s="686"/>
      <c r="DG16" s="686"/>
      <c r="DH16" s="686"/>
      <c r="DI16" s="686"/>
      <c r="DJ16" s="686"/>
      <c r="DK16" s="686"/>
      <c r="DL16" s="686"/>
      <c r="DM16" s="686"/>
      <c r="DN16" s="686"/>
      <c r="DO16" s="686"/>
      <c r="DP16" s="687"/>
      <c r="DQ16" s="694" t="s">
        <v>137</v>
      </c>
      <c r="DR16" s="686"/>
      <c r="DS16" s="686"/>
      <c r="DT16" s="686"/>
      <c r="DU16" s="686"/>
      <c r="DV16" s="686"/>
      <c r="DW16" s="686"/>
      <c r="DX16" s="686"/>
      <c r="DY16" s="686"/>
      <c r="DZ16" s="686"/>
      <c r="EA16" s="686"/>
      <c r="EB16" s="686"/>
      <c r="EC16" s="695"/>
    </row>
    <row r="17" spans="2:133" ht="11.25" customHeight="1" x14ac:dyDescent="0.15">
      <c r="B17" s="682" t="s">
        <v>264</v>
      </c>
      <c r="C17" s="683"/>
      <c r="D17" s="683"/>
      <c r="E17" s="683"/>
      <c r="F17" s="683"/>
      <c r="G17" s="683"/>
      <c r="H17" s="683"/>
      <c r="I17" s="683"/>
      <c r="J17" s="683"/>
      <c r="K17" s="683"/>
      <c r="L17" s="683"/>
      <c r="M17" s="683"/>
      <c r="N17" s="683"/>
      <c r="O17" s="683"/>
      <c r="P17" s="683"/>
      <c r="Q17" s="684"/>
      <c r="R17" s="685">
        <v>62254</v>
      </c>
      <c r="S17" s="686"/>
      <c r="T17" s="686"/>
      <c r="U17" s="686"/>
      <c r="V17" s="686"/>
      <c r="W17" s="686"/>
      <c r="X17" s="686"/>
      <c r="Y17" s="687"/>
      <c r="Z17" s="688">
        <v>0.4</v>
      </c>
      <c r="AA17" s="688"/>
      <c r="AB17" s="688"/>
      <c r="AC17" s="688"/>
      <c r="AD17" s="689">
        <v>62254</v>
      </c>
      <c r="AE17" s="689"/>
      <c r="AF17" s="689"/>
      <c r="AG17" s="689"/>
      <c r="AH17" s="689"/>
      <c r="AI17" s="689"/>
      <c r="AJ17" s="689"/>
      <c r="AK17" s="689"/>
      <c r="AL17" s="690">
        <v>0.9</v>
      </c>
      <c r="AM17" s="691"/>
      <c r="AN17" s="691"/>
      <c r="AO17" s="692"/>
      <c r="AP17" s="682" t="s">
        <v>265</v>
      </c>
      <c r="AQ17" s="683"/>
      <c r="AR17" s="683"/>
      <c r="AS17" s="683"/>
      <c r="AT17" s="683"/>
      <c r="AU17" s="683"/>
      <c r="AV17" s="683"/>
      <c r="AW17" s="683"/>
      <c r="AX17" s="683"/>
      <c r="AY17" s="683"/>
      <c r="AZ17" s="683"/>
      <c r="BA17" s="683"/>
      <c r="BB17" s="683"/>
      <c r="BC17" s="683"/>
      <c r="BD17" s="683"/>
      <c r="BE17" s="683"/>
      <c r="BF17" s="684"/>
      <c r="BG17" s="685" t="s">
        <v>238</v>
      </c>
      <c r="BH17" s="686"/>
      <c r="BI17" s="686"/>
      <c r="BJ17" s="686"/>
      <c r="BK17" s="686"/>
      <c r="BL17" s="686"/>
      <c r="BM17" s="686"/>
      <c r="BN17" s="687"/>
      <c r="BO17" s="688" t="s">
        <v>238</v>
      </c>
      <c r="BP17" s="688"/>
      <c r="BQ17" s="688"/>
      <c r="BR17" s="688"/>
      <c r="BS17" s="694" t="s">
        <v>238</v>
      </c>
      <c r="BT17" s="686"/>
      <c r="BU17" s="686"/>
      <c r="BV17" s="686"/>
      <c r="BW17" s="686"/>
      <c r="BX17" s="686"/>
      <c r="BY17" s="686"/>
      <c r="BZ17" s="686"/>
      <c r="CA17" s="686"/>
      <c r="CB17" s="695"/>
      <c r="CD17" s="700" t="s">
        <v>266</v>
      </c>
      <c r="CE17" s="701"/>
      <c r="CF17" s="701"/>
      <c r="CG17" s="701"/>
      <c r="CH17" s="701"/>
      <c r="CI17" s="701"/>
      <c r="CJ17" s="701"/>
      <c r="CK17" s="701"/>
      <c r="CL17" s="701"/>
      <c r="CM17" s="701"/>
      <c r="CN17" s="701"/>
      <c r="CO17" s="701"/>
      <c r="CP17" s="701"/>
      <c r="CQ17" s="702"/>
      <c r="CR17" s="685">
        <v>1027585</v>
      </c>
      <c r="CS17" s="686"/>
      <c r="CT17" s="686"/>
      <c r="CU17" s="686"/>
      <c r="CV17" s="686"/>
      <c r="CW17" s="686"/>
      <c r="CX17" s="686"/>
      <c r="CY17" s="687"/>
      <c r="CZ17" s="688">
        <v>6.9</v>
      </c>
      <c r="DA17" s="688"/>
      <c r="DB17" s="688"/>
      <c r="DC17" s="688"/>
      <c r="DD17" s="694" t="s">
        <v>238</v>
      </c>
      <c r="DE17" s="686"/>
      <c r="DF17" s="686"/>
      <c r="DG17" s="686"/>
      <c r="DH17" s="686"/>
      <c r="DI17" s="686"/>
      <c r="DJ17" s="686"/>
      <c r="DK17" s="686"/>
      <c r="DL17" s="686"/>
      <c r="DM17" s="686"/>
      <c r="DN17" s="686"/>
      <c r="DO17" s="686"/>
      <c r="DP17" s="687"/>
      <c r="DQ17" s="694">
        <v>1027585</v>
      </c>
      <c r="DR17" s="686"/>
      <c r="DS17" s="686"/>
      <c r="DT17" s="686"/>
      <c r="DU17" s="686"/>
      <c r="DV17" s="686"/>
      <c r="DW17" s="686"/>
      <c r="DX17" s="686"/>
      <c r="DY17" s="686"/>
      <c r="DZ17" s="686"/>
      <c r="EA17" s="686"/>
      <c r="EB17" s="686"/>
      <c r="EC17" s="695"/>
    </row>
    <row r="18" spans="2:133" ht="11.25" customHeight="1" x14ac:dyDescent="0.15">
      <c r="B18" s="682" t="s">
        <v>267</v>
      </c>
      <c r="C18" s="683"/>
      <c r="D18" s="683"/>
      <c r="E18" s="683"/>
      <c r="F18" s="683"/>
      <c r="G18" s="683"/>
      <c r="H18" s="683"/>
      <c r="I18" s="683"/>
      <c r="J18" s="683"/>
      <c r="K18" s="683"/>
      <c r="L18" s="683"/>
      <c r="M18" s="683"/>
      <c r="N18" s="683"/>
      <c r="O18" s="683"/>
      <c r="P18" s="683"/>
      <c r="Q18" s="684"/>
      <c r="R18" s="685">
        <v>39554</v>
      </c>
      <c r="S18" s="686"/>
      <c r="T18" s="686"/>
      <c r="U18" s="686"/>
      <c r="V18" s="686"/>
      <c r="W18" s="686"/>
      <c r="X18" s="686"/>
      <c r="Y18" s="687"/>
      <c r="Z18" s="688">
        <v>0.3</v>
      </c>
      <c r="AA18" s="688"/>
      <c r="AB18" s="688"/>
      <c r="AC18" s="688"/>
      <c r="AD18" s="689">
        <v>39554</v>
      </c>
      <c r="AE18" s="689"/>
      <c r="AF18" s="689"/>
      <c r="AG18" s="689"/>
      <c r="AH18" s="689"/>
      <c r="AI18" s="689"/>
      <c r="AJ18" s="689"/>
      <c r="AK18" s="689"/>
      <c r="AL18" s="690">
        <v>0.6</v>
      </c>
      <c r="AM18" s="691"/>
      <c r="AN18" s="691"/>
      <c r="AO18" s="692"/>
      <c r="AP18" s="682" t="s">
        <v>268</v>
      </c>
      <c r="AQ18" s="683"/>
      <c r="AR18" s="683"/>
      <c r="AS18" s="683"/>
      <c r="AT18" s="683"/>
      <c r="AU18" s="683"/>
      <c r="AV18" s="683"/>
      <c r="AW18" s="683"/>
      <c r="AX18" s="683"/>
      <c r="AY18" s="683"/>
      <c r="AZ18" s="683"/>
      <c r="BA18" s="683"/>
      <c r="BB18" s="683"/>
      <c r="BC18" s="683"/>
      <c r="BD18" s="683"/>
      <c r="BE18" s="683"/>
      <c r="BF18" s="684"/>
      <c r="BG18" s="685" t="s">
        <v>238</v>
      </c>
      <c r="BH18" s="686"/>
      <c r="BI18" s="686"/>
      <c r="BJ18" s="686"/>
      <c r="BK18" s="686"/>
      <c r="BL18" s="686"/>
      <c r="BM18" s="686"/>
      <c r="BN18" s="687"/>
      <c r="BO18" s="688" t="s">
        <v>238</v>
      </c>
      <c r="BP18" s="688"/>
      <c r="BQ18" s="688"/>
      <c r="BR18" s="688"/>
      <c r="BS18" s="694" t="s">
        <v>238</v>
      </c>
      <c r="BT18" s="686"/>
      <c r="BU18" s="686"/>
      <c r="BV18" s="686"/>
      <c r="BW18" s="686"/>
      <c r="BX18" s="686"/>
      <c r="BY18" s="686"/>
      <c r="BZ18" s="686"/>
      <c r="CA18" s="686"/>
      <c r="CB18" s="695"/>
      <c r="CD18" s="700" t="s">
        <v>269</v>
      </c>
      <c r="CE18" s="701"/>
      <c r="CF18" s="701"/>
      <c r="CG18" s="701"/>
      <c r="CH18" s="701"/>
      <c r="CI18" s="701"/>
      <c r="CJ18" s="701"/>
      <c r="CK18" s="701"/>
      <c r="CL18" s="701"/>
      <c r="CM18" s="701"/>
      <c r="CN18" s="701"/>
      <c r="CO18" s="701"/>
      <c r="CP18" s="701"/>
      <c r="CQ18" s="702"/>
      <c r="CR18" s="685" t="s">
        <v>238</v>
      </c>
      <c r="CS18" s="686"/>
      <c r="CT18" s="686"/>
      <c r="CU18" s="686"/>
      <c r="CV18" s="686"/>
      <c r="CW18" s="686"/>
      <c r="CX18" s="686"/>
      <c r="CY18" s="687"/>
      <c r="CZ18" s="688" t="s">
        <v>238</v>
      </c>
      <c r="DA18" s="688"/>
      <c r="DB18" s="688"/>
      <c r="DC18" s="688"/>
      <c r="DD18" s="694" t="s">
        <v>175</v>
      </c>
      <c r="DE18" s="686"/>
      <c r="DF18" s="686"/>
      <c r="DG18" s="686"/>
      <c r="DH18" s="686"/>
      <c r="DI18" s="686"/>
      <c r="DJ18" s="686"/>
      <c r="DK18" s="686"/>
      <c r="DL18" s="686"/>
      <c r="DM18" s="686"/>
      <c r="DN18" s="686"/>
      <c r="DO18" s="686"/>
      <c r="DP18" s="687"/>
      <c r="DQ18" s="694" t="s">
        <v>238</v>
      </c>
      <c r="DR18" s="686"/>
      <c r="DS18" s="686"/>
      <c r="DT18" s="686"/>
      <c r="DU18" s="686"/>
      <c r="DV18" s="686"/>
      <c r="DW18" s="686"/>
      <c r="DX18" s="686"/>
      <c r="DY18" s="686"/>
      <c r="DZ18" s="686"/>
      <c r="EA18" s="686"/>
      <c r="EB18" s="686"/>
      <c r="EC18" s="695"/>
    </row>
    <row r="19" spans="2:133" ht="11.25" customHeight="1" x14ac:dyDescent="0.15">
      <c r="B19" s="682" t="s">
        <v>270</v>
      </c>
      <c r="C19" s="683"/>
      <c r="D19" s="683"/>
      <c r="E19" s="683"/>
      <c r="F19" s="683"/>
      <c r="G19" s="683"/>
      <c r="H19" s="683"/>
      <c r="I19" s="683"/>
      <c r="J19" s="683"/>
      <c r="K19" s="683"/>
      <c r="L19" s="683"/>
      <c r="M19" s="683"/>
      <c r="N19" s="683"/>
      <c r="O19" s="683"/>
      <c r="P19" s="683"/>
      <c r="Q19" s="684"/>
      <c r="R19" s="685">
        <v>31222</v>
      </c>
      <c r="S19" s="686"/>
      <c r="T19" s="686"/>
      <c r="U19" s="686"/>
      <c r="V19" s="686"/>
      <c r="W19" s="686"/>
      <c r="X19" s="686"/>
      <c r="Y19" s="687"/>
      <c r="Z19" s="688">
        <v>0.2</v>
      </c>
      <c r="AA19" s="688"/>
      <c r="AB19" s="688"/>
      <c r="AC19" s="688"/>
      <c r="AD19" s="689">
        <v>31222</v>
      </c>
      <c r="AE19" s="689"/>
      <c r="AF19" s="689"/>
      <c r="AG19" s="689"/>
      <c r="AH19" s="689"/>
      <c r="AI19" s="689"/>
      <c r="AJ19" s="689"/>
      <c r="AK19" s="689"/>
      <c r="AL19" s="690">
        <v>0.5</v>
      </c>
      <c r="AM19" s="691"/>
      <c r="AN19" s="691"/>
      <c r="AO19" s="692"/>
      <c r="AP19" s="682" t="s">
        <v>271</v>
      </c>
      <c r="AQ19" s="683"/>
      <c r="AR19" s="683"/>
      <c r="AS19" s="683"/>
      <c r="AT19" s="683"/>
      <c r="AU19" s="683"/>
      <c r="AV19" s="683"/>
      <c r="AW19" s="683"/>
      <c r="AX19" s="683"/>
      <c r="AY19" s="683"/>
      <c r="AZ19" s="683"/>
      <c r="BA19" s="683"/>
      <c r="BB19" s="683"/>
      <c r="BC19" s="683"/>
      <c r="BD19" s="683"/>
      <c r="BE19" s="683"/>
      <c r="BF19" s="684"/>
      <c r="BG19" s="685">
        <v>238385</v>
      </c>
      <c r="BH19" s="686"/>
      <c r="BI19" s="686"/>
      <c r="BJ19" s="686"/>
      <c r="BK19" s="686"/>
      <c r="BL19" s="686"/>
      <c r="BM19" s="686"/>
      <c r="BN19" s="687"/>
      <c r="BO19" s="688">
        <v>4.4000000000000004</v>
      </c>
      <c r="BP19" s="688"/>
      <c r="BQ19" s="688"/>
      <c r="BR19" s="688"/>
      <c r="BS19" s="694" t="s">
        <v>137</v>
      </c>
      <c r="BT19" s="686"/>
      <c r="BU19" s="686"/>
      <c r="BV19" s="686"/>
      <c r="BW19" s="686"/>
      <c r="BX19" s="686"/>
      <c r="BY19" s="686"/>
      <c r="BZ19" s="686"/>
      <c r="CA19" s="686"/>
      <c r="CB19" s="695"/>
      <c r="CD19" s="700" t="s">
        <v>272</v>
      </c>
      <c r="CE19" s="701"/>
      <c r="CF19" s="701"/>
      <c r="CG19" s="701"/>
      <c r="CH19" s="701"/>
      <c r="CI19" s="701"/>
      <c r="CJ19" s="701"/>
      <c r="CK19" s="701"/>
      <c r="CL19" s="701"/>
      <c r="CM19" s="701"/>
      <c r="CN19" s="701"/>
      <c r="CO19" s="701"/>
      <c r="CP19" s="701"/>
      <c r="CQ19" s="702"/>
      <c r="CR19" s="685" t="s">
        <v>238</v>
      </c>
      <c r="CS19" s="686"/>
      <c r="CT19" s="686"/>
      <c r="CU19" s="686"/>
      <c r="CV19" s="686"/>
      <c r="CW19" s="686"/>
      <c r="CX19" s="686"/>
      <c r="CY19" s="687"/>
      <c r="CZ19" s="688" t="s">
        <v>238</v>
      </c>
      <c r="DA19" s="688"/>
      <c r="DB19" s="688"/>
      <c r="DC19" s="688"/>
      <c r="DD19" s="694" t="s">
        <v>238</v>
      </c>
      <c r="DE19" s="686"/>
      <c r="DF19" s="686"/>
      <c r="DG19" s="686"/>
      <c r="DH19" s="686"/>
      <c r="DI19" s="686"/>
      <c r="DJ19" s="686"/>
      <c r="DK19" s="686"/>
      <c r="DL19" s="686"/>
      <c r="DM19" s="686"/>
      <c r="DN19" s="686"/>
      <c r="DO19" s="686"/>
      <c r="DP19" s="687"/>
      <c r="DQ19" s="694" t="s">
        <v>238</v>
      </c>
      <c r="DR19" s="686"/>
      <c r="DS19" s="686"/>
      <c r="DT19" s="686"/>
      <c r="DU19" s="686"/>
      <c r="DV19" s="686"/>
      <c r="DW19" s="686"/>
      <c r="DX19" s="686"/>
      <c r="DY19" s="686"/>
      <c r="DZ19" s="686"/>
      <c r="EA19" s="686"/>
      <c r="EB19" s="686"/>
      <c r="EC19" s="695"/>
    </row>
    <row r="20" spans="2:133" ht="11.25" customHeight="1" x14ac:dyDescent="0.15">
      <c r="B20" s="682" t="s">
        <v>273</v>
      </c>
      <c r="C20" s="683"/>
      <c r="D20" s="683"/>
      <c r="E20" s="683"/>
      <c r="F20" s="683"/>
      <c r="G20" s="683"/>
      <c r="H20" s="683"/>
      <c r="I20" s="683"/>
      <c r="J20" s="683"/>
      <c r="K20" s="683"/>
      <c r="L20" s="683"/>
      <c r="M20" s="683"/>
      <c r="N20" s="683"/>
      <c r="O20" s="683"/>
      <c r="P20" s="683"/>
      <c r="Q20" s="684"/>
      <c r="R20" s="685">
        <v>5381</v>
      </c>
      <c r="S20" s="686"/>
      <c r="T20" s="686"/>
      <c r="U20" s="686"/>
      <c r="V20" s="686"/>
      <c r="W20" s="686"/>
      <c r="X20" s="686"/>
      <c r="Y20" s="687"/>
      <c r="Z20" s="688">
        <v>0</v>
      </c>
      <c r="AA20" s="688"/>
      <c r="AB20" s="688"/>
      <c r="AC20" s="688"/>
      <c r="AD20" s="689">
        <v>5381</v>
      </c>
      <c r="AE20" s="689"/>
      <c r="AF20" s="689"/>
      <c r="AG20" s="689"/>
      <c r="AH20" s="689"/>
      <c r="AI20" s="689"/>
      <c r="AJ20" s="689"/>
      <c r="AK20" s="689"/>
      <c r="AL20" s="690">
        <v>0.1</v>
      </c>
      <c r="AM20" s="691"/>
      <c r="AN20" s="691"/>
      <c r="AO20" s="692"/>
      <c r="AP20" s="682" t="s">
        <v>274</v>
      </c>
      <c r="AQ20" s="683"/>
      <c r="AR20" s="683"/>
      <c r="AS20" s="683"/>
      <c r="AT20" s="683"/>
      <c r="AU20" s="683"/>
      <c r="AV20" s="683"/>
      <c r="AW20" s="683"/>
      <c r="AX20" s="683"/>
      <c r="AY20" s="683"/>
      <c r="AZ20" s="683"/>
      <c r="BA20" s="683"/>
      <c r="BB20" s="683"/>
      <c r="BC20" s="683"/>
      <c r="BD20" s="683"/>
      <c r="BE20" s="683"/>
      <c r="BF20" s="684"/>
      <c r="BG20" s="685">
        <v>238385</v>
      </c>
      <c r="BH20" s="686"/>
      <c r="BI20" s="686"/>
      <c r="BJ20" s="686"/>
      <c r="BK20" s="686"/>
      <c r="BL20" s="686"/>
      <c r="BM20" s="686"/>
      <c r="BN20" s="687"/>
      <c r="BO20" s="688">
        <v>4.4000000000000004</v>
      </c>
      <c r="BP20" s="688"/>
      <c r="BQ20" s="688"/>
      <c r="BR20" s="688"/>
      <c r="BS20" s="694" t="s">
        <v>238</v>
      </c>
      <c r="BT20" s="686"/>
      <c r="BU20" s="686"/>
      <c r="BV20" s="686"/>
      <c r="BW20" s="686"/>
      <c r="BX20" s="686"/>
      <c r="BY20" s="686"/>
      <c r="BZ20" s="686"/>
      <c r="CA20" s="686"/>
      <c r="CB20" s="695"/>
      <c r="CD20" s="700" t="s">
        <v>275</v>
      </c>
      <c r="CE20" s="701"/>
      <c r="CF20" s="701"/>
      <c r="CG20" s="701"/>
      <c r="CH20" s="701"/>
      <c r="CI20" s="701"/>
      <c r="CJ20" s="701"/>
      <c r="CK20" s="701"/>
      <c r="CL20" s="701"/>
      <c r="CM20" s="701"/>
      <c r="CN20" s="701"/>
      <c r="CO20" s="701"/>
      <c r="CP20" s="701"/>
      <c r="CQ20" s="702"/>
      <c r="CR20" s="685">
        <v>14802499</v>
      </c>
      <c r="CS20" s="686"/>
      <c r="CT20" s="686"/>
      <c r="CU20" s="686"/>
      <c r="CV20" s="686"/>
      <c r="CW20" s="686"/>
      <c r="CX20" s="686"/>
      <c r="CY20" s="687"/>
      <c r="CZ20" s="688">
        <v>100</v>
      </c>
      <c r="DA20" s="688"/>
      <c r="DB20" s="688"/>
      <c r="DC20" s="688"/>
      <c r="DD20" s="694">
        <v>1160829</v>
      </c>
      <c r="DE20" s="686"/>
      <c r="DF20" s="686"/>
      <c r="DG20" s="686"/>
      <c r="DH20" s="686"/>
      <c r="DI20" s="686"/>
      <c r="DJ20" s="686"/>
      <c r="DK20" s="686"/>
      <c r="DL20" s="686"/>
      <c r="DM20" s="686"/>
      <c r="DN20" s="686"/>
      <c r="DO20" s="686"/>
      <c r="DP20" s="687"/>
      <c r="DQ20" s="694">
        <v>8750901</v>
      </c>
      <c r="DR20" s="686"/>
      <c r="DS20" s="686"/>
      <c r="DT20" s="686"/>
      <c r="DU20" s="686"/>
      <c r="DV20" s="686"/>
      <c r="DW20" s="686"/>
      <c r="DX20" s="686"/>
      <c r="DY20" s="686"/>
      <c r="DZ20" s="686"/>
      <c r="EA20" s="686"/>
      <c r="EB20" s="686"/>
      <c r="EC20" s="695"/>
    </row>
    <row r="21" spans="2:133" ht="11.25" customHeight="1" x14ac:dyDescent="0.15">
      <c r="B21" s="682" t="s">
        <v>276</v>
      </c>
      <c r="C21" s="683"/>
      <c r="D21" s="683"/>
      <c r="E21" s="683"/>
      <c r="F21" s="683"/>
      <c r="G21" s="683"/>
      <c r="H21" s="683"/>
      <c r="I21" s="683"/>
      <c r="J21" s="683"/>
      <c r="K21" s="683"/>
      <c r="L21" s="683"/>
      <c r="M21" s="683"/>
      <c r="N21" s="683"/>
      <c r="O21" s="683"/>
      <c r="P21" s="683"/>
      <c r="Q21" s="684"/>
      <c r="R21" s="685">
        <v>2951</v>
      </c>
      <c r="S21" s="686"/>
      <c r="T21" s="686"/>
      <c r="U21" s="686"/>
      <c r="V21" s="686"/>
      <c r="W21" s="686"/>
      <c r="X21" s="686"/>
      <c r="Y21" s="687"/>
      <c r="Z21" s="688">
        <v>0</v>
      </c>
      <c r="AA21" s="688"/>
      <c r="AB21" s="688"/>
      <c r="AC21" s="688"/>
      <c r="AD21" s="689">
        <v>2951</v>
      </c>
      <c r="AE21" s="689"/>
      <c r="AF21" s="689"/>
      <c r="AG21" s="689"/>
      <c r="AH21" s="689"/>
      <c r="AI21" s="689"/>
      <c r="AJ21" s="689"/>
      <c r="AK21" s="689"/>
      <c r="AL21" s="690">
        <v>0</v>
      </c>
      <c r="AM21" s="691"/>
      <c r="AN21" s="691"/>
      <c r="AO21" s="692"/>
      <c r="AP21" s="704" t="s">
        <v>277</v>
      </c>
      <c r="AQ21" s="705"/>
      <c r="AR21" s="705"/>
      <c r="AS21" s="705"/>
      <c r="AT21" s="705"/>
      <c r="AU21" s="705"/>
      <c r="AV21" s="705"/>
      <c r="AW21" s="705"/>
      <c r="AX21" s="705"/>
      <c r="AY21" s="705"/>
      <c r="AZ21" s="705"/>
      <c r="BA21" s="705"/>
      <c r="BB21" s="705"/>
      <c r="BC21" s="705"/>
      <c r="BD21" s="705"/>
      <c r="BE21" s="705"/>
      <c r="BF21" s="706"/>
      <c r="BG21" s="685" t="s">
        <v>238</v>
      </c>
      <c r="BH21" s="686"/>
      <c r="BI21" s="686"/>
      <c r="BJ21" s="686"/>
      <c r="BK21" s="686"/>
      <c r="BL21" s="686"/>
      <c r="BM21" s="686"/>
      <c r="BN21" s="687"/>
      <c r="BO21" s="688" t="s">
        <v>238</v>
      </c>
      <c r="BP21" s="688"/>
      <c r="BQ21" s="688"/>
      <c r="BR21" s="688"/>
      <c r="BS21" s="694" t="s">
        <v>137</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278</v>
      </c>
      <c r="C22" s="683"/>
      <c r="D22" s="683"/>
      <c r="E22" s="683"/>
      <c r="F22" s="683"/>
      <c r="G22" s="683"/>
      <c r="H22" s="683"/>
      <c r="I22" s="683"/>
      <c r="J22" s="683"/>
      <c r="K22" s="683"/>
      <c r="L22" s="683"/>
      <c r="M22" s="683"/>
      <c r="N22" s="683"/>
      <c r="O22" s="683"/>
      <c r="P22" s="683"/>
      <c r="Q22" s="684"/>
      <c r="R22" s="685">
        <v>526220</v>
      </c>
      <c r="S22" s="686"/>
      <c r="T22" s="686"/>
      <c r="U22" s="686"/>
      <c r="V22" s="686"/>
      <c r="W22" s="686"/>
      <c r="X22" s="686"/>
      <c r="Y22" s="687"/>
      <c r="Z22" s="688">
        <v>3.4</v>
      </c>
      <c r="AA22" s="688"/>
      <c r="AB22" s="688"/>
      <c r="AC22" s="688"/>
      <c r="AD22" s="689">
        <v>396985</v>
      </c>
      <c r="AE22" s="689"/>
      <c r="AF22" s="689"/>
      <c r="AG22" s="689"/>
      <c r="AH22" s="689"/>
      <c r="AI22" s="689"/>
      <c r="AJ22" s="689"/>
      <c r="AK22" s="689"/>
      <c r="AL22" s="690">
        <v>6</v>
      </c>
      <c r="AM22" s="691"/>
      <c r="AN22" s="691"/>
      <c r="AO22" s="692"/>
      <c r="AP22" s="704" t="s">
        <v>279</v>
      </c>
      <c r="AQ22" s="705"/>
      <c r="AR22" s="705"/>
      <c r="AS22" s="705"/>
      <c r="AT22" s="705"/>
      <c r="AU22" s="705"/>
      <c r="AV22" s="705"/>
      <c r="AW22" s="705"/>
      <c r="AX22" s="705"/>
      <c r="AY22" s="705"/>
      <c r="AZ22" s="705"/>
      <c r="BA22" s="705"/>
      <c r="BB22" s="705"/>
      <c r="BC22" s="705"/>
      <c r="BD22" s="705"/>
      <c r="BE22" s="705"/>
      <c r="BF22" s="706"/>
      <c r="BG22" s="685" t="s">
        <v>175</v>
      </c>
      <c r="BH22" s="686"/>
      <c r="BI22" s="686"/>
      <c r="BJ22" s="686"/>
      <c r="BK22" s="686"/>
      <c r="BL22" s="686"/>
      <c r="BM22" s="686"/>
      <c r="BN22" s="687"/>
      <c r="BO22" s="688" t="s">
        <v>175</v>
      </c>
      <c r="BP22" s="688"/>
      <c r="BQ22" s="688"/>
      <c r="BR22" s="688"/>
      <c r="BS22" s="694" t="s">
        <v>175</v>
      </c>
      <c r="BT22" s="686"/>
      <c r="BU22" s="686"/>
      <c r="BV22" s="686"/>
      <c r="BW22" s="686"/>
      <c r="BX22" s="686"/>
      <c r="BY22" s="686"/>
      <c r="BZ22" s="686"/>
      <c r="CA22" s="686"/>
      <c r="CB22" s="695"/>
      <c r="CD22" s="667" t="s">
        <v>280</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281</v>
      </c>
      <c r="C23" s="683"/>
      <c r="D23" s="683"/>
      <c r="E23" s="683"/>
      <c r="F23" s="683"/>
      <c r="G23" s="683"/>
      <c r="H23" s="683"/>
      <c r="I23" s="683"/>
      <c r="J23" s="683"/>
      <c r="K23" s="683"/>
      <c r="L23" s="683"/>
      <c r="M23" s="683"/>
      <c r="N23" s="683"/>
      <c r="O23" s="683"/>
      <c r="P23" s="683"/>
      <c r="Q23" s="684"/>
      <c r="R23" s="685">
        <v>396985</v>
      </c>
      <c r="S23" s="686"/>
      <c r="T23" s="686"/>
      <c r="U23" s="686"/>
      <c r="V23" s="686"/>
      <c r="W23" s="686"/>
      <c r="X23" s="686"/>
      <c r="Y23" s="687"/>
      <c r="Z23" s="688">
        <v>2.6</v>
      </c>
      <c r="AA23" s="688"/>
      <c r="AB23" s="688"/>
      <c r="AC23" s="688"/>
      <c r="AD23" s="689">
        <v>396985</v>
      </c>
      <c r="AE23" s="689"/>
      <c r="AF23" s="689"/>
      <c r="AG23" s="689"/>
      <c r="AH23" s="689"/>
      <c r="AI23" s="689"/>
      <c r="AJ23" s="689"/>
      <c r="AK23" s="689"/>
      <c r="AL23" s="690">
        <v>6</v>
      </c>
      <c r="AM23" s="691"/>
      <c r="AN23" s="691"/>
      <c r="AO23" s="692"/>
      <c r="AP23" s="704" t="s">
        <v>282</v>
      </c>
      <c r="AQ23" s="705"/>
      <c r="AR23" s="705"/>
      <c r="AS23" s="705"/>
      <c r="AT23" s="705"/>
      <c r="AU23" s="705"/>
      <c r="AV23" s="705"/>
      <c r="AW23" s="705"/>
      <c r="AX23" s="705"/>
      <c r="AY23" s="705"/>
      <c r="AZ23" s="705"/>
      <c r="BA23" s="705"/>
      <c r="BB23" s="705"/>
      <c r="BC23" s="705"/>
      <c r="BD23" s="705"/>
      <c r="BE23" s="705"/>
      <c r="BF23" s="706"/>
      <c r="BG23" s="685">
        <v>238385</v>
      </c>
      <c r="BH23" s="686"/>
      <c r="BI23" s="686"/>
      <c r="BJ23" s="686"/>
      <c r="BK23" s="686"/>
      <c r="BL23" s="686"/>
      <c r="BM23" s="686"/>
      <c r="BN23" s="687"/>
      <c r="BO23" s="688">
        <v>4.4000000000000004</v>
      </c>
      <c r="BP23" s="688"/>
      <c r="BQ23" s="688"/>
      <c r="BR23" s="688"/>
      <c r="BS23" s="694" t="s">
        <v>238</v>
      </c>
      <c r="BT23" s="686"/>
      <c r="BU23" s="686"/>
      <c r="BV23" s="686"/>
      <c r="BW23" s="686"/>
      <c r="BX23" s="686"/>
      <c r="BY23" s="686"/>
      <c r="BZ23" s="686"/>
      <c r="CA23" s="686"/>
      <c r="CB23" s="695"/>
      <c r="CD23" s="667" t="s">
        <v>221</v>
      </c>
      <c r="CE23" s="668"/>
      <c r="CF23" s="668"/>
      <c r="CG23" s="668"/>
      <c r="CH23" s="668"/>
      <c r="CI23" s="668"/>
      <c r="CJ23" s="668"/>
      <c r="CK23" s="668"/>
      <c r="CL23" s="668"/>
      <c r="CM23" s="668"/>
      <c r="CN23" s="668"/>
      <c r="CO23" s="668"/>
      <c r="CP23" s="668"/>
      <c r="CQ23" s="669"/>
      <c r="CR23" s="667" t="s">
        <v>283</v>
      </c>
      <c r="CS23" s="668"/>
      <c r="CT23" s="668"/>
      <c r="CU23" s="668"/>
      <c r="CV23" s="668"/>
      <c r="CW23" s="668"/>
      <c r="CX23" s="668"/>
      <c r="CY23" s="669"/>
      <c r="CZ23" s="667" t="s">
        <v>284</v>
      </c>
      <c r="DA23" s="668"/>
      <c r="DB23" s="668"/>
      <c r="DC23" s="669"/>
      <c r="DD23" s="667" t="s">
        <v>285</v>
      </c>
      <c r="DE23" s="668"/>
      <c r="DF23" s="668"/>
      <c r="DG23" s="668"/>
      <c r="DH23" s="668"/>
      <c r="DI23" s="668"/>
      <c r="DJ23" s="668"/>
      <c r="DK23" s="669"/>
      <c r="DL23" s="716" t="s">
        <v>286</v>
      </c>
      <c r="DM23" s="717"/>
      <c r="DN23" s="717"/>
      <c r="DO23" s="717"/>
      <c r="DP23" s="717"/>
      <c r="DQ23" s="717"/>
      <c r="DR23" s="717"/>
      <c r="DS23" s="717"/>
      <c r="DT23" s="717"/>
      <c r="DU23" s="717"/>
      <c r="DV23" s="718"/>
      <c r="DW23" s="667" t="s">
        <v>287</v>
      </c>
      <c r="DX23" s="668"/>
      <c r="DY23" s="668"/>
      <c r="DZ23" s="668"/>
      <c r="EA23" s="668"/>
      <c r="EB23" s="668"/>
      <c r="EC23" s="669"/>
    </row>
    <row r="24" spans="2:133" ht="11.25" customHeight="1" x14ac:dyDescent="0.15">
      <c r="B24" s="682" t="s">
        <v>288</v>
      </c>
      <c r="C24" s="683"/>
      <c r="D24" s="683"/>
      <c r="E24" s="683"/>
      <c r="F24" s="683"/>
      <c r="G24" s="683"/>
      <c r="H24" s="683"/>
      <c r="I24" s="683"/>
      <c r="J24" s="683"/>
      <c r="K24" s="683"/>
      <c r="L24" s="683"/>
      <c r="M24" s="683"/>
      <c r="N24" s="683"/>
      <c r="O24" s="683"/>
      <c r="P24" s="683"/>
      <c r="Q24" s="684"/>
      <c r="R24" s="685">
        <v>129235</v>
      </c>
      <c r="S24" s="686"/>
      <c r="T24" s="686"/>
      <c r="U24" s="686"/>
      <c r="V24" s="686"/>
      <c r="W24" s="686"/>
      <c r="X24" s="686"/>
      <c r="Y24" s="687"/>
      <c r="Z24" s="688">
        <v>0.8</v>
      </c>
      <c r="AA24" s="688"/>
      <c r="AB24" s="688"/>
      <c r="AC24" s="688"/>
      <c r="AD24" s="689" t="s">
        <v>238</v>
      </c>
      <c r="AE24" s="689"/>
      <c r="AF24" s="689"/>
      <c r="AG24" s="689"/>
      <c r="AH24" s="689"/>
      <c r="AI24" s="689"/>
      <c r="AJ24" s="689"/>
      <c r="AK24" s="689"/>
      <c r="AL24" s="690" t="s">
        <v>175</v>
      </c>
      <c r="AM24" s="691"/>
      <c r="AN24" s="691"/>
      <c r="AO24" s="692"/>
      <c r="AP24" s="704" t="s">
        <v>289</v>
      </c>
      <c r="AQ24" s="705"/>
      <c r="AR24" s="705"/>
      <c r="AS24" s="705"/>
      <c r="AT24" s="705"/>
      <c r="AU24" s="705"/>
      <c r="AV24" s="705"/>
      <c r="AW24" s="705"/>
      <c r="AX24" s="705"/>
      <c r="AY24" s="705"/>
      <c r="AZ24" s="705"/>
      <c r="BA24" s="705"/>
      <c r="BB24" s="705"/>
      <c r="BC24" s="705"/>
      <c r="BD24" s="705"/>
      <c r="BE24" s="705"/>
      <c r="BF24" s="706"/>
      <c r="BG24" s="685" t="s">
        <v>137</v>
      </c>
      <c r="BH24" s="686"/>
      <c r="BI24" s="686"/>
      <c r="BJ24" s="686"/>
      <c r="BK24" s="686"/>
      <c r="BL24" s="686"/>
      <c r="BM24" s="686"/>
      <c r="BN24" s="687"/>
      <c r="BO24" s="688" t="s">
        <v>175</v>
      </c>
      <c r="BP24" s="688"/>
      <c r="BQ24" s="688"/>
      <c r="BR24" s="688"/>
      <c r="BS24" s="694" t="s">
        <v>175</v>
      </c>
      <c r="BT24" s="686"/>
      <c r="BU24" s="686"/>
      <c r="BV24" s="686"/>
      <c r="BW24" s="686"/>
      <c r="BX24" s="686"/>
      <c r="BY24" s="686"/>
      <c r="BZ24" s="686"/>
      <c r="CA24" s="686"/>
      <c r="CB24" s="695"/>
      <c r="CD24" s="696" t="s">
        <v>290</v>
      </c>
      <c r="CE24" s="697"/>
      <c r="CF24" s="697"/>
      <c r="CG24" s="697"/>
      <c r="CH24" s="697"/>
      <c r="CI24" s="697"/>
      <c r="CJ24" s="697"/>
      <c r="CK24" s="697"/>
      <c r="CL24" s="697"/>
      <c r="CM24" s="697"/>
      <c r="CN24" s="697"/>
      <c r="CO24" s="697"/>
      <c r="CP24" s="697"/>
      <c r="CQ24" s="698"/>
      <c r="CR24" s="674">
        <v>4489268</v>
      </c>
      <c r="CS24" s="675"/>
      <c r="CT24" s="675"/>
      <c r="CU24" s="675"/>
      <c r="CV24" s="675"/>
      <c r="CW24" s="675"/>
      <c r="CX24" s="675"/>
      <c r="CY24" s="676"/>
      <c r="CZ24" s="679">
        <v>30.3</v>
      </c>
      <c r="DA24" s="680"/>
      <c r="DB24" s="680"/>
      <c r="DC24" s="699"/>
      <c r="DD24" s="724">
        <v>3152861</v>
      </c>
      <c r="DE24" s="675"/>
      <c r="DF24" s="675"/>
      <c r="DG24" s="675"/>
      <c r="DH24" s="675"/>
      <c r="DI24" s="675"/>
      <c r="DJ24" s="675"/>
      <c r="DK24" s="676"/>
      <c r="DL24" s="724">
        <v>2600964</v>
      </c>
      <c r="DM24" s="675"/>
      <c r="DN24" s="675"/>
      <c r="DO24" s="675"/>
      <c r="DP24" s="675"/>
      <c r="DQ24" s="675"/>
      <c r="DR24" s="675"/>
      <c r="DS24" s="675"/>
      <c r="DT24" s="675"/>
      <c r="DU24" s="675"/>
      <c r="DV24" s="676"/>
      <c r="DW24" s="679">
        <v>37.299999999999997</v>
      </c>
      <c r="DX24" s="680"/>
      <c r="DY24" s="680"/>
      <c r="DZ24" s="680"/>
      <c r="EA24" s="680"/>
      <c r="EB24" s="680"/>
      <c r="EC24" s="681"/>
    </row>
    <row r="25" spans="2:133" ht="11.25" customHeight="1" x14ac:dyDescent="0.15">
      <c r="B25" s="682" t="s">
        <v>291</v>
      </c>
      <c r="C25" s="683"/>
      <c r="D25" s="683"/>
      <c r="E25" s="683"/>
      <c r="F25" s="683"/>
      <c r="G25" s="683"/>
      <c r="H25" s="683"/>
      <c r="I25" s="683"/>
      <c r="J25" s="683"/>
      <c r="K25" s="683"/>
      <c r="L25" s="683"/>
      <c r="M25" s="683"/>
      <c r="N25" s="683"/>
      <c r="O25" s="683"/>
      <c r="P25" s="683"/>
      <c r="Q25" s="684"/>
      <c r="R25" s="685" t="s">
        <v>238</v>
      </c>
      <c r="S25" s="686"/>
      <c r="T25" s="686"/>
      <c r="U25" s="686"/>
      <c r="V25" s="686"/>
      <c r="W25" s="686"/>
      <c r="X25" s="686"/>
      <c r="Y25" s="687"/>
      <c r="Z25" s="688" t="s">
        <v>175</v>
      </c>
      <c r="AA25" s="688"/>
      <c r="AB25" s="688"/>
      <c r="AC25" s="688"/>
      <c r="AD25" s="689" t="s">
        <v>137</v>
      </c>
      <c r="AE25" s="689"/>
      <c r="AF25" s="689"/>
      <c r="AG25" s="689"/>
      <c r="AH25" s="689"/>
      <c r="AI25" s="689"/>
      <c r="AJ25" s="689"/>
      <c r="AK25" s="689"/>
      <c r="AL25" s="690" t="s">
        <v>238</v>
      </c>
      <c r="AM25" s="691"/>
      <c r="AN25" s="691"/>
      <c r="AO25" s="692"/>
      <c r="AP25" s="704" t="s">
        <v>292</v>
      </c>
      <c r="AQ25" s="705"/>
      <c r="AR25" s="705"/>
      <c r="AS25" s="705"/>
      <c r="AT25" s="705"/>
      <c r="AU25" s="705"/>
      <c r="AV25" s="705"/>
      <c r="AW25" s="705"/>
      <c r="AX25" s="705"/>
      <c r="AY25" s="705"/>
      <c r="AZ25" s="705"/>
      <c r="BA25" s="705"/>
      <c r="BB25" s="705"/>
      <c r="BC25" s="705"/>
      <c r="BD25" s="705"/>
      <c r="BE25" s="705"/>
      <c r="BF25" s="706"/>
      <c r="BG25" s="685" t="s">
        <v>137</v>
      </c>
      <c r="BH25" s="686"/>
      <c r="BI25" s="686"/>
      <c r="BJ25" s="686"/>
      <c r="BK25" s="686"/>
      <c r="BL25" s="686"/>
      <c r="BM25" s="686"/>
      <c r="BN25" s="687"/>
      <c r="BO25" s="688" t="s">
        <v>238</v>
      </c>
      <c r="BP25" s="688"/>
      <c r="BQ25" s="688"/>
      <c r="BR25" s="688"/>
      <c r="BS25" s="694" t="s">
        <v>137</v>
      </c>
      <c r="BT25" s="686"/>
      <c r="BU25" s="686"/>
      <c r="BV25" s="686"/>
      <c r="BW25" s="686"/>
      <c r="BX25" s="686"/>
      <c r="BY25" s="686"/>
      <c r="BZ25" s="686"/>
      <c r="CA25" s="686"/>
      <c r="CB25" s="695"/>
      <c r="CD25" s="700" t="s">
        <v>293</v>
      </c>
      <c r="CE25" s="701"/>
      <c r="CF25" s="701"/>
      <c r="CG25" s="701"/>
      <c r="CH25" s="701"/>
      <c r="CI25" s="701"/>
      <c r="CJ25" s="701"/>
      <c r="CK25" s="701"/>
      <c r="CL25" s="701"/>
      <c r="CM25" s="701"/>
      <c r="CN25" s="701"/>
      <c r="CO25" s="701"/>
      <c r="CP25" s="701"/>
      <c r="CQ25" s="702"/>
      <c r="CR25" s="685">
        <v>1964260</v>
      </c>
      <c r="CS25" s="721"/>
      <c r="CT25" s="721"/>
      <c r="CU25" s="721"/>
      <c r="CV25" s="721"/>
      <c r="CW25" s="721"/>
      <c r="CX25" s="721"/>
      <c r="CY25" s="722"/>
      <c r="CZ25" s="690">
        <v>13.3</v>
      </c>
      <c r="DA25" s="719"/>
      <c r="DB25" s="719"/>
      <c r="DC25" s="723"/>
      <c r="DD25" s="694">
        <v>1730702</v>
      </c>
      <c r="DE25" s="721"/>
      <c r="DF25" s="721"/>
      <c r="DG25" s="721"/>
      <c r="DH25" s="721"/>
      <c r="DI25" s="721"/>
      <c r="DJ25" s="721"/>
      <c r="DK25" s="722"/>
      <c r="DL25" s="694">
        <v>1265440</v>
      </c>
      <c r="DM25" s="721"/>
      <c r="DN25" s="721"/>
      <c r="DO25" s="721"/>
      <c r="DP25" s="721"/>
      <c r="DQ25" s="721"/>
      <c r="DR25" s="721"/>
      <c r="DS25" s="721"/>
      <c r="DT25" s="721"/>
      <c r="DU25" s="721"/>
      <c r="DV25" s="722"/>
      <c r="DW25" s="690">
        <v>18.100000000000001</v>
      </c>
      <c r="DX25" s="719"/>
      <c r="DY25" s="719"/>
      <c r="DZ25" s="719"/>
      <c r="EA25" s="719"/>
      <c r="EB25" s="719"/>
      <c r="EC25" s="720"/>
    </row>
    <row r="26" spans="2:133" ht="11.25" customHeight="1" x14ac:dyDescent="0.15">
      <c r="B26" s="682" t="s">
        <v>294</v>
      </c>
      <c r="C26" s="683"/>
      <c r="D26" s="683"/>
      <c r="E26" s="683"/>
      <c r="F26" s="683"/>
      <c r="G26" s="683"/>
      <c r="H26" s="683"/>
      <c r="I26" s="683"/>
      <c r="J26" s="683"/>
      <c r="K26" s="683"/>
      <c r="L26" s="683"/>
      <c r="M26" s="683"/>
      <c r="N26" s="683"/>
      <c r="O26" s="683"/>
      <c r="P26" s="683"/>
      <c r="Q26" s="684"/>
      <c r="R26" s="685">
        <v>6891689</v>
      </c>
      <c r="S26" s="686"/>
      <c r="T26" s="686"/>
      <c r="U26" s="686"/>
      <c r="V26" s="686"/>
      <c r="W26" s="686"/>
      <c r="X26" s="686"/>
      <c r="Y26" s="687"/>
      <c r="Z26" s="688">
        <v>45.2</v>
      </c>
      <c r="AA26" s="688"/>
      <c r="AB26" s="688"/>
      <c r="AC26" s="688"/>
      <c r="AD26" s="689">
        <v>6524069</v>
      </c>
      <c r="AE26" s="689"/>
      <c r="AF26" s="689"/>
      <c r="AG26" s="689"/>
      <c r="AH26" s="689"/>
      <c r="AI26" s="689"/>
      <c r="AJ26" s="689"/>
      <c r="AK26" s="689"/>
      <c r="AL26" s="690">
        <v>99.3</v>
      </c>
      <c r="AM26" s="691"/>
      <c r="AN26" s="691"/>
      <c r="AO26" s="692"/>
      <c r="AP26" s="704" t="s">
        <v>295</v>
      </c>
      <c r="AQ26" s="734"/>
      <c r="AR26" s="734"/>
      <c r="AS26" s="734"/>
      <c r="AT26" s="734"/>
      <c r="AU26" s="734"/>
      <c r="AV26" s="734"/>
      <c r="AW26" s="734"/>
      <c r="AX26" s="734"/>
      <c r="AY26" s="734"/>
      <c r="AZ26" s="734"/>
      <c r="BA26" s="734"/>
      <c r="BB26" s="734"/>
      <c r="BC26" s="734"/>
      <c r="BD26" s="734"/>
      <c r="BE26" s="734"/>
      <c r="BF26" s="706"/>
      <c r="BG26" s="685" t="s">
        <v>238</v>
      </c>
      <c r="BH26" s="686"/>
      <c r="BI26" s="686"/>
      <c r="BJ26" s="686"/>
      <c r="BK26" s="686"/>
      <c r="BL26" s="686"/>
      <c r="BM26" s="686"/>
      <c r="BN26" s="687"/>
      <c r="BO26" s="688" t="s">
        <v>238</v>
      </c>
      <c r="BP26" s="688"/>
      <c r="BQ26" s="688"/>
      <c r="BR26" s="688"/>
      <c r="BS26" s="694" t="s">
        <v>137</v>
      </c>
      <c r="BT26" s="686"/>
      <c r="BU26" s="686"/>
      <c r="BV26" s="686"/>
      <c r="BW26" s="686"/>
      <c r="BX26" s="686"/>
      <c r="BY26" s="686"/>
      <c r="BZ26" s="686"/>
      <c r="CA26" s="686"/>
      <c r="CB26" s="695"/>
      <c r="CD26" s="700" t="s">
        <v>296</v>
      </c>
      <c r="CE26" s="701"/>
      <c r="CF26" s="701"/>
      <c r="CG26" s="701"/>
      <c r="CH26" s="701"/>
      <c r="CI26" s="701"/>
      <c r="CJ26" s="701"/>
      <c r="CK26" s="701"/>
      <c r="CL26" s="701"/>
      <c r="CM26" s="701"/>
      <c r="CN26" s="701"/>
      <c r="CO26" s="701"/>
      <c r="CP26" s="701"/>
      <c r="CQ26" s="702"/>
      <c r="CR26" s="685">
        <v>1242369</v>
      </c>
      <c r="CS26" s="686"/>
      <c r="CT26" s="686"/>
      <c r="CU26" s="686"/>
      <c r="CV26" s="686"/>
      <c r="CW26" s="686"/>
      <c r="CX26" s="686"/>
      <c r="CY26" s="687"/>
      <c r="CZ26" s="690">
        <v>8.4</v>
      </c>
      <c r="DA26" s="719"/>
      <c r="DB26" s="719"/>
      <c r="DC26" s="723"/>
      <c r="DD26" s="694">
        <v>1123706</v>
      </c>
      <c r="DE26" s="686"/>
      <c r="DF26" s="686"/>
      <c r="DG26" s="686"/>
      <c r="DH26" s="686"/>
      <c r="DI26" s="686"/>
      <c r="DJ26" s="686"/>
      <c r="DK26" s="687"/>
      <c r="DL26" s="694" t="s">
        <v>238</v>
      </c>
      <c r="DM26" s="686"/>
      <c r="DN26" s="686"/>
      <c r="DO26" s="686"/>
      <c r="DP26" s="686"/>
      <c r="DQ26" s="686"/>
      <c r="DR26" s="686"/>
      <c r="DS26" s="686"/>
      <c r="DT26" s="686"/>
      <c r="DU26" s="686"/>
      <c r="DV26" s="687"/>
      <c r="DW26" s="690" t="s">
        <v>238</v>
      </c>
      <c r="DX26" s="719"/>
      <c r="DY26" s="719"/>
      <c r="DZ26" s="719"/>
      <c r="EA26" s="719"/>
      <c r="EB26" s="719"/>
      <c r="EC26" s="720"/>
    </row>
    <row r="27" spans="2:133" ht="11.25" customHeight="1" x14ac:dyDescent="0.15">
      <c r="B27" s="682" t="s">
        <v>297</v>
      </c>
      <c r="C27" s="683"/>
      <c r="D27" s="683"/>
      <c r="E27" s="683"/>
      <c r="F27" s="683"/>
      <c r="G27" s="683"/>
      <c r="H27" s="683"/>
      <c r="I27" s="683"/>
      <c r="J27" s="683"/>
      <c r="K27" s="683"/>
      <c r="L27" s="683"/>
      <c r="M27" s="683"/>
      <c r="N27" s="683"/>
      <c r="O27" s="683"/>
      <c r="P27" s="683"/>
      <c r="Q27" s="684"/>
      <c r="R27" s="685">
        <v>5076</v>
      </c>
      <c r="S27" s="686"/>
      <c r="T27" s="686"/>
      <c r="U27" s="686"/>
      <c r="V27" s="686"/>
      <c r="W27" s="686"/>
      <c r="X27" s="686"/>
      <c r="Y27" s="687"/>
      <c r="Z27" s="688">
        <v>0</v>
      </c>
      <c r="AA27" s="688"/>
      <c r="AB27" s="688"/>
      <c r="AC27" s="688"/>
      <c r="AD27" s="689">
        <v>5076</v>
      </c>
      <c r="AE27" s="689"/>
      <c r="AF27" s="689"/>
      <c r="AG27" s="689"/>
      <c r="AH27" s="689"/>
      <c r="AI27" s="689"/>
      <c r="AJ27" s="689"/>
      <c r="AK27" s="689"/>
      <c r="AL27" s="690">
        <v>0.1</v>
      </c>
      <c r="AM27" s="691"/>
      <c r="AN27" s="691"/>
      <c r="AO27" s="692"/>
      <c r="AP27" s="682" t="s">
        <v>298</v>
      </c>
      <c r="AQ27" s="683"/>
      <c r="AR27" s="683"/>
      <c r="AS27" s="683"/>
      <c r="AT27" s="683"/>
      <c r="AU27" s="683"/>
      <c r="AV27" s="683"/>
      <c r="AW27" s="683"/>
      <c r="AX27" s="683"/>
      <c r="AY27" s="683"/>
      <c r="AZ27" s="683"/>
      <c r="BA27" s="683"/>
      <c r="BB27" s="683"/>
      <c r="BC27" s="683"/>
      <c r="BD27" s="683"/>
      <c r="BE27" s="683"/>
      <c r="BF27" s="684"/>
      <c r="BG27" s="685">
        <v>5434765</v>
      </c>
      <c r="BH27" s="686"/>
      <c r="BI27" s="686"/>
      <c r="BJ27" s="686"/>
      <c r="BK27" s="686"/>
      <c r="BL27" s="686"/>
      <c r="BM27" s="686"/>
      <c r="BN27" s="687"/>
      <c r="BO27" s="688">
        <v>100</v>
      </c>
      <c r="BP27" s="688"/>
      <c r="BQ27" s="688"/>
      <c r="BR27" s="688"/>
      <c r="BS27" s="694" t="s">
        <v>137</v>
      </c>
      <c r="BT27" s="686"/>
      <c r="BU27" s="686"/>
      <c r="BV27" s="686"/>
      <c r="BW27" s="686"/>
      <c r="BX27" s="686"/>
      <c r="BY27" s="686"/>
      <c r="BZ27" s="686"/>
      <c r="CA27" s="686"/>
      <c r="CB27" s="695"/>
      <c r="CD27" s="700" t="s">
        <v>299</v>
      </c>
      <c r="CE27" s="701"/>
      <c r="CF27" s="701"/>
      <c r="CG27" s="701"/>
      <c r="CH27" s="701"/>
      <c r="CI27" s="701"/>
      <c r="CJ27" s="701"/>
      <c r="CK27" s="701"/>
      <c r="CL27" s="701"/>
      <c r="CM27" s="701"/>
      <c r="CN27" s="701"/>
      <c r="CO27" s="701"/>
      <c r="CP27" s="701"/>
      <c r="CQ27" s="702"/>
      <c r="CR27" s="685">
        <v>1497423</v>
      </c>
      <c r="CS27" s="721"/>
      <c r="CT27" s="721"/>
      <c r="CU27" s="721"/>
      <c r="CV27" s="721"/>
      <c r="CW27" s="721"/>
      <c r="CX27" s="721"/>
      <c r="CY27" s="722"/>
      <c r="CZ27" s="690">
        <v>10.1</v>
      </c>
      <c r="DA27" s="719"/>
      <c r="DB27" s="719"/>
      <c r="DC27" s="723"/>
      <c r="DD27" s="694">
        <v>394574</v>
      </c>
      <c r="DE27" s="721"/>
      <c r="DF27" s="721"/>
      <c r="DG27" s="721"/>
      <c r="DH27" s="721"/>
      <c r="DI27" s="721"/>
      <c r="DJ27" s="721"/>
      <c r="DK27" s="722"/>
      <c r="DL27" s="694">
        <v>307939</v>
      </c>
      <c r="DM27" s="721"/>
      <c r="DN27" s="721"/>
      <c r="DO27" s="721"/>
      <c r="DP27" s="721"/>
      <c r="DQ27" s="721"/>
      <c r="DR27" s="721"/>
      <c r="DS27" s="721"/>
      <c r="DT27" s="721"/>
      <c r="DU27" s="721"/>
      <c r="DV27" s="722"/>
      <c r="DW27" s="690">
        <v>4.4000000000000004</v>
      </c>
      <c r="DX27" s="719"/>
      <c r="DY27" s="719"/>
      <c r="DZ27" s="719"/>
      <c r="EA27" s="719"/>
      <c r="EB27" s="719"/>
      <c r="EC27" s="720"/>
    </row>
    <row r="28" spans="2:133" ht="11.25" customHeight="1" x14ac:dyDescent="0.15">
      <c r="B28" s="682" t="s">
        <v>300</v>
      </c>
      <c r="C28" s="683"/>
      <c r="D28" s="683"/>
      <c r="E28" s="683"/>
      <c r="F28" s="683"/>
      <c r="G28" s="683"/>
      <c r="H28" s="683"/>
      <c r="I28" s="683"/>
      <c r="J28" s="683"/>
      <c r="K28" s="683"/>
      <c r="L28" s="683"/>
      <c r="M28" s="683"/>
      <c r="N28" s="683"/>
      <c r="O28" s="683"/>
      <c r="P28" s="683"/>
      <c r="Q28" s="684"/>
      <c r="R28" s="685">
        <v>3198</v>
      </c>
      <c r="S28" s="686"/>
      <c r="T28" s="686"/>
      <c r="U28" s="686"/>
      <c r="V28" s="686"/>
      <c r="W28" s="686"/>
      <c r="X28" s="686"/>
      <c r="Y28" s="687"/>
      <c r="Z28" s="688">
        <v>0</v>
      </c>
      <c r="AA28" s="688"/>
      <c r="AB28" s="688"/>
      <c r="AC28" s="688"/>
      <c r="AD28" s="689" t="s">
        <v>238</v>
      </c>
      <c r="AE28" s="689"/>
      <c r="AF28" s="689"/>
      <c r="AG28" s="689"/>
      <c r="AH28" s="689"/>
      <c r="AI28" s="689"/>
      <c r="AJ28" s="689"/>
      <c r="AK28" s="689"/>
      <c r="AL28" s="690" t="s">
        <v>238</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301</v>
      </c>
      <c r="CE28" s="701"/>
      <c r="CF28" s="701"/>
      <c r="CG28" s="701"/>
      <c r="CH28" s="701"/>
      <c r="CI28" s="701"/>
      <c r="CJ28" s="701"/>
      <c r="CK28" s="701"/>
      <c r="CL28" s="701"/>
      <c r="CM28" s="701"/>
      <c r="CN28" s="701"/>
      <c r="CO28" s="701"/>
      <c r="CP28" s="701"/>
      <c r="CQ28" s="702"/>
      <c r="CR28" s="685">
        <v>1027585</v>
      </c>
      <c r="CS28" s="686"/>
      <c r="CT28" s="686"/>
      <c r="CU28" s="686"/>
      <c r="CV28" s="686"/>
      <c r="CW28" s="686"/>
      <c r="CX28" s="686"/>
      <c r="CY28" s="687"/>
      <c r="CZ28" s="690">
        <v>6.9</v>
      </c>
      <c r="DA28" s="719"/>
      <c r="DB28" s="719"/>
      <c r="DC28" s="723"/>
      <c r="DD28" s="694">
        <v>1027585</v>
      </c>
      <c r="DE28" s="686"/>
      <c r="DF28" s="686"/>
      <c r="DG28" s="686"/>
      <c r="DH28" s="686"/>
      <c r="DI28" s="686"/>
      <c r="DJ28" s="686"/>
      <c r="DK28" s="687"/>
      <c r="DL28" s="694">
        <v>1027585</v>
      </c>
      <c r="DM28" s="686"/>
      <c r="DN28" s="686"/>
      <c r="DO28" s="686"/>
      <c r="DP28" s="686"/>
      <c r="DQ28" s="686"/>
      <c r="DR28" s="686"/>
      <c r="DS28" s="686"/>
      <c r="DT28" s="686"/>
      <c r="DU28" s="686"/>
      <c r="DV28" s="687"/>
      <c r="DW28" s="690">
        <v>14.7</v>
      </c>
      <c r="DX28" s="719"/>
      <c r="DY28" s="719"/>
      <c r="DZ28" s="719"/>
      <c r="EA28" s="719"/>
      <c r="EB28" s="719"/>
      <c r="EC28" s="720"/>
    </row>
    <row r="29" spans="2:133" ht="11.25" customHeight="1" x14ac:dyDescent="0.15">
      <c r="B29" s="682" t="s">
        <v>302</v>
      </c>
      <c r="C29" s="683"/>
      <c r="D29" s="683"/>
      <c r="E29" s="683"/>
      <c r="F29" s="683"/>
      <c r="G29" s="683"/>
      <c r="H29" s="683"/>
      <c r="I29" s="683"/>
      <c r="J29" s="683"/>
      <c r="K29" s="683"/>
      <c r="L29" s="683"/>
      <c r="M29" s="683"/>
      <c r="N29" s="683"/>
      <c r="O29" s="683"/>
      <c r="P29" s="683"/>
      <c r="Q29" s="684"/>
      <c r="R29" s="685">
        <v>113520</v>
      </c>
      <c r="S29" s="686"/>
      <c r="T29" s="686"/>
      <c r="U29" s="686"/>
      <c r="V29" s="686"/>
      <c r="W29" s="686"/>
      <c r="X29" s="686"/>
      <c r="Y29" s="687"/>
      <c r="Z29" s="688">
        <v>0.7</v>
      </c>
      <c r="AA29" s="688"/>
      <c r="AB29" s="688"/>
      <c r="AC29" s="688"/>
      <c r="AD29" s="689">
        <v>17265</v>
      </c>
      <c r="AE29" s="689"/>
      <c r="AF29" s="689"/>
      <c r="AG29" s="689"/>
      <c r="AH29" s="689"/>
      <c r="AI29" s="689"/>
      <c r="AJ29" s="689"/>
      <c r="AK29" s="689"/>
      <c r="AL29" s="690">
        <v>0.3</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303</v>
      </c>
      <c r="CE29" s="726"/>
      <c r="CF29" s="700" t="s">
        <v>70</v>
      </c>
      <c r="CG29" s="701"/>
      <c r="CH29" s="701"/>
      <c r="CI29" s="701"/>
      <c r="CJ29" s="701"/>
      <c r="CK29" s="701"/>
      <c r="CL29" s="701"/>
      <c r="CM29" s="701"/>
      <c r="CN29" s="701"/>
      <c r="CO29" s="701"/>
      <c r="CP29" s="701"/>
      <c r="CQ29" s="702"/>
      <c r="CR29" s="685">
        <v>1027585</v>
      </c>
      <c r="CS29" s="721"/>
      <c r="CT29" s="721"/>
      <c r="CU29" s="721"/>
      <c r="CV29" s="721"/>
      <c r="CW29" s="721"/>
      <c r="CX29" s="721"/>
      <c r="CY29" s="722"/>
      <c r="CZ29" s="690">
        <v>6.9</v>
      </c>
      <c r="DA29" s="719"/>
      <c r="DB29" s="719"/>
      <c r="DC29" s="723"/>
      <c r="DD29" s="694">
        <v>1027585</v>
      </c>
      <c r="DE29" s="721"/>
      <c r="DF29" s="721"/>
      <c r="DG29" s="721"/>
      <c r="DH29" s="721"/>
      <c r="DI29" s="721"/>
      <c r="DJ29" s="721"/>
      <c r="DK29" s="722"/>
      <c r="DL29" s="694">
        <v>1027585</v>
      </c>
      <c r="DM29" s="721"/>
      <c r="DN29" s="721"/>
      <c r="DO29" s="721"/>
      <c r="DP29" s="721"/>
      <c r="DQ29" s="721"/>
      <c r="DR29" s="721"/>
      <c r="DS29" s="721"/>
      <c r="DT29" s="721"/>
      <c r="DU29" s="721"/>
      <c r="DV29" s="722"/>
      <c r="DW29" s="690">
        <v>14.7</v>
      </c>
      <c r="DX29" s="719"/>
      <c r="DY29" s="719"/>
      <c r="DZ29" s="719"/>
      <c r="EA29" s="719"/>
      <c r="EB29" s="719"/>
      <c r="EC29" s="720"/>
    </row>
    <row r="30" spans="2:133" ht="11.25" customHeight="1" x14ac:dyDescent="0.15">
      <c r="B30" s="682" t="s">
        <v>304</v>
      </c>
      <c r="C30" s="683"/>
      <c r="D30" s="683"/>
      <c r="E30" s="683"/>
      <c r="F30" s="683"/>
      <c r="G30" s="683"/>
      <c r="H30" s="683"/>
      <c r="I30" s="683"/>
      <c r="J30" s="683"/>
      <c r="K30" s="683"/>
      <c r="L30" s="683"/>
      <c r="M30" s="683"/>
      <c r="N30" s="683"/>
      <c r="O30" s="683"/>
      <c r="P30" s="683"/>
      <c r="Q30" s="684"/>
      <c r="R30" s="685">
        <v>13737</v>
      </c>
      <c r="S30" s="686"/>
      <c r="T30" s="686"/>
      <c r="U30" s="686"/>
      <c r="V30" s="686"/>
      <c r="W30" s="686"/>
      <c r="X30" s="686"/>
      <c r="Y30" s="687"/>
      <c r="Z30" s="688">
        <v>0.1</v>
      </c>
      <c r="AA30" s="688"/>
      <c r="AB30" s="688"/>
      <c r="AC30" s="688"/>
      <c r="AD30" s="689">
        <v>1466</v>
      </c>
      <c r="AE30" s="689"/>
      <c r="AF30" s="689"/>
      <c r="AG30" s="689"/>
      <c r="AH30" s="689"/>
      <c r="AI30" s="689"/>
      <c r="AJ30" s="689"/>
      <c r="AK30" s="689"/>
      <c r="AL30" s="690">
        <v>0</v>
      </c>
      <c r="AM30" s="691"/>
      <c r="AN30" s="691"/>
      <c r="AO30" s="692"/>
      <c r="AP30" s="664" t="s">
        <v>221</v>
      </c>
      <c r="AQ30" s="665"/>
      <c r="AR30" s="665"/>
      <c r="AS30" s="665"/>
      <c r="AT30" s="665"/>
      <c r="AU30" s="665"/>
      <c r="AV30" s="665"/>
      <c r="AW30" s="665"/>
      <c r="AX30" s="665"/>
      <c r="AY30" s="665"/>
      <c r="AZ30" s="665"/>
      <c r="BA30" s="665"/>
      <c r="BB30" s="665"/>
      <c r="BC30" s="665"/>
      <c r="BD30" s="665"/>
      <c r="BE30" s="665"/>
      <c r="BF30" s="666"/>
      <c r="BG30" s="664" t="s">
        <v>305</v>
      </c>
      <c r="BH30" s="738"/>
      <c r="BI30" s="738"/>
      <c r="BJ30" s="738"/>
      <c r="BK30" s="738"/>
      <c r="BL30" s="738"/>
      <c r="BM30" s="738"/>
      <c r="BN30" s="738"/>
      <c r="BO30" s="738"/>
      <c r="BP30" s="738"/>
      <c r="BQ30" s="739"/>
      <c r="BR30" s="664" t="s">
        <v>306</v>
      </c>
      <c r="BS30" s="738"/>
      <c r="BT30" s="738"/>
      <c r="BU30" s="738"/>
      <c r="BV30" s="738"/>
      <c r="BW30" s="738"/>
      <c r="BX30" s="738"/>
      <c r="BY30" s="738"/>
      <c r="BZ30" s="738"/>
      <c r="CA30" s="738"/>
      <c r="CB30" s="739"/>
      <c r="CD30" s="727"/>
      <c r="CE30" s="728"/>
      <c r="CF30" s="700" t="s">
        <v>307</v>
      </c>
      <c r="CG30" s="701"/>
      <c r="CH30" s="701"/>
      <c r="CI30" s="701"/>
      <c r="CJ30" s="701"/>
      <c r="CK30" s="701"/>
      <c r="CL30" s="701"/>
      <c r="CM30" s="701"/>
      <c r="CN30" s="701"/>
      <c r="CO30" s="701"/>
      <c r="CP30" s="701"/>
      <c r="CQ30" s="702"/>
      <c r="CR30" s="685">
        <v>965277</v>
      </c>
      <c r="CS30" s="686"/>
      <c r="CT30" s="686"/>
      <c r="CU30" s="686"/>
      <c r="CV30" s="686"/>
      <c r="CW30" s="686"/>
      <c r="CX30" s="686"/>
      <c r="CY30" s="687"/>
      <c r="CZ30" s="690">
        <v>6.5</v>
      </c>
      <c r="DA30" s="719"/>
      <c r="DB30" s="719"/>
      <c r="DC30" s="723"/>
      <c r="DD30" s="694">
        <v>965277</v>
      </c>
      <c r="DE30" s="686"/>
      <c r="DF30" s="686"/>
      <c r="DG30" s="686"/>
      <c r="DH30" s="686"/>
      <c r="DI30" s="686"/>
      <c r="DJ30" s="686"/>
      <c r="DK30" s="687"/>
      <c r="DL30" s="694">
        <v>965277</v>
      </c>
      <c r="DM30" s="686"/>
      <c r="DN30" s="686"/>
      <c r="DO30" s="686"/>
      <c r="DP30" s="686"/>
      <c r="DQ30" s="686"/>
      <c r="DR30" s="686"/>
      <c r="DS30" s="686"/>
      <c r="DT30" s="686"/>
      <c r="DU30" s="686"/>
      <c r="DV30" s="687"/>
      <c r="DW30" s="690">
        <v>13.8</v>
      </c>
      <c r="DX30" s="719"/>
      <c r="DY30" s="719"/>
      <c r="DZ30" s="719"/>
      <c r="EA30" s="719"/>
      <c r="EB30" s="719"/>
      <c r="EC30" s="720"/>
    </row>
    <row r="31" spans="2:133" ht="11.25" customHeight="1" x14ac:dyDescent="0.15">
      <c r="B31" s="682" t="s">
        <v>308</v>
      </c>
      <c r="C31" s="683"/>
      <c r="D31" s="683"/>
      <c r="E31" s="683"/>
      <c r="F31" s="683"/>
      <c r="G31" s="683"/>
      <c r="H31" s="683"/>
      <c r="I31" s="683"/>
      <c r="J31" s="683"/>
      <c r="K31" s="683"/>
      <c r="L31" s="683"/>
      <c r="M31" s="683"/>
      <c r="N31" s="683"/>
      <c r="O31" s="683"/>
      <c r="P31" s="683"/>
      <c r="Q31" s="684"/>
      <c r="R31" s="685">
        <v>4246033</v>
      </c>
      <c r="S31" s="686"/>
      <c r="T31" s="686"/>
      <c r="U31" s="686"/>
      <c r="V31" s="686"/>
      <c r="W31" s="686"/>
      <c r="X31" s="686"/>
      <c r="Y31" s="687"/>
      <c r="Z31" s="688">
        <v>27.8</v>
      </c>
      <c r="AA31" s="688"/>
      <c r="AB31" s="688"/>
      <c r="AC31" s="688"/>
      <c r="AD31" s="689" t="s">
        <v>238</v>
      </c>
      <c r="AE31" s="689"/>
      <c r="AF31" s="689"/>
      <c r="AG31" s="689"/>
      <c r="AH31" s="689"/>
      <c r="AI31" s="689"/>
      <c r="AJ31" s="689"/>
      <c r="AK31" s="689"/>
      <c r="AL31" s="690" t="s">
        <v>137</v>
      </c>
      <c r="AM31" s="691"/>
      <c r="AN31" s="691"/>
      <c r="AO31" s="692"/>
      <c r="AP31" s="742" t="s">
        <v>309</v>
      </c>
      <c r="AQ31" s="743"/>
      <c r="AR31" s="743"/>
      <c r="AS31" s="743"/>
      <c r="AT31" s="748" t="s">
        <v>310</v>
      </c>
      <c r="AU31" s="231"/>
      <c r="AV31" s="231"/>
      <c r="AW31" s="231"/>
      <c r="AX31" s="671" t="s">
        <v>188</v>
      </c>
      <c r="AY31" s="672"/>
      <c r="AZ31" s="672"/>
      <c r="BA31" s="672"/>
      <c r="BB31" s="672"/>
      <c r="BC31" s="672"/>
      <c r="BD31" s="672"/>
      <c r="BE31" s="672"/>
      <c r="BF31" s="673"/>
      <c r="BG31" s="753">
        <v>99.5</v>
      </c>
      <c r="BH31" s="740"/>
      <c r="BI31" s="740"/>
      <c r="BJ31" s="740"/>
      <c r="BK31" s="740"/>
      <c r="BL31" s="740"/>
      <c r="BM31" s="680">
        <v>98</v>
      </c>
      <c r="BN31" s="740"/>
      <c r="BO31" s="740"/>
      <c r="BP31" s="740"/>
      <c r="BQ31" s="741"/>
      <c r="BR31" s="753">
        <v>99.1</v>
      </c>
      <c r="BS31" s="740"/>
      <c r="BT31" s="740"/>
      <c r="BU31" s="740"/>
      <c r="BV31" s="740"/>
      <c r="BW31" s="740"/>
      <c r="BX31" s="680">
        <v>97.6</v>
      </c>
      <c r="BY31" s="740"/>
      <c r="BZ31" s="740"/>
      <c r="CA31" s="740"/>
      <c r="CB31" s="741"/>
      <c r="CD31" s="727"/>
      <c r="CE31" s="728"/>
      <c r="CF31" s="700" t="s">
        <v>311</v>
      </c>
      <c r="CG31" s="701"/>
      <c r="CH31" s="701"/>
      <c r="CI31" s="701"/>
      <c r="CJ31" s="701"/>
      <c r="CK31" s="701"/>
      <c r="CL31" s="701"/>
      <c r="CM31" s="701"/>
      <c r="CN31" s="701"/>
      <c r="CO31" s="701"/>
      <c r="CP31" s="701"/>
      <c r="CQ31" s="702"/>
      <c r="CR31" s="685">
        <v>62308</v>
      </c>
      <c r="CS31" s="721"/>
      <c r="CT31" s="721"/>
      <c r="CU31" s="721"/>
      <c r="CV31" s="721"/>
      <c r="CW31" s="721"/>
      <c r="CX31" s="721"/>
      <c r="CY31" s="722"/>
      <c r="CZ31" s="690">
        <v>0.4</v>
      </c>
      <c r="DA31" s="719"/>
      <c r="DB31" s="719"/>
      <c r="DC31" s="723"/>
      <c r="DD31" s="694">
        <v>62308</v>
      </c>
      <c r="DE31" s="721"/>
      <c r="DF31" s="721"/>
      <c r="DG31" s="721"/>
      <c r="DH31" s="721"/>
      <c r="DI31" s="721"/>
      <c r="DJ31" s="721"/>
      <c r="DK31" s="722"/>
      <c r="DL31" s="694">
        <v>62308</v>
      </c>
      <c r="DM31" s="721"/>
      <c r="DN31" s="721"/>
      <c r="DO31" s="721"/>
      <c r="DP31" s="721"/>
      <c r="DQ31" s="721"/>
      <c r="DR31" s="721"/>
      <c r="DS31" s="721"/>
      <c r="DT31" s="721"/>
      <c r="DU31" s="721"/>
      <c r="DV31" s="722"/>
      <c r="DW31" s="690">
        <v>0.9</v>
      </c>
      <c r="DX31" s="719"/>
      <c r="DY31" s="719"/>
      <c r="DZ31" s="719"/>
      <c r="EA31" s="719"/>
      <c r="EB31" s="719"/>
      <c r="EC31" s="720"/>
    </row>
    <row r="32" spans="2:133" ht="11.25" customHeight="1" x14ac:dyDescent="0.15">
      <c r="B32" s="731" t="s">
        <v>312</v>
      </c>
      <c r="C32" s="732"/>
      <c r="D32" s="732"/>
      <c r="E32" s="732"/>
      <c r="F32" s="732"/>
      <c r="G32" s="732"/>
      <c r="H32" s="732"/>
      <c r="I32" s="732"/>
      <c r="J32" s="732"/>
      <c r="K32" s="732"/>
      <c r="L32" s="732"/>
      <c r="M32" s="732"/>
      <c r="N32" s="732"/>
      <c r="O32" s="732"/>
      <c r="P32" s="732"/>
      <c r="Q32" s="733"/>
      <c r="R32" s="685" t="s">
        <v>175</v>
      </c>
      <c r="S32" s="686"/>
      <c r="T32" s="686"/>
      <c r="U32" s="686"/>
      <c r="V32" s="686"/>
      <c r="W32" s="686"/>
      <c r="X32" s="686"/>
      <c r="Y32" s="687"/>
      <c r="Z32" s="688" t="s">
        <v>137</v>
      </c>
      <c r="AA32" s="688"/>
      <c r="AB32" s="688"/>
      <c r="AC32" s="688"/>
      <c r="AD32" s="689" t="s">
        <v>238</v>
      </c>
      <c r="AE32" s="689"/>
      <c r="AF32" s="689"/>
      <c r="AG32" s="689"/>
      <c r="AH32" s="689"/>
      <c r="AI32" s="689"/>
      <c r="AJ32" s="689"/>
      <c r="AK32" s="689"/>
      <c r="AL32" s="690" t="s">
        <v>238</v>
      </c>
      <c r="AM32" s="691"/>
      <c r="AN32" s="691"/>
      <c r="AO32" s="692"/>
      <c r="AP32" s="744"/>
      <c r="AQ32" s="745"/>
      <c r="AR32" s="745"/>
      <c r="AS32" s="745"/>
      <c r="AT32" s="749"/>
      <c r="AU32" s="230" t="s">
        <v>313</v>
      </c>
      <c r="AV32" s="230"/>
      <c r="AW32" s="230"/>
      <c r="AX32" s="682" t="s">
        <v>314</v>
      </c>
      <c r="AY32" s="683"/>
      <c r="AZ32" s="683"/>
      <c r="BA32" s="683"/>
      <c r="BB32" s="683"/>
      <c r="BC32" s="683"/>
      <c r="BD32" s="683"/>
      <c r="BE32" s="683"/>
      <c r="BF32" s="684"/>
      <c r="BG32" s="754">
        <v>99.4</v>
      </c>
      <c r="BH32" s="721"/>
      <c r="BI32" s="721"/>
      <c r="BJ32" s="721"/>
      <c r="BK32" s="721"/>
      <c r="BL32" s="721"/>
      <c r="BM32" s="691">
        <v>97.3</v>
      </c>
      <c r="BN32" s="751"/>
      <c r="BO32" s="751"/>
      <c r="BP32" s="751"/>
      <c r="BQ32" s="752"/>
      <c r="BR32" s="754">
        <v>98.7</v>
      </c>
      <c r="BS32" s="721"/>
      <c r="BT32" s="721"/>
      <c r="BU32" s="721"/>
      <c r="BV32" s="721"/>
      <c r="BW32" s="721"/>
      <c r="BX32" s="691">
        <v>96.9</v>
      </c>
      <c r="BY32" s="751"/>
      <c r="BZ32" s="751"/>
      <c r="CA32" s="751"/>
      <c r="CB32" s="752"/>
      <c r="CD32" s="729"/>
      <c r="CE32" s="730"/>
      <c r="CF32" s="700" t="s">
        <v>315</v>
      </c>
      <c r="CG32" s="701"/>
      <c r="CH32" s="701"/>
      <c r="CI32" s="701"/>
      <c r="CJ32" s="701"/>
      <c r="CK32" s="701"/>
      <c r="CL32" s="701"/>
      <c r="CM32" s="701"/>
      <c r="CN32" s="701"/>
      <c r="CO32" s="701"/>
      <c r="CP32" s="701"/>
      <c r="CQ32" s="702"/>
      <c r="CR32" s="685" t="s">
        <v>175</v>
      </c>
      <c r="CS32" s="686"/>
      <c r="CT32" s="686"/>
      <c r="CU32" s="686"/>
      <c r="CV32" s="686"/>
      <c r="CW32" s="686"/>
      <c r="CX32" s="686"/>
      <c r="CY32" s="687"/>
      <c r="CZ32" s="690" t="s">
        <v>238</v>
      </c>
      <c r="DA32" s="719"/>
      <c r="DB32" s="719"/>
      <c r="DC32" s="723"/>
      <c r="DD32" s="694" t="s">
        <v>175</v>
      </c>
      <c r="DE32" s="686"/>
      <c r="DF32" s="686"/>
      <c r="DG32" s="686"/>
      <c r="DH32" s="686"/>
      <c r="DI32" s="686"/>
      <c r="DJ32" s="686"/>
      <c r="DK32" s="687"/>
      <c r="DL32" s="694" t="s">
        <v>175</v>
      </c>
      <c r="DM32" s="686"/>
      <c r="DN32" s="686"/>
      <c r="DO32" s="686"/>
      <c r="DP32" s="686"/>
      <c r="DQ32" s="686"/>
      <c r="DR32" s="686"/>
      <c r="DS32" s="686"/>
      <c r="DT32" s="686"/>
      <c r="DU32" s="686"/>
      <c r="DV32" s="687"/>
      <c r="DW32" s="690" t="s">
        <v>238</v>
      </c>
      <c r="DX32" s="719"/>
      <c r="DY32" s="719"/>
      <c r="DZ32" s="719"/>
      <c r="EA32" s="719"/>
      <c r="EB32" s="719"/>
      <c r="EC32" s="720"/>
    </row>
    <row r="33" spans="2:133" ht="11.25" customHeight="1" x14ac:dyDescent="0.15">
      <c r="B33" s="682" t="s">
        <v>316</v>
      </c>
      <c r="C33" s="683"/>
      <c r="D33" s="683"/>
      <c r="E33" s="683"/>
      <c r="F33" s="683"/>
      <c r="G33" s="683"/>
      <c r="H33" s="683"/>
      <c r="I33" s="683"/>
      <c r="J33" s="683"/>
      <c r="K33" s="683"/>
      <c r="L33" s="683"/>
      <c r="M33" s="683"/>
      <c r="N33" s="683"/>
      <c r="O33" s="683"/>
      <c r="P33" s="683"/>
      <c r="Q33" s="684"/>
      <c r="R33" s="685">
        <v>764463</v>
      </c>
      <c r="S33" s="686"/>
      <c r="T33" s="686"/>
      <c r="U33" s="686"/>
      <c r="V33" s="686"/>
      <c r="W33" s="686"/>
      <c r="X33" s="686"/>
      <c r="Y33" s="687"/>
      <c r="Z33" s="688">
        <v>5</v>
      </c>
      <c r="AA33" s="688"/>
      <c r="AB33" s="688"/>
      <c r="AC33" s="688"/>
      <c r="AD33" s="689" t="s">
        <v>137</v>
      </c>
      <c r="AE33" s="689"/>
      <c r="AF33" s="689"/>
      <c r="AG33" s="689"/>
      <c r="AH33" s="689"/>
      <c r="AI33" s="689"/>
      <c r="AJ33" s="689"/>
      <c r="AK33" s="689"/>
      <c r="AL33" s="690" t="s">
        <v>238</v>
      </c>
      <c r="AM33" s="691"/>
      <c r="AN33" s="691"/>
      <c r="AO33" s="692"/>
      <c r="AP33" s="746"/>
      <c r="AQ33" s="747"/>
      <c r="AR33" s="747"/>
      <c r="AS33" s="747"/>
      <c r="AT33" s="750"/>
      <c r="AU33" s="232"/>
      <c r="AV33" s="232"/>
      <c r="AW33" s="232"/>
      <c r="AX33" s="735" t="s">
        <v>317</v>
      </c>
      <c r="AY33" s="736"/>
      <c r="AZ33" s="736"/>
      <c r="BA33" s="736"/>
      <c r="BB33" s="736"/>
      <c r="BC33" s="736"/>
      <c r="BD33" s="736"/>
      <c r="BE33" s="736"/>
      <c r="BF33" s="737"/>
      <c r="BG33" s="755">
        <v>99.5</v>
      </c>
      <c r="BH33" s="756"/>
      <c r="BI33" s="756"/>
      <c r="BJ33" s="756"/>
      <c r="BK33" s="756"/>
      <c r="BL33" s="756"/>
      <c r="BM33" s="757">
        <v>98.3</v>
      </c>
      <c r="BN33" s="756"/>
      <c r="BO33" s="756"/>
      <c r="BP33" s="756"/>
      <c r="BQ33" s="758"/>
      <c r="BR33" s="755">
        <v>99.4</v>
      </c>
      <c r="BS33" s="756"/>
      <c r="BT33" s="756"/>
      <c r="BU33" s="756"/>
      <c r="BV33" s="756"/>
      <c r="BW33" s="756"/>
      <c r="BX33" s="757">
        <v>98.1</v>
      </c>
      <c r="BY33" s="756"/>
      <c r="BZ33" s="756"/>
      <c r="CA33" s="756"/>
      <c r="CB33" s="758"/>
      <c r="CD33" s="700" t="s">
        <v>318</v>
      </c>
      <c r="CE33" s="701"/>
      <c r="CF33" s="701"/>
      <c r="CG33" s="701"/>
      <c r="CH33" s="701"/>
      <c r="CI33" s="701"/>
      <c r="CJ33" s="701"/>
      <c r="CK33" s="701"/>
      <c r="CL33" s="701"/>
      <c r="CM33" s="701"/>
      <c r="CN33" s="701"/>
      <c r="CO33" s="701"/>
      <c r="CP33" s="701"/>
      <c r="CQ33" s="702"/>
      <c r="CR33" s="685">
        <v>9152402</v>
      </c>
      <c r="CS33" s="721"/>
      <c r="CT33" s="721"/>
      <c r="CU33" s="721"/>
      <c r="CV33" s="721"/>
      <c r="CW33" s="721"/>
      <c r="CX33" s="721"/>
      <c r="CY33" s="722"/>
      <c r="CZ33" s="690">
        <v>61.8</v>
      </c>
      <c r="DA33" s="719"/>
      <c r="DB33" s="719"/>
      <c r="DC33" s="723"/>
      <c r="DD33" s="694">
        <v>5356620</v>
      </c>
      <c r="DE33" s="721"/>
      <c r="DF33" s="721"/>
      <c r="DG33" s="721"/>
      <c r="DH33" s="721"/>
      <c r="DI33" s="721"/>
      <c r="DJ33" s="721"/>
      <c r="DK33" s="722"/>
      <c r="DL33" s="694">
        <v>3455062</v>
      </c>
      <c r="DM33" s="721"/>
      <c r="DN33" s="721"/>
      <c r="DO33" s="721"/>
      <c r="DP33" s="721"/>
      <c r="DQ33" s="721"/>
      <c r="DR33" s="721"/>
      <c r="DS33" s="721"/>
      <c r="DT33" s="721"/>
      <c r="DU33" s="721"/>
      <c r="DV33" s="722"/>
      <c r="DW33" s="690">
        <v>49.5</v>
      </c>
      <c r="DX33" s="719"/>
      <c r="DY33" s="719"/>
      <c r="DZ33" s="719"/>
      <c r="EA33" s="719"/>
      <c r="EB33" s="719"/>
      <c r="EC33" s="720"/>
    </row>
    <row r="34" spans="2:133" ht="11.25" customHeight="1" x14ac:dyDescent="0.15">
      <c r="B34" s="682" t="s">
        <v>319</v>
      </c>
      <c r="C34" s="683"/>
      <c r="D34" s="683"/>
      <c r="E34" s="683"/>
      <c r="F34" s="683"/>
      <c r="G34" s="683"/>
      <c r="H34" s="683"/>
      <c r="I34" s="683"/>
      <c r="J34" s="683"/>
      <c r="K34" s="683"/>
      <c r="L34" s="683"/>
      <c r="M34" s="683"/>
      <c r="N34" s="683"/>
      <c r="O34" s="683"/>
      <c r="P34" s="683"/>
      <c r="Q34" s="684"/>
      <c r="R34" s="685">
        <v>23026</v>
      </c>
      <c r="S34" s="686"/>
      <c r="T34" s="686"/>
      <c r="U34" s="686"/>
      <c r="V34" s="686"/>
      <c r="W34" s="686"/>
      <c r="X34" s="686"/>
      <c r="Y34" s="687"/>
      <c r="Z34" s="688">
        <v>0.2</v>
      </c>
      <c r="AA34" s="688"/>
      <c r="AB34" s="688"/>
      <c r="AC34" s="688"/>
      <c r="AD34" s="689">
        <v>8114</v>
      </c>
      <c r="AE34" s="689"/>
      <c r="AF34" s="689"/>
      <c r="AG34" s="689"/>
      <c r="AH34" s="689"/>
      <c r="AI34" s="689"/>
      <c r="AJ34" s="689"/>
      <c r="AK34" s="689"/>
      <c r="AL34" s="690">
        <v>0.1</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320</v>
      </c>
      <c r="CE34" s="701"/>
      <c r="CF34" s="701"/>
      <c r="CG34" s="701"/>
      <c r="CH34" s="701"/>
      <c r="CI34" s="701"/>
      <c r="CJ34" s="701"/>
      <c r="CK34" s="701"/>
      <c r="CL34" s="701"/>
      <c r="CM34" s="701"/>
      <c r="CN34" s="701"/>
      <c r="CO34" s="701"/>
      <c r="CP34" s="701"/>
      <c r="CQ34" s="702"/>
      <c r="CR34" s="685">
        <v>1770326</v>
      </c>
      <c r="CS34" s="686"/>
      <c r="CT34" s="686"/>
      <c r="CU34" s="686"/>
      <c r="CV34" s="686"/>
      <c r="CW34" s="686"/>
      <c r="CX34" s="686"/>
      <c r="CY34" s="687"/>
      <c r="CZ34" s="690">
        <v>12</v>
      </c>
      <c r="DA34" s="719"/>
      <c r="DB34" s="719"/>
      <c r="DC34" s="723"/>
      <c r="DD34" s="694">
        <v>1427486</v>
      </c>
      <c r="DE34" s="686"/>
      <c r="DF34" s="686"/>
      <c r="DG34" s="686"/>
      <c r="DH34" s="686"/>
      <c r="DI34" s="686"/>
      <c r="DJ34" s="686"/>
      <c r="DK34" s="687"/>
      <c r="DL34" s="694">
        <v>982543</v>
      </c>
      <c r="DM34" s="686"/>
      <c r="DN34" s="686"/>
      <c r="DO34" s="686"/>
      <c r="DP34" s="686"/>
      <c r="DQ34" s="686"/>
      <c r="DR34" s="686"/>
      <c r="DS34" s="686"/>
      <c r="DT34" s="686"/>
      <c r="DU34" s="686"/>
      <c r="DV34" s="687"/>
      <c r="DW34" s="690">
        <v>14.1</v>
      </c>
      <c r="DX34" s="719"/>
      <c r="DY34" s="719"/>
      <c r="DZ34" s="719"/>
      <c r="EA34" s="719"/>
      <c r="EB34" s="719"/>
      <c r="EC34" s="720"/>
    </row>
    <row r="35" spans="2:133" ht="11.25" customHeight="1" x14ac:dyDescent="0.15">
      <c r="B35" s="682" t="s">
        <v>321</v>
      </c>
      <c r="C35" s="683"/>
      <c r="D35" s="683"/>
      <c r="E35" s="683"/>
      <c r="F35" s="683"/>
      <c r="G35" s="683"/>
      <c r="H35" s="683"/>
      <c r="I35" s="683"/>
      <c r="J35" s="683"/>
      <c r="K35" s="683"/>
      <c r="L35" s="683"/>
      <c r="M35" s="683"/>
      <c r="N35" s="683"/>
      <c r="O35" s="683"/>
      <c r="P35" s="683"/>
      <c r="Q35" s="684"/>
      <c r="R35" s="685">
        <v>709118</v>
      </c>
      <c r="S35" s="686"/>
      <c r="T35" s="686"/>
      <c r="U35" s="686"/>
      <c r="V35" s="686"/>
      <c r="W35" s="686"/>
      <c r="X35" s="686"/>
      <c r="Y35" s="687"/>
      <c r="Z35" s="688">
        <v>4.5999999999999996</v>
      </c>
      <c r="AA35" s="688"/>
      <c r="AB35" s="688"/>
      <c r="AC35" s="688"/>
      <c r="AD35" s="689" t="s">
        <v>238</v>
      </c>
      <c r="AE35" s="689"/>
      <c r="AF35" s="689"/>
      <c r="AG35" s="689"/>
      <c r="AH35" s="689"/>
      <c r="AI35" s="689"/>
      <c r="AJ35" s="689"/>
      <c r="AK35" s="689"/>
      <c r="AL35" s="690" t="s">
        <v>238</v>
      </c>
      <c r="AM35" s="691"/>
      <c r="AN35" s="691"/>
      <c r="AO35" s="692"/>
      <c r="AP35" s="235"/>
      <c r="AQ35" s="664" t="s">
        <v>322</v>
      </c>
      <c r="AR35" s="665"/>
      <c r="AS35" s="665"/>
      <c r="AT35" s="665"/>
      <c r="AU35" s="665"/>
      <c r="AV35" s="665"/>
      <c r="AW35" s="665"/>
      <c r="AX35" s="665"/>
      <c r="AY35" s="665"/>
      <c r="AZ35" s="665"/>
      <c r="BA35" s="665"/>
      <c r="BB35" s="665"/>
      <c r="BC35" s="665"/>
      <c r="BD35" s="665"/>
      <c r="BE35" s="665"/>
      <c r="BF35" s="666"/>
      <c r="BG35" s="664" t="s">
        <v>323</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324</v>
      </c>
      <c r="CE35" s="701"/>
      <c r="CF35" s="701"/>
      <c r="CG35" s="701"/>
      <c r="CH35" s="701"/>
      <c r="CI35" s="701"/>
      <c r="CJ35" s="701"/>
      <c r="CK35" s="701"/>
      <c r="CL35" s="701"/>
      <c r="CM35" s="701"/>
      <c r="CN35" s="701"/>
      <c r="CO35" s="701"/>
      <c r="CP35" s="701"/>
      <c r="CQ35" s="702"/>
      <c r="CR35" s="685">
        <v>58152</v>
      </c>
      <c r="CS35" s="721"/>
      <c r="CT35" s="721"/>
      <c r="CU35" s="721"/>
      <c r="CV35" s="721"/>
      <c r="CW35" s="721"/>
      <c r="CX35" s="721"/>
      <c r="CY35" s="722"/>
      <c r="CZ35" s="690">
        <v>0.4</v>
      </c>
      <c r="DA35" s="719"/>
      <c r="DB35" s="719"/>
      <c r="DC35" s="723"/>
      <c r="DD35" s="694">
        <v>45911</v>
      </c>
      <c r="DE35" s="721"/>
      <c r="DF35" s="721"/>
      <c r="DG35" s="721"/>
      <c r="DH35" s="721"/>
      <c r="DI35" s="721"/>
      <c r="DJ35" s="721"/>
      <c r="DK35" s="722"/>
      <c r="DL35" s="694">
        <v>327</v>
      </c>
      <c r="DM35" s="721"/>
      <c r="DN35" s="721"/>
      <c r="DO35" s="721"/>
      <c r="DP35" s="721"/>
      <c r="DQ35" s="721"/>
      <c r="DR35" s="721"/>
      <c r="DS35" s="721"/>
      <c r="DT35" s="721"/>
      <c r="DU35" s="721"/>
      <c r="DV35" s="722"/>
      <c r="DW35" s="690">
        <v>0</v>
      </c>
      <c r="DX35" s="719"/>
      <c r="DY35" s="719"/>
      <c r="DZ35" s="719"/>
      <c r="EA35" s="719"/>
      <c r="EB35" s="719"/>
      <c r="EC35" s="720"/>
    </row>
    <row r="36" spans="2:133" ht="11.25" customHeight="1" x14ac:dyDescent="0.15">
      <c r="B36" s="682" t="s">
        <v>325</v>
      </c>
      <c r="C36" s="683"/>
      <c r="D36" s="683"/>
      <c r="E36" s="683"/>
      <c r="F36" s="683"/>
      <c r="G36" s="683"/>
      <c r="H36" s="683"/>
      <c r="I36" s="683"/>
      <c r="J36" s="683"/>
      <c r="K36" s="683"/>
      <c r="L36" s="683"/>
      <c r="M36" s="683"/>
      <c r="N36" s="683"/>
      <c r="O36" s="683"/>
      <c r="P36" s="683"/>
      <c r="Q36" s="684"/>
      <c r="R36" s="685">
        <v>777277</v>
      </c>
      <c r="S36" s="686"/>
      <c r="T36" s="686"/>
      <c r="U36" s="686"/>
      <c r="V36" s="686"/>
      <c r="W36" s="686"/>
      <c r="X36" s="686"/>
      <c r="Y36" s="687"/>
      <c r="Z36" s="688">
        <v>5.0999999999999996</v>
      </c>
      <c r="AA36" s="688"/>
      <c r="AB36" s="688"/>
      <c r="AC36" s="688"/>
      <c r="AD36" s="689" t="s">
        <v>137</v>
      </c>
      <c r="AE36" s="689"/>
      <c r="AF36" s="689"/>
      <c r="AG36" s="689"/>
      <c r="AH36" s="689"/>
      <c r="AI36" s="689"/>
      <c r="AJ36" s="689"/>
      <c r="AK36" s="689"/>
      <c r="AL36" s="690" t="s">
        <v>137</v>
      </c>
      <c r="AM36" s="691"/>
      <c r="AN36" s="691"/>
      <c r="AO36" s="692"/>
      <c r="AP36" s="235"/>
      <c r="AQ36" s="759" t="s">
        <v>326</v>
      </c>
      <c r="AR36" s="760"/>
      <c r="AS36" s="760"/>
      <c r="AT36" s="760"/>
      <c r="AU36" s="760"/>
      <c r="AV36" s="760"/>
      <c r="AW36" s="760"/>
      <c r="AX36" s="760"/>
      <c r="AY36" s="761"/>
      <c r="AZ36" s="674">
        <v>1589951</v>
      </c>
      <c r="BA36" s="675"/>
      <c r="BB36" s="675"/>
      <c r="BC36" s="675"/>
      <c r="BD36" s="675"/>
      <c r="BE36" s="675"/>
      <c r="BF36" s="762"/>
      <c r="BG36" s="696" t="s">
        <v>327</v>
      </c>
      <c r="BH36" s="697"/>
      <c r="BI36" s="697"/>
      <c r="BJ36" s="697"/>
      <c r="BK36" s="697"/>
      <c r="BL36" s="697"/>
      <c r="BM36" s="697"/>
      <c r="BN36" s="697"/>
      <c r="BO36" s="697"/>
      <c r="BP36" s="697"/>
      <c r="BQ36" s="697"/>
      <c r="BR36" s="697"/>
      <c r="BS36" s="697"/>
      <c r="BT36" s="697"/>
      <c r="BU36" s="698"/>
      <c r="BV36" s="674">
        <v>74893</v>
      </c>
      <c r="BW36" s="675"/>
      <c r="BX36" s="675"/>
      <c r="BY36" s="675"/>
      <c r="BZ36" s="675"/>
      <c r="CA36" s="675"/>
      <c r="CB36" s="762"/>
      <c r="CD36" s="700" t="s">
        <v>328</v>
      </c>
      <c r="CE36" s="701"/>
      <c r="CF36" s="701"/>
      <c r="CG36" s="701"/>
      <c r="CH36" s="701"/>
      <c r="CI36" s="701"/>
      <c r="CJ36" s="701"/>
      <c r="CK36" s="701"/>
      <c r="CL36" s="701"/>
      <c r="CM36" s="701"/>
      <c r="CN36" s="701"/>
      <c r="CO36" s="701"/>
      <c r="CP36" s="701"/>
      <c r="CQ36" s="702"/>
      <c r="CR36" s="685">
        <v>5869156</v>
      </c>
      <c r="CS36" s="686"/>
      <c r="CT36" s="686"/>
      <c r="CU36" s="686"/>
      <c r="CV36" s="686"/>
      <c r="CW36" s="686"/>
      <c r="CX36" s="686"/>
      <c r="CY36" s="687"/>
      <c r="CZ36" s="690">
        <v>39.6</v>
      </c>
      <c r="DA36" s="719"/>
      <c r="DB36" s="719"/>
      <c r="DC36" s="723"/>
      <c r="DD36" s="694">
        <v>2776699</v>
      </c>
      <c r="DE36" s="686"/>
      <c r="DF36" s="686"/>
      <c r="DG36" s="686"/>
      <c r="DH36" s="686"/>
      <c r="DI36" s="686"/>
      <c r="DJ36" s="686"/>
      <c r="DK36" s="687"/>
      <c r="DL36" s="694">
        <v>2076410</v>
      </c>
      <c r="DM36" s="686"/>
      <c r="DN36" s="686"/>
      <c r="DO36" s="686"/>
      <c r="DP36" s="686"/>
      <c r="DQ36" s="686"/>
      <c r="DR36" s="686"/>
      <c r="DS36" s="686"/>
      <c r="DT36" s="686"/>
      <c r="DU36" s="686"/>
      <c r="DV36" s="687"/>
      <c r="DW36" s="690">
        <v>29.8</v>
      </c>
      <c r="DX36" s="719"/>
      <c r="DY36" s="719"/>
      <c r="DZ36" s="719"/>
      <c r="EA36" s="719"/>
      <c r="EB36" s="719"/>
      <c r="EC36" s="720"/>
    </row>
    <row r="37" spans="2:133" ht="11.25" customHeight="1" x14ac:dyDescent="0.15">
      <c r="B37" s="682" t="s">
        <v>329</v>
      </c>
      <c r="C37" s="683"/>
      <c r="D37" s="683"/>
      <c r="E37" s="683"/>
      <c r="F37" s="683"/>
      <c r="G37" s="683"/>
      <c r="H37" s="683"/>
      <c r="I37" s="683"/>
      <c r="J37" s="683"/>
      <c r="K37" s="683"/>
      <c r="L37" s="683"/>
      <c r="M37" s="683"/>
      <c r="N37" s="683"/>
      <c r="O37" s="683"/>
      <c r="P37" s="683"/>
      <c r="Q37" s="684"/>
      <c r="R37" s="685">
        <v>510980</v>
      </c>
      <c r="S37" s="686"/>
      <c r="T37" s="686"/>
      <c r="U37" s="686"/>
      <c r="V37" s="686"/>
      <c r="W37" s="686"/>
      <c r="X37" s="686"/>
      <c r="Y37" s="687"/>
      <c r="Z37" s="688">
        <v>3.3</v>
      </c>
      <c r="AA37" s="688"/>
      <c r="AB37" s="688"/>
      <c r="AC37" s="688"/>
      <c r="AD37" s="689" t="s">
        <v>238</v>
      </c>
      <c r="AE37" s="689"/>
      <c r="AF37" s="689"/>
      <c r="AG37" s="689"/>
      <c r="AH37" s="689"/>
      <c r="AI37" s="689"/>
      <c r="AJ37" s="689"/>
      <c r="AK37" s="689"/>
      <c r="AL37" s="690" t="s">
        <v>238</v>
      </c>
      <c r="AM37" s="691"/>
      <c r="AN37" s="691"/>
      <c r="AO37" s="692"/>
      <c r="AQ37" s="763" t="s">
        <v>330</v>
      </c>
      <c r="AR37" s="764"/>
      <c r="AS37" s="764"/>
      <c r="AT37" s="764"/>
      <c r="AU37" s="764"/>
      <c r="AV37" s="764"/>
      <c r="AW37" s="764"/>
      <c r="AX37" s="764"/>
      <c r="AY37" s="765"/>
      <c r="AZ37" s="685">
        <v>635800</v>
      </c>
      <c r="BA37" s="686"/>
      <c r="BB37" s="686"/>
      <c r="BC37" s="686"/>
      <c r="BD37" s="721"/>
      <c r="BE37" s="721"/>
      <c r="BF37" s="752"/>
      <c r="BG37" s="700" t="s">
        <v>331</v>
      </c>
      <c r="BH37" s="701"/>
      <c r="BI37" s="701"/>
      <c r="BJ37" s="701"/>
      <c r="BK37" s="701"/>
      <c r="BL37" s="701"/>
      <c r="BM37" s="701"/>
      <c r="BN37" s="701"/>
      <c r="BO37" s="701"/>
      <c r="BP37" s="701"/>
      <c r="BQ37" s="701"/>
      <c r="BR37" s="701"/>
      <c r="BS37" s="701"/>
      <c r="BT37" s="701"/>
      <c r="BU37" s="702"/>
      <c r="BV37" s="685">
        <v>74893</v>
      </c>
      <c r="BW37" s="686"/>
      <c r="BX37" s="686"/>
      <c r="BY37" s="686"/>
      <c r="BZ37" s="686"/>
      <c r="CA37" s="686"/>
      <c r="CB37" s="695"/>
      <c r="CD37" s="700" t="s">
        <v>332</v>
      </c>
      <c r="CE37" s="701"/>
      <c r="CF37" s="701"/>
      <c r="CG37" s="701"/>
      <c r="CH37" s="701"/>
      <c r="CI37" s="701"/>
      <c r="CJ37" s="701"/>
      <c r="CK37" s="701"/>
      <c r="CL37" s="701"/>
      <c r="CM37" s="701"/>
      <c r="CN37" s="701"/>
      <c r="CO37" s="701"/>
      <c r="CP37" s="701"/>
      <c r="CQ37" s="702"/>
      <c r="CR37" s="685">
        <v>794007</v>
      </c>
      <c r="CS37" s="721"/>
      <c r="CT37" s="721"/>
      <c r="CU37" s="721"/>
      <c r="CV37" s="721"/>
      <c r="CW37" s="721"/>
      <c r="CX37" s="721"/>
      <c r="CY37" s="722"/>
      <c r="CZ37" s="690">
        <v>5.4</v>
      </c>
      <c r="DA37" s="719"/>
      <c r="DB37" s="719"/>
      <c r="DC37" s="723"/>
      <c r="DD37" s="694">
        <v>793090</v>
      </c>
      <c r="DE37" s="721"/>
      <c r="DF37" s="721"/>
      <c r="DG37" s="721"/>
      <c r="DH37" s="721"/>
      <c r="DI37" s="721"/>
      <c r="DJ37" s="721"/>
      <c r="DK37" s="722"/>
      <c r="DL37" s="694">
        <v>786959</v>
      </c>
      <c r="DM37" s="721"/>
      <c r="DN37" s="721"/>
      <c r="DO37" s="721"/>
      <c r="DP37" s="721"/>
      <c r="DQ37" s="721"/>
      <c r="DR37" s="721"/>
      <c r="DS37" s="721"/>
      <c r="DT37" s="721"/>
      <c r="DU37" s="721"/>
      <c r="DV37" s="722"/>
      <c r="DW37" s="690">
        <v>11.3</v>
      </c>
      <c r="DX37" s="719"/>
      <c r="DY37" s="719"/>
      <c r="DZ37" s="719"/>
      <c r="EA37" s="719"/>
      <c r="EB37" s="719"/>
      <c r="EC37" s="720"/>
    </row>
    <row r="38" spans="2:133" ht="11.25" customHeight="1" x14ac:dyDescent="0.15">
      <c r="B38" s="682" t="s">
        <v>333</v>
      </c>
      <c r="C38" s="683"/>
      <c r="D38" s="683"/>
      <c r="E38" s="683"/>
      <c r="F38" s="683"/>
      <c r="G38" s="683"/>
      <c r="H38" s="683"/>
      <c r="I38" s="683"/>
      <c r="J38" s="683"/>
      <c r="K38" s="683"/>
      <c r="L38" s="683"/>
      <c r="M38" s="683"/>
      <c r="N38" s="683"/>
      <c r="O38" s="683"/>
      <c r="P38" s="683"/>
      <c r="Q38" s="684"/>
      <c r="R38" s="685">
        <v>129490</v>
      </c>
      <c r="S38" s="686"/>
      <c r="T38" s="686"/>
      <c r="U38" s="686"/>
      <c r="V38" s="686"/>
      <c r="W38" s="686"/>
      <c r="X38" s="686"/>
      <c r="Y38" s="687"/>
      <c r="Z38" s="688">
        <v>0.8</v>
      </c>
      <c r="AA38" s="688"/>
      <c r="AB38" s="688"/>
      <c r="AC38" s="688"/>
      <c r="AD38" s="689">
        <v>16097</v>
      </c>
      <c r="AE38" s="689"/>
      <c r="AF38" s="689"/>
      <c r="AG38" s="689"/>
      <c r="AH38" s="689"/>
      <c r="AI38" s="689"/>
      <c r="AJ38" s="689"/>
      <c r="AK38" s="689"/>
      <c r="AL38" s="690">
        <v>0.2</v>
      </c>
      <c r="AM38" s="691"/>
      <c r="AN38" s="691"/>
      <c r="AO38" s="692"/>
      <c r="AQ38" s="763" t="s">
        <v>334</v>
      </c>
      <c r="AR38" s="764"/>
      <c r="AS38" s="764"/>
      <c r="AT38" s="764"/>
      <c r="AU38" s="764"/>
      <c r="AV38" s="764"/>
      <c r="AW38" s="764"/>
      <c r="AX38" s="764"/>
      <c r="AY38" s="765"/>
      <c r="AZ38" s="685">
        <v>397011</v>
      </c>
      <c r="BA38" s="686"/>
      <c r="BB38" s="686"/>
      <c r="BC38" s="686"/>
      <c r="BD38" s="721"/>
      <c r="BE38" s="721"/>
      <c r="BF38" s="752"/>
      <c r="BG38" s="700" t="s">
        <v>335</v>
      </c>
      <c r="BH38" s="701"/>
      <c r="BI38" s="701"/>
      <c r="BJ38" s="701"/>
      <c r="BK38" s="701"/>
      <c r="BL38" s="701"/>
      <c r="BM38" s="701"/>
      <c r="BN38" s="701"/>
      <c r="BO38" s="701"/>
      <c r="BP38" s="701"/>
      <c r="BQ38" s="701"/>
      <c r="BR38" s="701"/>
      <c r="BS38" s="701"/>
      <c r="BT38" s="701"/>
      <c r="BU38" s="702"/>
      <c r="BV38" s="685">
        <v>3481</v>
      </c>
      <c r="BW38" s="686"/>
      <c r="BX38" s="686"/>
      <c r="BY38" s="686"/>
      <c r="BZ38" s="686"/>
      <c r="CA38" s="686"/>
      <c r="CB38" s="695"/>
      <c r="CD38" s="700" t="s">
        <v>336</v>
      </c>
      <c r="CE38" s="701"/>
      <c r="CF38" s="701"/>
      <c r="CG38" s="701"/>
      <c r="CH38" s="701"/>
      <c r="CI38" s="701"/>
      <c r="CJ38" s="701"/>
      <c r="CK38" s="701"/>
      <c r="CL38" s="701"/>
      <c r="CM38" s="701"/>
      <c r="CN38" s="701"/>
      <c r="CO38" s="701"/>
      <c r="CP38" s="701"/>
      <c r="CQ38" s="702"/>
      <c r="CR38" s="685">
        <v>554700</v>
      </c>
      <c r="CS38" s="686"/>
      <c r="CT38" s="686"/>
      <c r="CU38" s="686"/>
      <c r="CV38" s="686"/>
      <c r="CW38" s="686"/>
      <c r="CX38" s="686"/>
      <c r="CY38" s="687"/>
      <c r="CZ38" s="690">
        <v>3.7</v>
      </c>
      <c r="DA38" s="719"/>
      <c r="DB38" s="719"/>
      <c r="DC38" s="723"/>
      <c r="DD38" s="694">
        <v>423721</v>
      </c>
      <c r="DE38" s="686"/>
      <c r="DF38" s="686"/>
      <c r="DG38" s="686"/>
      <c r="DH38" s="686"/>
      <c r="DI38" s="686"/>
      <c r="DJ38" s="686"/>
      <c r="DK38" s="687"/>
      <c r="DL38" s="694">
        <v>395782</v>
      </c>
      <c r="DM38" s="686"/>
      <c r="DN38" s="686"/>
      <c r="DO38" s="686"/>
      <c r="DP38" s="686"/>
      <c r="DQ38" s="686"/>
      <c r="DR38" s="686"/>
      <c r="DS38" s="686"/>
      <c r="DT38" s="686"/>
      <c r="DU38" s="686"/>
      <c r="DV38" s="687"/>
      <c r="DW38" s="690">
        <v>5.7</v>
      </c>
      <c r="DX38" s="719"/>
      <c r="DY38" s="719"/>
      <c r="DZ38" s="719"/>
      <c r="EA38" s="719"/>
      <c r="EB38" s="719"/>
      <c r="EC38" s="720"/>
    </row>
    <row r="39" spans="2:133" ht="11.25" customHeight="1" x14ac:dyDescent="0.15">
      <c r="B39" s="682" t="s">
        <v>337</v>
      </c>
      <c r="C39" s="683"/>
      <c r="D39" s="683"/>
      <c r="E39" s="683"/>
      <c r="F39" s="683"/>
      <c r="G39" s="683"/>
      <c r="H39" s="683"/>
      <c r="I39" s="683"/>
      <c r="J39" s="683"/>
      <c r="K39" s="683"/>
      <c r="L39" s="683"/>
      <c r="M39" s="683"/>
      <c r="N39" s="683"/>
      <c r="O39" s="683"/>
      <c r="P39" s="683"/>
      <c r="Q39" s="684"/>
      <c r="R39" s="685">
        <v>1067304</v>
      </c>
      <c r="S39" s="686"/>
      <c r="T39" s="686"/>
      <c r="U39" s="686"/>
      <c r="V39" s="686"/>
      <c r="W39" s="686"/>
      <c r="X39" s="686"/>
      <c r="Y39" s="687"/>
      <c r="Z39" s="688">
        <v>7</v>
      </c>
      <c r="AA39" s="688"/>
      <c r="AB39" s="688"/>
      <c r="AC39" s="688"/>
      <c r="AD39" s="689" t="s">
        <v>238</v>
      </c>
      <c r="AE39" s="689"/>
      <c r="AF39" s="689"/>
      <c r="AG39" s="689"/>
      <c r="AH39" s="689"/>
      <c r="AI39" s="689"/>
      <c r="AJ39" s="689"/>
      <c r="AK39" s="689"/>
      <c r="AL39" s="690" t="s">
        <v>238</v>
      </c>
      <c r="AM39" s="691"/>
      <c r="AN39" s="691"/>
      <c r="AO39" s="692"/>
      <c r="AQ39" s="763" t="s">
        <v>338</v>
      </c>
      <c r="AR39" s="764"/>
      <c r="AS39" s="764"/>
      <c r="AT39" s="764"/>
      <c r="AU39" s="764"/>
      <c r="AV39" s="764"/>
      <c r="AW39" s="764"/>
      <c r="AX39" s="764"/>
      <c r="AY39" s="765"/>
      <c r="AZ39" s="685">
        <v>2440</v>
      </c>
      <c r="BA39" s="686"/>
      <c r="BB39" s="686"/>
      <c r="BC39" s="686"/>
      <c r="BD39" s="721"/>
      <c r="BE39" s="721"/>
      <c r="BF39" s="752"/>
      <c r="BG39" s="700" t="s">
        <v>339</v>
      </c>
      <c r="BH39" s="701"/>
      <c r="BI39" s="701"/>
      <c r="BJ39" s="701"/>
      <c r="BK39" s="701"/>
      <c r="BL39" s="701"/>
      <c r="BM39" s="701"/>
      <c r="BN39" s="701"/>
      <c r="BO39" s="701"/>
      <c r="BP39" s="701"/>
      <c r="BQ39" s="701"/>
      <c r="BR39" s="701"/>
      <c r="BS39" s="701"/>
      <c r="BT39" s="701"/>
      <c r="BU39" s="702"/>
      <c r="BV39" s="685">
        <v>5575</v>
      </c>
      <c r="BW39" s="686"/>
      <c r="BX39" s="686"/>
      <c r="BY39" s="686"/>
      <c r="BZ39" s="686"/>
      <c r="CA39" s="686"/>
      <c r="CB39" s="695"/>
      <c r="CD39" s="700" t="s">
        <v>340</v>
      </c>
      <c r="CE39" s="701"/>
      <c r="CF39" s="701"/>
      <c r="CG39" s="701"/>
      <c r="CH39" s="701"/>
      <c r="CI39" s="701"/>
      <c r="CJ39" s="701"/>
      <c r="CK39" s="701"/>
      <c r="CL39" s="701"/>
      <c r="CM39" s="701"/>
      <c r="CN39" s="701"/>
      <c r="CO39" s="701"/>
      <c r="CP39" s="701"/>
      <c r="CQ39" s="702"/>
      <c r="CR39" s="685">
        <v>899168</v>
      </c>
      <c r="CS39" s="721"/>
      <c r="CT39" s="721"/>
      <c r="CU39" s="721"/>
      <c r="CV39" s="721"/>
      <c r="CW39" s="721"/>
      <c r="CX39" s="721"/>
      <c r="CY39" s="722"/>
      <c r="CZ39" s="690">
        <v>6.1</v>
      </c>
      <c r="DA39" s="719"/>
      <c r="DB39" s="719"/>
      <c r="DC39" s="723"/>
      <c r="DD39" s="694">
        <v>682803</v>
      </c>
      <c r="DE39" s="721"/>
      <c r="DF39" s="721"/>
      <c r="DG39" s="721"/>
      <c r="DH39" s="721"/>
      <c r="DI39" s="721"/>
      <c r="DJ39" s="721"/>
      <c r="DK39" s="722"/>
      <c r="DL39" s="694" t="s">
        <v>175</v>
      </c>
      <c r="DM39" s="721"/>
      <c r="DN39" s="721"/>
      <c r="DO39" s="721"/>
      <c r="DP39" s="721"/>
      <c r="DQ39" s="721"/>
      <c r="DR39" s="721"/>
      <c r="DS39" s="721"/>
      <c r="DT39" s="721"/>
      <c r="DU39" s="721"/>
      <c r="DV39" s="722"/>
      <c r="DW39" s="690" t="s">
        <v>137</v>
      </c>
      <c r="DX39" s="719"/>
      <c r="DY39" s="719"/>
      <c r="DZ39" s="719"/>
      <c r="EA39" s="719"/>
      <c r="EB39" s="719"/>
      <c r="EC39" s="720"/>
    </row>
    <row r="40" spans="2:133" ht="11.25" customHeight="1" x14ac:dyDescent="0.15">
      <c r="B40" s="682" t="s">
        <v>341</v>
      </c>
      <c r="C40" s="683"/>
      <c r="D40" s="683"/>
      <c r="E40" s="683"/>
      <c r="F40" s="683"/>
      <c r="G40" s="683"/>
      <c r="H40" s="683"/>
      <c r="I40" s="683"/>
      <c r="J40" s="683"/>
      <c r="K40" s="683"/>
      <c r="L40" s="683"/>
      <c r="M40" s="683"/>
      <c r="N40" s="683"/>
      <c r="O40" s="683"/>
      <c r="P40" s="683"/>
      <c r="Q40" s="684"/>
      <c r="R40" s="685">
        <v>40046</v>
      </c>
      <c r="S40" s="686"/>
      <c r="T40" s="686"/>
      <c r="U40" s="686"/>
      <c r="V40" s="686"/>
      <c r="W40" s="686"/>
      <c r="X40" s="686"/>
      <c r="Y40" s="687"/>
      <c r="Z40" s="688">
        <v>0.3</v>
      </c>
      <c r="AA40" s="688"/>
      <c r="AB40" s="688"/>
      <c r="AC40" s="688"/>
      <c r="AD40" s="689" t="s">
        <v>175</v>
      </c>
      <c r="AE40" s="689"/>
      <c r="AF40" s="689"/>
      <c r="AG40" s="689"/>
      <c r="AH40" s="689"/>
      <c r="AI40" s="689"/>
      <c r="AJ40" s="689"/>
      <c r="AK40" s="689"/>
      <c r="AL40" s="690" t="s">
        <v>175</v>
      </c>
      <c r="AM40" s="691"/>
      <c r="AN40" s="691"/>
      <c r="AO40" s="692"/>
      <c r="AQ40" s="763" t="s">
        <v>342</v>
      </c>
      <c r="AR40" s="764"/>
      <c r="AS40" s="764"/>
      <c r="AT40" s="764"/>
      <c r="AU40" s="764"/>
      <c r="AV40" s="764"/>
      <c r="AW40" s="764"/>
      <c r="AX40" s="764"/>
      <c r="AY40" s="765"/>
      <c r="AZ40" s="685" t="s">
        <v>175</v>
      </c>
      <c r="BA40" s="686"/>
      <c r="BB40" s="686"/>
      <c r="BC40" s="686"/>
      <c r="BD40" s="721"/>
      <c r="BE40" s="721"/>
      <c r="BF40" s="752"/>
      <c r="BG40" s="772" t="s">
        <v>343</v>
      </c>
      <c r="BH40" s="773"/>
      <c r="BI40" s="773"/>
      <c r="BJ40" s="773"/>
      <c r="BK40" s="773"/>
      <c r="BL40" s="236"/>
      <c r="BM40" s="701" t="s">
        <v>344</v>
      </c>
      <c r="BN40" s="701"/>
      <c r="BO40" s="701"/>
      <c r="BP40" s="701"/>
      <c r="BQ40" s="701"/>
      <c r="BR40" s="701"/>
      <c r="BS40" s="701"/>
      <c r="BT40" s="701"/>
      <c r="BU40" s="702"/>
      <c r="BV40" s="685">
        <v>114</v>
      </c>
      <c r="BW40" s="686"/>
      <c r="BX40" s="686"/>
      <c r="BY40" s="686"/>
      <c r="BZ40" s="686"/>
      <c r="CA40" s="686"/>
      <c r="CB40" s="695"/>
      <c r="CD40" s="700" t="s">
        <v>345</v>
      </c>
      <c r="CE40" s="701"/>
      <c r="CF40" s="701"/>
      <c r="CG40" s="701"/>
      <c r="CH40" s="701"/>
      <c r="CI40" s="701"/>
      <c r="CJ40" s="701"/>
      <c r="CK40" s="701"/>
      <c r="CL40" s="701"/>
      <c r="CM40" s="701"/>
      <c r="CN40" s="701"/>
      <c r="CO40" s="701"/>
      <c r="CP40" s="701"/>
      <c r="CQ40" s="702"/>
      <c r="CR40" s="685">
        <v>900</v>
      </c>
      <c r="CS40" s="686"/>
      <c r="CT40" s="686"/>
      <c r="CU40" s="686"/>
      <c r="CV40" s="686"/>
      <c r="CW40" s="686"/>
      <c r="CX40" s="686"/>
      <c r="CY40" s="687"/>
      <c r="CZ40" s="690">
        <v>0</v>
      </c>
      <c r="DA40" s="719"/>
      <c r="DB40" s="719"/>
      <c r="DC40" s="723"/>
      <c r="DD40" s="694" t="s">
        <v>238</v>
      </c>
      <c r="DE40" s="686"/>
      <c r="DF40" s="686"/>
      <c r="DG40" s="686"/>
      <c r="DH40" s="686"/>
      <c r="DI40" s="686"/>
      <c r="DJ40" s="686"/>
      <c r="DK40" s="687"/>
      <c r="DL40" s="694" t="s">
        <v>238</v>
      </c>
      <c r="DM40" s="686"/>
      <c r="DN40" s="686"/>
      <c r="DO40" s="686"/>
      <c r="DP40" s="686"/>
      <c r="DQ40" s="686"/>
      <c r="DR40" s="686"/>
      <c r="DS40" s="686"/>
      <c r="DT40" s="686"/>
      <c r="DU40" s="686"/>
      <c r="DV40" s="687"/>
      <c r="DW40" s="690" t="s">
        <v>238</v>
      </c>
      <c r="DX40" s="719"/>
      <c r="DY40" s="719"/>
      <c r="DZ40" s="719"/>
      <c r="EA40" s="719"/>
      <c r="EB40" s="719"/>
      <c r="EC40" s="720"/>
    </row>
    <row r="41" spans="2:133" ht="11.25" customHeight="1" x14ac:dyDescent="0.15">
      <c r="B41" s="682" t="s">
        <v>346</v>
      </c>
      <c r="C41" s="683"/>
      <c r="D41" s="683"/>
      <c r="E41" s="683"/>
      <c r="F41" s="683"/>
      <c r="G41" s="683"/>
      <c r="H41" s="683"/>
      <c r="I41" s="683"/>
      <c r="J41" s="683"/>
      <c r="K41" s="683"/>
      <c r="L41" s="683"/>
      <c r="M41" s="683"/>
      <c r="N41" s="683"/>
      <c r="O41" s="683"/>
      <c r="P41" s="683"/>
      <c r="Q41" s="684"/>
      <c r="R41" s="685" t="s">
        <v>238</v>
      </c>
      <c r="S41" s="686"/>
      <c r="T41" s="686"/>
      <c r="U41" s="686"/>
      <c r="V41" s="686"/>
      <c r="W41" s="686"/>
      <c r="X41" s="686"/>
      <c r="Y41" s="687"/>
      <c r="Z41" s="688" t="s">
        <v>137</v>
      </c>
      <c r="AA41" s="688"/>
      <c r="AB41" s="688"/>
      <c r="AC41" s="688"/>
      <c r="AD41" s="689" t="s">
        <v>238</v>
      </c>
      <c r="AE41" s="689"/>
      <c r="AF41" s="689"/>
      <c r="AG41" s="689"/>
      <c r="AH41" s="689"/>
      <c r="AI41" s="689"/>
      <c r="AJ41" s="689"/>
      <c r="AK41" s="689"/>
      <c r="AL41" s="690" t="s">
        <v>238</v>
      </c>
      <c r="AM41" s="691"/>
      <c r="AN41" s="691"/>
      <c r="AO41" s="692"/>
      <c r="AQ41" s="763" t="s">
        <v>347</v>
      </c>
      <c r="AR41" s="764"/>
      <c r="AS41" s="764"/>
      <c r="AT41" s="764"/>
      <c r="AU41" s="764"/>
      <c r="AV41" s="764"/>
      <c r="AW41" s="764"/>
      <c r="AX41" s="764"/>
      <c r="AY41" s="765"/>
      <c r="AZ41" s="685">
        <v>164955</v>
      </c>
      <c r="BA41" s="686"/>
      <c r="BB41" s="686"/>
      <c r="BC41" s="686"/>
      <c r="BD41" s="721"/>
      <c r="BE41" s="721"/>
      <c r="BF41" s="752"/>
      <c r="BG41" s="772"/>
      <c r="BH41" s="773"/>
      <c r="BI41" s="773"/>
      <c r="BJ41" s="773"/>
      <c r="BK41" s="773"/>
      <c r="BL41" s="236"/>
      <c r="BM41" s="701" t="s">
        <v>348</v>
      </c>
      <c r="BN41" s="701"/>
      <c r="BO41" s="701"/>
      <c r="BP41" s="701"/>
      <c r="BQ41" s="701"/>
      <c r="BR41" s="701"/>
      <c r="BS41" s="701"/>
      <c r="BT41" s="701"/>
      <c r="BU41" s="702"/>
      <c r="BV41" s="685">
        <v>1</v>
      </c>
      <c r="BW41" s="686"/>
      <c r="BX41" s="686"/>
      <c r="BY41" s="686"/>
      <c r="BZ41" s="686"/>
      <c r="CA41" s="686"/>
      <c r="CB41" s="695"/>
      <c r="CD41" s="700" t="s">
        <v>349</v>
      </c>
      <c r="CE41" s="701"/>
      <c r="CF41" s="701"/>
      <c r="CG41" s="701"/>
      <c r="CH41" s="701"/>
      <c r="CI41" s="701"/>
      <c r="CJ41" s="701"/>
      <c r="CK41" s="701"/>
      <c r="CL41" s="701"/>
      <c r="CM41" s="701"/>
      <c r="CN41" s="701"/>
      <c r="CO41" s="701"/>
      <c r="CP41" s="701"/>
      <c r="CQ41" s="702"/>
      <c r="CR41" s="685" t="s">
        <v>137</v>
      </c>
      <c r="CS41" s="721"/>
      <c r="CT41" s="721"/>
      <c r="CU41" s="721"/>
      <c r="CV41" s="721"/>
      <c r="CW41" s="721"/>
      <c r="CX41" s="721"/>
      <c r="CY41" s="722"/>
      <c r="CZ41" s="690" t="s">
        <v>175</v>
      </c>
      <c r="DA41" s="719"/>
      <c r="DB41" s="719"/>
      <c r="DC41" s="723"/>
      <c r="DD41" s="694" t="s">
        <v>175</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350</v>
      </c>
      <c r="C42" s="683"/>
      <c r="D42" s="683"/>
      <c r="E42" s="683"/>
      <c r="F42" s="683"/>
      <c r="G42" s="683"/>
      <c r="H42" s="683"/>
      <c r="I42" s="683"/>
      <c r="J42" s="683"/>
      <c r="K42" s="683"/>
      <c r="L42" s="683"/>
      <c r="M42" s="683"/>
      <c r="N42" s="683"/>
      <c r="O42" s="683"/>
      <c r="P42" s="683"/>
      <c r="Q42" s="684"/>
      <c r="R42" s="685">
        <v>362958</v>
      </c>
      <c r="S42" s="686"/>
      <c r="T42" s="686"/>
      <c r="U42" s="686"/>
      <c r="V42" s="686"/>
      <c r="W42" s="686"/>
      <c r="X42" s="686"/>
      <c r="Y42" s="687"/>
      <c r="Z42" s="688">
        <v>2.4</v>
      </c>
      <c r="AA42" s="688"/>
      <c r="AB42" s="688"/>
      <c r="AC42" s="688"/>
      <c r="AD42" s="689" t="s">
        <v>137</v>
      </c>
      <c r="AE42" s="689"/>
      <c r="AF42" s="689"/>
      <c r="AG42" s="689"/>
      <c r="AH42" s="689"/>
      <c r="AI42" s="689"/>
      <c r="AJ42" s="689"/>
      <c r="AK42" s="689"/>
      <c r="AL42" s="690" t="s">
        <v>137</v>
      </c>
      <c r="AM42" s="691"/>
      <c r="AN42" s="691"/>
      <c r="AO42" s="692"/>
      <c r="AQ42" s="784" t="s">
        <v>351</v>
      </c>
      <c r="AR42" s="785"/>
      <c r="AS42" s="785"/>
      <c r="AT42" s="785"/>
      <c r="AU42" s="785"/>
      <c r="AV42" s="785"/>
      <c r="AW42" s="785"/>
      <c r="AX42" s="785"/>
      <c r="AY42" s="786"/>
      <c r="AZ42" s="776">
        <v>389745</v>
      </c>
      <c r="BA42" s="777"/>
      <c r="BB42" s="777"/>
      <c r="BC42" s="777"/>
      <c r="BD42" s="756"/>
      <c r="BE42" s="756"/>
      <c r="BF42" s="758"/>
      <c r="BG42" s="774"/>
      <c r="BH42" s="775"/>
      <c r="BI42" s="775"/>
      <c r="BJ42" s="775"/>
      <c r="BK42" s="775"/>
      <c r="BL42" s="237"/>
      <c r="BM42" s="711" t="s">
        <v>352</v>
      </c>
      <c r="BN42" s="711"/>
      <c r="BO42" s="711"/>
      <c r="BP42" s="711"/>
      <c r="BQ42" s="711"/>
      <c r="BR42" s="711"/>
      <c r="BS42" s="711"/>
      <c r="BT42" s="711"/>
      <c r="BU42" s="712"/>
      <c r="BV42" s="776">
        <v>324</v>
      </c>
      <c r="BW42" s="777"/>
      <c r="BX42" s="777"/>
      <c r="BY42" s="777"/>
      <c r="BZ42" s="777"/>
      <c r="CA42" s="777"/>
      <c r="CB42" s="783"/>
      <c r="CD42" s="682" t="s">
        <v>353</v>
      </c>
      <c r="CE42" s="683"/>
      <c r="CF42" s="683"/>
      <c r="CG42" s="683"/>
      <c r="CH42" s="683"/>
      <c r="CI42" s="683"/>
      <c r="CJ42" s="683"/>
      <c r="CK42" s="683"/>
      <c r="CL42" s="683"/>
      <c r="CM42" s="683"/>
      <c r="CN42" s="683"/>
      <c r="CO42" s="683"/>
      <c r="CP42" s="683"/>
      <c r="CQ42" s="684"/>
      <c r="CR42" s="685">
        <v>1160829</v>
      </c>
      <c r="CS42" s="686"/>
      <c r="CT42" s="686"/>
      <c r="CU42" s="686"/>
      <c r="CV42" s="686"/>
      <c r="CW42" s="686"/>
      <c r="CX42" s="686"/>
      <c r="CY42" s="687"/>
      <c r="CZ42" s="690">
        <v>7.8</v>
      </c>
      <c r="DA42" s="691"/>
      <c r="DB42" s="691"/>
      <c r="DC42" s="703"/>
      <c r="DD42" s="694">
        <v>241420</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354</v>
      </c>
      <c r="C43" s="736"/>
      <c r="D43" s="736"/>
      <c r="E43" s="736"/>
      <c r="F43" s="736"/>
      <c r="G43" s="736"/>
      <c r="H43" s="736"/>
      <c r="I43" s="736"/>
      <c r="J43" s="736"/>
      <c r="K43" s="736"/>
      <c r="L43" s="736"/>
      <c r="M43" s="736"/>
      <c r="N43" s="736"/>
      <c r="O43" s="736"/>
      <c r="P43" s="736"/>
      <c r="Q43" s="737"/>
      <c r="R43" s="776">
        <v>15254911</v>
      </c>
      <c r="S43" s="777"/>
      <c r="T43" s="777"/>
      <c r="U43" s="777"/>
      <c r="V43" s="777"/>
      <c r="W43" s="777"/>
      <c r="X43" s="777"/>
      <c r="Y43" s="778"/>
      <c r="Z43" s="779">
        <v>100</v>
      </c>
      <c r="AA43" s="779"/>
      <c r="AB43" s="779"/>
      <c r="AC43" s="779"/>
      <c r="AD43" s="780">
        <v>6572087</v>
      </c>
      <c r="AE43" s="780"/>
      <c r="AF43" s="780"/>
      <c r="AG43" s="780"/>
      <c r="AH43" s="780"/>
      <c r="AI43" s="780"/>
      <c r="AJ43" s="780"/>
      <c r="AK43" s="780"/>
      <c r="AL43" s="781">
        <v>100</v>
      </c>
      <c r="AM43" s="757"/>
      <c r="AN43" s="757"/>
      <c r="AO43" s="782"/>
      <c r="BV43" s="238"/>
      <c r="BW43" s="238"/>
      <c r="BX43" s="238"/>
      <c r="BY43" s="238"/>
      <c r="BZ43" s="238"/>
      <c r="CA43" s="238"/>
      <c r="CB43" s="238"/>
      <c r="CD43" s="682" t="s">
        <v>355</v>
      </c>
      <c r="CE43" s="683"/>
      <c r="CF43" s="683"/>
      <c r="CG43" s="683"/>
      <c r="CH43" s="683"/>
      <c r="CI43" s="683"/>
      <c r="CJ43" s="683"/>
      <c r="CK43" s="683"/>
      <c r="CL43" s="683"/>
      <c r="CM43" s="683"/>
      <c r="CN43" s="683"/>
      <c r="CO43" s="683"/>
      <c r="CP43" s="683"/>
      <c r="CQ43" s="684"/>
      <c r="CR43" s="685">
        <v>80087</v>
      </c>
      <c r="CS43" s="721"/>
      <c r="CT43" s="721"/>
      <c r="CU43" s="721"/>
      <c r="CV43" s="721"/>
      <c r="CW43" s="721"/>
      <c r="CX43" s="721"/>
      <c r="CY43" s="722"/>
      <c r="CZ43" s="690">
        <v>0.5</v>
      </c>
      <c r="DA43" s="719"/>
      <c r="DB43" s="719"/>
      <c r="DC43" s="723"/>
      <c r="DD43" s="694">
        <v>80087</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303</v>
      </c>
      <c r="CE44" s="798"/>
      <c r="CF44" s="682" t="s">
        <v>356</v>
      </c>
      <c r="CG44" s="683"/>
      <c r="CH44" s="683"/>
      <c r="CI44" s="683"/>
      <c r="CJ44" s="683"/>
      <c r="CK44" s="683"/>
      <c r="CL44" s="683"/>
      <c r="CM44" s="683"/>
      <c r="CN44" s="683"/>
      <c r="CO44" s="683"/>
      <c r="CP44" s="683"/>
      <c r="CQ44" s="684"/>
      <c r="CR44" s="685">
        <v>1160829</v>
      </c>
      <c r="CS44" s="686"/>
      <c r="CT44" s="686"/>
      <c r="CU44" s="686"/>
      <c r="CV44" s="686"/>
      <c r="CW44" s="686"/>
      <c r="CX44" s="686"/>
      <c r="CY44" s="687"/>
      <c r="CZ44" s="690">
        <v>7.8</v>
      </c>
      <c r="DA44" s="691"/>
      <c r="DB44" s="691"/>
      <c r="DC44" s="703"/>
      <c r="DD44" s="694">
        <v>241420</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358</v>
      </c>
      <c r="CG45" s="683"/>
      <c r="CH45" s="683"/>
      <c r="CI45" s="683"/>
      <c r="CJ45" s="683"/>
      <c r="CK45" s="683"/>
      <c r="CL45" s="683"/>
      <c r="CM45" s="683"/>
      <c r="CN45" s="683"/>
      <c r="CO45" s="683"/>
      <c r="CP45" s="683"/>
      <c r="CQ45" s="684"/>
      <c r="CR45" s="685">
        <v>251930</v>
      </c>
      <c r="CS45" s="721"/>
      <c r="CT45" s="721"/>
      <c r="CU45" s="721"/>
      <c r="CV45" s="721"/>
      <c r="CW45" s="721"/>
      <c r="CX45" s="721"/>
      <c r="CY45" s="722"/>
      <c r="CZ45" s="690">
        <v>1.7</v>
      </c>
      <c r="DA45" s="719"/>
      <c r="DB45" s="719"/>
      <c r="DC45" s="723"/>
      <c r="DD45" s="694">
        <v>35386</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360</v>
      </c>
      <c r="CG46" s="683"/>
      <c r="CH46" s="683"/>
      <c r="CI46" s="683"/>
      <c r="CJ46" s="683"/>
      <c r="CK46" s="683"/>
      <c r="CL46" s="683"/>
      <c r="CM46" s="683"/>
      <c r="CN46" s="683"/>
      <c r="CO46" s="683"/>
      <c r="CP46" s="683"/>
      <c r="CQ46" s="684"/>
      <c r="CR46" s="685">
        <v>904399</v>
      </c>
      <c r="CS46" s="686"/>
      <c r="CT46" s="686"/>
      <c r="CU46" s="686"/>
      <c r="CV46" s="686"/>
      <c r="CW46" s="686"/>
      <c r="CX46" s="686"/>
      <c r="CY46" s="687"/>
      <c r="CZ46" s="690">
        <v>6.1</v>
      </c>
      <c r="DA46" s="691"/>
      <c r="DB46" s="691"/>
      <c r="DC46" s="703"/>
      <c r="DD46" s="694">
        <v>205534</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362</v>
      </c>
      <c r="CG47" s="683"/>
      <c r="CH47" s="683"/>
      <c r="CI47" s="683"/>
      <c r="CJ47" s="683"/>
      <c r="CK47" s="683"/>
      <c r="CL47" s="683"/>
      <c r="CM47" s="683"/>
      <c r="CN47" s="683"/>
      <c r="CO47" s="683"/>
      <c r="CP47" s="683"/>
      <c r="CQ47" s="684"/>
      <c r="CR47" s="685" t="s">
        <v>238</v>
      </c>
      <c r="CS47" s="721"/>
      <c r="CT47" s="721"/>
      <c r="CU47" s="721"/>
      <c r="CV47" s="721"/>
      <c r="CW47" s="721"/>
      <c r="CX47" s="721"/>
      <c r="CY47" s="722"/>
      <c r="CZ47" s="690" t="s">
        <v>238</v>
      </c>
      <c r="DA47" s="719"/>
      <c r="DB47" s="719"/>
      <c r="DC47" s="723"/>
      <c r="DD47" s="694" t="s">
        <v>238</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363</v>
      </c>
      <c r="CG48" s="683"/>
      <c r="CH48" s="683"/>
      <c r="CI48" s="683"/>
      <c r="CJ48" s="683"/>
      <c r="CK48" s="683"/>
      <c r="CL48" s="683"/>
      <c r="CM48" s="683"/>
      <c r="CN48" s="683"/>
      <c r="CO48" s="683"/>
      <c r="CP48" s="683"/>
      <c r="CQ48" s="684"/>
      <c r="CR48" s="685" t="s">
        <v>137</v>
      </c>
      <c r="CS48" s="686"/>
      <c r="CT48" s="686"/>
      <c r="CU48" s="686"/>
      <c r="CV48" s="686"/>
      <c r="CW48" s="686"/>
      <c r="CX48" s="686"/>
      <c r="CY48" s="687"/>
      <c r="CZ48" s="690" t="s">
        <v>175</v>
      </c>
      <c r="DA48" s="691"/>
      <c r="DB48" s="691"/>
      <c r="DC48" s="703"/>
      <c r="DD48" s="694" t="s">
        <v>238</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364</v>
      </c>
      <c r="CE49" s="736"/>
      <c r="CF49" s="736"/>
      <c r="CG49" s="736"/>
      <c r="CH49" s="736"/>
      <c r="CI49" s="736"/>
      <c r="CJ49" s="736"/>
      <c r="CK49" s="736"/>
      <c r="CL49" s="736"/>
      <c r="CM49" s="736"/>
      <c r="CN49" s="736"/>
      <c r="CO49" s="736"/>
      <c r="CP49" s="736"/>
      <c r="CQ49" s="737"/>
      <c r="CR49" s="776">
        <v>14802499</v>
      </c>
      <c r="CS49" s="756"/>
      <c r="CT49" s="756"/>
      <c r="CU49" s="756"/>
      <c r="CV49" s="756"/>
      <c r="CW49" s="756"/>
      <c r="CX49" s="756"/>
      <c r="CY49" s="787"/>
      <c r="CZ49" s="781">
        <v>100</v>
      </c>
      <c r="DA49" s="788"/>
      <c r="DB49" s="788"/>
      <c r="DC49" s="789"/>
      <c r="DD49" s="790">
        <v>8750901</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8T5QKVlkvebCXnHY3jzPoAy+O/ts0ES/1U/BJ2n0HQ+1gPR7G7Jnwe300i30PVCA4yHj+mFRHulyeHgRX/ARrg==" saltValue="iGYlHIupwGrEZ7sT30zzv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366</v>
      </c>
      <c r="DK2" s="833"/>
      <c r="DL2" s="833"/>
      <c r="DM2" s="833"/>
      <c r="DN2" s="833"/>
      <c r="DO2" s="834"/>
      <c r="DP2" s="251"/>
      <c r="DQ2" s="832" t="s">
        <v>367</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368</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370</v>
      </c>
      <c r="B5" s="827"/>
      <c r="C5" s="827"/>
      <c r="D5" s="827"/>
      <c r="E5" s="827"/>
      <c r="F5" s="827"/>
      <c r="G5" s="827"/>
      <c r="H5" s="827"/>
      <c r="I5" s="827"/>
      <c r="J5" s="827"/>
      <c r="K5" s="827"/>
      <c r="L5" s="827"/>
      <c r="M5" s="827"/>
      <c r="N5" s="827"/>
      <c r="O5" s="827"/>
      <c r="P5" s="828"/>
      <c r="Q5" s="803" t="s">
        <v>371</v>
      </c>
      <c r="R5" s="804"/>
      <c r="S5" s="804"/>
      <c r="T5" s="804"/>
      <c r="U5" s="805"/>
      <c r="V5" s="803" t="s">
        <v>372</v>
      </c>
      <c r="W5" s="804"/>
      <c r="X5" s="804"/>
      <c r="Y5" s="804"/>
      <c r="Z5" s="805"/>
      <c r="AA5" s="803" t="s">
        <v>373</v>
      </c>
      <c r="AB5" s="804"/>
      <c r="AC5" s="804"/>
      <c r="AD5" s="804"/>
      <c r="AE5" s="804"/>
      <c r="AF5" s="836" t="s">
        <v>374</v>
      </c>
      <c r="AG5" s="804"/>
      <c r="AH5" s="804"/>
      <c r="AI5" s="804"/>
      <c r="AJ5" s="815"/>
      <c r="AK5" s="804" t="s">
        <v>375</v>
      </c>
      <c r="AL5" s="804"/>
      <c r="AM5" s="804"/>
      <c r="AN5" s="804"/>
      <c r="AO5" s="805"/>
      <c r="AP5" s="803" t="s">
        <v>376</v>
      </c>
      <c r="AQ5" s="804"/>
      <c r="AR5" s="804"/>
      <c r="AS5" s="804"/>
      <c r="AT5" s="805"/>
      <c r="AU5" s="803" t="s">
        <v>377</v>
      </c>
      <c r="AV5" s="804"/>
      <c r="AW5" s="804"/>
      <c r="AX5" s="804"/>
      <c r="AY5" s="815"/>
      <c r="AZ5" s="258"/>
      <c r="BA5" s="258"/>
      <c r="BB5" s="258"/>
      <c r="BC5" s="258"/>
      <c r="BD5" s="258"/>
      <c r="BE5" s="259"/>
      <c r="BF5" s="259"/>
      <c r="BG5" s="259"/>
      <c r="BH5" s="259"/>
      <c r="BI5" s="259"/>
      <c r="BJ5" s="259"/>
      <c r="BK5" s="259"/>
      <c r="BL5" s="259"/>
      <c r="BM5" s="259"/>
      <c r="BN5" s="259"/>
      <c r="BO5" s="259"/>
      <c r="BP5" s="259"/>
      <c r="BQ5" s="826" t="s">
        <v>378</v>
      </c>
      <c r="BR5" s="827"/>
      <c r="BS5" s="827"/>
      <c r="BT5" s="827"/>
      <c r="BU5" s="827"/>
      <c r="BV5" s="827"/>
      <c r="BW5" s="827"/>
      <c r="BX5" s="827"/>
      <c r="BY5" s="827"/>
      <c r="BZ5" s="827"/>
      <c r="CA5" s="827"/>
      <c r="CB5" s="827"/>
      <c r="CC5" s="827"/>
      <c r="CD5" s="827"/>
      <c r="CE5" s="827"/>
      <c r="CF5" s="827"/>
      <c r="CG5" s="828"/>
      <c r="CH5" s="803" t="s">
        <v>379</v>
      </c>
      <c r="CI5" s="804"/>
      <c r="CJ5" s="804"/>
      <c r="CK5" s="804"/>
      <c r="CL5" s="805"/>
      <c r="CM5" s="803" t="s">
        <v>380</v>
      </c>
      <c r="CN5" s="804"/>
      <c r="CO5" s="804"/>
      <c r="CP5" s="804"/>
      <c r="CQ5" s="805"/>
      <c r="CR5" s="803" t="s">
        <v>381</v>
      </c>
      <c r="CS5" s="804"/>
      <c r="CT5" s="804"/>
      <c r="CU5" s="804"/>
      <c r="CV5" s="805"/>
      <c r="CW5" s="803" t="s">
        <v>382</v>
      </c>
      <c r="CX5" s="804"/>
      <c r="CY5" s="804"/>
      <c r="CZ5" s="804"/>
      <c r="DA5" s="805"/>
      <c r="DB5" s="803" t="s">
        <v>383</v>
      </c>
      <c r="DC5" s="804"/>
      <c r="DD5" s="804"/>
      <c r="DE5" s="804"/>
      <c r="DF5" s="805"/>
      <c r="DG5" s="809" t="s">
        <v>384</v>
      </c>
      <c r="DH5" s="810"/>
      <c r="DI5" s="810"/>
      <c r="DJ5" s="810"/>
      <c r="DK5" s="811"/>
      <c r="DL5" s="809" t="s">
        <v>385</v>
      </c>
      <c r="DM5" s="810"/>
      <c r="DN5" s="810"/>
      <c r="DO5" s="810"/>
      <c r="DP5" s="811"/>
      <c r="DQ5" s="803" t="s">
        <v>386</v>
      </c>
      <c r="DR5" s="804"/>
      <c r="DS5" s="804"/>
      <c r="DT5" s="804"/>
      <c r="DU5" s="805"/>
      <c r="DV5" s="803" t="s">
        <v>377</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387</v>
      </c>
      <c r="C7" s="818"/>
      <c r="D7" s="818"/>
      <c r="E7" s="818"/>
      <c r="F7" s="818"/>
      <c r="G7" s="818"/>
      <c r="H7" s="818"/>
      <c r="I7" s="818"/>
      <c r="J7" s="818"/>
      <c r="K7" s="818"/>
      <c r="L7" s="818"/>
      <c r="M7" s="818"/>
      <c r="N7" s="818"/>
      <c r="O7" s="818"/>
      <c r="P7" s="819"/>
      <c r="Q7" s="820"/>
      <c r="R7" s="821"/>
      <c r="S7" s="821"/>
      <c r="T7" s="821"/>
      <c r="U7" s="821"/>
      <c r="V7" s="821"/>
      <c r="W7" s="821"/>
      <c r="X7" s="821"/>
      <c r="Y7" s="821"/>
      <c r="Z7" s="821"/>
      <c r="AA7" s="821"/>
      <c r="AB7" s="821"/>
      <c r="AC7" s="821"/>
      <c r="AD7" s="821"/>
      <c r="AE7" s="822"/>
      <c r="AF7" s="823">
        <v>442</v>
      </c>
      <c r="AG7" s="824"/>
      <c r="AH7" s="824"/>
      <c r="AI7" s="824"/>
      <c r="AJ7" s="825"/>
      <c r="AK7" s="860"/>
      <c r="AL7" s="861"/>
      <c r="AM7" s="861"/>
      <c r="AN7" s="861"/>
      <c r="AO7" s="861"/>
      <c r="AP7" s="861"/>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c r="BT7" s="865"/>
      <c r="BU7" s="865"/>
      <c r="BV7" s="865"/>
      <c r="BW7" s="865"/>
      <c r="BX7" s="865"/>
      <c r="BY7" s="865"/>
      <c r="BZ7" s="865"/>
      <c r="CA7" s="865"/>
      <c r="CB7" s="865"/>
      <c r="CC7" s="865"/>
      <c r="CD7" s="865"/>
      <c r="CE7" s="865"/>
      <c r="CF7" s="865"/>
      <c r="CG7" s="866"/>
      <c r="CH7" s="857"/>
      <c r="CI7" s="858"/>
      <c r="CJ7" s="858"/>
      <c r="CK7" s="858"/>
      <c r="CL7" s="859"/>
      <c r="CM7" s="857"/>
      <c r="CN7" s="858"/>
      <c r="CO7" s="858"/>
      <c r="CP7" s="858"/>
      <c r="CQ7" s="859"/>
      <c r="CR7" s="857"/>
      <c r="CS7" s="858"/>
      <c r="CT7" s="858"/>
      <c r="CU7" s="858"/>
      <c r="CV7" s="859"/>
      <c r="CW7" s="857"/>
      <c r="CX7" s="858"/>
      <c r="CY7" s="858"/>
      <c r="CZ7" s="858"/>
      <c r="DA7" s="859"/>
      <c r="DB7" s="857"/>
      <c r="DC7" s="858"/>
      <c r="DD7" s="858"/>
      <c r="DE7" s="858"/>
      <c r="DF7" s="859"/>
      <c r="DG7" s="857"/>
      <c r="DH7" s="858"/>
      <c r="DI7" s="858"/>
      <c r="DJ7" s="858"/>
      <c r="DK7" s="859"/>
      <c r="DL7" s="857"/>
      <c r="DM7" s="858"/>
      <c r="DN7" s="858"/>
      <c r="DO7" s="858"/>
      <c r="DP7" s="859"/>
      <c r="DQ7" s="857"/>
      <c r="DR7" s="858"/>
      <c r="DS7" s="858"/>
      <c r="DT7" s="858"/>
      <c r="DU7" s="859"/>
      <c r="DV7" s="838"/>
      <c r="DW7" s="839"/>
      <c r="DX7" s="839"/>
      <c r="DY7" s="839"/>
      <c r="DZ7" s="840"/>
      <c r="EA7" s="256"/>
    </row>
    <row r="8" spans="1:131" s="257" customFormat="1" ht="26.25" customHeight="1" x14ac:dyDescent="0.15">
      <c r="A8" s="263">
        <v>2</v>
      </c>
      <c r="B8" s="841" t="s">
        <v>388</v>
      </c>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v>0</v>
      </c>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389</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390</v>
      </c>
      <c r="B23" s="876" t="s">
        <v>391</v>
      </c>
      <c r="C23" s="877"/>
      <c r="D23" s="877"/>
      <c r="E23" s="877"/>
      <c r="F23" s="877"/>
      <c r="G23" s="877"/>
      <c r="H23" s="877"/>
      <c r="I23" s="877"/>
      <c r="J23" s="877"/>
      <c r="K23" s="877"/>
      <c r="L23" s="877"/>
      <c r="M23" s="877"/>
      <c r="N23" s="877"/>
      <c r="O23" s="877"/>
      <c r="P23" s="878"/>
      <c r="Q23" s="879"/>
      <c r="R23" s="880"/>
      <c r="S23" s="880"/>
      <c r="T23" s="880"/>
      <c r="U23" s="880"/>
      <c r="V23" s="880"/>
      <c r="W23" s="880"/>
      <c r="X23" s="880"/>
      <c r="Y23" s="880"/>
      <c r="Z23" s="880"/>
      <c r="AA23" s="880"/>
      <c r="AB23" s="880"/>
      <c r="AC23" s="880"/>
      <c r="AD23" s="880"/>
      <c r="AE23" s="881"/>
      <c r="AF23" s="882">
        <v>442</v>
      </c>
      <c r="AG23" s="880"/>
      <c r="AH23" s="880"/>
      <c r="AI23" s="880"/>
      <c r="AJ23" s="883"/>
      <c r="AK23" s="884"/>
      <c r="AL23" s="885"/>
      <c r="AM23" s="885"/>
      <c r="AN23" s="885"/>
      <c r="AO23" s="885"/>
      <c r="AP23" s="880"/>
      <c r="AQ23" s="880"/>
      <c r="AR23" s="880"/>
      <c r="AS23" s="880"/>
      <c r="AT23" s="880"/>
      <c r="AU23" s="886"/>
      <c r="AV23" s="886"/>
      <c r="AW23" s="886"/>
      <c r="AX23" s="886"/>
      <c r="AY23" s="887"/>
      <c r="AZ23" s="895" t="s">
        <v>392</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393</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394</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370</v>
      </c>
      <c r="B26" s="827"/>
      <c r="C26" s="827"/>
      <c r="D26" s="827"/>
      <c r="E26" s="827"/>
      <c r="F26" s="827"/>
      <c r="G26" s="827"/>
      <c r="H26" s="827"/>
      <c r="I26" s="827"/>
      <c r="J26" s="827"/>
      <c r="K26" s="827"/>
      <c r="L26" s="827"/>
      <c r="M26" s="827"/>
      <c r="N26" s="827"/>
      <c r="O26" s="827"/>
      <c r="P26" s="828"/>
      <c r="Q26" s="803" t="s">
        <v>395</v>
      </c>
      <c r="R26" s="804"/>
      <c r="S26" s="804"/>
      <c r="T26" s="804"/>
      <c r="U26" s="805"/>
      <c r="V26" s="803" t="s">
        <v>396</v>
      </c>
      <c r="W26" s="804"/>
      <c r="X26" s="804"/>
      <c r="Y26" s="804"/>
      <c r="Z26" s="805"/>
      <c r="AA26" s="803" t="s">
        <v>397</v>
      </c>
      <c r="AB26" s="804"/>
      <c r="AC26" s="804"/>
      <c r="AD26" s="804"/>
      <c r="AE26" s="804"/>
      <c r="AF26" s="898" t="s">
        <v>398</v>
      </c>
      <c r="AG26" s="899"/>
      <c r="AH26" s="899"/>
      <c r="AI26" s="899"/>
      <c r="AJ26" s="900"/>
      <c r="AK26" s="804" t="s">
        <v>399</v>
      </c>
      <c r="AL26" s="804"/>
      <c r="AM26" s="804"/>
      <c r="AN26" s="804"/>
      <c r="AO26" s="805"/>
      <c r="AP26" s="803" t="s">
        <v>400</v>
      </c>
      <c r="AQ26" s="804"/>
      <c r="AR26" s="804"/>
      <c r="AS26" s="804"/>
      <c r="AT26" s="805"/>
      <c r="AU26" s="803" t="s">
        <v>401</v>
      </c>
      <c r="AV26" s="804"/>
      <c r="AW26" s="804"/>
      <c r="AX26" s="804"/>
      <c r="AY26" s="805"/>
      <c r="AZ26" s="803" t="s">
        <v>402</v>
      </c>
      <c r="BA26" s="804"/>
      <c r="BB26" s="804"/>
      <c r="BC26" s="804"/>
      <c r="BD26" s="805"/>
      <c r="BE26" s="803" t="s">
        <v>377</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403</v>
      </c>
      <c r="C28" s="818"/>
      <c r="D28" s="818"/>
      <c r="E28" s="818"/>
      <c r="F28" s="818"/>
      <c r="G28" s="818"/>
      <c r="H28" s="818"/>
      <c r="I28" s="818"/>
      <c r="J28" s="818"/>
      <c r="K28" s="818"/>
      <c r="L28" s="818"/>
      <c r="M28" s="818"/>
      <c r="N28" s="818"/>
      <c r="O28" s="818"/>
      <c r="P28" s="819"/>
      <c r="Q28" s="908"/>
      <c r="R28" s="909"/>
      <c r="S28" s="909"/>
      <c r="T28" s="909"/>
      <c r="U28" s="909"/>
      <c r="V28" s="909"/>
      <c r="W28" s="909"/>
      <c r="X28" s="909"/>
      <c r="Y28" s="909"/>
      <c r="Z28" s="909"/>
      <c r="AA28" s="909"/>
      <c r="AB28" s="909"/>
      <c r="AC28" s="909"/>
      <c r="AD28" s="909"/>
      <c r="AE28" s="910"/>
      <c r="AF28" s="911">
        <v>75</v>
      </c>
      <c r="AG28" s="909"/>
      <c r="AH28" s="909"/>
      <c r="AI28" s="909"/>
      <c r="AJ28" s="912"/>
      <c r="AK28" s="913"/>
      <c r="AL28" s="904"/>
      <c r="AM28" s="904"/>
      <c r="AN28" s="904"/>
      <c r="AO28" s="904"/>
      <c r="AP28" s="904"/>
      <c r="AQ28" s="904"/>
      <c r="AR28" s="904"/>
      <c r="AS28" s="904"/>
      <c r="AT28" s="904"/>
      <c r="AU28" s="904"/>
      <c r="AV28" s="904"/>
      <c r="AW28" s="904"/>
      <c r="AX28" s="904"/>
      <c r="AY28" s="904"/>
      <c r="AZ28" s="905"/>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404</v>
      </c>
      <c r="C29" s="842"/>
      <c r="D29" s="842"/>
      <c r="E29" s="842"/>
      <c r="F29" s="842"/>
      <c r="G29" s="842"/>
      <c r="H29" s="842"/>
      <c r="I29" s="842"/>
      <c r="J29" s="842"/>
      <c r="K29" s="842"/>
      <c r="L29" s="842"/>
      <c r="M29" s="842"/>
      <c r="N29" s="842"/>
      <c r="O29" s="842"/>
      <c r="P29" s="843"/>
      <c r="Q29" s="844"/>
      <c r="R29" s="845"/>
      <c r="S29" s="845"/>
      <c r="T29" s="845"/>
      <c r="U29" s="845"/>
      <c r="V29" s="845"/>
      <c r="W29" s="845"/>
      <c r="X29" s="845"/>
      <c r="Y29" s="845"/>
      <c r="Z29" s="845"/>
      <c r="AA29" s="845"/>
      <c r="AB29" s="845"/>
      <c r="AC29" s="845"/>
      <c r="AD29" s="845"/>
      <c r="AE29" s="846"/>
      <c r="AF29" s="847">
        <v>129</v>
      </c>
      <c r="AG29" s="848"/>
      <c r="AH29" s="848"/>
      <c r="AI29" s="848"/>
      <c r="AJ29" s="849"/>
      <c r="AK29" s="916"/>
      <c r="AL29" s="917"/>
      <c r="AM29" s="917"/>
      <c r="AN29" s="917"/>
      <c r="AO29" s="917"/>
      <c r="AP29" s="917"/>
      <c r="AQ29" s="917"/>
      <c r="AR29" s="917"/>
      <c r="AS29" s="917"/>
      <c r="AT29" s="917"/>
      <c r="AU29" s="917"/>
      <c r="AV29" s="917"/>
      <c r="AW29" s="917"/>
      <c r="AX29" s="917"/>
      <c r="AY29" s="917"/>
      <c r="AZ29" s="918"/>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405</v>
      </c>
      <c r="C30" s="842"/>
      <c r="D30" s="842"/>
      <c r="E30" s="842"/>
      <c r="F30" s="842"/>
      <c r="G30" s="842"/>
      <c r="H30" s="842"/>
      <c r="I30" s="842"/>
      <c r="J30" s="842"/>
      <c r="K30" s="842"/>
      <c r="L30" s="842"/>
      <c r="M30" s="842"/>
      <c r="N30" s="842"/>
      <c r="O30" s="842"/>
      <c r="P30" s="843"/>
      <c r="Q30" s="844"/>
      <c r="R30" s="845"/>
      <c r="S30" s="845"/>
      <c r="T30" s="845"/>
      <c r="U30" s="845"/>
      <c r="V30" s="845"/>
      <c r="W30" s="845"/>
      <c r="X30" s="845"/>
      <c r="Y30" s="845"/>
      <c r="Z30" s="845"/>
      <c r="AA30" s="845"/>
      <c r="AB30" s="845"/>
      <c r="AC30" s="845"/>
      <c r="AD30" s="845"/>
      <c r="AE30" s="846"/>
      <c r="AF30" s="847">
        <v>0</v>
      </c>
      <c r="AG30" s="848"/>
      <c r="AH30" s="848"/>
      <c r="AI30" s="848"/>
      <c r="AJ30" s="849"/>
      <c r="AK30" s="916"/>
      <c r="AL30" s="917"/>
      <c r="AM30" s="917"/>
      <c r="AN30" s="917"/>
      <c r="AO30" s="917"/>
      <c r="AP30" s="917"/>
      <c r="AQ30" s="917"/>
      <c r="AR30" s="917"/>
      <c r="AS30" s="917"/>
      <c r="AT30" s="917"/>
      <c r="AU30" s="917"/>
      <c r="AV30" s="917"/>
      <c r="AW30" s="917"/>
      <c r="AX30" s="917"/>
      <c r="AY30" s="917"/>
      <c r="AZ30" s="918"/>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406</v>
      </c>
      <c r="C31" s="842"/>
      <c r="D31" s="842"/>
      <c r="E31" s="842"/>
      <c r="F31" s="842"/>
      <c r="G31" s="842"/>
      <c r="H31" s="842"/>
      <c r="I31" s="842"/>
      <c r="J31" s="842"/>
      <c r="K31" s="842"/>
      <c r="L31" s="842"/>
      <c r="M31" s="842"/>
      <c r="N31" s="842"/>
      <c r="O31" s="842"/>
      <c r="P31" s="843"/>
      <c r="Q31" s="844"/>
      <c r="R31" s="845"/>
      <c r="S31" s="845"/>
      <c r="T31" s="845"/>
      <c r="U31" s="845"/>
      <c r="V31" s="845"/>
      <c r="W31" s="845"/>
      <c r="X31" s="845"/>
      <c r="Y31" s="845"/>
      <c r="Z31" s="845"/>
      <c r="AA31" s="845"/>
      <c r="AB31" s="845"/>
      <c r="AC31" s="845"/>
      <c r="AD31" s="845"/>
      <c r="AE31" s="846"/>
      <c r="AF31" s="847">
        <v>628</v>
      </c>
      <c r="AG31" s="848"/>
      <c r="AH31" s="848"/>
      <c r="AI31" s="848"/>
      <c r="AJ31" s="849"/>
      <c r="AK31" s="916"/>
      <c r="AL31" s="917"/>
      <c r="AM31" s="917"/>
      <c r="AN31" s="917"/>
      <c r="AO31" s="917"/>
      <c r="AP31" s="917"/>
      <c r="AQ31" s="917"/>
      <c r="AR31" s="917"/>
      <c r="AS31" s="917"/>
      <c r="AT31" s="917"/>
      <c r="AU31" s="917"/>
      <c r="AV31" s="917"/>
      <c r="AW31" s="917"/>
      <c r="AX31" s="917"/>
      <c r="AY31" s="917"/>
      <c r="AZ31" s="918"/>
      <c r="BA31" s="918"/>
      <c r="BB31" s="918"/>
      <c r="BC31" s="918"/>
      <c r="BD31" s="918"/>
      <c r="BE31" s="914" t="s">
        <v>407</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408</v>
      </c>
      <c r="C32" s="842"/>
      <c r="D32" s="842"/>
      <c r="E32" s="842"/>
      <c r="F32" s="842"/>
      <c r="G32" s="842"/>
      <c r="H32" s="842"/>
      <c r="I32" s="842"/>
      <c r="J32" s="842"/>
      <c r="K32" s="842"/>
      <c r="L32" s="842"/>
      <c r="M32" s="842"/>
      <c r="N32" s="842"/>
      <c r="O32" s="842"/>
      <c r="P32" s="843"/>
      <c r="Q32" s="844"/>
      <c r="R32" s="845"/>
      <c r="S32" s="845"/>
      <c r="T32" s="845"/>
      <c r="U32" s="845"/>
      <c r="V32" s="845"/>
      <c r="W32" s="845"/>
      <c r="X32" s="845"/>
      <c r="Y32" s="845"/>
      <c r="Z32" s="845"/>
      <c r="AA32" s="845"/>
      <c r="AB32" s="845"/>
      <c r="AC32" s="845"/>
      <c r="AD32" s="845"/>
      <c r="AE32" s="846"/>
      <c r="AF32" s="847">
        <v>67</v>
      </c>
      <c r="AG32" s="848"/>
      <c r="AH32" s="848"/>
      <c r="AI32" s="848"/>
      <c r="AJ32" s="849"/>
      <c r="AK32" s="916"/>
      <c r="AL32" s="917"/>
      <c r="AM32" s="917"/>
      <c r="AN32" s="917"/>
      <c r="AO32" s="917"/>
      <c r="AP32" s="917"/>
      <c r="AQ32" s="917"/>
      <c r="AR32" s="917"/>
      <c r="AS32" s="917"/>
      <c r="AT32" s="917"/>
      <c r="AU32" s="917"/>
      <c r="AV32" s="917"/>
      <c r="AW32" s="917"/>
      <c r="AX32" s="917"/>
      <c r="AY32" s="917"/>
      <c r="AZ32" s="918"/>
      <c r="BA32" s="918"/>
      <c r="BB32" s="918"/>
      <c r="BC32" s="918"/>
      <c r="BD32" s="918"/>
      <c r="BE32" s="914" t="s">
        <v>409</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410</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390</v>
      </c>
      <c r="B63" s="876" t="s">
        <v>411</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900</v>
      </c>
      <c r="AG63" s="928"/>
      <c r="AH63" s="928"/>
      <c r="AI63" s="928"/>
      <c r="AJ63" s="929"/>
      <c r="AK63" s="930"/>
      <c r="AL63" s="925"/>
      <c r="AM63" s="925"/>
      <c r="AN63" s="925"/>
      <c r="AO63" s="925"/>
      <c r="AP63" s="928"/>
      <c r="AQ63" s="928"/>
      <c r="AR63" s="928"/>
      <c r="AS63" s="928"/>
      <c r="AT63" s="928"/>
      <c r="AU63" s="928"/>
      <c r="AV63" s="928"/>
      <c r="AW63" s="928"/>
      <c r="AX63" s="928"/>
      <c r="AY63" s="928"/>
      <c r="AZ63" s="932"/>
      <c r="BA63" s="932"/>
      <c r="BB63" s="932"/>
      <c r="BC63" s="932"/>
      <c r="BD63" s="932"/>
      <c r="BE63" s="933"/>
      <c r="BF63" s="933"/>
      <c r="BG63" s="933"/>
      <c r="BH63" s="933"/>
      <c r="BI63" s="934"/>
      <c r="BJ63" s="935" t="s">
        <v>412</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414</v>
      </c>
      <c r="B66" s="827"/>
      <c r="C66" s="827"/>
      <c r="D66" s="827"/>
      <c r="E66" s="827"/>
      <c r="F66" s="827"/>
      <c r="G66" s="827"/>
      <c r="H66" s="827"/>
      <c r="I66" s="827"/>
      <c r="J66" s="827"/>
      <c r="K66" s="827"/>
      <c r="L66" s="827"/>
      <c r="M66" s="827"/>
      <c r="N66" s="827"/>
      <c r="O66" s="827"/>
      <c r="P66" s="828"/>
      <c r="Q66" s="803" t="s">
        <v>395</v>
      </c>
      <c r="R66" s="804"/>
      <c r="S66" s="804"/>
      <c r="T66" s="804"/>
      <c r="U66" s="805"/>
      <c r="V66" s="803" t="s">
        <v>396</v>
      </c>
      <c r="W66" s="804"/>
      <c r="X66" s="804"/>
      <c r="Y66" s="804"/>
      <c r="Z66" s="805"/>
      <c r="AA66" s="803" t="s">
        <v>415</v>
      </c>
      <c r="AB66" s="804"/>
      <c r="AC66" s="804"/>
      <c r="AD66" s="804"/>
      <c r="AE66" s="805"/>
      <c r="AF66" s="938" t="s">
        <v>416</v>
      </c>
      <c r="AG66" s="899"/>
      <c r="AH66" s="899"/>
      <c r="AI66" s="899"/>
      <c r="AJ66" s="939"/>
      <c r="AK66" s="803" t="s">
        <v>417</v>
      </c>
      <c r="AL66" s="827"/>
      <c r="AM66" s="827"/>
      <c r="AN66" s="827"/>
      <c r="AO66" s="828"/>
      <c r="AP66" s="803" t="s">
        <v>418</v>
      </c>
      <c r="AQ66" s="804"/>
      <c r="AR66" s="804"/>
      <c r="AS66" s="804"/>
      <c r="AT66" s="805"/>
      <c r="AU66" s="803" t="s">
        <v>419</v>
      </c>
      <c r="AV66" s="804"/>
      <c r="AW66" s="804"/>
      <c r="AX66" s="804"/>
      <c r="AY66" s="805"/>
      <c r="AZ66" s="803" t="s">
        <v>377</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c r="C68" s="956"/>
      <c r="D68" s="956"/>
      <c r="E68" s="956"/>
      <c r="F68" s="956"/>
      <c r="G68" s="956"/>
      <c r="H68" s="956"/>
      <c r="I68" s="956"/>
      <c r="J68" s="956"/>
      <c r="K68" s="956"/>
      <c r="L68" s="956"/>
      <c r="M68" s="956"/>
      <c r="N68" s="956"/>
      <c r="O68" s="956"/>
      <c r="P68" s="957"/>
      <c r="Q68" s="958"/>
      <c r="R68" s="952"/>
      <c r="S68" s="952"/>
      <c r="T68" s="952"/>
      <c r="U68" s="952"/>
      <c r="V68" s="952"/>
      <c r="W68" s="952"/>
      <c r="X68" s="952"/>
      <c r="Y68" s="952"/>
      <c r="Z68" s="952"/>
      <c r="AA68" s="952"/>
      <c r="AB68" s="952"/>
      <c r="AC68" s="952"/>
      <c r="AD68" s="952"/>
      <c r="AE68" s="952"/>
      <c r="AF68" s="952"/>
      <c r="AG68" s="952"/>
      <c r="AH68" s="952"/>
      <c r="AI68" s="952"/>
      <c r="AJ68" s="952"/>
      <c r="AK68" s="952"/>
      <c r="AL68" s="952"/>
      <c r="AM68" s="952"/>
      <c r="AN68" s="952"/>
      <c r="AO68" s="952"/>
      <c r="AP68" s="952"/>
      <c r="AQ68" s="952"/>
      <c r="AR68" s="952"/>
      <c r="AS68" s="952"/>
      <c r="AT68" s="952"/>
      <c r="AU68" s="952"/>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c r="C69" s="960"/>
      <c r="D69" s="960"/>
      <c r="E69" s="960"/>
      <c r="F69" s="960"/>
      <c r="G69" s="960"/>
      <c r="H69" s="960"/>
      <c r="I69" s="960"/>
      <c r="J69" s="960"/>
      <c r="K69" s="960"/>
      <c r="L69" s="960"/>
      <c r="M69" s="960"/>
      <c r="N69" s="960"/>
      <c r="O69" s="960"/>
      <c r="P69" s="961"/>
      <c r="Q69" s="962"/>
      <c r="R69" s="917"/>
      <c r="S69" s="917"/>
      <c r="T69" s="917"/>
      <c r="U69" s="917"/>
      <c r="V69" s="917"/>
      <c r="W69" s="917"/>
      <c r="X69" s="917"/>
      <c r="Y69" s="917"/>
      <c r="Z69" s="917"/>
      <c r="AA69" s="917"/>
      <c r="AB69" s="917"/>
      <c r="AC69" s="917"/>
      <c r="AD69" s="917"/>
      <c r="AE69" s="917"/>
      <c r="AF69" s="917"/>
      <c r="AG69" s="917"/>
      <c r="AH69" s="917"/>
      <c r="AI69" s="917"/>
      <c r="AJ69" s="917"/>
      <c r="AK69" s="917"/>
      <c r="AL69" s="917"/>
      <c r="AM69" s="917"/>
      <c r="AN69" s="917"/>
      <c r="AO69" s="917"/>
      <c r="AP69" s="917"/>
      <c r="AQ69" s="917"/>
      <c r="AR69" s="917"/>
      <c r="AS69" s="917"/>
      <c r="AT69" s="917"/>
      <c r="AU69" s="917"/>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c r="C70" s="960"/>
      <c r="D70" s="960"/>
      <c r="E70" s="960"/>
      <c r="F70" s="960"/>
      <c r="G70" s="960"/>
      <c r="H70" s="960"/>
      <c r="I70" s="960"/>
      <c r="J70" s="960"/>
      <c r="K70" s="960"/>
      <c r="L70" s="960"/>
      <c r="M70" s="960"/>
      <c r="N70" s="960"/>
      <c r="O70" s="960"/>
      <c r="P70" s="961"/>
      <c r="Q70" s="962"/>
      <c r="R70" s="917"/>
      <c r="S70" s="917"/>
      <c r="T70" s="917"/>
      <c r="U70" s="917"/>
      <c r="V70" s="917"/>
      <c r="W70" s="917"/>
      <c r="X70" s="917"/>
      <c r="Y70" s="917"/>
      <c r="Z70" s="917"/>
      <c r="AA70" s="917"/>
      <c r="AB70" s="917"/>
      <c r="AC70" s="917"/>
      <c r="AD70" s="917"/>
      <c r="AE70" s="917"/>
      <c r="AF70" s="917"/>
      <c r="AG70" s="917"/>
      <c r="AH70" s="917"/>
      <c r="AI70" s="917"/>
      <c r="AJ70" s="917"/>
      <c r="AK70" s="917"/>
      <c r="AL70" s="917"/>
      <c r="AM70" s="917"/>
      <c r="AN70" s="917"/>
      <c r="AO70" s="917"/>
      <c r="AP70" s="917"/>
      <c r="AQ70" s="917"/>
      <c r="AR70" s="917"/>
      <c r="AS70" s="917"/>
      <c r="AT70" s="917"/>
      <c r="AU70" s="917"/>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c r="C71" s="960"/>
      <c r="D71" s="960"/>
      <c r="E71" s="960"/>
      <c r="F71" s="960"/>
      <c r="G71" s="960"/>
      <c r="H71" s="960"/>
      <c r="I71" s="960"/>
      <c r="J71" s="960"/>
      <c r="K71" s="960"/>
      <c r="L71" s="960"/>
      <c r="M71" s="960"/>
      <c r="N71" s="960"/>
      <c r="O71" s="960"/>
      <c r="P71" s="961"/>
      <c r="Q71" s="962"/>
      <c r="R71" s="917"/>
      <c r="S71" s="917"/>
      <c r="T71" s="917"/>
      <c r="U71" s="917"/>
      <c r="V71" s="917"/>
      <c r="W71" s="917"/>
      <c r="X71" s="917"/>
      <c r="Y71" s="917"/>
      <c r="Z71" s="917"/>
      <c r="AA71" s="917"/>
      <c r="AB71" s="917"/>
      <c r="AC71" s="917"/>
      <c r="AD71" s="917"/>
      <c r="AE71" s="917"/>
      <c r="AF71" s="917"/>
      <c r="AG71" s="917"/>
      <c r="AH71" s="917"/>
      <c r="AI71" s="917"/>
      <c r="AJ71" s="917"/>
      <c r="AK71" s="917"/>
      <c r="AL71" s="917"/>
      <c r="AM71" s="917"/>
      <c r="AN71" s="917"/>
      <c r="AO71" s="917"/>
      <c r="AP71" s="917"/>
      <c r="AQ71" s="917"/>
      <c r="AR71" s="917"/>
      <c r="AS71" s="917"/>
      <c r="AT71" s="917"/>
      <c r="AU71" s="917"/>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c r="C72" s="960"/>
      <c r="D72" s="960"/>
      <c r="E72" s="960"/>
      <c r="F72" s="960"/>
      <c r="G72" s="960"/>
      <c r="H72" s="960"/>
      <c r="I72" s="960"/>
      <c r="J72" s="960"/>
      <c r="K72" s="960"/>
      <c r="L72" s="960"/>
      <c r="M72" s="960"/>
      <c r="N72" s="960"/>
      <c r="O72" s="960"/>
      <c r="P72" s="961"/>
      <c r="Q72" s="962"/>
      <c r="R72" s="917"/>
      <c r="S72" s="917"/>
      <c r="T72" s="917"/>
      <c r="U72" s="917"/>
      <c r="V72" s="917"/>
      <c r="W72" s="917"/>
      <c r="X72" s="917"/>
      <c r="Y72" s="917"/>
      <c r="Z72" s="917"/>
      <c r="AA72" s="917"/>
      <c r="AB72" s="917"/>
      <c r="AC72" s="917"/>
      <c r="AD72" s="917"/>
      <c r="AE72" s="917"/>
      <c r="AF72" s="917"/>
      <c r="AG72" s="917"/>
      <c r="AH72" s="917"/>
      <c r="AI72" s="917"/>
      <c r="AJ72" s="917"/>
      <c r="AK72" s="917"/>
      <c r="AL72" s="917"/>
      <c r="AM72" s="917"/>
      <c r="AN72" s="917"/>
      <c r="AO72" s="917"/>
      <c r="AP72" s="917"/>
      <c r="AQ72" s="917"/>
      <c r="AR72" s="917"/>
      <c r="AS72" s="917"/>
      <c r="AT72" s="917"/>
      <c r="AU72" s="917"/>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c r="C73" s="960"/>
      <c r="D73" s="960"/>
      <c r="E73" s="960"/>
      <c r="F73" s="960"/>
      <c r="G73" s="960"/>
      <c r="H73" s="960"/>
      <c r="I73" s="960"/>
      <c r="J73" s="960"/>
      <c r="K73" s="960"/>
      <c r="L73" s="960"/>
      <c r="M73" s="960"/>
      <c r="N73" s="960"/>
      <c r="O73" s="960"/>
      <c r="P73" s="961"/>
      <c r="Q73" s="962"/>
      <c r="R73" s="917"/>
      <c r="S73" s="917"/>
      <c r="T73" s="917"/>
      <c r="U73" s="917"/>
      <c r="V73" s="917"/>
      <c r="W73" s="917"/>
      <c r="X73" s="917"/>
      <c r="Y73" s="917"/>
      <c r="Z73" s="917"/>
      <c r="AA73" s="917"/>
      <c r="AB73" s="917"/>
      <c r="AC73" s="917"/>
      <c r="AD73" s="917"/>
      <c r="AE73" s="917"/>
      <c r="AF73" s="917"/>
      <c r="AG73" s="917"/>
      <c r="AH73" s="917"/>
      <c r="AI73" s="917"/>
      <c r="AJ73" s="917"/>
      <c r="AK73" s="917"/>
      <c r="AL73" s="917"/>
      <c r="AM73" s="917"/>
      <c r="AN73" s="917"/>
      <c r="AO73" s="917"/>
      <c r="AP73" s="917"/>
      <c r="AQ73" s="917"/>
      <c r="AR73" s="917"/>
      <c r="AS73" s="917"/>
      <c r="AT73" s="917"/>
      <c r="AU73" s="917"/>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c r="C74" s="960"/>
      <c r="D74" s="960"/>
      <c r="E74" s="960"/>
      <c r="F74" s="960"/>
      <c r="G74" s="960"/>
      <c r="H74" s="960"/>
      <c r="I74" s="960"/>
      <c r="J74" s="960"/>
      <c r="K74" s="960"/>
      <c r="L74" s="960"/>
      <c r="M74" s="960"/>
      <c r="N74" s="960"/>
      <c r="O74" s="960"/>
      <c r="P74" s="961"/>
      <c r="Q74" s="962"/>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390</v>
      </c>
      <c r="B88" s="876" t="s">
        <v>420</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c r="AG88" s="928"/>
      <c r="AH88" s="928"/>
      <c r="AI88" s="928"/>
      <c r="AJ88" s="928"/>
      <c r="AK88" s="925"/>
      <c r="AL88" s="925"/>
      <c r="AM88" s="925"/>
      <c r="AN88" s="925"/>
      <c r="AO88" s="925"/>
      <c r="AP88" s="928"/>
      <c r="AQ88" s="928"/>
      <c r="AR88" s="928"/>
      <c r="AS88" s="928"/>
      <c r="AT88" s="928"/>
      <c r="AU88" s="928"/>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876" t="s">
        <v>421</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422</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423</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426</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427</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428</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429</v>
      </c>
      <c r="AB109" s="981"/>
      <c r="AC109" s="981"/>
      <c r="AD109" s="981"/>
      <c r="AE109" s="982"/>
      <c r="AF109" s="980" t="s">
        <v>430</v>
      </c>
      <c r="AG109" s="981"/>
      <c r="AH109" s="981"/>
      <c r="AI109" s="981"/>
      <c r="AJ109" s="982"/>
      <c r="AK109" s="980" t="s">
        <v>305</v>
      </c>
      <c r="AL109" s="981"/>
      <c r="AM109" s="981"/>
      <c r="AN109" s="981"/>
      <c r="AO109" s="982"/>
      <c r="AP109" s="980" t="s">
        <v>431</v>
      </c>
      <c r="AQ109" s="981"/>
      <c r="AR109" s="981"/>
      <c r="AS109" s="981"/>
      <c r="AT109" s="983"/>
      <c r="AU109" s="1000" t="s">
        <v>428</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429</v>
      </c>
      <c r="BR109" s="981"/>
      <c r="BS109" s="981"/>
      <c r="BT109" s="981"/>
      <c r="BU109" s="982"/>
      <c r="BV109" s="980" t="s">
        <v>430</v>
      </c>
      <c r="BW109" s="981"/>
      <c r="BX109" s="981"/>
      <c r="BY109" s="981"/>
      <c r="BZ109" s="982"/>
      <c r="CA109" s="980" t="s">
        <v>305</v>
      </c>
      <c r="CB109" s="981"/>
      <c r="CC109" s="981"/>
      <c r="CD109" s="981"/>
      <c r="CE109" s="982"/>
      <c r="CF109" s="1001" t="s">
        <v>431</v>
      </c>
      <c r="CG109" s="1001"/>
      <c r="CH109" s="1001"/>
      <c r="CI109" s="1001"/>
      <c r="CJ109" s="1001"/>
      <c r="CK109" s="980" t="s">
        <v>432</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429</v>
      </c>
      <c r="DH109" s="981"/>
      <c r="DI109" s="981"/>
      <c r="DJ109" s="981"/>
      <c r="DK109" s="982"/>
      <c r="DL109" s="980" t="s">
        <v>430</v>
      </c>
      <c r="DM109" s="981"/>
      <c r="DN109" s="981"/>
      <c r="DO109" s="981"/>
      <c r="DP109" s="982"/>
      <c r="DQ109" s="980" t="s">
        <v>305</v>
      </c>
      <c r="DR109" s="981"/>
      <c r="DS109" s="981"/>
      <c r="DT109" s="981"/>
      <c r="DU109" s="982"/>
      <c r="DV109" s="980" t="s">
        <v>431</v>
      </c>
      <c r="DW109" s="981"/>
      <c r="DX109" s="981"/>
      <c r="DY109" s="981"/>
      <c r="DZ109" s="983"/>
    </row>
    <row r="110" spans="1:131" s="248" customFormat="1" ht="26.25" customHeight="1" x14ac:dyDescent="0.15">
      <c r="A110" s="984" t="s">
        <v>433</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1123406</v>
      </c>
      <c r="AB110" s="988"/>
      <c r="AC110" s="988"/>
      <c r="AD110" s="988"/>
      <c r="AE110" s="989"/>
      <c r="AF110" s="990">
        <v>1068447</v>
      </c>
      <c r="AG110" s="988"/>
      <c r="AH110" s="988"/>
      <c r="AI110" s="988"/>
      <c r="AJ110" s="989"/>
      <c r="AK110" s="990">
        <v>1027585</v>
      </c>
      <c r="AL110" s="988"/>
      <c r="AM110" s="988"/>
      <c r="AN110" s="988"/>
      <c r="AO110" s="989"/>
      <c r="AP110" s="991">
        <v>17.399999999999999</v>
      </c>
      <c r="AQ110" s="992"/>
      <c r="AR110" s="992"/>
      <c r="AS110" s="992"/>
      <c r="AT110" s="993"/>
      <c r="AU110" s="994" t="s">
        <v>73</v>
      </c>
      <c r="AV110" s="995"/>
      <c r="AW110" s="995"/>
      <c r="AX110" s="995"/>
      <c r="AY110" s="995"/>
      <c r="AZ110" s="1036" t="s">
        <v>434</v>
      </c>
      <c r="BA110" s="985"/>
      <c r="BB110" s="985"/>
      <c r="BC110" s="985"/>
      <c r="BD110" s="985"/>
      <c r="BE110" s="985"/>
      <c r="BF110" s="985"/>
      <c r="BG110" s="985"/>
      <c r="BH110" s="985"/>
      <c r="BI110" s="985"/>
      <c r="BJ110" s="985"/>
      <c r="BK110" s="985"/>
      <c r="BL110" s="985"/>
      <c r="BM110" s="985"/>
      <c r="BN110" s="985"/>
      <c r="BO110" s="985"/>
      <c r="BP110" s="986"/>
      <c r="BQ110" s="1022">
        <v>11079043</v>
      </c>
      <c r="BR110" s="1023"/>
      <c r="BS110" s="1023"/>
      <c r="BT110" s="1023"/>
      <c r="BU110" s="1023"/>
      <c r="BV110" s="1023">
        <v>10815174</v>
      </c>
      <c r="BW110" s="1023"/>
      <c r="BX110" s="1023"/>
      <c r="BY110" s="1023"/>
      <c r="BZ110" s="1023"/>
      <c r="CA110" s="1023">
        <v>10917202</v>
      </c>
      <c r="CB110" s="1023"/>
      <c r="CC110" s="1023"/>
      <c r="CD110" s="1023"/>
      <c r="CE110" s="1023"/>
      <c r="CF110" s="1037">
        <v>184.4</v>
      </c>
      <c r="CG110" s="1038"/>
      <c r="CH110" s="1038"/>
      <c r="CI110" s="1038"/>
      <c r="CJ110" s="1038"/>
      <c r="CK110" s="1039" t="s">
        <v>435</v>
      </c>
      <c r="CL110" s="1040"/>
      <c r="CM110" s="1019" t="s">
        <v>436</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437</v>
      </c>
      <c r="DH110" s="1023"/>
      <c r="DI110" s="1023"/>
      <c r="DJ110" s="1023"/>
      <c r="DK110" s="1023"/>
      <c r="DL110" s="1023" t="s">
        <v>438</v>
      </c>
      <c r="DM110" s="1023"/>
      <c r="DN110" s="1023"/>
      <c r="DO110" s="1023"/>
      <c r="DP110" s="1023"/>
      <c r="DQ110" s="1023" t="s">
        <v>438</v>
      </c>
      <c r="DR110" s="1023"/>
      <c r="DS110" s="1023"/>
      <c r="DT110" s="1023"/>
      <c r="DU110" s="1023"/>
      <c r="DV110" s="1024" t="s">
        <v>438</v>
      </c>
      <c r="DW110" s="1024"/>
      <c r="DX110" s="1024"/>
      <c r="DY110" s="1024"/>
      <c r="DZ110" s="1025"/>
    </row>
    <row r="111" spans="1:131" s="248" customFormat="1" ht="26.25" customHeight="1" x14ac:dyDescent="0.15">
      <c r="A111" s="1026" t="s">
        <v>439</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438</v>
      </c>
      <c r="AB111" s="1030"/>
      <c r="AC111" s="1030"/>
      <c r="AD111" s="1030"/>
      <c r="AE111" s="1031"/>
      <c r="AF111" s="1032" t="s">
        <v>437</v>
      </c>
      <c r="AG111" s="1030"/>
      <c r="AH111" s="1030"/>
      <c r="AI111" s="1030"/>
      <c r="AJ111" s="1031"/>
      <c r="AK111" s="1032" t="s">
        <v>438</v>
      </c>
      <c r="AL111" s="1030"/>
      <c r="AM111" s="1030"/>
      <c r="AN111" s="1030"/>
      <c r="AO111" s="1031"/>
      <c r="AP111" s="1033" t="s">
        <v>440</v>
      </c>
      <c r="AQ111" s="1034"/>
      <c r="AR111" s="1034"/>
      <c r="AS111" s="1034"/>
      <c r="AT111" s="1035"/>
      <c r="AU111" s="996"/>
      <c r="AV111" s="997"/>
      <c r="AW111" s="997"/>
      <c r="AX111" s="997"/>
      <c r="AY111" s="997"/>
      <c r="AZ111" s="1045" t="s">
        <v>441</v>
      </c>
      <c r="BA111" s="1046"/>
      <c r="BB111" s="1046"/>
      <c r="BC111" s="1046"/>
      <c r="BD111" s="1046"/>
      <c r="BE111" s="1046"/>
      <c r="BF111" s="1046"/>
      <c r="BG111" s="1046"/>
      <c r="BH111" s="1046"/>
      <c r="BI111" s="1046"/>
      <c r="BJ111" s="1046"/>
      <c r="BK111" s="1046"/>
      <c r="BL111" s="1046"/>
      <c r="BM111" s="1046"/>
      <c r="BN111" s="1046"/>
      <c r="BO111" s="1046"/>
      <c r="BP111" s="1047"/>
      <c r="BQ111" s="1015">
        <v>318300</v>
      </c>
      <c r="BR111" s="1016"/>
      <c r="BS111" s="1016"/>
      <c r="BT111" s="1016"/>
      <c r="BU111" s="1016"/>
      <c r="BV111" s="1016">
        <v>293987</v>
      </c>
      <c r="BW111" s="1016"/>
      <c r="BX111" s="1016"/>
      <c r="BY111" s="1016"/>
      <c r="BZ111" s="1016"/>
      <c r="CA111" s="1016">
        <v>257356</v>
      </c>
      <c r="CB111" s="1016"/>
      <c r="CC111" s="1016"/>
      <c r="CD111" s="1016"/>
      <c r="CE111" s="1016"/>
      <c r="CF111" s="1010">
        <v>4.3</v>
      </c>
      <c r="CG111" s="1011"/>
      <c r="CH111" s="1011"/>
      <c r="CI111" s="1011"/>
      <c r="CJ111" s="1011"/>
      <c r="CK111" s="1041"/>
      <c r="CL111" s="1042"/>
      <c r="CM111" s="1012" t="s">
        <v>442</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437</v>
      </c>
      <c r="DH111" s="1016"/>
      <c r="DI111" s="1016"/>
      <c r="DJ111" s="1016"/>
      <c r="DK111" s="1016"/>
      <c r="DL111" s="1016" t="s">
        <v>438</v>
      </c>
      <c r="DM111" s="1016"/>
      <c r="DN111" s="1016"/>
      <c r="DO111" s="1016"/>
      <c r="DP111" s="1016"/>
      <c r="DQ111" s="1016" t="s">
        <v>438</v>
      </c>
      <c r="DR111" s="1016"/>
      <c r="DS111" s="1016"/>
      <c r="DT111" s="1016"/>
      <c r="DU111" s="1016"/>
      <c r="DV111" s="1017" t="s">
        <v>443</v>
      </c>
      <c r="DW111" s="1017"/>
      <c r="DX111" s="1017"/>
      <c r="DY111" s="1017"/>
      <c r="DZ111" s="1018"/>
    </row>
    <row r="112" spans="1:131" s="248" customFormat="1" ht="26.25" customHeight="1" x14ac:dyDescent="0.15">
      <c r="A112" s="1048" t="s">
        <v>444</v>
      </c>
      <c r="B112" s="1049"/>
      <c r="C112" s="1046" t="s">
        <v>445</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438</v>
      </c>
      <c r="AB112" s="1055"/>
      <c r="AC112" s="1055"/>
      <c r="AD112" s="1055"/>
      <c r="AE112" s="1056"/>
      <c r="AF112" s="1057" t="s">
        <v>443</v>
      </c>
      <c r="AG112" s="1055"/>
      <c r="AH112" s="1055"/>
      <c r="AI112" s="1055"/>
      <c r="AJ112" s="1056"/>
      <c r="AK112" s="1057" t="s">
        <v>437</v>
      </c>
      <c r="AL112" s="1055"/>
      <c r="AM112" s="1055"/>
      <c r="AN112" s="1055"/>
      <c r="AO112" s="1056"/>
      <c r="AP112" s="1058" t="s">
        <v>443</v>
      </c>
      <c r="AQ112" s="1059"/>
      <c r="AR112" s="1059"/>
      <c r="AS112" s="1059"/>
      <c r="AT112" s="1060"/>
      <c r="AU112" s="996"/>
      <c r="AV112" s="997"/>
      <c r="AW112" s="997"/>
      <c r="AX112" s="997"/>
      <c r="AY112" s="997"/>
      <c r="AZ112" s="1045" t="s">
        <v>446</v>
      </c>
      <c r="BA112" s="1046"/>
      <c r="BB112" s="1046"/>
      <c r="BC112" s="1046"/>
      <c r="BD112" s="1046"/>
      <c r="BE112" s="1046"/>
      <c r="BF112" s="1046"/>
      <c r="BG112" s="1046"/>
      <c r="BH112" s="1046"/>
      <c r="BI112" s="1046"/>
      <c r="BJ112" s="1046"/>
      <c r="BK112" s="1046"/>
      <c r="BL112" s="1046"/>
      <c r="BM112" s="1046"/>
      <c r="BN112" s="1046"/>
      <c r="BO112" s="1046"/>
      <c r="BP112" s="1047"/>
      <c r="BQ112" s="1015">
        <v>5367784</v>
      </c>
      <c r="BR112" s="1016"/>
      <c r="BS112" s="1016"/>
      <c r="BT112" s="1016"/>
      <c r="BU112" s="1016"/>
      <c r="BV112" s="1016">
        <v>5314437</v>
      </c>
      <c r="BW112" s="1016"/>
      <c r="BX112" s="1016"/>
      <c r="BY112" s="1016"/>
      <c r="BZ112" s="1016"/>
      <c r="CA112" s="1016">
        <v>5175114</v>
      </c>
      <c r="CB112" s="1016"/>
      <c r="CC112" s="1016"/>
      <c r="CD112" s="1016"/>
      <c r="CE112" s="1016"/>
      <c r="CF112" s="1010">
        <v>87.4</v>
      </c>
      <c r="CG112" s="1011"/>
      <c r="CH112" s="1011"/>
      <c r="CI112" s="1011"/>
      <c r="CJ112" s="1011"/>
      <c r="CK112" s="1041"/>
      <c r="CL112" s="1042"/>
      <c r="CM112" s="1012" t="s">
        <v>447</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v>280864</v>
      </c>
      <c r="DH112" s="1016"/>
      <c r="DI112" s="1016"/>
      <c r="DJ112" s="1016"/>
      <c r="DK112" s="1016"/>
      <c r="DL112" s="1016">
        <v>266570</v>
      </c>
      <c r="DM112" s="1016"/>
      <c r="DN112" s="1016"/>
      <c r="DO112" s="1016"/>
      <c r="DP112" s="1016"/>
      <c r="DQ112" s="1016">
        <v>239939</v>
      </c>
      <c r="DR112" s="1016"/>
      <c r="DS112" s="1016"/>
      <c r="DT112" s="1016"/>
      <c r="DU112" s="1016"/>
      <c r="DV112" s="1017">
        <v>4.0999999999999996</v>
      </c>
      <c r="DW112" s="1017"/>
      <c r="DX112" s="1017"/>
      <c r="DY112" s="1017"/>
      <c r="DZ112" s="1018"/>
    </row>
    <row r="113" spans="1:130" s="248" customFormat="1" ht="26.25" customHeight="1" x14ac:dyDescent="0.15">
      <c r="A113" s="1050"/>
      <c r="B113" s="1051"/>
      <c r="C113" s="1046" t="s">
        <v>448</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555209</v>
      </c>
      <c r="AB113" s="1030"/>
      <c r="AC113" s="1030"/>
      <c r="AD113" s="1030"/>
      <c r="AE113" s="1031"/>
      <c r="AF113" s="1032">
        <v>554012</v>
      </c>
      <c r="AG113" s="1030"/>
      <c r="AH113" s="1030"/>
      <c r="AI113" s="1030"/>
      <c r="AJ113" s="1031"/>
      <c r="AK113" s="1032">
        <v>537368</v>
      </c>
      <c r="AL113" s="1030"/>
      <c r="AM113" s="1030"/>
      <c r="AN113" s="1030"/>
      <c r="AO113" s="1031"/>
      <c r="AP113" s="1033">
        <v>9.1</v>
      </c>
      <c r="AQ113" s="1034"/>
      <c r="AR113" s="1034"/>
      <c r="AS113" s="1034"/>
      <c r="AT113" s="1035"/>
      <c r="AU113" s="996"/>
      <c r="AV113" s="997"/>
      <c r="AW113" s="997"/>
      <c r="AX113" s="997"/>
      <c r="AY113" s="997"/>
      <c r="AZ113" s="1045" t="s">
        <v>449</v>
      </c>
      <c r="BA113" s="1046"/>
      <c r="BB113" s="1046"/>
      <c r="BC113" s="1046"/>
      <c r="BD113" s="1046"/>
      <c r="BE113" s="1046"/>
      <c r="BF113" s="1046"/>
      <c r="BG113" s="1046"/>
      <c r="BH113" s="1046"/>
      <c r="BI113" s="1046"/>
      <c r="BJ113" s="1046"/>
      <c r="BK113" s="1046"/>
      <c r="BL113" s="1046"/>
      <c r="BM113" s="1046"/>
      <c r="BN113" s="1046"/>
      <c r="BO113" s="1046"/>
      <c r="BP113" s="1047"/>
      <c r="BQ113" s="1015">
        <v>2288847</v>
      </c>
      <c r="BR113" s="1016"/>
      <c r="BS113" s="1016"/>
      <c r="BT113" s="1016"/>
      <c r="BU113" s="1016"/>
      <c r="BV113" s="1016">
        <v>2166243</v>
      </c>
      <c r="BW113" s="1016"/>
      <c r="BX113" s="1016"/>
      <c r="BY113" s="1016"/>
      <c r="BZ113" s="1016"/>
      <c r="CA113" s="1016">
        <v>2061275</v>
      </c>
      <c r="CB113" s="1016"/>
      <c r="CC113" s="1016"/>
      <c r="CD113" s="1016"/>
      <c r="CE113" s="1016"/>
      <c r="CF113" s="1010">
        <v>34.799999999999997</v>
      </c>
      <c r="CG113" s="1011"/>
      <c r="CH113" s="1011"/>
      <c r="CI113" s="1011"/>
      <c r="CJ113" s="1011"/>
      <c r="CK113" s="1041"/>
      <c r="CL113" s="1042"/>
      <c r="CM113" s="1012" t="s">
        <v>450</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438</v>
      </c>
      <c r="DH113" s="1055"/>
      <c r="DI113" s="1055"/>
      <c r="DJ113" s="1055"/>
      <c r="DK113" s="1056"/>
      <c r="DL113" s="1057" t="s">
        <v>443</v>
      </c>
      <c r="DM113" s="1055"/>
      <c r="DN113" s="1055"/>
      <c r="DO113" s="1055"/>
      <c r="DP113" s="1056"/>
      <c r="DQ113" s="1057" t="s">
        <v>412</v>
      </c>
      <c r="DR113" s="1055"/>
      <c r="DS113" s="1055"/>
      <c r="DT113" s="1055"/>
      <c r="DU113" s="1056"/>
      <c r="DV113" s="1058" t="s">
        <v>451</v>
      </c>
      <c r="DW113" s="1059"/>
      <c r="DX113" s="1059"/>
      <c r="DY113" s="1059"/>
      <c r="DZ113" s="1060"/>
    </row>
    <row r="114" spans="1:130" s="248" customFormat="1" ht="26.25" customHeight="1" x14ac:dyDescent="0.15">
      <c r="A114" s="1050"/>
      <c r="B114" s="1051"/>
      <c r="C114" s="1046" t="s">
        <v>452</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199931</v>
      </c>
      <c r="AB114" s="1055"/>
      <c r="AC114" s="1055"/>
      <c r="AD114" s="1055"/>
      <c r="AE114" s="1056"/>
      <c r="AF114" s="1057">
        <v>211706</v>
      </c>
      <c r="AG114" s="1055"/>
      <c r="AH114" s="1055"/>
      <c r="AI114" s="1055"/>
      <c r="AJ114" s="1056"/>
      <c r="AK114" s="1057">
        <v>227658</v>
      </c>
      <c r="AL114" s="1055"/>
      <c r="AM114" s="1055"/>
      <c r="AN114" s="1055"/>
      <c r="AO114" s="1056"/>
      <c r="AP114" s="1058">
        <v>3.8</v>
      </c>
      <c r="AQ114" s="1059"/>
      <c r="AR114" s="1059"/>
      <c r="AS114" s="1059"/>
      <c r="AT114" s="1060"/>
      <c r="AU114" s="996"/>
      <c r="AV114" s="997"/>
      <c r="AW114" s="997"/>
      <c r="AX114" s="997"/>
      <c r="AY114" s="997"/>
      <c r="AZ114" s="1045" t="s">
        <v>453</v>
      </c>
      <c r="BA114" s="1046"/>
      <c r="BB114" s="1046"/>
      <c r="BC114" s="1046"/>
      <c r="BD114" s="1046"/>
      <c r="BE114" s="1046"/>
      <c r="BF114" s="1046"/>
      <c r="BG114" s="1046"/>
      <c r="BH114" s="1046"/>
      <c r="BI114" s="1046"/>
      <c r="BJ114" s="1046"/>
      <c r="BK114" s="1046"/>
      <c r="BL114" s="1046"/>
      <c r="BM114" s="1046"/>
      <c r="BN114" s="1046"/>
      <c r="BO114" s="1046"/>
      <c r="BP114" s="1047"/>
      <c r="BQ114" s="1015">
        <v>1181568</v>
      </c>
      <c r="BR114" s="1016"/>
      <c r="BS114" s="1016"/>
      <c r="BT114" s="1016"/>
      <c r="BU114" s="1016"/>
      <c r="BV114" s="1016">
        <v>1273520</v>
      </c>
      <c r="BW114" s="1016"/>
      <c r="BX114" s="1016"/>
      <c r="BY114" s="1016"/>
      <c r="BZ114" s="1016"/>
      <c r="CA114" s="1016">
        <v>1154110</v>
      </c>
      <c r="CB114" s="1016"/>
      <c r="CC114" s="1016"/>
      <c r="CD114" s="1016"/>
      <c r="CE114" s="1016"/>
      <c r="CF114" s="1010">
        <v>19.5</v>
      </c>
      <c r="CG114" s="1011"/>
      <c r="CH114" s="1011"/>
      <c r="CI114" s="1011"/>
      <c r="CJ114" s="1011"/>
      <c r="CK114" s="1041"/>
      <c r="CL114" s="1042"/>
      <c r="CM114" s="1012" t="s">
        <v>454</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412</v>
      </c>
      <c r="DH114" s="1055"/>
      <c r="DI114" s="1055"/>
      <c r="DJ114" s="1055"/>
      <c r="DK114" s="1056"/>
      <c r="DL114" s="1057" t="s">
        <v>451</v>
      </c>
      <c r="DM114" s="1055"/>
      <c r="DN114" s="1055"/>
      <c r="DO114" s="1055"/>
      <c r="DP114" s="1056"/>
      <c r="DQ114" s="1057" t="s">
        <v>438</v>
      </c>
      <c r="DR114" s="1055"/>
      <c r="DS114" s="1055"/>
      <c r="DT114" s="1055"/>
      <c r="DU114" s="1056"/>
      <c r="DV114" s="1058" t="s">
        <v>438</v>
      </c>
      <c r="DW114" s="1059"/>
      <c r="DX114" s="1059"/>
      <c r="DY114" s="1059"/>
      <c r="DZ114" s="1060"/>
    </row>
    <row r="115" spans="1:130" s="248" customFormat="1" ht="26.25" customHeight="1" x14ac:dyDescent="0.15">
      <c r="A115" s="1050"/>
      <c r="B115" s="1051"/>
      <c r="C115" s="1046" t="s">
        <v>455</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17187</v>
      </c>
      <c r="AB115" s="1030"/>
      <c r="AC115" s="1030"/>
      <c r="AD115" s="1030"/>
      <c r="AE115" s="1031"/>
      <c r="AF115" s="1032">
        <v>17187</v>
      </c>
      <c r="AG115" s="1030"/>
      <c r="AH115" s="1030"/>
      <c r="AI115" s="1030"/>
      <c r="AJ115" s="1031"/>
      <c r="AK115" s="1032">
        <v>29538</v>
      </c>
      <c r="AL115" s="1030"/>
      <c r="AM115" s="1030"/>
      <c r="AN115" s="1030"/>
      <c r="AO115" s="1031"/>
      <c r="AP115" s="1033">
        <v>0.5</v>
      </c>
      <c r="AQ115" s="1034"/>
      <c r="AR115" s="1034"/>
      <c r="AS115" s="1034"/>
      <c r="AT115" s="1035"/>
      <c r="AU115" s="996"/>
      <c r="AV115" s="997"/>
      <c r="AW115" s="997"/>
      <c r="AX115" s="997"/>
      <c r="AY115" s="997"/>
      <c r="AZ115" s="1045" t="s">
        <v>456</v>
      </c>
      <c r="BA115" s="1046"/>
      <c r="BB115" s="1046"/>
      <c r="BC115" s="1046"/>
      <c r="BD115" s="1046"/>
      <c r="BE115" s="1046"/>
      <c r="BF115" s="1046"/>
      <c r="BG115" s="1046"/>
      <c r="BH115" s="1046"/>
      <c r="BI115" s="1046"/>
      <c r="BJ115" s="1046"/>
      <c r="BK115" s="1046"/>
      <c r="BL115" s="1046"/>
      <c r="BM115" s="1046"/>
      <c r="BN115" s="1046"/>
      <c r="BO115" s="1046"/>
      <c r="BP115" s="1047"/>
      <c r="BQ115" s="1015" t="s">
        <v>451</v>
      </c>
      <c r="BR115" s="1016"/>
      <c r="BS115" s="1016"/>
      <c r="BT115" s="1016"/>
      <c r="BU115" s="1016"/>
      <c r="BV115" s="1016" t="s">
        <v>443</v>
      </c>
      <c r="BW115" s="1016"/>
      <c r="BX115" s="1016"/>
      <c r="BY115" s="1016"/>
      <c r="BZ115" s="1016"/>
      <c r="CA115" s="1016" t="s">
        <v>443</v>
      </c>
      <c r="CB115" s="1016"/>
      <c r="CC115" s="1016"/>
      <c r="CD115" s="1016"/>
      <c r="CE115" s="1016"/>
      <c r="CF115" s="1010" t="s">
        <v>438</v>
      </c>
      <c r="CG115" s="1011"/>
      <c r="CH115" s="1011"/>
      <c r="CI115" s="1011"/>
      <c r="CJ115" s="1011"/>
      <c r="CK115" s="1041"/>
      <c r="CL115" s="1042"/>
      <c r="CM115" s="1045" t="s">
        <v>457</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412</v>
      </c>
      <c r="DH115" s="1055"/>
      <c r="DI115" s="1055"/>
      <c r="DJ115" s="1055"/>
      <c r="DK115" s="1056"/>
      <c r="DL115" s="1057" t="s">
        <v>412</v>
      </c>
      <c r="DM115" s="1055"/>
      <c r="DN115" s="1055"/>
      <c r="DO115" s="1055"/>
      <c r="DP115" s="1056"/>
      <c r="DQ115" s="1057" t="s">
        <v>443</v>
      </c>
      <c r="DR115" s="1055"/>
      <c r="DS115" s="1055"/>
      <c r="DT115" s="1055"/>
      <c r="DU115" s="1056"/>
      <c r="DV115" s="1058" t="s">
        <v>412</v>
      </c>
      <c r="DW115" s="1059"/>
      <c r="DX115" s="1059"/>
      <c r="DY115" s="1059"/>
      <c r="DZ115" s="1060"/>
    </row>
    <row r="116" spans="1:130" s="248" customFormat="1" ht="26.25" customHeight="1" x14ac:dyDescent="0.15">
      <c r="A116" s="1052"/>
      <c r="B116" s="1053"/>
      <c r="C116" s="1061" t="s">
        <v>458</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438</v>
      </c>
      <c r="AB116" s="1055"/>
      <c r="AC116" s="1055"/>
      <c r="AD116" s="1055"/>
      <c r="AE116" s="1056"/>
      <c r="AF116" s="1057" t="s">
        <v>412</v>
      </c>
      <c r="AG116" s="1055"/>
      <c r="AH116" s="1055"/>
      <c r="AI116" s="1055"/>
      <c r="AJ116" s="1056"/>
      <c r="AK116" s="1057" t="s">
        <v>437</v>
      </c>
      <c r="AL116" s="1055"/>
      <c r="AM116" s="1055"/>
      <c r="AN116" s="1055"/>
      <c r="AO116" s="1056"/>
      <c r="AP116" s="1058" t="s">
        <v>412</v>
      </c>
      <c r="AQ116" s="1059"/>
      <c r="AR116" s="1059"/>
      <c r="AS116" s="1059"/>
      <c r="AT116" s="1060"/>
      <c r="AU116" s="996"/>
      <c r="AV116" s="997"/>
      <c r="AW116" s="997"/>
      <c r="AX116" s="997"/>
      <c r="AY116" s="997"/>
      <c r="AZ116" s="1063" t="s">
        <v>459</v>
      </c>
      <c r="BA116" s="1064"/>
      <c r="BB116" s="1064"/>
      <c r="BC116" s="1064"/>
      <c r="BD116" s="1064"/>
      <c r="BE116" s="1064"/>
      <c r="BF116" s="1064"/>
      <c r="BG116" s="1064"/>
      <c r="BH116" s="1064"/>
      <c r="BI116" s="1064"/>
      <c r="BJ116" s="1064"/>
      <c r="BK116" s="1064"/>
      <c r="BL116" s="1064"/>
      <c r="BM116" s="1064"/>
      <c r="BN116" s="1064"/>
      <c r="BO116" s="1064"/>
      <c r="BP116" s="1065"/>
      <c r="BQ116" s="1015" t="s">
        <v>438</v>
      </c>
      <c r="BR116" s="1016"/>
      <c r="BS116" s="1016"/>
      <c r="BT116" s="1016"/>
      <c r="BU116" s="1016"/>
      <c r="BV116" s="1016" t="s">
        <v>437</v>
      </c>
      <c r="BW116" s="1016"/>
      <c r="BX116" s="1016"/>
      <c r="BY116" s="1016"/>
      <c r="BZ116" s="1016"/>
      <c r="CA116" s="1016" t="s">
        <v>438</v>
      </c>
      <c r="CB116" s="1016"/>
      <c r="CC116" s="1016"/>
      <c r="CD116" s="1016"/>
      <c r="CE116" s="1016"/>
      <c r="CF116" s="1010" t="s">
        <v>438</v>
      </c>
      <c r="CG116" s="1011"/>
      <c r="CH116" s="1011"/>
      <c r="CI116" s="1011"/>
      <c r="CJ116" s="1011"/>
      <c r="CK116" s="1041"/>
      <c r="CL116" s="1042"/>
      <c r="CM116" s="1012" t="s">
        <v>460</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443</v>
      </c>
      <c r="DH116" s="1055"/>
      <c r="DI116" s="1055"/>
      <c r="DJ116" s="1055"/>
      <c r="DK116" s="1056"/>
      <c r="DL116" s="1057" t="s">
        <v>443</v>
      </c>
      <c r="DM116" s="1055"/>
      <c r="DN116" s="1055"/>
      <c r="DO116" s="1055"/>
      <c r="DP116" s="1056"/>
      <c r="DQ116" s="1057" t="s">
        <v>438</v>
      </c>
      <c r="DR116" s="1055"/>
      <c r="DS116" s="1055"/>
      <c r="DT116" s="1055"/>
      <c r="DU116" s="1056"/>
      <c r="DV116" s="1058" t="s">
        <v>437</v>
      </c>
      <c r="DW116" s="1059"/>
      <c r="DX116" s="1059"/>
      <c r="DY116" s="1059"/>
      <c r="DZ116" s="1060"/>
    </row>
    <row r="117" spans="1:130" s="248" customFormat="1" ht="26.25" customHeight="1" x14ac:dyDescent="0.15">
      <c r="A117" s="1000" t="s">
        <v>188</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461</v>
      </c>
      <c r="Z117" s="982"/>
      <c r="AA117" s="1072">
        <v>1895733</v>
      </c>
      <c r="AB117" s="1073"/>
      <c r="AC117" s="1073"/>
      <c r="AD117" s="1073"/>
      <c r="AE117" s="1074"/>
      <c r="AF117" s="1075">
        <v>1851352</v>
      </c>
      <c r="AG117" s="1073"/>
      <c r="AH117" s="1073"/>
      <c r="AI117" s="1073"/>
      <c r="AJ117" s="1074"/>
      <c r="AK117" s="1075">
        <v>1822149</v>
      </c>
      <c r="AL117" s="1073"/>
      <c r="AM117" s="1073"/>
      <c r="AN117" s="1073"/>
      <c r="AO117" s="1074"/>
      <c r="AP117" s="1076"/>
      <c r="AQ117" s="1077"/>
      <c r="AR117" s="1077"/>
      <c r="AS117" s="1077"/>
      <c r="AT117" s="1078"/>
      <c r="AU117" s="996"/>
      <c r="AV117" s="997"/>
      <c r="AW117" s="997"/>
      <c r="AX117" s="997"/>
      <c r="AY117" s="997"/>
      <c r="AZ117" s="1063" t="s">
        <v>462</v>
      </c>
      <c r="BA117" s="1064"/>
      <c r="BB117" s="1064"/>
      <c r="BC117" s="1064"/>
      <c r="BD117" s="1064"/>
      <c r="BE117" s="1064"/>
      <c r="BF117" s="1064"/>
      <c r="BG117" s="1064"/>
      <c r="BH117" s="1064"/>
      <c r="BI117" s="1064"/>
      <c r="BJ117" s="1064"/>
      <c r="BK117" s="1064"/>
      <c r="BL117" s="1064"/>
      <c r="BM117" s="1064"/>
      <c r="BN117" s="1064"/>
      <c r="BO117" s="1064"/>
      <c r="BP117" s="1065"/>
      <c r="BQ117" s="1015" t="s">
        <v>440</v>
      </c>
      <c r="BR117" s="1016"/>
      <c r="BS117" s="1016"/>
      <c r="BT117" s="1016"/>
      <c r="BU117" s="1016"/>
      <c r="BV117" s="1016" t="s">
        <v>440</v>
      </c>
      <c r="BW117" s="1016"/>
      <c r="BX117" s="1016"/>
      <c r="BY117" s="1016"/>
      <c r="BZ117" s="1016"/>
      <c r="CA117" s="1016" t="s">
        <v>440</v>
      </c>
      <c r="CB117" s="1016"/>
      <c r="CC117" s="1016"/>
      <c r="CD117" s="1016"/>
      <c r="CE117" s="1016"/>
      <c r="CF117" s="1010" t="s">
        <v>440</v>
      </c>
      <c r="CG117" s="1011"/>
      <c r="CH117" s="1011"/>
      <c r="CI117" s="1011"/>
      <c r="CJ117" s="1011"/>
      <c r="CK117" s="1041"/>
      <c r="CL117" s="1042"/>
      <c r="CM117" s="1012" t="s">
        <v>463</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440</v>
      </c>
      <c r="DH117" s="1055"/>
      <c r="DI117" s="1055"/>
      <c r="DJ117" s="1055"/>
      <c r="DK117" s="1056"/>
      <c r="DL117" s="1057" t="s">
        <v>440</v>
      </c>
      <c r="DM117" s="1055"/>
      <c r="DN117" s="1055"/>
      <c r="DO117" s="1055"/>
      <c r="DP117" s="1056"/>
      <c r="DQ117" s="1057" t="s">
        <v>440</v>
      </c>
      <c r="DR117" s="1055"/>
      <c r="DS117" s="1055"/>
      <c r="DT117" s="1055"/>
      <c r="DU117" s="1056"/>
      <c r="DV117" s="1058" t="s">
        <v>440</v>
      </c>
      <c r="DW117" s="1059"/>
      <c r="DX117" s="1059"/>
      <c r="DY117" s="1059"/>
      <c r="DZ117" s="1060"/>
    </row>
    <row r="118" spans="1:130" s="248" customFormat="1" ht="26.25" customHeight="1" x14ac:dyDescent="0.15">
      <c r="A118" s="1000" t="s">
        <v>432</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429</v>
      </c>
      <c r="AB118" s="981"/>
      <c r="AC118" s="981"/>
      <c r="AD118" s="981"/>
      <c r="AE118" s="982"/>
      <c r="AF118" s="980" t="s">
        <v>430</v>
      </c>
      <c r="AG118" s="981"/>
      <c r="AH118" s="981"/>
      <c r="AI118" s="981"/>
      <c r="AJ118" s="982"/>
      <c r="AK118" s="980" t="s">
        <v>305</v>
      </c>
      <c r="AL118" s="981"/>
      <c r="AM118" s="981"/>
      <c r="AN118" s="981"/>
      <c r="AO118" s="982"/>
      <c r="AP118" s="1067" t="s">
        <v>431</v>
      </c>
      <c r="AQ118" s="1068"/>
      <c r="AR118" s="1068"/>
      <c r="AS118" s="1068"/>
      <c r="AT118" s="1069"/>
      <c r="AU118" s="996"/>
      <c r="AV118" s="997"/>
      <c r="AW118" s="997"/>
      <c r="AX118" s="997"/>
      <c r="AY118" s="997"/>
      <c r="AZ118" s="1070" t="s">
        <v>464</v>
      </c>
      <c r="BA118" s="1061"/>
      <c r="BB118" s="1061"/>
      <c r="BC118" s="1061"/>
      <c r="BD118" s="1061"/>
      <c r="BE118" s="1061"/>
      <c r="BF118" s="1061"/>
      <c r="BG118" s="1061"/>
      <c r="BH118" s="1061"/>
      <c r="BI118" s="1061"/>
      <c r="BJ118" s="1061"/>
      <c r="BK118" s="1061"/>
      <c r="BL118" s="1061"/>
      <c r="BM118" s="1061"/>
      <c r="BN118" s="1061"/>
      <c r="BO118" s="1061"/>
      <c r="BP118" s="1062"/>
      <c r="BQ118" s="1093" t="s">
        <v>443</v>
      </c>
      <c r="BR118" s="1094"/>
      <c r="BS118" s="1094"/>
      <c r="BT118" s="1094"/>
      <c r="BU118" s="1094"/>
      <c r="BV118" s="1094" t="s">
        <v>443</v>
      </c>
      <c r="BW118" s="1094"/>
      <c r="BX118" s="1094"/>
      <c r="BY118" s="1094"/>
      <c r="BZ118" s="1094"/>
      <c r="CA118" s="1094" t="s">
        <v>443</v>
      </c>
      <c r="CB118" s="1094"/>
      <c r="CC118" s="1094"/>
      <c r="CD118" s="1094"/>
      <c r="CE118" s="1094"/>
      <c r="CF118" s="1010" t="s">
        <v>443</v>
      </c>
      <c r="CG118" s="1011"/>
      <c r="CH118" s="1011"/>
      <c r="CI118" s="1011"/>
      <c r="CJ118" s="1011"/>
      <c r="CK118" s="1041"/>
      <c r="CL118" s="1042"/>
      <c r="CM118" s="1012" t="s">
        <v>465</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v>37436</v>
      </c>
      <c r="DH118" s="1055"/>
      <c r="DI118" s="1055"/>
      <c r="DJ118" s="1055"/>
      <c r="DK118" s="1056"/>
      <c r="DL118" s="1057">
        <v>27417</v>
      </c>
      <c r="DM118" s="1055"/>
      <c r="DN118" s="1055"/>
      <c r="DO118" s="1055"/>
      <c r="DP118" s="1056"/>
      <c r="DQ118" s="1057">
        <v>17417</v>
      </c>
      <c r="DR118" s="1055"/>
      <c r="DS118" s="1055"/>
      <c r="DT118" s="1055"/>
      <c r="DU118" s="1056"/>
      <c r="DV118" s="1058">
        <v>0.3</v>
      </c>
      <c r="DW118" s="1059"/>
      <c r="DX118" s="1059"/>
      <c r="DY118" s="1059"/>
      <c r="DZ118" s="1060"/>
    </row>
    <row r="119" spans="1:130" s="248" customFormat="1" ht="26.25" customHeight="1" x14ac:dyDescent="0.15">
      <c r="A119" s="1154" t="s">
        <v>435</v>
      </c>
      <c r="B119" s="1040"/>
      <c r="C119" s="1019" t="s">
        <v>436</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443</v>
      </c>
      <c r="AB119" s="988"/>
      <c r="AC119" s="988"/>
      <c r="AD119" s="988"/>
      <c r="AE119" s="989"/>
      <c r="AF119" s="990" t="s">
        <v>443</v>
      </c>
      <c r="AG119" s="988"/>
      <c r="AH119" s="988"/>
      <c r="AI119" s="988"/>
      <c r="AJ119" s="989"/>
      <c r="AK119" s="990" t="s">
        <v>443</v>
      </c>
      <c r="AL119" s="988"/>
      <c r="AM119" s="988"/>
      <c r="AN119" s="988"/>
      <c r="AO119" s="989"/>
      <c r="AP119" s="991" t="s">
        <v>443</v>
      </c>
      <c r="AQ119" s="992"/>
      <c r="AR119" s="992"/>
      <c r="AS119" s="992"/>
      <c r="AT119" s="993"/>
      <c r="AU119" s="998"/>
      <c r="AV119" s="999"/>
      <c r="AW119" s="999"/>
      <c r="AX119" s="999"/>
      <c r="AY119" s="999"/>
      <c r="AZ119" s="279" t="s">
        <v>188</v>
      </c>
      <c r="BA119" s="279"/>
      <c r="BB119" s="279"/>
      <c r="BC119" s="279"/>
      <c r="BD119" s="279"/>
      <c r="BE119" s="279"/>
      <c r="BF119" s="279"/>
      <c r="BG119" s="279"/>
      <c r="BH119" s="279"/>
      <c r="BI119" s="279"/>
      <c r="BJ119" s="279"/>
      <c r="BK119" s="279"/>
      <c r="BL119" s="279"/>
      <c r="BM119" s="279"/>
      <c r="BN119" s="279"/>
      <c r="BO119" s="1071" t="s">
        <v>466</v>
      </c>
      <c r="BP119" s="1102"/>
      <c r="BQ119" s="1093">
        <v>20235542</v>
      </c>
      <c r="BR119" s="1094"/>
      <c r="BS119" s="1094"/>
      <c r="BT119" s="1094"/>
      <c r="BU119" s="1094"/>
      <c r="BV119" s="1094">
        <v>19863361</v>
      </c>
      <c r="BW119" s="1094"/>
      <c r="BX119" s="1094"/>
      <c r="BY119" s="1094"/>
      <c r="BZ119" s="1094"/>
      <c r="CA119" s="1094">
        <v>19565057</v>
      </c>
      <c r="CB119" s="1094"/>
      <c r="CC119" s="1094"/>
      <c r="CD119" s="1094"/>
      <c r="CE119" s="1094"/>
      <c r="CF119" s="1095"/>
      <c r="CG119" s="1096"/>
      <c r="CH119" s="1096"/>
      <c r="CI119" s="1096"/>
      <c r="CJ119" s="1097"/>
      <c r="CK119" s="1043"/>
      <c r="CL119" s="1044"/>
      <c r="CM119" s="1098" t="s">
        <v>467</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468</v>
      </c>
      <c r="DH119" s="1080"/>
      <c r="DI119" s="1080"/>
      <c r="DJ119" s="1080"/>
      <c r="DK119" s="1081"/>
      <c r="DL119" s="1079" t="s">
        <v>443</v>
      </c>
      <c r="DM119" s="1080"/>
      <c r="DN119" s="1080"/>
      <c r="DO119" s="1080"/>
      <c r="DP119" s="1081"/>
      <c r="DQ119" s="1079" t="s">
        <v>469</v>
      </c>
      <c r="DR119" s="1080"/>
      <c r="DS119" s="1080"/>
      <c r="DT119" s="1080"/>
      <c r="DU119" s="1081"/>
      <c r="DV119" s="1082" t="s">
        <v>437</v>
      </c>
      <c r="DW119" s="1083"/>
      <c r="DX119" s="1083"/>
      <c r="DY119" s="1083"/>
      <c r="DZ119" s="1084"/>
    </row>
    <row r="120" spans="1:130" s="248" customFormat="1" ht="26.25" customHeight="1" x14ac:dyDescent="0.15">
      <c r="A120" s="1155"/>
      <c r="B120" s="1042"/>
      <c r="C120" s="1012" t="s">
        <v>442</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437</v>
      </c>
      <c r="AB120" s="1055"/>
      <c r="AC120" s="1055"/>
      <c r="AD120" s="1055"/>
      <c r="AE120" s="1056"/>
      <c r="AF120" s="1057" t="s">
        <v>437</v>
      </c>
      <c r="AG120" s="1055"/>
      <c r="AH120" s="1055"/>
      <c r="AI120" s="1055"/>
      <c r="AJ120" s="1056"/>
      <c r="AK120" s="1057" t="s">
        <v>443</v>
      </c>
      <c r="AL120" s="1055"/>
      <c r="AM120" s="1055"/>
      <c r="AN120" s="1055"/>
      <c r="AO120" s="1056"/>
      <c r="AP120" s="1058" t="s">
        <v>470</v>
      </c>
      <c r="AQ120" s="1059"/>
      <c r="AR120" s="1059"/>
      <c r="AS120" s="1059"/>
      <c r="AT120" s="1060"/>
      <c r="AU120" s="1085" t="s">
        <v>471</v>
      </c>
      <c r="AV120" s="1086"/>
      <c r="AW120" s="1086"/>
      <c r="AX120" s="1086"/>
      <c r="AY120" s="1087"/>
      <c r="AZ120" s="1036" t="s">
        <v>472</v>
      </c>
      <c r="BA120" s="985"/>
      <c r="BB120" s="985"/>
      <c r="BC120" s="985"/>
      <c r="BD120" s="985"/>
      <c r="BE120" s="985"/>
      <c r="BF120" s="985"/>
      <c r="BG120" s="985"/>
      <c r="BH120" s="985"/>
      <c r="BI120" s="985"/>
      <c r="BJ120" s="985"/>
      <c r="BK120" s="985"/>
      <c r="BL120" s="985"/>
      <c r="BM120" s="985"/>
      <c r="BN120" s="985"/>
      <c r="BO120" s="985"/>
      <c r="BP120" s="986"/>
      <c r="BQ120" s="1022">
        <v>3053006</v>
      </c>
      <c r="BR120" s="1023"/>
      <c r="BS120" s="1023"/>
      <c r="BT120" s="1023"/>
      <c r="BU120" s="1023"/>
      <c r="BV120" s="1023">
        <v>2966483</v>
      </c>
      <c r="BW120" s="1023"/>
      <c r="BX120" s="1023"/>
      <c r="BY120" s="1023"/>
      <c r="BZ120" s="1023"/>
      <c r="CA120" s="1023">
        <v>3092740</v>
      </c>
      <c r="CB120" s="1023"/>
      <c r="CC120" s="1023"/>
      <c r="CD120" s="1023"/>
      <c r="CE120" s="1023"/>
      <c r="CF120" s="1037">
        <v>52.2</v>
      </c>
      <c r="CG120" s="1038"/>
      <c r="CH120" s="1038"/>
      <c r="CI120" s="1038"/>
      <c r="CJ120" s="1038"/>
      <c r="CK120" s="1103" t="s">
        <v>473</v>
      </c>
      <c r="CL120" s="1104"/>
      <c r="CM120" s="1104"/>
      <c r="CN120" s="1104"/>
      <c r="CO120" s="1105"/>
      <c r="CP120" s="1111" t="s">
        <v>474</v>
      </c>
      <c r="CQ120" s="1112"/>
      <c r="CR120" s="1112"/>
      <c r="CS120" s="1112"/>
      <c r="CT120" s="1112"/>
      <c r="CU120" s="1112"/>
      <c r="CV120" s="1112"/>
      <c r="CW120" s="1112"/>
      <c r="CX120" s="1112"/>
      <c r="CY120" s="1112"/>
      <c r="CZ120" s="1112"/>
      <c r="DA120" s="1112"/>
      <c r="DB120" s="1112"/>
      <c r="DC120" s="1112"/>
      <c r="DD120" s="1112"/>
      <c r="DE120" s="1112"/>
      <c r="DF120" s="1113"/>
      <c r="DG120" s="1022" t="s">
        <v>475</v>
      </c>
      <c r="DH120" s="1023"/>
      <c r="DI120" s="1023"/>
      <c r="DJ120" s="1023"/>
      <c r="DK120" s="1023"/>
      <c r="DL120" s="1023" t="s">
        <v>468</v>
      </c>
      <c r="DM120" s="1023"/>
      <c r="DN120" s="1023"/>
      <c r="DO120" s="1023"/>
      <c r="DP120" s="1023"/>
      <c r="DQ120" s="1023">
        <v>5168500</v>
      </c>
      <c r="DR120" s="1023"/>
      <c r="DS120" s="1023"/>
      <c r="DT120" s="1023"/>
      <c r="DU120" s="1023"/>
      <c r="DV120" s="1024">
        <v>87.3</v>
      </c>
      <c r="DW120" s="1024"/>
      <c r="DX120" s="1024"/>
      <c r="DY120" s="1024"/>
      <c r="DZ120" s="1025"/>
    </row>
    <row r="121" spans="1:130" s="248" customFormat="1" ht="26.25" customHeight="1" x14ac:dyDescent="0.15">
      <c r="A121" s="1155"/>
      <c r="B121" s="1042"/>
      <c r="C121" s="1063" t="s">
        <v>476</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v>14282</v>
      </c>
      <c r="AB121" s="1055"/>
      <c r="AC121" s="1055"/>
      <c r="AD121" s="1055"/>
      <c r="AE121" s="1056"/>
      <c r="AF121" s="1057">
        <v>14282</v>
      </c>
      <c r="AG121" s="1055"/>
      <c r="AH121" s="1055"/>
      <c r="AI121" s="1055"/>
      <c r="AJ121" s="1056"/>
      <c r="AK121" s="1057">
        <v>26633</v>
      </c>
      <c r="AL121" s="1055"/>
      <c r="AM121" s="1055"/>
      <c r="AN121" s="1055"/>
      <c r="AO121" s="1056"/>
      <c r="AP121" s="1058">
        <v>0.4</v>
      </c>
      <c r="AQ121" s="1059"/>
      <c r="AR121" s="1059"/>
      <c r="AS121" s="1059"/>
      <c r="AT121" s="1060"/>
      <c r="AU121" s="1088"/>
      <c r="AV121" s="1089"/>
      <c r="AW121" s="1089"/>
      <c r="AX121" s="1089"/>
      <c r="AY121" s="1090"/>
      <c r="AZ121" s="1045" t="s">
        <v>477</v>
      </c>
      <c r="BA121" s="1046"/>
      <c r="BB121" s="1046"/>
      <c r="BC121" s="1046"/>
      <c r="BD121" s="1046"/>
      <c r="BE121" s="1046"/>
      <c r="BF121" s="1046"/>
      <c r="BG121" s="1046"/>
      <c r="BH121" s="1046"/>
      <c r="BI121" s="1046"/>
      <c r="BJ121" s="1046"/>
      <c r="BK121" s="1046"/>
      <c r="BL121" s="1046"/>
      <c r="BM121" s="1046"/>
      <c r="BN121" s="1046"/>
      <c r="BO121" s="1046"/>
      <c r="BP121" s="1047"/>
      <c r="BQ121" s="1015">
        <v>1959365</v>
      </c>
      <c r="BR121" s="1016"/>
      <c r="BS121" s="1016"/>
      <c r="BT121" s="1016"/>
      <c r="BU121" s="1016"/>
      <c r="BV121" s="1016">
        <v>2055338</v>
      </c>
      <c r="BW121" s="1016"/>
      <c r="BX121" s="1016"/>
      <c r="BY121" s="1016"/>
      <c r="BZ121" s="1016"/>
      <c r="CA121" s="1016">
        <v>1981935</v>
      </c>
      <c r="CB121" s="1016"/>
      <c r="CC121" s="1016"/>
      <c r="CD121" s="1016"/>
      <c r="CE121" s="1016"/>
      <c r="CF121" s="1010">
        <v>33.5</v>
      </c>
      <c r="CG121" s="1011"/>
      <c r="CH121" s="1011"/>
      <c r="CI121" s="1011"/>
      <c r="CJ121" s="1011"/>
      <c r="CK121" s="1106"/>
      <c r="CL121" s="1107"/>
      <c r="CM121" s="1107"/>
      <c r="CN121" s="1107"/>
      <c r="CO121" s="1108"/>
      <c r="CP121" s="1116" t="s">
        <v>478</v>
      </c>
      <c r="CQ121" s="1117"/>
      <c r="CR121" s="1117"/>
      <c r="CS121" s="1117"/>
      <c r="CT121" s="1117"/>
      <c r="CU121" s="1117"/>
      <c r="CV121" s="1117"/>
      <c r="CW121" s="1117"/>
      <c r="CX121" s="1117"/>
      <c r="CY121" s="1117"/>
      <c r="CZ121" s="1117"/>
      <c r="DA121" s="1117"/>
      <c r="DB121" s="1117"/>
      <c r="DC121" s="1117"/>
      <c r="DD121" s="1117"/>
      <c r="DE121" s="1117"/>
      <c r="DF121" s="1118"/>
      <c r="DG121" s="1015">
        <v>7220</v>
      </c>
      <c r="DH121" s="1016"/>
      <c r="DI121" s="1016"/>
      <c r="DJ121" s="1016"/>
      <c r="DK121" s="1016"/>
      <c r="DL121" s="1016">
        <v>6965</v>
      </c>
      <c r="DM121" s="1016"/>
      <c r="DN121" s="1016"/>
      <c r="DO121" s="1016"/>
      <c r="DP121" s="1016"/>
      <c r="DQ121" s="1016">
        <v>6614</v>
      </c>
      <c r="DR121" s="1016"/>
      <c r="DS121" s="1016"/>
      <c r="DT121" s="1016"/>
      <c r="DU121" s="1016"/>
      <c r="DV121" s="1017">
        <v>0.1</v>
      </c>
      <c r="DW121" s="1017"/>
      <c r="DX121" s="1017"/>
      <c r="DY121" s="1017"/>
      <c r="DZ121" s="1018"/>
    </row>
    <row r="122" spans="1:130" s="248" customFormat="1" ht="26.25" customHeight="1" x14ac:dyDescent="0.15">
      <c r="A122" s="1155"/>
      <c r="B122" s="1042"/>
      <c r="C122" s="1012" t="s">
        <v>454</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437</v>
      </c>
      <c r="AB122" s="1055"/>
      <c r="AC122" s="1055"/>
      <c r="AD122" s="1055"/>
      <c r="AE122" s="1056"/>
      <c r="AF122" s="1057" t="s">
        <v>443</v>
      </c>
      <c r="AG122" s="1055"/>
      <c r="AH122" s="1055"/>
      <c r="AI122" s="1055"/>
      <c r="AJ122" s="1056"/>
      <c r="AK122" s="1057" t="s">
        <v>437</v>
      </c>
      <c r="AL122" s="1055"/>
      <c r="AM122" s="1055"/>
      <c r="AN122" s="1055"/>
      <c r="AO122" s="1056"/>
      <c r="AP122" s="1058" t="s">
        <v>437</v>
      </c>
      <c r="AQ122" s="1059"/>
      <c r="AR122" s="1059"/>
      <c r="AS122" s="1059"/>
      <c r="AT122" s="1060"/>
      <c r="AU122" s="1088"/>
      <c r="AV122" s="1089"/>
      <c r="AW122" s="1089"/>
      <c r="AX122" s="1089"/>
      <c r="AY122" s="1090"/>
      <c r="AZ122" s="1070" t="s">
        <v>479</v>
      </c>
      <c r="BA122" s="1061"/>
      <c r="BB122" s="1061"/>
      <c r="BC122" s="1061"/>
      <c r="BD122" s="1061"/>
      <c r="BE122" s="1061"/>
      <c r="BF122" s="1061"/>
      <c r="BG122" s="1061"/>
      <c r="BH122" s="1061"/>
      <c r="BI122" s="1061"/>
      <c r="BJ122" s="1061"/>
      <c r="BK122" s="1061"/>
      <c r="BL122" s="1061"/>
      <c r="BM122" s="1061"/>
      <c r="BN122" s="1061"/>
      <c r="BO122" s="1061"/>
      <c r="BP122" s="1062"/>
      <c r="BQ122" s="1093">
        <v>11232418</v>
      </c>
      <c r="BR122" s="1094"/>
      <c r="BS122" s="1094"/>
      <c r="BT122" s="1094"/>
      <c r="BU122" s="1094"/>
      <c r="BV122" s="1094">
        <v>10906508</v>
      </c>
      <c r="BW122" s="1094"/>
      <c r="BX122" s="1094"/>
      <c r="BY122" s="1094"/>
      <c r="BZ122" s="1094"/>
      <c r="CA122" s="1094">
        <v>10967209</v>
      </c>
      <c r="CB122" s="1094"/>
      <c r="CC122" s="1094"/>
      <c r="CD122" s="1094"/>
      <c r="CE122" s="1094"/>
      <c r="CF122" s="1114">
        <v>185.2</v>
      </c>
      <c r="CG122" s="1115"/>
      <c r="CH122" s="1115"/>
      <c r="CI122" s="1115"/>
      <c r="CJ122" s="1115"/>
      <c r="CK122" s="1106"/>
      <c r="CL122" s="1107"/>
      <c r="CM122" s="1107"/>
      <c r="CN122" s="1107"/>
      <c r="CO122" s="1108"/>
      <c r="CP122" s="1116" t="s">
        <v>480</v>
      </c>
      <c r="CQ122" s="1117"/>
      <c r="CR122" s="1117"/>
      <c r="CS122" s="1117"/>
      <c r="CT122" s="1117"/>
      <c r="CU122" s="1117"/>
      <c r="CV122" s="1117"/>
      <c r="CW122" s="1117"/>
      <c r="CX122" s="1117"/>
      <c r="CY122" s="1117"/>
      <c r="CZ122" s="1117"/>
      <c r="DA122" s="1117"/>
      <c r="DB122" s="1117"/>
      <c r="DC122" s="1117"/>
      <c r="DD122" s="1117"/>
      <c r="DE122" s="1117"/>
      <c r="DF122" s="1118"/>
      <c r="DG122" s="1015" t="s">
        <v>481</v>
      </c>
      <c r="DH122" s="1016"/>
      <c r="DI122" s="1016"/>
      <c r="DJ122" s="1016"/>
      <c r="DK122" s="1016"/>
      <c r="DL122" s="1016" t="s">
        <v>469</v>
      </c>
      <c r="DM122" s="1016"/>
      <c r="DN122" s="1016"/>
      <c r="DO122" s="1016"/>
      <c r="DP122" s="1016"/>
      <c r="DQ122" s="1016" t="s">
        <v>437</v>
      </c>
      <c r="DR122" s="1016"/>
      <c r="DS122" s="1016"/>
      <c r="DT122" s="1016"/>
      <c r="DU122" s="1016"/>
      <c r="DV122" s="1017" t="s">
        <v>443</v>
      </c>
      <c r="DW122" s="1017"/>
      <c r="DX122" s="1017"/>
      <c r="DY122" s="1017"/>
      <c r="DZ122" s="1018"/>
    </row>
    <row r="123" spans="1:130" s="248" customFormat="1" ht="26.25" customHeight="1" x14ac:dyDescent="0.15">
      <c r="A123" s="1155"/>
      <c r="B123" s="1042"/>
      <c r="C123" s="1012" t="s">
        <v>460</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437</v>
      </c>
      <c r="AB123" s="1055"/>
      <c r="AC123" s="1055"/>
      <c r="AD123" s="1055"/>
      <c r="AE123" s="1056"/>
      <c r="AF123" s="1057" t="s">
        <v>437</v>
      </c>
      <c r="AG123" s="1055"/>
      <c r="AH123" s="1055"/>
      <c r="AI123" s="1055"/>
      <c r="AJ123" s="1056"/>
      <c r="AK123" s="1057" t="s">
        <v>470</v>
      </c>
      <c r="AL123" s="1055"/>
      <c r="AM123" s="1055"/>
      <c r="AN123" s="1055"/>
      <c r="AO123" s="1056"/>
      <c r="AP123" s="1058" t="s">
        <v>475</v>
      </c>
      <c r="AQ123" s="1059"/>
      <c r="AR123" s="1059"/>
      <c r="AS123" s="1059"/>
      <c r="AT123" s="1060"/>
      <c r="AU123" s="1091"/>
      <c r="AV123" s="1092"/>
      <c r="AW123" s="1092"/>
      <c r="AX123" s="1092"/>
      <c r="AY123" s="1092"/>
      <c r="AZ123" s="279" t="s">
        <v>188</v>
      </c>
      <c r="BA123" s="279"/>
      <c r="BB123" s="279"/>
      <c r="BC123" s="279"/>
      <c r="BD123" s="279"/>
      <c r="BE123" s="279"/>
      <c r="BF123" s="279"/>
      <c r="BG123" s="279"/>
      <c r="BH123" s="279"/>
      <c r="BI123" s="279"/>
      <c r="BJ123" s="279"/>
      <c r="BK123" s="279"/>
      <c r="BL123" s="279"/>
      <c r="BM123" s="279"/>
      <c r="BN123" s="279"/>
      <c r="BO123" s="1071" t="s">
        <v>482</v>
      </c>
      <c r="BP123" s="1102"/>
      <c r="BQ123" s="1161">
        <v>16244789</v>
      </c>
      <c r="BR123" s="1162"/>
      <c r="BS123" s="1162"/>
      <c r="BT123" s="1162"/>
      <c r="BU123" s="1162"/>
      <c r="BV123" s="1162">
        <v>15928329</v>
      </c>
      <c r="BW123" s="1162"/>
      <c r="BX123" s="1162"/>
      <c r="BY123" s="1162"/>
      <c r="BZ123" s="1162"/>
      <c r="CA123" s="1162">
        <v>16041884</v>
      </c>
      <c r="CB123" s="1162"/>
      <c r="CC123" s="1162"/>
      <c r="CD123" s="1162"/>
      <c r="CE123" s="1162"/>
      <c r="CF123" s="1095"/>
      <c r="CG123" s="1096"/>
      <c r="CH123" s="1096"/>
      <c r="CI123" s="1096"/>
      <c r="CJ123" s="1097"/>
      <c r="CK123" s="1106"/>
      <c r="CL123" s="1107"/>
      <c r="CM123" s="1107"/>
      <c r="CN123" s="1107"/>
      <c r="CO123" s="1108"/>
      <c r="CP123" s="1116" t="s">
        <v>483</v>
      </c>
      <c r="CQ123" s="1117"/>
      <c r="CR123" s="1117"/>
      <c r="CS123" s="1117"/>
      <c r="CT123" s="1117"/>
      <c r="CU123" s="1117"/>
      <c r="CV123" s="1117"/>
      <c r="CW123" s="1117"/>
      <c r="CX123" s="1117"/>
      <c r="CY123" s="1117"/>
      <c r="CZ123" s="1117"/>
      <c r="DA123" s="1117"/>
      <c r="DB123" s="1117"/>
      <c r="DC123" s="1117"/>
      <c r="DD123" s="1117"/>
      <c r="DE123" s="1117"/>
      <c r="DF123" s="1118"/>
      <c r="DG123" s="1054" t="s">
        <v>468</v>
      </c>
      <c r="DH123" s="1055"/>
      <c r="DI123" s="1055"/>
      <c r="DJ123" s="1055"/>
      <c r="DK123" s="1056"/>
      <c r="DL123" s="1057" t="s">
        <v>443</v>
      </c>
      <c r="DM123" s="1055"/>
      <c r="DN123" s="1055"/>
      <c r="DO123" s="1055"/>
      <c r="DP123" s="1056"/>
      <c r="DQ123" s="1057" t="s">
        <v>443</v>
      </c>
      <c r="DR123" s="1055"/>
      <c r="DS123" s="1055"/>
      <c r="DT123" s="1055"/>
      <c r="DU123" s="1056"/>
      <c r="DV123" s="1058" t="s">
        <v>468</v>
      </c>
      <c r="DW123" s="1059"/>
      <c r="DX123" s="1059"/>
      <c r="DY123" s="1059"/>
      <c r="DZ123" s="1060"/>
    </row>
    <row r="124" spans="1:130" s="248" customFormat="1" ht="26.25" customHeight="1" thickBot="1" x14ac:dyDescent="0.2">
      <c r="A124" s="1155"/>
      <c r="B124" s="1042"/>
      <c r="C124" s="1012" t="s">
        <v>463</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475</v>
      </c>
      <c r="AB124" s="1055"/>
      <c r="AC124" s="1055"/>
      <c r="AD124" s="1055"/>
      <c r="AE124" s="1056"/>
      <c r="AF124" s="1057" t="s">
        <v>443</v>
      </c>
      <c r="AG124" s="1055"/>
      <c r="AH124" s="1055"/>
      <c r="AI124" s="1055"/>
      <c r="AJ124" s="1056"/>
      <c r="AK124" s="1057" t="s">
        <v>484</v>
      </c>
      <c r="AL124" s="1055"/>
      <c r="AM124" s="1055"/>
      <c r="AN124" s="1055"/>
      <c r="AO124" s="1056"/>
      <c r="AP124" s="1058" t="s">
        <v>468</v>
      </c>
      <c r="AQ124" s="1059"/>
      <c r="AR124" s="1059"/>
      <c r="AS124" s="1059"/>
      <c r="AT124" s="1060"/>
      <c r="AU124" s="1157" t="s">
        <v>485</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70.8</v>
      </c>
      <c r="BR124" s="1124"/>
      <c r="BS124" s="1124"/>
      <c r="BT124" s="1124"/>
      <c r="BU124" s="1124"/>
      <c r="BV124" s="1124">
        <v>68.900000000000006</v>
      </c>
      <c r="BW124" s="1124"/>
      <c r="BX124" s="1124"/>
      <c r="BY124" s="1124"/>
      <c r="BZ124" s="1124"/>
      <c r="CA124" s="1124">
        <v>59.5</v>
      </c>
      <c r="CB124" s="1124"/>
      <c r="CC124" s="1124"/>
      <c r="CD124" s="1124"/>
      <c r="CE124" s="1124"/>
      <c r="CF124" s="1125"/>
      <c r="CG124" s="1126"/>
      <c r="CH124" s="1126"/>
      <c r="CI124" s="1126"/>
      <c r="CJ124" s="1127"/>
      <c r="CK124" s="1109"/>
      <c r="CL124" s="1109"/>
      <c r="CM124" s="1109"/>
      <c r="CN124" s="1109"/>
      <c r="CO124" s="1110"/>
      <c r="CP124" s="1116" t="s">
        <v>486</v>
      </c>
      <c r="CQ124" s="1117"/>
      <c r="CR124" s="1117"/>
      <c r="CS124" s="1117"/>
      <c r="CT124" s="1117"/>
      <c r="CU124" s="1117"/>
      <c r="CV124" s="1117"/>
      <c r="CW124" s="1117"/>
      <c r="CX124" s="1117"/>
      <c r="CY124" s="1117"/>
      <c r="CZ124" s="1117"/>
      <c r="DA124" s="1117"/>
      <c r="DB124" s="1117"/>
      <c r="DC124" s="1117"/>
      <c r="DD124" s="1117"/>
      <c r="DE124" s="1117"/>
      <c r="DF124" s="1118"/>
      <c r="DG124" s="1101">
        <v>5360564</v>
      </c>
      <c r="DH124" s="1080"/>
      <c r="DI124" s="1080"/>
      <c r="DJ124" s="1080"/>
      <c r="DK124" s="1081"/>
      <c r="DL124" s="1079">
        <v>5307472</v>
      </c>
      <c r="DM124" s="1080"/>
      <c r="DN124" s="1080"/>
      <c r="DO124" s="1080"/>
      <c r="DP124" s="1081"/>
      <c r="DQ124" s="1079" t="s">
        <v>468</v>
      </c>
      <c r="DR124" s="1080"/>
      <c r="DS124" s="1080"/>
      <c r="DT124" s="1080"/>
      <c r="DU124" s="1081"/>
      <c r="DV124" s="1082" t="s">
        <v>468</v>
      </c>
      <c r="DW124" s="1083"/>
      <c r="DX124" s="1083"/>
      <c r="DY124" s="1083"/>
      <c r="DZ124" s="1084"/>
    </row>
    <row r="125" spans="1:130" s="248" customFormat="1" ht="26.25" customHeight="1" x14ac:dyDescent="0.15">
      <c r="A125" s="1155"/>
      <c r="B125" s="1042"/>
      <c r="C125" s="1012" t="s">
        <v>465</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470</v>
      </c>
      <c r="AB125" s="1055"/>
      <c r="AC125" s="1055"/>
      <c r="AD125" s="1055"/>
      <c r="AE125" s="1056"/>
      <c r="AF125" s="1057" t="s">
        <v>468</v>
      </c>
      <c r="AG125" s="1055"/>
      <c r="AH125" s="1055"/>
      <c r="AI125" s="1055"/>
      <c r="AJ125" s="1056"/>
      <c r="AK125" s="1057" t="s">
        <v>443</v>
      </c>
      <c r="AL125" s="1055"/>
      <c r="AM125" s="1055"/>
      <c r="AN125" s="1055"/>
      <c r="AO125" s="1056"/>
      <c r="AP125" s="1058" t="s">
        <v>475</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487</v>
      </c>
      <c r="CL125" s="1104"/>
      <c r="CM125" s="1104"/>
      <c r="CN125" s="1104"/>
      <c r="CO125" s="1105"/>
      <c r="CP125" s="1036" t="s">
        <v>488</v>
      </c>
      <c r="CQ125" s="985"/>
      <c r="CR125" s="985"/>
      <c r="CS125" s="985"/>
      <c r="CT125" s="985"/>
      <c r="CU125" s="985"/>
      <c r="CV125" s="985"/>
      <c r="CW125" s="985"/>
      <c r="CX125" s="985"/>
      <c r="CY125" s="985"/>
      <c r="CZ125" s="985"/>
      <c r="DA125" s="985"/>
      <c r="DB125" s="985"/>
      <c r="DC125" s="985"/>
      <c r="DD125" s="985"/>
      <c r="DE125" s="985"/>
      <c r="DF125" s="986"/>
      <c r="DG125" s="1022" t="s">
        <v>468</v>
      </c>
      <c r="DH125" s="1023"/>
      <c r="DI125" s="1023"/>
      <c r="DJ125" s="1023"/>
      <c r="DK125" s="1023"/>
      <c r="DL125" s="1023" t="s">
        <v>468</v>
      </c>
      <c r="DM125" s="1023"/>
      <c r="DN125" s="1023"/>
      <c r="DO125" s="1023"/>
      <c r="DP125" s="1023"/>
      <c r="DQ125" s="1023" t="s">
        <v>475</v>
      </c>
      <c r="DR125" s="1023"/>
      <c r="DS125" s="1023"/>
      <c r="DT125" s="1023"/>
      <c r="DU125" s="1023"/>
      <c r="DV125" s="1024" t="s">
        <v>443</v>
      </c>
      <c r="DW125" s="1024"/>
      <c r="DX125" s="1024"/>
      <c r="DY125" s="1024"/>
      <c r="DZ125" s="1025"/>
    </row>
    <row r="126" spans="1:130" s="248" customFormat="1" ht="26.25" customHeight="1" thickBot="1" x14ac:dyDescent="0.2">
      <c r="A126" s="1155"/>
      <c r="B126" s="1042"/>
      <c r="C126" s="1012" t="s">
        <v>467</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v>2905</v>
      </c>
      <c r="AB126" s="1055"/>
      <c r="AC126" s="1055"/>
      <c r="AD126" s="1055"/>
      <c r="AE126" s="1056"/>
      <c r="AF126" s="1057">
        <v>2905</v>
      </c>
      <c r="AG126" s="1055"/>
      <c r="AH126" s="1055"/>
      <c r="AI126" s="1055"/>
      <c r="AJ126" s="1056"/>
      <c r="AK126" s="1057">
        <v>2905</v>
      </c>
      <c r="AL126" s="1055"/>
      <c r="AM126" s="1055"/>
      <c r="AN126" s="1055"/>
      <c r="AO126" s="1056"/>
      <c r="AP126" s="1058">
        <v>0</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489</v>
      </c>
      <c r="CQ126" s="1046"/>
      <c r="CR126" s="1046"/>
      <c r="CS126" s="1046"/>
      <c r="CT126" s="1046"/>
      <c r="CU126" s="1046"/>
      <c r="CV126" s="1046"/>
      <c r="CW126" s="1046"/>
      <c r="CX126" s="1046"/>
      <c r="CY126" s="1046"/>
      <c r="CZ126" s="1046"/>
      <c r="DA126" s="1046"/>
      <c r="DB126" s="1046"/>
      <c r="DC126" s="1046"/>
      <c r="DD126" s="1046"/>
      <c r="DE126" s="1046"/>
      <c r="DF126" s="1047"/>
      <c r="DG126" s="1015" t="s">
        <v>443</v>
      </c>
      <c r="DH126" s="1016"/>
      <c r="DI126" s="1016"/>
      <c r="DJ126" s="1016"/>
      <c r="DK126" s="1016"/>
      <c r="DL126" s="1016" t="s">
        <v>490</v>
      </c>
      <c r="DM126" s="1016"/>
      <c r="DN126" s="1016"/>
      <c r="DO126" s="1016"/>
      <c r="DP126" s="1016"/>
      <c r="DQ126" s="1016" t="s">
        <v>443</v>
      </c>
      <c r="DR126" s="1016"/>
      <c r="DS126" s="1016"/>
      <c r="DT126" s="1016"/>
      <c r="DU126" s="1016"/>
      <c r="DV126" s="1017" t="s">
        <v>475</v>
      </c>
      <c r="DW126" s="1017"/>
      <c r="DX126" s="1017"/>
      <c r="DY126" s="1017"/>
      <c r="DZ126" s="1018"/>
    </row>
    <row r="127" spans="1:130" s="248" customFormat="1" ht="26.25" customHeight="1" x14ac:dyDescent="0.15">
      <c r="A127" s="1156"/>
      <c r="B127" s="1044"/>
      <c r="C127" s="1098" t="s">
        <v>491</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443</v>
      </c>
      <c r="AB127" s="1055"/>
      <c r="AC127" s="1055"/>
      <c r="AD127" s="1055"/>
      <c r="AE127" s="1056"/>
      <c r="AF127" s="1057" t="s">
        <v>443</v>
      </c>
      <c r="AG127" s="1055"/>
      <c r="AH127" s="1055"/>
      <c r="AI127" s="1055"/>
      <c r="AJ127" s="1056"/>
      <c r="AK127" s="1057" t="s">
        <v>437</v>
      </c>
      <c r="AL127" s="1055"/>
      <c r="AM127" s="1055"/>
      <c r="AN127" s="1055"/>
      <c r="AO127" s="1056"/>
      <c r="AP127" s="1058" t="s">
        <v>437</v>
      </c>
      <c r="AQ127" s="1059"/>
      <c r="AR127" s="1059"/>
      <c r="AS127" s="1059"/>
      <c r="AT127" s="1060"/>
      <c r="AU127" s="284"/>
      <c r="AV127" s="284"/>
      <c r="AW127" s="284"/>
      <c r="AX127" s="1128" t="s">
        <v>492</v>
      </c>
      <c r="AY127" s="1129"/>
      <c r="AZ127" s="1129"/>
      <c r="BA127" s="1129"/>
      <c r="BB127" s="1129"/>
      <c r="BC127" s="1129"/>
      <c r="BD127" s="1129"/>
      <c r="BE127" s="1130"/>
      <c r="BF127" s="1131" t="s">
        <v>493</v>
      </c>
      <c r="BG127" s="1129"/>
      <c r="BH127" s="1129"/>
      <c r="BI127" s="1129"/>
      <c r="BJ127" s="1129"/>
      <c r="BK127" s="1129"/>
      <c r="BL127" s="1130"/>
      <c r="BM127" s="1131" t="s">
        <v>494</v>
      </c>
      <c r="BN127" s="1129"/>
      <c r="BO127" s="1129"/>
      <c r="BP127" s="1129"/>
      <c r="BQ127" s="1129"/>
      <c r="BR127" s="1129"/>
      <c r="BS127" s="1130"/>
      <c r="BT127" s="1131" t="s">
        <v>495</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496</v>
      </c>
      <c r="CQ127" s="1046"/>
      <c r="CR127" s="1046"/>
      <c r="CS127" s="1046"/>
      <c r="CT127" s="1046"/>
      <c r="CU127" s="1046"/>
      <c r="CV127" s="1046"/>
      <c r="CW127" s="1046"/>
      <c r="CX127" s="1046"/>
      <c r="CY127" s="1046"/>
      <c r="CZ127" s="1046"/>
      <c r="DA127" s="1046"/>
      <c r="DB127" s="1046"/>
      <c r="DC127" s="1046"/>
      <c r="DD127" s="1046"/>
      <c r="DE127" s="1046"/>
      <c r="DF127" s="1047"/>
      <c r="DG127" s="1015" t="s">
        <v>468</v>
      </c>
      <c r="DH127" s="1016"/>
      <c r="DI127" s="1016"/>
      <c r="DJ127" s="1016"/>
      <c r="DK127" s="1016"/>
      <c r="DL127" s="1016" t="s">
        <v>468</v>
      </c>
      <c r="DM127" s="1016"/>
      <c r="DN127" s="1016"/>
      <c r="DO127" s="1016"/>
      <c r="DP127" s="1016"/>
      <c r="DQ127" s="1016" t="s">
        <v>443</v>
      </c>
      <c r="DR127" s="1016"/>
      <c r="DS127" s="1016"/>
      <c r="DT127" s="1016"/>
      <c r="DU127" s="1016"/>
      <c r="DV127" s="1017" t="s">
        <v>470</v>
      </c>
      <c r="DW127" s="1017"/>
      <c r="DX127" s="1017"/>
      <c r="DY127" s="1017"/>
      <c r="DZ127" s="1018"/>
    </row>
    <row r="128" spans="1:130" s="248" customFormat="1" ht="26.25" customHeight="1" thickBot="1" x14ac:dyDescent="0.2">
      <c r="A128" s="1139" t="s">
        <v>497</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498</v>
      </c>
      <c r="X128" s="1141"/>
      <c r="Y128" s="1141"/>
      <c r="Z128" s="1142"/>
      <c r="AA128" s="1143">
        <v>192012</v>
      </c>
      <c r="AB128" s="1144"/>
      <c r="AC128" s="1144"/>
      <c r="AD128" s="1144"/>
      <c r="AE128" s="1145"/>
      <c r="AF128" s="1146">
        <v>201648</v>
      </c>
      <c r="AG128" s="1144"/>
      <c r="AH128" s="1144"/>
      <c r="AI128" s="1144"/>
      <c r="AJ128" s="1145"/>
      <c r="AK128" s="1146">
        <v>196686</v>
      </c>
      <c r="AL128" s="1144"/>
      <c r="AM128" s="1144"/>
      <c r="AN128" s="1144"/>
      <c r="AO128" s="1145"/>
      <c r="AP128" s="1147"/>
      <c r="AQ128" s="1148"/>
      <c r="AR128" s="1148"/>
      <c r="AS128" s="1148"/>
      <c r="AT128" s="1149"/>
      <c r="AU128" s="284"/>
      <c r="AV128" s="284"/>
      <c r="AW128" s="284"/>
      <c r="AX128" s="984" t="s">
        <v>499</v>
      </c>
      <c r="AY128" s="985"/>
      <c r="AZ128" s="985"/>
      <c r="BA128" s="985"/>
      <c r="BB128" s="985"/>
      <c r="BC128" s="985"/>
      <c r="BD128" s="985"/>
      <c r="BE128" s="986"/>
      <c r="BF128" s="1150" t="s">
        <v>437</v>
      </c>
      <c r="BG128" s="1151"/>
      <c r="BH128" s="1151"/>
      <c r="BI128" s="1151"/>
      <c r="BJ128" s="1151"/>
      <c r="BK128" s="1151"/>
      <c r="BL128" s="1152"/>
      <c r="BM128" s="1150">
        <v>14.07</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500</v>
      </c>
      <c r="CQ128" s="1133"/>
      <c r="CR128" s="1133"/>
      <c r="CS128" s="1133"/>
      <c r="CT128" s="1133"/>
      <c r="CU128" s="1133"/>
      <c r="CV128" s="1133"/>
      <c r="CW128" s="1133"/>
      <c r="CX128" s="1133"/>
      <c r="CY128" s="1133"/>
      <c r="CZ128" s="1133"/>
      <c r="DA128" s="1133"/>
      <c r="DB128" s="1133"/>
      <c r="DC128" s="1133"/>
      <c r="DD128" s="1133"/>
      <c r="DE128" s="1133"/>
      <c r="DF128" s="1134"/>
      <c r="DG128" s="1135" t="s">
        <v>468</v>
      </c>
      <c r="DH128" s="1136"/>
      <c r="DI128" s="1136"/>
      <c r="DJ128" s="1136"/>
      <c r="DK128" s="1136"/>
      <c r="DL128" s="1136" t="s">
        <v>468</v>
      </c>
      <c r="DM128" s="1136"/>
      <c r="DN128" s="1136"/>
      <c r="DO128" s="1136"/>
      <c r="DP128" s="1136"/>
      <c r="DQ128" s="1136" t="s">
        <v>490</v>
      </c>
      <c r="DR128" s="1136"/>
      <c r="DS128" s="1136"/>
      <c r="DT128" s="1136"/>
      <c r="DU128" s="1136"/>
      <c r="DV128" s="1137" t="s">
        <v>437</v>
      </c>
      <c r="DW128" s="1137"/>
      <c r="DX128" s="1137"/>
      <c r="DY128" s="1137"/>
      <c r="DZ128" s="1138"/>
    </row>
    <row r="129" spans="1:131" s="248" customFormat="1" ht="26.25" customHeight="1" x14ac:dyDescent="0.15">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501</v>
      </c>
      <c r="X129" s="1170"/>
      <c r="Y129" s="1170"/>
      <c r="Z129" s="1171"/>
      <c r="AA129" s="1054">
        <v>6623146</v>
      </c>
      <c r="AB129" s="1055"/>
      <c r="AC129" s="1055"/>
      <c r="AD129" s="1055"/>
      <c r="AE129" s="1056"/>
      <c r="AF129" s="1057">
        <v>6700579</v>
      </c>
      <c r="AG129" s="1055"/>
      <c r="AH129" s="1055"/>
      <c r="AI129" s="1055"/>
      <c r="AJ129" s="1056"/>
      <c r="AK129" s="1057">
        <v>6927723</v>
      </c>
      <c r="AL129" s="1055"/>
      <c r="AM129" s="1055"/>
      <c r="AN129" s="1055"/>
      <c r="AO129" s="1056"/>
      <c r="AP129" s="1172"/>
      <c r="AQ129" s="1173"/>
      <c r="AR129" s="1173"/>
      <c r="AS129" s="1173"/>
      <c r="AT129" s="1174"/>
      <c r="AU129" s="286"/>
      <c r="AV129" s="286"/>
      <c r="AW129" s="286"/>
      <c r="AX129" s="1163" t="s">
        <v>502</v>
      </c>
      <c r="AY129" s="1046"/>
      <c r="AZ129" s="1046"/>
      <c r="BA129" s="1046"/>
      <c r="BB129" s="1046"/>
      <c r="BC129" s="1046"/>
      <c r="BD129" s="1046"/>
      <c r="BE129" s="1047"/>
      <c r="BF129" s="1164" t="s">
        <v>437</v>
      </c>
      <c r="BG129" s="1165"/>
      <c r="BH129" s="1165"/>
      <c r="BI129" s="1165"/>
      <c r="BJ129" s="1165"/>
      <c r="BK129" s="1165"/>
      <c r="BL129" s="1166"/>
      <c r="BM129" s="1164">
        <v>19.07</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503</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504</v>
      </c>
      <c r="X130" s="1170"/>
      <c r="Y130" s="1170"/>
      <c r="Z130" s="1171"/>
      <c r="AA130" s="1054">
        <v>991941</v>
      </c>
      <c r="AB130" s="1055"/>
      <c r="AC130" s="1055"/>
      <c r="AD130" s="1055"/>
      <c r="AE130" s="1056"/>
      <c r="AF130" s="1057">
        <v>995391</v>
      </c>
      <c r="AG130" s="1055"/>
      <c r="AH130" s="1055"/>
      <c r="AI130" s="1055"/>
      <c r="AJ130" s="1056"/>
      <c r="AK130" s="1057">
        <v>1006457</v>
      </c>
      <c r="AL130" s="1055"/>
      <c r="AM130" s="1055"/>
      <c r="AN130" s="1055"/>
      <c r="AO130" s="1056"/>
      <c r="AP130" s="1172"/>
      <c r="AQ130" s="1173"/>
      <c r="AR130" s="1173"/>
      <c r="AS130" s="1173"/>
      <c r="AT130" s="1174"/>
      <c r="AU130" s="286"/>
      <c r="AV130" s="286"/>
      <c r="AW130" s="286"/>
      <c r="AX130" s="1163" t="s">
        <v>505</v>
      </c>
      <c r="AY130" s="1046"/>
      <c r="AZ130" s="1046"/>
      <c r="BA130" s="1046"/>
      <c r="BB130" s="1046"/>
      <c r="BC130" s="1046"/>
      <c r="BD130" s="1046"/>
      <c r="BE130" s="1047"/>
      <c r="BF130" s="1200">
        <v>11.5</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506</v>
      </c>
      <c r="X131" s="1208"/>
      <c r="Y131" s="1208"/>
      <c r="Z131" s="1209"/>
      <c r="AA131" s="1101">
        <v>5631205</v>
      </c>
      <c r="AB131" s="1080"/>
      <c r="AC131" s="1080"/>
      <c r="AD131" s="1080"/>
      <c r="AE131" s="1081"/>
      <c r="AF131" s="1079">
        <v>5705188</v>
      </c>
      <c r="AG131" s="1080"/>
      <c r="AH131" s="1080"/>
      <c r="AI131" s="1080"/>
      <c r="AJ131" s="1081"/>
      <c r="AK131" s="1079">
        <v>5921266</v>
      </c>
      <c r="AL131" s="1080"/>
      <c r="AM131" s="1080"/>
      <c r="AN131" s="1080"/>
      <c r="AO131" s="1081"/>
      <c r="AP131" s="1210"/>
      <c r="AQ131" s="1211"/>
      <c r="AR131" s="1211"/>
      <c r="AS131" s="1211"/>
      <c r="AT131" s="1212"/>
      <c r="AU131" s="286"/>
      <c r="AV131" s="286"/>
      <c r="AW131" s="286"/>
      <c r="AX131" s="1182" t="s">
        <v>507</v>
      </c>
      <c r="AY131" s="1133"/>
      <c r="AZ131" s="1133"/>
      <c r="BA131" s="1133"/>
      <c r="BB131" s="1133"/>
      <c r="BC131" s="1133"/>
      <c r="BD131" s="1133"/>
      <c r="BE131" s="1134"/>
      <c r="BF131" s="1183">
        <v>59.5</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508</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509</v>
      </c>
      <c r="W132" s="1193"/>
      <c r="X132" s="1193"/>
      <c r="Y132" s="1193"/>
      <c r="Z132" s="1194"/>
      <c r="AA132" s="1195">
        <v>12.63992343</v>
      </c>
      <c r="AB132" s="1196"/>
      <c r="AC132" s="1196"/>
      <c r="AD132" s="1196"/>
      <c r="AE132" s="1197"/>
      <c r="AF132" s="1198">
        <v>11.46873688</v>
      </c>
      <c r="AG132" s="1196"/>
      <c r="AH132" s="1196"/>
      <c r="AI132" s="1196"/>
      <c r="AJ132" s="1197"/>
      <c r="AK132" s="1198">
        <v>10.45394684</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510</v>
      </c>
      <c r="W133" s="1176"/>
      <c r="X133" s="1176"/>
      <c r="Y133" s="1176"/>
      <c r="Z133" s="1177"/>
      <c r="AA133" s="1178">
        <v>11.5</v>
      </c>
      <c r="AB133" s="1179"/>
      <c r="AC133" s="1179"/>
      <c r="AD133" s="1179"/>
      <c r="AE133" s="1180"/>
      <c r="AF133" s="1178">
        <v>12.1</v>
      </c>
      <c r="AG133" s="1179"/>
      <c r="AH133" s="1179"/>
      <c r="AI133" s="1179"/>
      <c r="AJ133" s="1180"/>
      <c r="AK133" s="1178">
        <v>11.5</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Tu75sItVQlxOnB6l6Mz8WJlGspOPH3MH5tJ2UsF0cD2XPOb6HGmoEKkf/R36N82inuHmlStPsnfm58uDvJG4uw==" saltValue="+3gIu5wZx4PkEby7cuwPu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511</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3UqLhjxM16KyYEUiVY4tzqEW4qQT/wbZsg5b84cYHmcFWrcL3ZzBJy1ROUPsUaoSeppm+91kskOz/WwRnHEIjQ==" saltValue="GLyuUgCSrZNsveApXAs5/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WTnPuLkIo0fiJlmKPDJjFVJOAXVwzkd7t64LbQM4+sI9P0TQkVIMCK1UxtNO1kusuQaoLgaBy4dz6ogzjVhhlA==" saltValue="tBoDU2V7bG3iwfcfCAkjL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513</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514</v>
      </c>
      <c r="AP7" s="305"/>
      <c r="AQ7" s="306" t="s">
        <v>515</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516</v>
      </c>
      <c r="AQ8" s="312" t="s">
        <v>517</v>
      </c>
      <c r="AR8" s="313" t="s">
        <v>518</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519</v>
      </c>
      <c r="AL9" s="1216"/>
      <c r="AM9" s="1216"/>
      <c r="AN9" s="1217"/>
      <c r="AO9" s="314">
        <v>1964260</v>
      </c>
      <c r="AP9" s="314">
        <v>66764</v>
      </c>
      <c r="AQ9" s="315">
        <v>71124</v>
      </c>
      <c r="AR9" s="316">
        <v>-6.1</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520</v>
      </c>
      <c r="AL10" s="1216"/>
      <c r="AM10" s="1216"/>
      <c r="AN10" s="1217"/>
      <c r="AO10" s="317">
        <v>185934</v>
      </c>
      <c r="AP10" s="317">
        <v>6320</v>
      </c>
      <c r="AQ10" s="318">
        <v>8282</v>
      </c>
      <c r="AR10" s="319">
        <v>-23.7</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521</v>
      </c>
      <c r="AL11" s="1216"/>
      <c r="AM11" s="1216"/>
      <c r="AN11" s="1217"/>
      <c r="AO11" s="317">
        <v>47558</v>
      </c>
      <c r="AP11" s="317">
        <v>1616</v>
      </c>
      <c r="AQ11" s="318">
        <v>547</v>
      </c>
      <c r="AR11" s="319">
        <v>195.4</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522</v>
      </c>
      <c r="AL12" s="1216"/>
      <c r="AM12" s="1216"/>
      <c r="AN12" s="1217"/>
      <c r="AO12" s="317" t="s">
        <v>523</v>
      </c>
      <c r="AP12" s="317" t="s">
        <v>523</v>
      </c>
      <c r="AQ12" s="318">
        <v>5</v>
      </c>
      <c r="AR12" s="319" t="s">
        <v>523</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524</v>
      </c>
      <c r="AL13" s="1216"/>
      <c r="AM13" s="1216"/>
      <c r="AN13" s="1217"/>
      <c r="AO13" s="317">
        <v>68052</v>
      </c>
      <c r="AP13" s="317">
        <v>2313</v>
      </c>
      <c r="AQ13" s="318">
        <v>2930</v>
      </c>
      <c r="AR13" s="319">
        <v>-21.1</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525</v>
      </c>
      <c r="AL14" s="1216"/>
      <c r="AM14" s="1216"/>
      <c r="AN14" s="1217"/>
      <c r="AO14" s="317">
        <v>80087</v>
      </c>
      <c r="AP14" s="317">
        <v>2722</v>
      </c>
      <c r="AQ14" s="318">
        <v>1382</v>
      </c>
      <c r="AR14" s="319">
        <v>97</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526</v>
      </c>
      <c r="AL15" s="1222"/>
      <c r="AM15" s="1222"/>
      <c r="AN15" s="1223"/>
      <c r="AO15" s="317">
        <v>-111887</v>
      </c>
      <c r="AP15" s="317">
        <v>-3803</v>
      </c>
      <c r="AQ15" s="318">
        <v>-4924</v>
      </c>
      <c r="AR15" s="319">
        <v>-22.8</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188</v>
      </c>
      <c r="AL16" s="1222"/>
      <c r="AM16" s="1222"/>
      <c r="AN16" s="1223"/>
      <c r="AO16" s="317">
        <v>2234004</v>
      </c>
      <c r="AP16" s="317">
        <v>75932</v>
      </c>
      <c r="AQ16" s="318">
        <v>79347</v>
      </c>
      <c r="AR16" s="319">
        <v>-4.3</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527</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528</v>
      </c>
      <c r="AP20" s="326" t="s">
        <v>529</v>
      </c>
      <c r="AQ20" s="327" t="s">
        <v>530</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531</v>
      </c>
      <c r="AL21" s="1225"/>
      <c r="AM21" s="1225"/>
      <c r="AN21" s="1226"/>
      <c r="AO21" s="330">
        <v>7.07</v>
      </c>
      <c r="AP21" s="331">
        <v>7.49</v>
      </c>
      <c r="AQ21" s="332">
        <v>-0.42</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532</v>
      </c>
      <c r="AL22" s="1225"/>
      <c r="AM22" s="1225"/>
      <c r="AN22" s="1226"/>
      <c r="AO22" s="335">
        <v>96.1</v>
      </c>
      <c r="AP22" s="336">
        <v>97.5</v>
      </c>
      <c r="AQ22" s="337">
        <v>-1.4</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535</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514</v>
      </c>
      <c r="AP30" s="305"/>
      <c r="AQ30" s="306" t="s">
        <v>515</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516</v>
      </c>
      <c r="AQ31" s="312" t="s">
        <v>517</v>
      </c>
      <c r="AR31" s="313" t="s">
        <v>518</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536</v>
      </c>
      <c r="AL32" s="1219"/>
      <c r="AM32" s="1219"/>
      <c r="AN32" s="1220"/>
      <c r="AO32" s="345">
        <v>1027585</v>
      </c>
      <c r="AP32" s="345">
        <v>34927</v>
      </c>
      <c r="AQ32" s="346">
        <v>30764</v>
      </c>
      <c r="AR32" s="347">
        <v>13.5</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537</v>
      </c>
      <c r="AL33" s="1219"/>
      <c r="AM33" s="1219"/>
      <c r="AN33" s="1220"/>
      <c r="AO33" s="345" t="s">
        <v>523</v>
      </c>
      <c r="AP33" s="345" t="s">
        <v>523</v>
      </c>
      <c r="AQ33" s="346" t="s">
        <v>523</v>
      </c>
      <c r="AR33" s="347" t="s">
        <v>523</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538</v>
      </c>
      <c r="AL34" s="1219"/>
      <c r="AM34" s="1219"/>
      <c r="AN34" s="1220"/>
      <c r="AO34" s="345" t="s">
        <v>523</v>
      </c>
      <c r="AP34" s="345" t="s">
        <v>523</v>
      </c>
      <c r="AQ34" s="346" t="s">
        <v>523</v>
      </c>
      <c r="AR34" s="347" t="s">
        <v>523</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539</v>
      </c>
      <c r="AL35" s="1219"/>
      <c r="AM35" s="1219"/>
      <c r="AN35" s="1220"/>
      <c r="AO35" s="345">
        <v>537368</v>
      </c>
      <c r="AP35" s="345">
        <v>18265</v>
      </c>
      <c r="AQ35" s="346">
        <v>12161</v>
      </c>
      <c r="AR35" s="347">
        <v>50.2</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540</v>
      </c>
      <c r="AL36" s="1219"/>
      <c r="AM36" s="1219"/>
      <c r="AN36" s="1220"/>
      <c r="AO36" s="345">
        <v>227658</v>
      </c>
      <c r="AP36" s="345">
        <v>7738</v>
      </c>
      <c r="AQ36" s="346">
        <v>1793</v>
      </c>
      <c r="AR36" s="347">
        <v>331.6</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541</v>
      </c>
      <c r="AL37" s="1219"/>
      <c r="AM37" s="1219"/>
      <c r="AN37" s="1220"/>
      <c r="AO37" s="345">
        <v>29538</v>
      </c>
      <c r="AP37" s="345">
        <v>1004</v>
      </c>
      <c r="AQ37" s="346">
        <v>575</v>
      </c>
      <c r="AR37" s="347">
        <v>74.599999999999994</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542</v>
      </c>
      <c r="AL38" s="1228"/>
      <c r="AM38" s="1228"/>
      <c r="AN38" s="1229"/>
      <c r="AO38" s="348" t="s">
        <v>523</v>
      </c>
      <c r="AP38" s="348" t="s">
        <v>523</v>
      </c>
      <c r="AQ38" s="349">
        <v>1</v>
      </c>
      <c r="AR38" s="337" t="s">
        <v>523</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543</v>
      </c>
      <c r="AL39" s="1228"/>
      <c r="AM39" s="1228"/>
      <c r="AN39" s="1229"/>
      <c r="AO39" s="345">
        <v>-196686</v>
      </c>
      <c r="AP39" s="345">
        <v>-6685</v>
      </c>
      <c r="AQ39" s="346">
        <v>-2883</v>
      </c>
      <c r="AR39" s="347">
        <v>131.9</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544</v>
      </c>
      <c r="AL40" s="1219"/>
      <c r="AM40" s="1219"/>
      <c r="AN40" s="1220"/>
      <c r="AO40" s="345">
        <v>-1006457</v>
      </c>
      <c r="AP40" s="345">
        <v>-34209</v>
      </c>
      <c r="AQ40" s="346">
        <v>-29973</v>
      </c>
      <c r="AR40" s="347">
        <v>14.1</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298</v>
      </c>
      <c r="AL41" s="1231"/>
      <c r="AM41" s="1231"/>
      <c r="AN41" s="1232"/>
      <c r="AO41" s="345">
        <v>619006</v>
      </c>
      <c r="AP41" s="345">
        <v>21040</v>
      </c>
      <c r="AQ41" s="346">
        <v>12437</v>
      </c>
      <c r="AR41" s="347">
        <v>69.2</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545</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547</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514</v>
      </c>
      <c r="AN49" s="1235" t="s">
        <v>548</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549</v>
      </c>
      <c r="AO50" s="362" t="s">
        <v>550</v>
      </c>
      <c r="AP50" s="363" t="s">
        <v>551</v>
      </c>
      <c r="AQ50" s="364" t="s">
        <v>552</v>
      </c>
      <c r="AR50" s="365" t="s">
        <v>553</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554</v>
      </c>
      <c r="AL51" s="358"/>
      <c r="AM51" s="366">
        <v>962354</v>
      </c>
      <c r="AN51" s="367">
        <v>32423</v>
      </c>
      <c r="AO51" s="368">
        <v>-17.399999999999999</v>
      </c>
      <c r="AP51" s="369">
        <v>57122</v>
      </c>
      <c r="AQ51" s="370">
        <v>0.4</v>
      </c>
      <c r="AR51" s="371">
        <v>-17.8</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555</v>
      </c>
      <c r="AM52" s="374">
        <v>520748</v>
      </c>
      <c r="AN52" s="375">
        <v>17545</v>
      </c>
      <c r="AO52" s="376">
        <v>-13.6</v>
      </c>
      <c r="AP52" s="377">
        <v>36191</v>
      </c>
      <c r="AQ52" s="378">
        <v>11.2</v>
      </c>
      <c r="AR52" s="379">
        <v>-24.8</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556</v>
      </c>
      <c r="AL53" s="358"/>
      <c r="AM53" s="366">
        <v>1578572</v>
      </c>
      <c r="AN53" s="367">
        <v>53170</v>
      </c>
      <c r="AO53" s="368">
        <v>64</v>
      </c>
      <c r="AP53" s="369">
        <v>53655</v>
      </c>
      <c r="AQ53" s="370">
        <v>-6.1</v>
      </c>
      <c r="AR53" s="371">
        <v>70.099999999999994</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555</v>
      </c>
      <c r="AM54" s="374">
        <v>855497</v>
      </c>
      <c r="AN54" s="375">
        <v>28815</v>
      </c>
      <c r="AO54" s="376">
        <v>64.2</v>
      </c>
      <c r="AP54" s="377">
        <v>32719</v>
      </c>
      <c r="AQ54" s="378">
        <v>-9.6</v>
      </c>
      <c r="AR54" s="379">
        <v>73.8</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557</v>
      </c>
      <c r="AL55" s="358"/>
      <c r="AM55" s="366">
        <v>1309502</v>
      </c>
      <c r="AN55" s="367">
        <v>44115</v>
      </c>
      <c r="AO55" s="368">
        <v>-17</v>
      </c>
      <c r="AP55" s="369">
        <v>53869</v>
      </c>
      <c r="AQ55" s="370">
        <v>0.4</v>
      </c>
      <c r="AR55" s="371">
        <v>-17.399999999999999</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555</v>
      </c>
      <c r="AM56" s="374">
        <v>610561</v>
      </c>
      <c r="AN56" s="375">
        <v>20569</v>
      </c>
      <c r="AO56" s="376">
        <v>-28.6</v>
      </c>
      <c r="AP56" s="377">
        <v>35046</v>
      </c>
      <c r="AQ56" s="378">
        <v>7.1</v>
      </c>
      <c r="AR56" s="379">
        <v>-35.700000000000003</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558</v>
      </c>
      <c r="AL57" s="358"/>
      <c r="AM57" s="366">
        <v>868903</v>
      </c>
      <c r="AN57" s="367">
        <v>29351</v>
      </c>
      <c r="AO57" s="368">
        <v>-33.5</v>
      </c>
      <c r="AP57" s="369">
        <v>59119</v>
      </c>
      <c r="AQ57" s="370">
        <v>9.6999999999999993</v>
      </c>
      <c r="AR57" s="371">
        <v>-43.2</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555</v>
      </c>
      <c r="AM58" s="374">
        <v>677667</v>
      </c>
      <c r="AN58" s="375">
        <v>22891</v>
      </c>
      <c r="AO58" s="376">
        <v>11.3</v>
      </c>
      <c r="AP58" s="377">
        <v>29900</v>
      </c>
      <c r="AQ58" s="378">
        <v>-14.7</v>
      </c>
      <c r="AR58" s="379">
        <v>26</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559</v>
      </c>
      <c r="AL59" s="358"/>
      <c r="AM59" s="366">
        <v>1160829</v>
      </c>
      <c r="AN59" s="367">
        <v>39456</v>
      </c>
      <c r="AO59" s="368">
        <v>34.4</v>
      </c>
      <c r="AP59" s="369">
        <v>53895</v>
      </c>
      <c r="AQ59" s="370">
        <v>-8.8000000000000007</v>
      </c>
      <c r="AR59" s="371">
        <v>43.2</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555</v>
      </c>
      <c r="AM60" s="374">
        <v>904399</v>
      </c>
      <c r="AN60" s="375">
        <v>30740</v>
      </c>
      <c r="AO60" s="376">
        <v>34.299999999999997</v>
      </c>
      <c r="AP60" s="377">
        <v>31224</v>
      </c>
      <c r="AQ60" s="378">
        <v>4.4000000000000004</v>
      </c>
      <c r="AR60" s="379">
        <v>29.9</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560</v>
      </c>
      <c r="AL61" s="380"/>
      <c r="AM61" s="381">
        <v>1176032</v>
      </c>
      <c r="AN61" s="382">
        <v>39703</v>
      </c>
      <c r="AO61" s="383">
        <v>6.1</v>
      </c>
      <c r="AP61" s="384">
        <v>55532</v>
      </c>
      <c r="AQ61" s="385">
        <v>-0.9</v>
      </c>
      <c r="AR61" s="371">
        <v>7</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555</v>
      </c>
      <c r="AM62" s="374">
        <v>713774</v>
      </c>
      <c r="AN62" s="375">
        <v>24112</v>
      </c>
      <c r="AO62" s="376">
        <v>13.5</v>
      </c>
      <c r="AP62" s="377">
        <v>33016</v>
      </c>
      <c r="AQ62" s="378">
        <v>-0.3</v>
      </c>
      <c r="AR62" s="379">
        <v>13.8</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ANR+VY3X9Omm1ucZwi1HZK2UcyyLhVV0fzswu+WVj0AbeJtMfyjalXNk8rR/Cqj8/RTkMeolh3lQrwuZiNLpbw==" saltValue="nQlMhYhlqVK+VN/3gbZD7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562</v>
      </c>
    </row>
    <row r="120" spans="125:125" ht="13.5" hidden="1" customHeight="1" x14ac:dyDescent="0.15"/>
    <row r="121" spans="125:125" ht="13.5" hidden="1" customHeight="1" x14ac:dyDescent="0.15">
      <c r="DU121" s="292"/>
    </row>
  </sheetData>
  <sheetProtection algorithmName="SHA-512" hashValue="9S6XIZGcfZIEIgBiF5+Hc1tR20e5+82eVR7BHHjPEjJ5ugLLkLPuV68ckw6WwDB0b9omkd10j5X2sM+Fq806/g==" saltValue="k4DuF7Mtdf4X+oqFKQpOQ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563</v>
      </c>
    </row>
  </sheetData>
  <sheetProtection algorithmName="SHA-512" hashValue="3WlvnnR4CVHzEeEWWrHAEjYnhWvgmpTELSj7ysPT+ByXeYWBnZvV5LfY0UEU9tsaHMxJBxrSZJuJV3JLW6AisQ==" saltValue="Mta8B7IfSDzV1b+AzCPQh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238" t="s">
        <v>3</v>
      </c>
      <c r="D47" s="1238"/>
      <c r="E47" s="1239"/>
      <c r="F47" s="11">
        <v>30.95</v>
      </c>
      <c r="G47" s="12">
        <v>24.68</v>
      </c>
      <c r="H47" s="12">
        <v>24.17</v>
      </c>
      <c r="I47" s="12">
        <v>22.06</v>
      </c>
      <c r="J47" s="13">
        <v>22.06</v>
      </c>
    </row>
    <row r="48" spans="2:10" ht="57.75" customHeight="1" x14ac:dyDescent="0.15">
      <c r="B48" s="14"/>
      <c r="C48" s="1240" t="s">
        <v>4</v>
      </c>
      <c r="D48" s="1240"/>
      <c r="E48" s="1241"/>
      <c r="F48" s="15">
        <v>7.46</v>
      </c>
      <c r="G48" s="16">
        <v>9.3000000000000007</v>
      </c>
      <c r="H48" s="16">
        <v>7.99</v>
      </c>
      <c r="I48" s="16">
        <v>7.51</v>
      </c>
      <c r="J48" s="17">
        <v>6.38</v>
      </c>
    </row>
    <row r="49" spans="2:10" ht="57.75" customHeight="1" thickBot="1" x14ac:dyDescent="0.2">
      <c r="B49" s="18"/>
      <c r="C49" s="1242" t="s">
        <v>5</v>
      </c>
      <c r="D49" s="1242"/>
      <c r="E49" s="1243"/>
      <c r="F49" s="19" t="s">
        <v>569</v>
      </c>
      <c r="G49" s="20" t="s">
        <v>570</v>
      </c>
      <c r="H49" s="20" t="s">
        <v>571</v>
      </c>
      <c r="I49" s="20" t="s">
        <v>572</v>
      </c>
      <c r="J49" s="21" t="s">
        <v>573</v>
      </c>
    </row>
    <row r="50" spans="2:10" ht="13.5" customHeight="1" x14ac:dyDescent="0.15"/>
  </sheetData>
  <sheetProtection algorithmName="SHA-512" hashValue="W7mwKf4zqEk+z/hUObM2oe+LxDycp5YAqpaYBiS2t8taRmBZcxV72FM1WTOiTW3+7RnOSUcZw3F3IVW9SAb7Iw==" saltValue="q7lHRUQDFfYHvHNuY029N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2022-09-26T07:35:35Z</cp:lastPrinted>
  <dcterms:created xsi:type="dcterms:W3CDTF">2022-02-02T05:26:19Z</dcterms:created>
  <dcterms:modified xsi:type="dcterms:W3CDTF">2022-09-26T07:41:08Z</dcterms:modified>
  <cp:category/>
</cp:coreProperties>
</file>