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214105\Desktop\財政状況資料集\"/>
    </mc:Choice>
  </mc:AlternateContent>
  <xr:revisionPtr revIDLastSave="0" documentId="13_ncr:1_{28D0E7C2-CF17-4BD3-829A-5E23AD52505D}" xr6:coauthVersionLast="47" xr6:coauthVersionMax="47" xr10:uidLastSave="{00000000-0000-0000-0000-000000000000}"/>
  <bookViews>
    <workbookView xWindow="-108" yWindow="-1306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AM36" i="10"/>
  <c r="C36" i="10"/>
  <c r="C35" i="10"/>
  <c r="C34" i="10"/>
  <c r="U34" i="10" l="1"/>
  <c r="U35" i="10" s="1"/>
  <c r="U36" i="10" s="1"/>
  <c r="BE34" i="10"/>
  <c r="BE35" i="10" s="1"/>
  <c r="BE36" i="10" s="1"/>
  <c r="BE37"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<sst xmlns="http://schemas.openxmlformats.org/spreadsheetml/2006/main" count="1180" uniqueCount="637">
  <si>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</si>
  <si>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</si>
  <si>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</si>
  <si>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</si>
  <si>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</si>
  <si>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</si>
  <si>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</si>
  <si>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</si>
  <si>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</si>
  <si>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</si>
  <si>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</si>
  <si>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</si>
  <si>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</si>
  <si>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</si>
  <si>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</si>
  <si>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</si>
  <si>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</si>
  <si>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</si>
  <si>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</si>
  <si>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</si>
  <si>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</si>
  <si>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</si>
  <si>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</si>
  <si>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</si>
  <si>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</si>
  <si>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</si>
  <si>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</si>
  <si>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</si>
  <si>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</si>
  <si>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</si>
  <si>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</si>
  <si>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</si>
  <si>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</si>
  <si>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</si>
  <si>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</si>
  <si>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</si>
  <si>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</si>
  <si>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</si>
  <si>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</si>
  <si>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</si>
  <si>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</si>
  <si>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</si>
  <si>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</si>
  <si>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</si>
  <si>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</si>
  <si>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</si>
  <si>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</si>
  <si>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</si>
  <si>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</si>
  <si>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</si>
  <si>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</si>
  <si>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</si>
  <si>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</si>
  <si>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</si>
  <si>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</si>
  <si>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</si>
  <si>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</si>
  <si>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</si>
  <si>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</si>
  <si>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</si>
  <si>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</si>
  <si>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</si>
  <si>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</si>
  <si>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</si>
  <si>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</si>
  <si>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</si>
  <si>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</si>
  <si>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</si>
  <si>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</si>
  <si>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</si>
  <si>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</si>
  <si>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</si>
  <si>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</si>
  <si>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</si>
  <si>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</si>
  <si>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</si>
  <si>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</si>
  <si>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</si>
  <si>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</si>
  <si>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</si>
  <si>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</si>
  <si>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</si>
  <si>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</si>
  <si>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</si>
  <si>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</si>
  <si>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Ⅳ－１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</si>
  <si>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</si>
  <si>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</si>
  <si>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</si>
  <si>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</si>
  <si>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</si>
  <si>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</si>
  <si>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</si>
  <si>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</si>
  <si>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</si>
  <si>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</si>
  <si>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</si>
  <si>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</si>
  <si>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森町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</si>
  <si>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</si>
  <si>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</si>
  <si>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</si>
  <si>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</si>
  <si>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</si>
  <si>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</si>
  <si>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</si>
  <si>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</si>
  <si>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</si>
  <si>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</si>
  <si>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</si>
  <si>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</si>
  <si>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</si>
  <si>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</si>
  <si>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</si>
  <si>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</si>
  <si>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</si>
  <si>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</si>
  <si>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</si>
  <si>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</si>
  <si>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</si>
  <si>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</si>
  <si>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</si>
  <si>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</si>
  <si>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</si>
  <si>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</si>
  <si>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</si>
  <si>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</si>
  <si>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</si>
  <si>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</si>
  <si>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</si>
  <si>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</si>
  <si>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</si>
  <si>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</si>
  <si>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</si>
  <si>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</si>
  <si>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</si>
  <si>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</si>
  <si>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</si>
  <si>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</si>
  <si>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</si>
  <si>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</si>
  <si>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</si>
  <si>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</si>
  <si>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</si>
  <si>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</si>
  <si>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</si>
  <si>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</si>
  <si>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</si>
  <si>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</si>
  <si>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</si>
  <si>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</si>
  <si>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</si>
  <si>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</si>
  <si>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</si>
  <si>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</si>
  <si>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</si>
  <si>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</si>
  <si>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</si>
  <si>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</si>
  <si>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</si>
  <si>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</si>
  <si>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</si>
  <si>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</si>
  <si>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</si>
  <si>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</si>
  <si>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</si>
  <si>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</si>
  <si>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</si>
  <si>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</si>
  <si>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</si>
  <si>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</si>
  <si>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</si>
  <si>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</si>
  <si>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</si>
  <si>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</si>
  <si>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</si>
  <si>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</si>
  <si>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</si>
  <si>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</si>
  <si>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</si>
  <si>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</si>
  <si>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</si>
  <si>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</si>
  <si>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</si>
  <si>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</si>
  <si>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</si>
  <si>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</si>
  <si>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</si>
  <si>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</si>
  <si>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</si>
  <si>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</si>
  <si>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</si>
  <si>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</si>
  <si>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</si>
  <si>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</si>
  <si>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</si>
  <si>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</si>
  <si>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</si>
  <si>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</si>
  <si>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</si>
  <si>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</si>
  <si>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</si>
  <si>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</si>
  <si>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</si>
  <si>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</si>
  <si>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</si>
  <si>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</si>
  <si>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</si>
  <si>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</si>
  <si>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</si>
  <si>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</si>
  <si>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</si>
  <si>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</si>
  <si>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静岡県森町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</si>
  <si>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</si>
  <si>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</si>
  <si>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</si>
  <si>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</si>
  <si>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</si>
  <si>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</si>
  <si>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</si>
  <si>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</si>
  <si>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</si>
  <si>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</si>
  <si>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</si>
  <si>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</si>
  <si>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</si>
  <si>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</si>
  <si>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</si>
  <si>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</si>
  <si>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</si>
  <si>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</si>
  <si>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</si>
  <si>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</si>
  <si>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</si>
  <si>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</si>
  <si>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</si>
  <si>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</si>
  <si>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</si>
  <si>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</si>
  <si>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</si>
  <si>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</si>
  <si>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</si>
  <si>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</si>
  <si>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</si>
  <si>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</si>
  <si>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</si>
  <si>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</si>
  <si>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</si>
  <si>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</si>
  <si>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</si>
  <si>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</si>
  <si>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</si>
  <si>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</si>
  <si>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</si>
  <si>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</si>
  <si>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</si>
  <si>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</si>
  <si>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</si>
  <si>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</si>
  <si>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</si>
  <si>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</si>
  <si>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</si>
  <si>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</si>
  <si>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</si>
  <si>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</si>
  <si>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</si>
  <si>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</si>
  <si>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</si>
  <si>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</si>
  <si>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</si>
  <si>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</si>
  <si>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</si>
  <si>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</si>
  <si>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</si>
  <si>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</si>
  <si>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</si>
  <si>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</si>
  <si>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</si>
  <si>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</si>
  <si>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</si>
  <si>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</si>
  <si>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</si>
  <si>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</si>
  <si>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</si>
  <si>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</si>
  <si>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</si>
  <si>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</si>
  <si>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</si>
  <si>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</si>
  <si>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</si>
  <si>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</si>
  <si>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</si>
  <si>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</si>
  <si>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</si>
  <si>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</si>
  <si>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</si>
  <si>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</si>
  <si>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</si>
  <si>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</si>
  <si>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</si>
  <si>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</si>
  <si>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</si>
  <si>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</si>
  <si>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</si>
  <si>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</si>
  <si>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</si>
  <si>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</si>
  <si>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</si>
  <si>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</si>
  <si>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</si>
  <si>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</si>
  <si>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</si>
  <si>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</si>
  <si>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</si>
  <si>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</si>
  <si>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</si>
  <si>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</si>
  <si>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</si>
  <si>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</si>
  <si>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</si>
  <si>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</si>
  <si>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</si>
  <si>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</si>
  <si>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</si>
  <si>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</si>
  <si>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</si>
  <si>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</si>
  <si>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</si>
  <si>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</si>
  <si>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</si>
  <si>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</si>
  <si>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</si>
  <si>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</si>
  <si>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</si>
  <si>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</si>
  <si>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</si>
  <si>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</si>
  <si>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</si>
  <si>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</si>
  <si>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</si>
  <si>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</si>
  <si>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</si>
  <si>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</si>
  <si>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</si>
  <si>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</si>
  <si>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</si>
  <si>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</si>
  <si>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</si>
  <si>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</si>
  <si>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</si>
  <si>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</si>
  <si>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</si>
  <si>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</si>
  <si>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</si>
  <si>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</si>
  <si>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</si>
  <si>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</si>
  <si>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</si>
  <si>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</si>
  <si>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</si>
  <si>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</si>
  <si>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</si>
  <si>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</si>
  <si>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</si>
  <si>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</si>
  <si>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</si>
  <si>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静岡県森町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</si>
  <si>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</si>
  <si>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</si>
  <si>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</si>
  <si>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</si>
  <si>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</si>
  <si>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</si>
  <si>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</si>
  <si>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</si>
  <si>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</si>
  <si>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</si>
  <si>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</si>
  <si>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</si>
  <si>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</si>
  <si>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</si>
  <si>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</si>
  <si>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</si>
  <si>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</si>
  <si>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</si>
  <si>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</si>
  <si>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</si>
  <si>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</si>
  <si>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</si>
  <si>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</si>
  <si>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</si>
  <si>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</si>
  <si>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</si>
  <si>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</si>
  <si>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</si>
  <si>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</si>
  <si>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</si>
  <si>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</si>
  <si>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</si>
  <si>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</si>
  <si>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</si>
  <si>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</si>
  <si>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</si>
  <si>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</si>
  <si>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</si>
  <si>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</si>
  <si>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</si>
  <si>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</si>
  <si>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大久保簡易水道事業特別会計</t>
    <phoneticPr fontId="5"/>
  </si>
  <si>
    <t>法非適用企業</t>
    <phoneticPr fontId="5"/>
  </si>
  <si>
    <t>三倉簡易水道事業特別会計</t>
    <phoneticPr fontId="5"/>
  </si>
  <si>
    <t>大河内簡易水道事業特別会計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</si>
  <si>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</si>
  <si>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</si>
  <si>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</si>
  <si>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</si>
  <si>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</si>
  <si>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</si>
  <si>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</si>
  <si>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</si>
  <si>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</si>
  <si>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</si>
  <si>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</si>
  <si>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</si>
  <si>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</si>
  <si>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</si>
  <si>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</si>
  <si>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</si>
  <si>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</si>
  <si>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</si>
  <si>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</si>
  <si>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</si>
  <si>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</si>
  <si>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</si>
  <si>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</si>
  <si>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</si>
  <si>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</si>
  <si>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</si>
  <si>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</si>
  <si>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</si>
  <si>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</si>
  <si>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</si>
  <si>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</si>
  <si>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</si>
  <si>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</si>
  <si>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</si>
  <si>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</si>
  <si>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</si>
  <si>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</si>
  <si>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</si>
  <si>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</si>
  <si>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</si>
  <si>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</si>
  <si>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</si>
  <si>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</si>
  <si>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</si>
  <si>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</si>
  <si>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</si>
  <si>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</si>
  <si>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</si>
  <si>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</si>
  <si>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</si>
  <si>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</si>
  <si>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</si>
  <si>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</si>
  <si>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</si>
  <si>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</si>
  <si>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</si>
  <si>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</si>
  <si>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</si>
  <si>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</si>
  <si>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</si>
  <si>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</si>
  <si>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</si>
  <si>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</si>
  <si>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</si>
  <si>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</si>
  <si>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</si>
  <si>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</si>
  <si>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</si>
  <si>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</si>
  <si>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</si>
  <si>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</si>
  <si>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</si>
  <si>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</si>
  <si>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</si>
  <si>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</si>
  <si>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</si>
  <si>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</si>
  <si>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三倉簡易水道事業特別会計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</si>
  <si>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</si>
  <si>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</si>
  <si>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</si>
  <si>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</si>
  <si>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</si>
  <si>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</si>
  <si>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</si>
  <si>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</si>
  <si>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</si>
  <si>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</si>
  <si>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</si>
  <si>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</si>
  <si>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</si>
  <si>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</si>
  <si>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</si>
  <si>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</si>
  <si>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</si>
  <si>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</si>
  <si>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</si>
  <si>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</si>
  <si>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</si>
  <si>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</si>
  <si>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</si>
  <si>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</si>
  <si>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</si>
  <si>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</si>
  <si>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</si>
  <si>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</si>
  <si>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</si>
  <si>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</si>
  <si>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</si>
  <si>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</si>
  <si>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</si>
  <si>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</si>
  <si>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</si>
  <si>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</si>
  <si>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</si>
  <si>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</si>
  <si>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</si>
  <si>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</si>
  <si>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</si>
  <si>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</si>
  <si>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</si>
  <si>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</si>
  <si>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</si>
  <si>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</si>
  <si>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</si>
  <si>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</si>
  <si>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</si>
  <si>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</si>
  <si>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</si>
  <si>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</si>
  <si>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</si>
  <si>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</si>
  <si>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</si>
  <si>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</si>
  <si>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</si>
  <si>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</si>
  <si>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</si>
  <si>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</si>
  <si>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</si>
  <si>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</si>
  <si>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</si>
  <si>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</si>
  <si>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</si>
  <si>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</si>
  <si>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</si>
  <si>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</si>
  <si>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</si>
  <si>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</si>
  <si>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</si>
  <si>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</si>
  <si>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</si>
  <si>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</si>
  <si>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</si>
  <si>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</si>
  <si>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</si>
  <si>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</si>
  <si>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</si>
  <si>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</si>
  <si>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</si>
  <si>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</si>
  <si>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</si>
  <si>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</si>
  <si>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</si>
  <si>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1.76</t>
  </si>
  <si>
    <t>▲ 7.58</t>
  </si>
  <si>
    <t>▲ 7.43</t>
  </si>
  <si>
    <t>一般会計</t>
  </si>
  <si>
    <t>水道事業会計</t>
  </si>
  <si>
    <t>病院事業会計</t>
  </si>
  <si>
    <t>介護保険特別会計</t>
  </si>
  <si>
    <t>公共下水道事業特別会計</t>
  </si>
  <si>
    <t>国民健康保険特別会計</t>
  </si>
  <si>
    <t>大久保簡易水道事業特別会計</t>
  </si>
  <si>
    <t>三倉簡易水道事業特別会計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</si>
  <si>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</si>
  <si>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</si>
  <si>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</si>
  <si>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</si>
  <si>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</si>
  <si>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</si>
  <si>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</si>
  <si>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</si>
  <si>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周智郡土地開発公社</t>
    <rPh sb="0" eb="3">
      <t>シュウチグン</t>
    </rPh>
    <rPh sb="3" eb="5">
      <t>トチ</t>
    </rPh>
    <rPh sb="5" eb="7">
      <t>カイハツ</t>
    </rPh>
    <rPh sb="7" eb="9">
      <t>コウシャ</t>
    </rPh>
    <phoneticPr fontId="2"/>
  </si>
  <si>
    <t>○</t>
  </si>
  <si>
    <t>株式会社アクティ森</t>
    <rPh sb="0" eb="4">
      <t>カブシキガイシャ</t>
    </rPh>
    <rPh sb="8" eb="9">
      <t>モリ</t>
    </rPh>
    <phoneticPr fontId="2"/>
  </si>
  <si>
    <t>中遠広域事務組合</t>
    <rPh sb="0" eb="2">
      <t>チュウエン</t>
    </rPh>
    <rPh sb="2" eb="4">
      <t>コウイキ</t>
    </rPh>
    <rPh sb="4" eb="6">
      <t>ジム</t>
    </rPh>
    <rPh sb="6" eb="8">
      <t>クミアイ</t>
    </rPh>
    <phoneticPr fontId="18"/>
  </si>
  <si>
    <t>養護老人ホームとよおか管理組合</t>
    <rPh sb="0" eb="2">
      <t>ヨウゴ</t>
    </rPh>
    <phoneticPr fontId="18"/>
  </si>
  <si>
    <t>袋井市森町広域行政組合</t>
  </si>
  <si>
    <t>中東遠看護専門学校組合一般会計</t>
  </si>
  <si>
    <t>中東遠看護専門学校組合奨学金貸与特別会計</t>
  </si>
  <si>
    <t>東遠学園組合</t>
  </si>
  <si>
    <t>太田川原野谷川治水水防組合</t>
  </si>
  <si>
    <t>静岡地方税滞納整理機構</t>
  </si>
  <si>
    <t>静岡県後期高齢者医療広域連合一般会計</t>
  </si>
  <si>
    <t>静岡県後期高齢者医療広域連合後期高齢者医療事業特別会計</t>
  </si>
  <si>
    <t>静岡県市町総合事務組合</t>
  </si>
  <si>
    <t>森町ふるさと応援基金</t>
    <rPh sb="0" eb="2">
      <t>モリマチ</t>
    </rPh>
    <rPh sb="6" eb="8">
      <t>オウエン</t>
    </rPh>
    <rPh sb="8" eb="10">
      <t>キキン</t>
    </rPh>
    <phoneticPr fontId="5"/>
  </si>
  <si>
    <t>森町地域振興基金</t>
    <rPh sb="0" eb="2">
      <t>モリマチ</t>
    </rPh>
    <rPh sb="2" eb="4">
      <t>チイキ</t>
    </rPh>
    <rPh sb="4" eb="6">
      <t>シンコウ</t>
    </rPh>
    <rPh sb="6" eb="8">
      <t>キキン</t>
    </rPh>
    <phoneticPr fontId="5"/>
  </si>
  <si>
    <t>森町企業立地推進基金</t>
    <phoneticPr fontId="5"/>
  </si>
  <si>
    <t>森町公共施設等総合管理基金</t>
    <phoneticPr fontId="5"/>
  </si>
  <si>
    <t>森町町民の森用地取得及び整備基金</t>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</si>
  <si>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</si>
  <si>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</si>
  <si>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</si>
  <si>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</si>
  <si>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</si>
  <si>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</si>
  <si>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</si>
  <si>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</si>
  <si>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</si>
  <si>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</si>
  <si>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</si>
  <si>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</si>
  <si>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</si>
  <si>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</si>
  <si>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</si>
  <si>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</si>
  <si>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</si>
  <si>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</si>
  <si>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</si>
  <si>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</si>
  <si>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</si>
  <si>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平成29年度から令和元年度の有形固定資産減価償却率が類似団体内平均値より低いのは、総合体育館や拠点防災倉庫等の比較的新しく大規模な施設が多いためと考えられる。
　一方で、経年劣化が進んでいる施設もあるため、厳しい財政状況の中で、公共施設等総合管理計画に基づいて、計画的に更新や長寿命化等を行っていく。
　なお、令和２年度の数値については、調査中である。
　将来負担比率が類似団体内平均値より高い要因は、平成26・27年度の総合体育館建設事業に係る借入等により地方債の現在高が大きいことによる。</t>
    <phoneticPr fontId="5"/>
  </si>
  <si>
    <t>　将来負担比率及び実質公債費比率は、類似団体内平均値よりも高い数値で推移している。将来負担比率が高い要因は、平成26・27年度の総合体育館建設事業に係る借入等により地方債の現在高が大きいこと、実質公債費比率が高い要因は、上記事業の償還等による元利償還金額が大きいことである。また、近年においては、地方道路等整備事業等の交付税算入率の無いまたは低い借入の償還が始まったことで元利償還金額が増加していることも実質公債費比率の上昇の原因である。今後、地方債の現在高の抑制を図るとともに、交付税算入率の有利な起債の利活用等により財政の健全化に努める。</t>
    <rPh sb="128" eb="129">
      <t>オオ</t>
    </rPh>
    <rPh sb="140" eb="142">
      <t>キンネン</t>
    </rPh>
    <rPh sb="148" eb="150">
      <t>チホウ</t>
    </rPh>
    <rPh sb="150" eb="152">
      <t>ドウロ</t>
    </rPh>
    <rPh sb="152" eb="153">
      <t>トウ</t>
    </rPh>
    <rPh sb="153" eb="155">
      <t>セイビ</t>
    </rPh>
    <rPh sb="155" eb="157">
      <t>ジギョウ</t>
    </rPh>
    <rPh sb="157" eb="158">
      <t>トウ</t>
    </rPh>
    <rPh sb="159" eb="162">
      <t>コウフゼイ</t>
    </rPh>
    <rPh sb="162" eb="164">
      <t>サンニュウ</t>
    </rPh>
    <rPh sb="164" eb="165">
      <t>リツ</t>
    </rPh>
    <rPh sb="166" eb="167">
      <t>ナ</t>
    </rPh>
    <rPh sb="171" eb="172">
      <t>ヒク</t>
    </rPh>
    <rPh sb="173" eb="175">
      <t>カリイレ</t>
    </rPh>
    <rPh sb="176" eb="178">
      <t>ショウカン</t>
    </rPh>
    <rPh sb="179" eb="180">
      <t>ハジ</t>
    </rPh>
    <rPh sb="186" eb="188">
      <t>ガンリ</t>
    </rPh>
    <rPh sb="188" eb="190">
      <t>ショウカン</t>
    </rPh>
    <rPh sb="190" eb="192">
      <t>キンガク</t>
    </rPh>
    <rPh sb="193" eb="195">
      <t>ゾウカ</t>
    </rPh>
    <rPh sb="202" eb="204">
      <t>ジッシツ</t>
    </rPh>
    <rPh sb="204" eb="207">
      <t>コウサイヒ</t>
    </rPh>
    <rPh sb="207" eb="209">
      <t>ヒリツ</t>
    </rPh>
    <rPh sb="210" eb="212">
      <t>ジョウショウ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</si>
</sst>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FF900B2-192C-4E23-8372-C985B92FE71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115123</c:v>
                </c:pt>
                <c:pt idx="1">
                  <c:v>98899</c:v>
                </c:pt>
                <c:pt idx="2">
                  <c:v>96462</c:v>
                </c:pt>
                <c:pt idx="3">
                  <c:v>83103</c:v>
                </c:pt>
                <c:pt idx="4">
                  <c:v>84459</c:v>
                </c:pt>
              </c:numCache>
            </c:numRef>
          </c:val>
          <c:smooth val="0"/>
          <c:extLst>
            <c:ext xmlns:c16="http://schemas.microsoft.com/office/drawing/2014/chart" uri="{C3380CC4-5D6E-409C-BE32-E72D297353CC}">
              <c16:uniqueId val="{00000000-A107-4093-8A2E-9E49BE49160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48429</c:v>
                </c:pt>
                <c:pt idx="1">
                  <c:v>29173</c:v>
                </c:pt>
                <c:pt idx="2">
                  <c:v>34640</c:v>
                </c:pt>
                <c:pt idx="3">
                  <c:v>52356</c:v>
                </c:pt>
                <c:pt idx="4">
                  <c:v>45136</c:v>
                </c:pt>
              </c:numCache>
            </c:numRef>
          </c:val>
          <c:smooth val="0"/>
          <c:extLst>
            <c:ext xmlns:c16="http://schemas.microsoft.com/office/drawing/2014/chart" uri="{C3380CC4-5D6E-409C-BE32-E72D297353CC}">
              <c16:uniqueId val="{00000001-A107-4093-8A2E-9E49BE49160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19.690000000000001</c:v>
                </c:pt>
                <c:pt idx="1">
                  <c:v>15.9</c:v>
                </c:pt>
                <c:pt idx="2">
                  <c:v>18.41</c:v>
                </c:pt>
                <c:pt idx="3">
                  <c:v>13.55</c:v>
                </c:pt>
                <c:pt idx="4">
                  <c:v>17.55</c:v>
                </c:pt>
              </c:numCache>
            </c:numRef>
          </c:val>
          <c:extLst>
            <c:ext xmlns:c16="http://schemas.microsoft.com/office/drawing/2014/chart" uri="{C3380CC4-5D6E-409C-BE32-E72D297353CC}">
              <c16:uniqueId val="{00000000-CF53-4F7F-AC4E-B0D43DCC88D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42.55</c:v>
                </c:pt>
                <c:pt idx="1">
                  <c:v>40.85</c:v>
                </c:pt>
                <c:pt idx="2">
                  <c:v>40.39</c:v>
                </c:pt>
                <c:pt idx="3">
                  <c:v>38.68</c:v>
                </c:pt>
                <c:pt idx="4">
                  <c:v>34.130000000000003</c:v>
                </c:pt>
              </c:numCache>
            </c:numRef>
          </c:val>
          <c:extLst>
            <c:ext xmlns:c16="http://schemas.microsoft.com/office/drawing/2014/chart" uri="{C3380CC4-5D6E-409C-BE32-E72D297353CC}">
              <c16:uniqueId val="{00000001-CF53-4F7F-AC4E-B0D43DCC88D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-1.76</c:v>
                </c:pt>
                <c:pt idx="1">
                  <c:v>-7.58</c:v>
                </c:pt>
                <c:pt idx="2">
                  <c:v>1</c:v>
                </c:pt>
                <c:pt idx="3">
                  <c:v>-7.43</c:v>
                </c:pt>
                <c:pt idx="4">
                  <c:v>2.3199999999999998</c:v>
                </c:pt>
              </c:numCache>
            </c:numRef>
          </c:val>
          <c:smooth val="0"/>
          <c:extLst>
            <c:ext xmlns:c16="http://schemas.microsoft.com/office/drawing/2014/chart" uri="{C3380CC4-5D6E-409C-BE32-E72D297353CC}">
              <c16:uniqueId val="{00000002-CF53-4F7F-AC4E-B0D43DCC88D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0.08</c:v>
                </c:pt>
                <c:pt idx="6">
                  <c:v>#N/A</c:v>
                </c:pt>
                <c:pt idx="7">
                  <c:v>0</c:v>
                </c:pt>
                <c:pt idx="8">
                  <c:v>#N/A</c:v>
                </c:pt>
                <c:pt idx="9">
                  <c:v>0</c:v>
                </c:pt>
              </c:numCache>
            </c:numRef>
          </c:val>
          <c:extLst>
            <c:ext xmlns:c16="http://schemas.microsoft.com/office/drawing/2014/chart" uri="{C3380CC4-5D6E-409C-BE32-E72D297353CC}">
              <c16:uniqueId val="{00000000-44D0-4044-BBFD-9E39942E215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4D0-4044-BBFD-9E39942E2152}"/>
            </c:ext>
          </c:extLst>
        </c:ser>
        <c:ser>
          <c:idx val="2"/>
          <c:order val="2"/>
          <c:tx>
            <c:strRef>
              <c:f>データシート!$A$29</c:f>
              <c:strCache>
                <c:ptCount val="1"/>
                <c:pt idx="0">
                  <c:v>三倉簡易水道事業特別会計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4D0-4044-BBFD-9E39942E2152}"/>
            </c:ext>
          </c:extLst>
        </c:ser>
        <c:ser>
          <c:idx val="3"/>
          <c:order val="3"/>
          <c:tx>
            <c:strRef>
              <c:f>データシート!$A$30</c:f>
              <c:strCache>
                <c:ptCount val="1"/>
                <c:pt idx="0">
                  <c:v>大久保簡易水道事業特別会計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4D0-4044-BBFD-9E39942E2152}"/>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1.38</c:v>
                </c:pt>
                <c:pt idx="2">
                  <c:v>#N/A</c:v>
                </c:pt>
                <c:pt idx="3">
                  <c:v>2.93</c:v>
                </c:pt>
                <c:pt idx="4">
                  <c:v>#N/A</c:v>
                </c:pt>
                <c:pt idx="5">
                  <c:v>1.1100000000000001</c:v>
                </c:pt>
                <c:pt idx="6">
                  <c:v>#N/A</c:v>
                </c:pt>
                <c:pt idx="7">
                  <c:v>0.72</c:v>
                </c:pt>
                <c:pt idx="8">
                  <c:v>#N/A</c:v>
                </c:pt>
                <c:pt idx="9">
                  <c:v>0.35</c:v>
                </c:pt>
              </c:numCache>
            </c:numRef>
          </c:val>
          <c:extLst>
            <c:ext xmlns:c16="http://schemas.microsoft.com/office/drawing/2014/chart" uri="{C3380CC4-5D6E-409C-BE32-E72D297353CC}">
              <c16:uniqueId val="{00000004-44D0-4044-BBFD-9E39942E2152}"/>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1.7</c:v>
                </c:pt>
                <c:pt idx="2">
                  <c:v>#N/A</c:v>
                </c:pt>
                <c:pt idx="3">
                  <c:v>1.7</c:v>
                </c:pt>
                <c:pt idx="4">
                  <c:v>#N/A</c:v>
                </c:pt>
                <c:pt idx="5">
                  <c:v>1.43</c:v>
                </c:pt>
                <c:pt idx="6">
                  <c:v>#N/A</c:v>
                </c:pt>
                <c:pt idx="7">
                  <c:v>2.5499999999999998</c:v>
                </c:pt>
                <c:pt idx="8">
                  <c:v>#N/A</c:v>
                </c:pt>
                <c:pt idx="9">
                  <c:v>1.04</c:v>
                </c:pt>
              </c:numCache>
            </c:numRef>
          </c:val>
          <c:extLst>
            <c:ext xmlns:c16="http://schemas.microsoft.com/office/drawing/2014/chart" uri="{C3380CC4-5D6E-409C-BE32-E72D297353CC}">
              <c16:uniqueId val="{00000005-44D0-4044-BBFD-9E39942E215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4.95</c:v>
                </c:pt>
                <c:pt idx="2">
                  <c:v>#N/A</c:v>
                </c:pt>
                <c:pt idx="3">
                  <c:v>2.11</c:v>
                </c:pt>
                <c:pt idx="4">
                  <c:v>#N/A</c:v>
                </c:pt>
                <c:pt idx="5">
                  <c:v>3.61</c:v>
                </c:pt>
                <c:pt idx="6">
                  <c:v>#N/A</c:v>
                </c:pt>
                <c:pt idx="7">
                  <c:v>4.13</c:v>
                </c:pt>
                <c:pt idx="8">
                  <c:v>#N/A</c:v>
                </c:pt>
                <c:pt idx="9">
                  <c:v>2.96</c:v>
                </c:pt>
              </c:numCache>
            </c:numRef>
          </c:val>
          <c:extLst>
            <c:ext xmlns:c16="http://schemas.microsoft.com/office/drawing/2014/chart" uri="{C3380CC4-5D6E-409C-BE32-E72D297353CC}">
              <c16:uniqueId val="{00000006-44D0-4044-BBFD-9E39942E2152}"/>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4.6399999999999997</c:v>
                </c:pt>
                <c:pt idx="2">
                  <c:v>#N/A</c:v>
                </c:pt>
                <c:pt idx="3">
                  <c:v>3.9</c:v>
                </c:pt>
                <c:pt idx="4">
                  <c:v>#N/A</c:v>
                </c:pt>
                <c:pt idx="5">
                  <c:v>4.1100000000000003</c:v>
                </c:pt>
                <c:pt idx="6">
                  <c:v>#N/A</c:v>
                </c:pt>
                <c:pt idx="7">
                  <c:v>5.78</c:v>
                </c:pt>
                <c:pt idx="8">
                  <c:v>#N/A</c:v>
                </c:pt>
                <c:pt idx="9">
                  <c:v>5.51</c:v>
                </c:pt>
              </c:numCache>
            </c:numRef>
          </c:val>
          <c:extLst>
            <c:ext xmlns:c16="http://schemas.microsoft.com/office/drawing/2014/chart" uri="{C3380CC4-5D6E-409C-BE32-E72D297353CC}">
              <c16:uniqueId val="{00000007-44D0-4044-BBFD-9E39942E215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8.25</c:v>
                </c:pt>
                <c:pt idx="2">
                  <c:v>#N/A</c:v>
                </c:pt>
                <c:pt idx="3">
                  <c:v>8.18</c:v>
                </c:pt>
                <c:pt idx="4">
                  <c:v>#N/A</c:v>
                </c:pt>
                <c:pt idx="5">
                  <c:v>8.3800000000000008</c:v>
                </c:pt>
                <c:pt idx="6">
                  <c:v>#N/A</c:v>
                </c:pt>
                <c:pt idx="7">
                  <c:v>7.96</c:v>
                </c:pt>
                <c:pt idx="8">
                  <c:v>#N/A</c:v>
                </c:pt>
                <c:pt idx="9">
                  <c:v>7.29</c:v>
                </c:pt>
              </c:numCache>
            </c:numRef>
          </c:val>
          <c:extLst>
            <c:ext xmlns:c16="http://schemas.microsoft.com/office/drawing/2014/chart" uri="{C3380CC4-5D6E-409C-BE32-E72D297353CC}">
              <c16:uniqueId val="{00000008-44D0-4044-BBFD-9E39942E215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19.690000000000001</c:v>
                </c:pt>
                <c:pt idx="2">
                  <c:v>#N/A</c:v>
                </c:pt>
                <c:pt idx="3">
                  <c:v>15.9</c:v>
                </c:pt>
                <c:pt idx="4">
                  <c:v>#N/A</c:v>
                </c:pt>
                <c:pt idx="5">
                  <c:v>18.41</c:v>
                </c:pt>
                <c:pt idx="6">
                  <c:v>#N/A</c:v>
                </c:pt>
                <c:pt idx="7">
                  <c:v>13.54</c:v>
                </c:pt>
                <c:pt idx="8">
                  <c:v>#N/A</c:v>
                </c:pt>
                <c:pt idx="9">
                  <c:v>17.54</c:v>
                </c:pt>
              </c:numCache>
            </c:numRef>
          </c:val>
          <c:extLst>
            <c:ext xmlns:c16="http://schemas.microsoft.com/office/drawing/2014/chart" uri="{C3380CC4-5D6E-409C-BE32-E72D297353CC}">
              <c16:uniqueId val="{00000009-44D0-4044-BBFD-9E39942E215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703</c:v>
                </c:pt>
                <c:pt idx="5">
                  <c:v>723</c:v>
                </c:pt>
                <c:pt idx="8">
                  <c:v>734</c:v>
                </c:pt>
                <c:pt idx="11">
                  <c:v>733</c:v>
                </c:pt>
                <c:pt idx="14">
                  <c:v>754</c:v>
                </c:pt>
              </c:numCache>
            </c:numRef>
          </c:val>
          <c:extLst>
            <c:ext xmlns:c16="http://schemas.microsoft.com/office/drawing/2014/chart" uri="{C3380CC4-5D6E-409C-BE32-E72D297353CC}">
              <c16:uniqueId val="{00000000-5EA4-4C5B-8493-7625D5C694F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EA4-4C5B-8493-7625D5C694F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EA4-4C5B-8493-7625D5C694F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95</c:v>
                </c:pt>
                <c:pt idx="3">
                  <c:v>105</c:v>
                </c:pt>
                <c:pt idx="6">
                  <c:v>89</c:v>
                </c:pt>
                <c:pt idx="9">
                  <c:v>116</c:v>
                </c:pt>
                <c:pt idx="12">
                  <c:v>135</c:v>
                </c:pt>
              </c:numCache>
            </c:numRef>
          </c:val>
          <c:extLst>
            <c:ext xmlns:c16="http://schemas.microsoft.com/office/drawing/2014/chart" uri="{C3380CC4-5D6E-409C-BE32-E72D297353CC}">
              <c16:uniqueId val="{00000003-5EA4-4C5B-8493-7625D5C694F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365</c:v>
                </c:pt>
                <c:pt idx="3">
                  <c:v>366</c:v>
                </c:pt>
                <c:pt idx="6">
                  <c:v>371</c:v>
                </c:pt>
                <c:pt idx="9">
                  <c:v>340</c:v>
                </c:pt>
                <c:pt idx="12">
                  <c:v>363</c:v>
                </c:pt>
              </c:numCache>
            </c:numRef>
          </c:val>
          <c:extLst>
            <c:ext xmlns:c16="http://schemas.microsoft.com/office/drawing/2014/chart" uri="{C3380CC4-5D6E-409C-BE32-E72D297353CC}">
              <c16:uniqueId val="{00000004-5EA4-4C5B-8493-7625D5C694F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A4-4C5B-8493-7625D5C694F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EA4-4C5B-8493-7625D5C694F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642</c:v>
                </c:pt>
                <c:pt idx="3">
                  <c:v>684</c:v>
                </c:pt>
                <c:pt idx="6">
                  <c:v>755</c:v>
                </c:pt>
                <c:pt idx="9">
                  <c:v>807</c:v>
                </c:pt>
                <c:pt idx="12">
                  <c:v>828</c:v>
                </c:pt>
              </c:numCache>
            </c:numRef>
          </c:val>
          <c:extLst>
            <c:ext xmlns:c16="http://schemas.microsoft.com/office/drawing/2014/chart" uri="{C3380CC4-5D6E-409C-BE32-E72D297353CC}">
              <c16:uniqueId val="{00000007-5EA4-4C5B-8493-7625D5C694F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399</c:v>
                </c:pt>
                <c:pt idx="2">
                  <c:v>#N/A</c:v>
                </c:pt>
                <c:pt idx="3">
                  <c:v>#N/A</c:v>
                </c:pt>
                <c:pt idx="4">
                  <c:v>432</c:v>
                </c:pt>
                <c:pt idx="5">
                  <c:v>#N/A</c:v>
                </c:pt>
                <c:pt idx="6">
                  <c:v>#N/A</c:v>
                </c:pt>
                <c:pt idx="7">
                  <c:v>481</c:v>
                </c:pt>
                <c:pt idx="8">
                  <c:v>#N/A</c:v>
                </c:pt>
                <c:pt idx="9">
                  <c:v>#N/A</c:v>
                </c:pt>
                <c:pt idx="10">
                  <c:v>530</c:v>
                </c:pt>
                <c:pt idx="11">
                  <c:v>#N/A</c:v>
                </c:pt>
                <c:pt idx="12">
                  <c:v>#N/A</c:v>
                </c:pt>
                <c:pt idx="13">
                  <c:v>572</c:v>
                </c:pt>
                <c:pt idx="14">
                  <c:v>#N/A</c:v>
                </c:pt>
              </c:numCache>
            </c:numRef>
          </c:val>
          <c:smooth val="0"/>
          <c:extLst>
            <c:ext xmlns:c16="http://schemas.microsoft.com/office/drawing/2014/chart" uri="{C3380CC4-5D6E-409C-BE32-E72D297353CC}">
              <c16:uniqueId val="{00000008-5EA4-4C5B-8493-7625D5C694F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8246</c:v>
                </c:pt>
                <c:pt idx="5">
                  <c:v>8210</c:v>
                </c:pt>
                <c:pt idx="8">
                  <c:v>8301</c:v>
                </c:pt>
                <c:pt idx="11">
                  <c:v>8200</c:v>
                </c:pt>
                <c:pt idx="14">
                  <c:v>8285</c:v>
                </c:pt>
              </c:numCache>
            </c:numRef>
          </c:val>
          <c:extLst>
            <c:ext xmlns:c16="http://schemas.microsoft.com/office/drawing/2014/chart" uri="{C3380CC4-5D6E-409C-BE32-E72D297353CC}">
              <c16:uniqueId val="{00000000-319E-4EC2-9BB5-C219FA37DE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730</c:v>
                </c:pt>
                <c:pt idx="5">
                  <c:v>815</c:v>
                </c:pt>
                <c:pt idx="8">
                  <c:v>867</c:v>
                </c:pt>
                <c:pt idx="11">
                  <c:v>845</c:v>
                </c:pt>
                <c:pt idx="14">
                  <c:v>874</c:v>
                </c:pt>
              </c:numCache>
            </c:numRef>
          </c:val>
          <c:extLst>
            <c:ext xmlns:c16="http://schemas.microsoft.com/office/drawing/2014/chart" uri="{C3380CC4-5D6E-409C-BE32-E72D297353CC}">
              <c16:uniqueId val="{00000001-319E-4EC2-9BB5-C219FA37DE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2932</c:v>
                </c:pt>
                <c:pt idx="5">
                  <c:v>3172</c:v>
                </c:pt>
                <c:pt idx="8">
                  <c:v>3095</c:v>
                </c:pt>
                <c:pt idx="11">
                  <c:v>2989</c:v>
                </c:pt>
                <c:pt idx="14">
                  <c:v>3049</c:v>
                </c:pt>
              </c:numCache>
            </c:numRef>
          </c:val>
          <c:extLst>
            <c:ext xmlns:c16="http://schemas.microsoft.com/office/drawing/2014/chart" uri="{C3380CC4-5D6E-409C-BE32-E72D297353CC}">
              <c16:uniqueId val="{00000002-319E-4EC2-9BB5-C219FA37DE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19E-4EC2-9BB5-C219FA37DE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19E-4EC2-9BB5-C219FA37DE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19E-4EC2-9BB5-C219FA37DE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599</c:v>
                </c:pt>
                <c:pt idx="3">
                  <c:v>523</c:v>
                </c:pt>
                <c:pt idx="6">
                  <c:v>467</c:v>
                </c:pt>
                <c:pt idx="9">
                  <c:v>403</c:v>
                </c:pt>
                <c:pt idx="12">
                  <c:v>324</c:v>
                </c:pt>
              </c:numCache>
            </c:numRef>
          </c:val>
          <c:extLst>
            <c:ext xmlns:c16="http://schemas.microsoft.com/office/drawing/2014/chart" uri="{C3380CC4-5D6E-409C-BE32-E72D297353CC}">
              <c16:uniqueId val="{00000006-319E-4EC2-9BB5-C219FA37DE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614</c:v>
                </c:pt>
                <c:pt idx="3">
                  <c:v>534</c:v>
                </c:pt>
                <c:pt idx="6">
                  <c:v>558</c:v>
                </c:pt>
                <c:pt idx="9">
                  <c:v>714</c:v>
                </c:pt>
                <c:pt idx="12">
                  <c:v>687</c:v>
                </c:pt>
              </c:numCache>
            </c:numRef>
          </c:val>
          <c:extLst>
            <c:ext xmlns:c16="http://schemas.microsoft.com/office/drawing/2014/chart" uri="{C3380CC4-5D6E-409C-BE32-E72D297353CC}">
              <c16:uniqueId val="{00000007-319E-4EC2-9BB5-C219FA37DE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4519</c:v>
                </c:pt>
                <c:pt idx="3">
                  <c:v>4733</c:v>
                </c:pt>
                <c:pt idx="6">
                  <c:v>4841</c:v>
                </c:pt>
                <c:pt idx="9">
                  <c:v>4791</c:v>
                </c:pt>
                <c:pt idx="12">
                  <c:v>4813</c:v>
                </c:pt>
              </c:numCache>
            </c:numRef>
          </c:val>
          <c:extLst>
            <c:ext xmlns:c16="http://schemas.microsoft.com/office/drawing/2014/chart" uri="{C3380CC4-5D6E-409C-BE32-E72D297353CC}">
              <c16:uniqueId val="{00000008-319E-4EC2-9BB5-C219FA37DE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19E-4EC2-9BB5-C219FA37DE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8880</c:v>
                </c:pt>
                <c:pt idx="3">
                  <c:v>8852</c:v>
                </c:pt>
                <c:pt idx="6">
                  <c:v>8853</c:v>
                </c:pt>
                <c:pt idx="9">
                  <c:v>8740</c:v>
                </c:pt>
                <c:pt idx="12">
                  <c:v>8828</c:v>
                </c:pt>
              </c:numCache>
            </c:numRef>
          </c:val>
          <c:extLst>
            <c:ext xmlns:c16="http://schemas.microsoft.com/office/drawing/2014/chart" uri="{C3380CC4-5D6E-409C-BE32-E72D297353CC}">
              <c16:uniqueId val="{0000000A-319E-4EC2-9BB5-C219FA37DEF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2705</c:v>
                </c:pt>
                <c:pt idx="2">
                  <c:v>#N/A</c:v>
                </c:pt>
                <c:pt idx="3">
                  <c:v>#N/A</c:v>
                </c:pt>
                <c:pt idx="4">
                  <c:v>2445</c:v>
                </c:pt>
                <c:pt idx="5">
                  <c:v>#N/A</c:v>
                </c:pt>
                <c:pt idx="6">
                  <c:v>#N/A</c:v>
                </c:pt>
                <c:pt idx="7">
                  <c:v>2456</c:v>
                </c:pt>
                <c:pt idx="8">
                  <c:v>#N/A</c:v>
                </c:pt>
                <c:pt idx="9">
                  <c:v>#N/A</c:v>
                </c:pt>
                <c:pt idx="10">
                  <c:v>2614</c:v>
                </c:pt>
                <c:pt idx="11">
                  <c:v>#N/A</c:v>
                </c:pt>
                <c:pt idx="12">
                  <c:v>#N/A</c:v>
                </c:pt>
                <c:pt idx="13">
                  <c:v>2445</c:v>
                </c:pt>
                <c:pt idx="14">
                  <c:v>#N/A</c:v>
                </c:pt>
              </c:numCache>
            </c:numRef>
          </c:val>
          <c:smooth val="0"/>
          <c:extLst>
            <c:ext xmlns:c16="http://schemas.microsoft.com/office/drawing/2014/chart" uri="{C3380CC4-5D6E-409C-BE32-E72D297353CC}">
              <c16:uniqueId val="{0000000B-319E-4EC2-9BB5-C219FA37DEF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2038</c:v>
                </c:pt>
                <c:pt idx="1">
                  <c:v>1988</c:v>
                </c:pt>
                <c:pt idx="2">
                  <c:v>1857</c:v>
                </c:pt>
              </c:numCache>
            </c:numRef>
          </c:val>
          <c:extLst>
            <c:ext xmlns:c16="http://schemas.microsoft.com/office/drawing/2014/chart" uri="{C3380CC4-5D6E-409C-BE32-E72D297353CC}">
              <c16:uniqueId val="{00000000-2D50-4E29-92D2-02B536E2CBB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331</c:v>
                </c:pt>
                <c:pt idx="1">
                  <c:v>271</c:v>
                </c:pt>
                <c:pt idx="2">
                  <c:v>241</c:v>
                </c:pt>
              </c:numCache>
            </c:numRef>
          </c:val>
          <c:extLst>
            <c:ext xmlns:c16="http://schemas.microsoft.com/office/drawing/2014/chart" uri="{C3380CC4-5D6E-409C-BE32-E72D297353CC}">
              <c16:uniqueId val="{00000001-2D50-4E29-92D2-02B536E2CBB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677</c:v>
                </c:pt>
                <c:pt idx="1">
                  <c:v>620</c:v>
                </c:pt>
                <c:pt idx="2">
                  <c:v>814</c:v>
                </c:pt>
              </c:numCache>
            </c:numRef>
          </c:val>
          <c:extLst>
            <c:ext xmlns:c16="http://schemas.microsoft.com/office/drawing/2014/chart" uri="{C3380CC4-5D6E-409C-BE32-E72D297353CC}">
              <c16:uniqueId val="{00000002-2D50-4E29-92D2-02B536E2CBB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{71CCF45D-6AE8-448A-83DB-7B88A2010024}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B5B-4EEA-AA0B-992B5711B6B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{E0458075-5557-4728-B69B-0BB429560BB3}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5B-4EEA-AA0B-992B5711B6B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{95FDB704-93CC-4C9F-94F2-F0A7D6BC3BC7}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5B-4EEA-AA0B-992B5711B6B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{D9834AFD-B6DA-4743-B7ED-3D5CEDF4DE6A}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5B-4EEA-AA0B-992B5711B6B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{F6E16B8A-194A-4BD8-B6B7-EB10D75F4CF8}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5B-4EEA-AA0B-992B5711B6B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{0EFD9D2E-29AE-487B-AC16-7AAE60431EA9}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B5B-4EEA-AA0B-992B5711B6B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{A8DD424A-E1FC-4824-8ABB-FA3C3907CE77}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B5B-4EEA-AA0B-992B5711B6B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{37486BDA-7AAE-4B98-99B2-B24813F7AA03}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B5B-4EEA-AA0B-992B5711B6B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{6BA5181A-58F6-4DDC-9007-65BB8BB832E5}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B5B-4EEA-AA0B-992B5711B6B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43.6</c:v>
                </c:pt>
                <c:pt idx="16">
                  <c:v>44.8</c:v>
                </c:pt>
                <c:pt idx="24">
                  <c:v>45.7</c:v>
                </c:pt>
              </c:numCache>
            </c:numRef>
          </c:xVal>
          <c:yVal>
            <c:numRef>
              <c:f>公会計指標分析・財政指標組合せ分析表!$BP$51:$DC$51</c:f>
              <c:numCache>
                <c:formatCode>#,##0.0;"▲ "#,##0.0</c:formatCode>
                <c:ptCount val="40"/>
                <c:pt idx="8">
                  <c:v>56.9</c:v>
                </c:pt>
                <c:pt idx="16">
                  <c:v>56.3</c:v>
                </c:pt>
                <c:pt idx="24">
                  <c:v>58.6</c:v>
                </c:pt>
              </c:numCache>
            </c:numRef>
          </c:yVal>
          <c:smooth val="0"/>
          <c:extLst>
            <c:ext xmlns:c16="http://schemas.microsoft.com/office/drawing/2014/chart" uri="{C3380CC4-5D6E-409C-BE32-E72D297353CC}">
              <c16:uniqueId val="{00000009-2B5B-4EEA-AA0B-992B5711B6B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{1C7A1B01-84CD-41A6-B16F-CDCE15C9118D}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B5B-4EEA-AA0B-992B5711B6B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{5598FDB4-42EF-4E17-BB6D-E1C8966F31C5}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5B-4EEA-AA0B-992B5711B6B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{378B1751-CE9E-4434-9A94-CCE9E5CA2CE4}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5B-4EEA-AA0B-992B5711B6B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{56AFD852-3B6F-4D11-B8B4-E6A9D7013493}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5B-4EEA-AA0B-992B5711B6B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{C5D37AC6-7E86-45D5-91E3-B694317B706B}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5B-4EEA-AA0B-992B5711B6B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{BF6AD4A5-E892-4387-8A47-D7E81B6D647C}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B5B-4EEA-AA0B-992B5711B6B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{80890485-139C-40E6-9792-43FEA0958A79}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B5B-4EEA-AA0B-992B5711B6B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{5831AD8A-F99D-4754-B698-0F3C35110AF6}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B5B-4EEA-AA0B-992B5711B6B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{693FB898-92C1-4A51-8537-0CBA89C39F6B}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B5B-4EEA-AA0B-992B5711B6B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63.5</c:v>
                </c:pt>
                <c:pt idx="16">
                  <c:v>65.3</c:v>
                </c:pt>
                <c:pt idx="24">
                  <c:v>65.7</c:v>
                </c:pt>
              </c:numCache>
            </c:numRef>
          </c:xVal>
          <c:yVal>
            <c:numRef>
              <c:f>公会計指標分析・財政指標組合せ分析表!$BP$55:$DC$55</c:f>
              <c:numCache>
                <c:formatCode>#,##0.0;"▲ "#,##0.0</c:formatCode>
                <c:ptCount val="40"/>
                <c:pt idx="8">
                  <c:v>40.799999999999997</c:v>
                </c:pt>
                <c:pt idx="16">
                  <c:v>38.5</c:v>
                </c:pt>
                <c:pt idx="24">
                  <c:v>35.5</c:v>
                </c:pt>
              </c:numCache>
            </c:numRef>
          </c:yVal>
          <c:smooth val="0"/>
          <c:extLst>
            <c:ext xmlns:c16="http://schemas.microsoft.com/office/drawing/2014/chart" uri="{C3380CC4-5D6E-409C-BE32-E72D297353CC}">
              <c16:uniqueId val="{00000013-2B5B-4EEA-AA0B-992B5711B6B1}"/>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{ADC117B8-65BF-4DC7-A561-A06B829ABFD3}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5C3-446B-A4DC-C4CF083F47C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{6B50B2DE-60DE-4C0E-8B0B-5980F8C668C9}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C3-446B-A4DC-C4CF083F47C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{C8C07BAF-D151-4616-BCFE-E34945950EFC}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C3-446B-A4DC-C4CF083F47C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{3FE7E64E-974B-44FD-AE3D-E93717B9D00E}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C3-446B-A4DC-C4CF083F47C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{D73C02F3-B547-44A0-ADF7-EE5CF3DC1A63}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C3-446B-A4DC-C4CF083F47C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{66C4170D-DC2B-4750-95B5-81591F8A2C45}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5C3-446B-A4DC-C4CF083F47C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{D575BB57-44F3-440F-93DA-0F4A47FF4C02}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5C3-446B-A4DC-C4CF083F47C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{D25BDC84-73F4-4034-839F-14174B8BB659}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5C3-446B-A4DC-C4CF083F47C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{BF885F40-2654-4BFE-A18B-8C0C34480893}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5C3-446B-A4DC-C4CF083F47C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9.3000000000000007</c:v>
                </c:pt>
                <c:pt idx="16">
                  <c:v>10.1</c:v>
                </c:pt>
                <c:pt idx="24">
                  <c:v>10.9</c:v>
                </c:pt>
                <c:pt idx="32">
                  <c:v>11.6</c:v>
                </c:pt>
              </c:numCache>
            </c:numRef>
          </c:xVal>
          <c:yVal>
            <c:numRef>
              <c:f>公会計指標分析・財政指標組合せ分析表!$BP$73:$DC$73</c:f>
              <c:numCache>
                <c:formatCode>#,##0.0;"▲ "#,##0.0</c:formatCode>
                <c:ptCount val="40"/>
                <c:pt idx="0">
                  <c:v>62.6</c:v>
                </c:pt>
                <c:pt idx="8">
                  <c:v>56.9</c:v>
                </c:pt>
                <c:pt idx="16">
                  <c:v>56.3</c:v>
                </c:pt>
                <c:pt idx="24">
                  <c:v>58.6</c:v>
                </c:pt>
                <c:pt idx="32">
                  <c:v>51.5</c:v>
                </c:pt>
              </c:numCache>
            </c:numRef>
          </c:yVal>
          <c:smooth val="0"/>
          <c:extLst>
            <c:ext xmlns:c16="http://schemas.microsoft.com/office/drawing/2014/chart" uri="{C3380CC4-5D6E-409C-BE32-E72D297353CC}">
              <c16:uniqueId val="{00000009-95C3-446B-A4DC-C4CF083F47C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{BC3E5ACD-D4FC-469D-91A3-F264748FF47B}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5C3-446B-A4DC-C4CF083F47C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{6ED96B9F-E35B-4115-A8D1-B8C2BF6DB9E3}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C3-446B-A4DC-C4CF083F47C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{D62E7BB8-8298-4D5A-9DBB-29A36D780B71}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C3-446B-A4DC-C4CF083F47C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{5EA4296C-A10A-4DD9-ADF5-C575DF9E87AC}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C3-446B-A4DC-C4CF083F47C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{F4DF079B-872B-4A9F-8DFC-E50421212B65}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C3-446B-A4DC-C4CF083F47C0}"/>
                </c:ext>
              </c:extLst>
            </c:dLbl>
            <c:dLbl>
              <c:idx val="8"/>
              <c:layout>
                <c:manualLayout>
                  <c:x val="0"/>
                  <c:y val="8.7632294385874467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{7A440E77-720B-418B-9EDF-08CF1CA43E3C}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5C3-446B-A4DC-C4CF083F47C0}"/>
                </c:ext>
              </c:extLst>
            </c:dLbl>
            <c:dLbl>
              <c:idx val="16"/>
              <c:layout>
                <c:manualLayout>
                  <c:x val="0"/>
                  <c:y val="-2.1566442245978682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{93874356-9FDE-4D94-B549-06D4A6A3DA2D}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5C3-446B-A4DC-C4CF083F47C0}"/>
                </c:ext>
              </c:extLst>
            </c:dLbl>
            <c:dLbl>
              <c:idx val="24"/>
              <c:layout>
                <c:manualLayout>
                  <c:x val="0"/>
                  <c:y val="-6.6065852139896583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{B3A30925-146B-47D5-B14B-CDC2E2BBCCA2}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5C3-446B-A4DC-C4CF083F47C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{370080AA-5F22-455F-8BC9-4BBE5EB963B3}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5C3-446B-A4DC-C4CF083F47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8.9</c:v>
                </c:pt>
                <c:pt idx="24">
                  <c:v>8.8000000000000007</c:v>
                </c:pt>
                <c:pt idx="32">
                  <c:v>8.3000000000000007</c:v>
                </c:pt>
              </c:numCache>
            </c:numRef>
          </c:xVal>
          <c:yVal>
            <c:numRef>
              <c:f>公会計指標分析・財政指標組合せ分析表!$BP$77:$DC$77</c:f>
              <c:numCache>
                <c:formatCode>#,##0.0;"▲ "#,##0.0</c:formatCode>
                <c:ptCount val="40"/>
                <c:pt idx="0">
                  <c:v>44.9</c:v>
                </c:pt>
                <c:pt idx="8">
                  <c:v>40.799999999999997</c:v>
                </c:pt>
                <c:pt idx="16">
                  <c:v>38.5</c:v>
                </c:pt>
                <c:pt idx="24">
                  <c:v>35.5</c:v>
                </c:pt>
                <c:pt idx="32">
                  <c:v>13.5</c:v>
                </c:pt>
              </c:numCache>
            </c:numRef>
          </c:yVal>
          <c:smooth val="0"/>
          <c:extLst>
            <c:ext xmlns:c16="http://schemas.microsoft.com/office/drawing/2014/chart" uri="{C3380CC4-5D6E-409C-BE32-E72D297353CC}">
              <c16:uniqueId val="{00000013-95C3-446B-A4DC-C4CF083F47C0}"/>
            </c:ext>
          </c:extLst>
        </c:ser>
        <c:dLbls>
          <c:showLegendKey val="0"/>
          <c:showVal val="1"/>
          <c:showCatName val="0"/>
          <c:showSerName val="0"/>
          <c:showPercent val="0"/>
          <c:showBubbleSize val="0"/>
        </c:dLbls>
        <c:axId val="84219776"/>
        <c:axId val="84234240"/>
      </c:scatterChart>
      <c:valAx>
        <c:axId val="84219776"/>
        <c:scaling>
          <c:orientation val="maxMin"/>
          <c:max val="12"/>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元利償還金等</a:t>
          </a:r>
          <a:r>
            <a:rPr kumimoji="1" lang="en-US" altLang="ja-JP" sz="1050">
              <a:latin typeface="ＭＳ ゴシック" pitchFamily="49" charset="-128"/>
              <a:ea typeface="ＭＳ ゴシック" pitchFamily="49" charset="-128"/>
            </a:rPr>
            <a:t>(A)</a:t>
          </a:r>
          <a:r>
            <a:rPr kumimoji="1" lang="ja-JP" altLang="en-US" sz="1050">
              <a:latin typeface="ＭＳ ゴシック" pitchFamily="49" charset="-128"/>
              <a:ea typeface="ＭＳ ゴシック" pitchFamily="49" charset="-128"/>
            </a:rPr>
            <a:t>のうち以下３点が主な増加理由である。</a:t>
          </a:r>
        </a:p>
        <a:p>
          <a:r>
            <a:rPr kumimoji="1" lang="ja-JP" altLang="en-US" sz="1050">
              <a:latin typeface="ＭＳ ゴシック" pitchFamily="49" charset="-128"/>
              <a:ea typeface="ＭＳ ゴシック" pitchFamily="49" charset="-128"/>
            </a:rPr>
            <a:t>○元利償還金は、臨時財政対策債償還額や地方道路等整備事業債償還額の増加により対前年度比</a:t>
          </a:r>
          <a:r>
            <a:rPr kumimoji="1" lang="en-US" altLang="ja-JP" sz="1050">
              <a:latin typeface="ＭＳ ゴシック" pitchFamily="49" charset="-128"/>
              <a:ea typeface="ＭＳ ゴシック" pitchFamily="49" charset="-128"/>
            </a:rPr>
            <a:t>21</a:t>
          </a:r>
          <a:r>
            <a:rPr kumimoji="1" lang="ja-JP" altLang="en-US" sz="1050">
              <a:latin typeface="ＭＳ ゴシック" pitchFamily="49" charset="-128"/>
              <a:ea typeface="ＭＳ ゴシック" pitchFamily="49" charset="-128"/>
            </a:rPr>
            <a:t>百万円の増。</a:t>
          </a:r>
        </a:p>
        <a:p>
          <a:r>
            <a:rPr kumimoji="1" lang="ja-JP" altLang="en-US" sz="1050">
              <a:latin typeface="ＭＳ ゴシック" pitchFamily="49" charset="-128"/>
              <a:ea typeface="ＭＳ ゴシック" pitchFamily="49" charset="-128"/>
            </a:rPr>
            <a:t>○公営企業債の元利償還金に対する繰入金は、病院事業の準元利償還金算入額の増により前年度比</a:t>
          </a:r>
          <a:r>
            <a:rPr kumimoji="1" lang="en-US" altLang="ja-JP" sz="1050">
              <a:latin typeface="ＭＳ ゴシック" pitchFamily="49" charset="-128"/>
              <a:ea typeface="ＭＳ ゴシック" pitchFamily="49" charset="-128"/>
            </a:rPr>
            <a:t>23</a:t>
          </a:r>
          <a:r>
            <a:rPr kumimoji="1" lang="ja-JP" altLang="en-US" sz="1050">
              <a:latin typeface="ＭＳ ゴシック" pitchFamily="49" charset="-128"/>
              <a:ea typeface="ＭＳ ゴシック" pitchFamily="49" charset="-128"/>
            </a:rPr>
            <a:t>百万円の増。</a:t>
          </a:r>
        </a:p>
        <a:p>
          <a:r>
            <a:rPr kumimoji="1" lang="ja-JP" altLang="en-US" sz="1050">
              <a:latin typeface="ＭＳ ゴシック" pitchFamily="49" charset="-128"/>
              <a:ea typeface="ＭＳ ゴシック" pitchFamily="49" charset="-128"/>
            </a:rPr>
            <a:t>○組合等が起こした地方債の元利償還金に対する負担金等は、袋井市森町広域行政組合のごみ処理施設費や消防費に係る元利償還金の増により前年度比</a:t>
          </a:r>
          <a:r>
            <a:rPr kumimoji="1" lang="en-US" altLang="ja-JP" sz="1050">
              <a:latin typeface="ＭＳ ゴシック" pitchFamily="49" charset="-128"/>
              <a:ea typeface="ＭＳ ゴシック" pitchFamily="49" charset="-128"/>
            </a:rPr>
            <a:t>19</a:t>
          </a:r>
          <a:r>
            <a:rPr kumimoji="1" lang="ja-JP" altLang="en-US" sz="1050">
              <a:latin typeface="ＭＳ ゴシック" pitchFamily="49" charset="-128"/>
              <a:ea typeface="ＭＳ ゴシック" pitchFamily="49" charset="-128"/>
            </a:rPr>
            <a:t>百万円の増。</a:t>
          </a:r>
        </a:p>
        <a:p>
          <a:r>
            <a:rPr kumimoji="1" lang="ja-JP" altLang="en-US" sz="1050">
              <a:latin typeface="ＭＳ ゴシック" pitchFamily="49" charset="-128"/>
              <a:ea typeface="ＭＳ ゴシック" pitchFamily="49" charset="-128"/>
            </a:rPr>
            <a:t>　以上により対前年度比</a:t>
          </a:r>
          <a:r>
            <a:rPr kumimoji="1" lang="en-US" altLang="ja-JP" sz="1050">
              <a:latin typeface="ＭＳ ゴシック" pitchFamily="49" charset="-128"/>
              <a:ea typeface="ＭＳ ゴシック" pitchFamily="49" charset="-128"/>
            </a:rPr>
            <a:t>63</a:t>
          </a:r>
          <a:r>
            <a:rPr kumimoji="1" lang="ja-JP" altLang="en-US" sz="1050">
              <a:latin typeface="ＭＳ ゴシック" pitchFamily="49" charset="-128"/>
              <a:ea typeface="ＭＳ ゴシック" pitchFamily="49" charset="-128"/>
            </a:rPr>
            <a:t>百万円の増となった。</a:t>
          </a:r>
        </a:p>
        <a:p>
          <a:endParaRPr kumimoji="1" lang="ja-JP" altLang="en-US"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算入公債費等</a:t>
          </a:r>
          <a:r>
            <a:rPr kumimoji="1" lang="en-US" altLang="ja-JP" sz="1050">
              <a:latin typeface="ＭＳ ゴシック" pitchFamily="49" charset="-128"/>
              <a:ea typeface="ＭＳ ゴシック" pitchFamily="49" charset="-128"/>
            </a:rPr>
            <a:t>(B)</a:t>
          </a:r>
          <a:r>
            <a:rPr kumimoji="1" lang="ja-JP" altLang="en-US" sz="1050">
              <a:latin typeface="ＭＳ ゴシック" pitchFamily="49" charset="-128"/>
              <a:ea typeface="ＭＳ ゴシック" pitchFamily="49" charset="-128"/>
            </a:rPr>
            <a:t>は、臨時財政対策債償還費及び東日本大震災全国緊急防災施策等償還費の増により、対前年度比</a:t>
          </a:r>
          <a:r>
            <a:rPr kumimoji="1" lang="en-US" altLang="ja-JP" sz="1050">
              <a:latin typeface="ＭＳ ゴシック" pitchFamily="49" charset="-128"/>
              <a:ea typeface="ＭＳ ゴシック" pitchFamily="49" charset="-128"/>
            </a:rPr>
            <a:t>21</a:t>
          </a:r>
          <a:r>
            <a:rPr kumimoji="1" lang="ja-JP" altLang="en-US" sz="1050">
              <a:latin typeface="ＭＳ ゴシック" pitchFamily="49" charset="-128"/>
              <a:ea typeface="ＭＳ ゴシック" pitchFamily="49" charset="-128"/>
            </a:rPr>
            <a:t>百万円の増となった。</a:t>
          </a:r>
        </a:p>
        <a:p>
          <a:endParaRPr kumimoji="1" lang="ja-JP" altLang="en-US"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したがって、実質公債費比率の分子</a:t>
          </a:r>
          <a:r>
            <a:rPr kumimoji="1" lang="en-US" altLang="ja-JP" sz="1050">
              <a:latin typeface="ＭＳ ゴシック" pitchFamily="49" charset="-128"/>
              <a:ea typeface="ＭＳ ゴシック" pitchFamily="49" charset="-128"/>
            </a:rPr>
            <a:t>((A)-(B))</a:t>
          </a:r>
          <a:r>
            <a:rPr kumimoji="1" lang="ja-JP" altLang="en-US" sz="1050">
              <a:latin typeface="ＭＳ ゴシック" pitchFamily="49" charset="-128"/>
              <a:ea typeface="ＭＳ ゴシック" pitchFamily="49" charset="-128"/>
            </a:rPr>
            <a:t>は、対前年度比</a:t>
          </a:r>
          <a:r>
            <a:rPr kumimoji="1" lang="en-US" altLang="ja-JP" sz="1050">
              <a:latin typeface="ＭＳ ゴシック" pitchFamily="49" charset="-128"/>
              <a:ea typeface="ＭＳ ゴシック" pitchFamily="49" charset="-128"/>
            </a:rPr>
            <a:t>42</a:t>
          </a:r>
          <a:r>
            <a:rPr kumimoji="1" lang="ja-JP" altLang="en-US" sz="1050">
              <a:latin typeface="ＭＳ ゴシック" pitchFamily="49" charset="-128"/>
              <a:ea typeface="ＭＳ ゴシック" pitchFamily="49" charset="-128"/>
            </a:rPr>
            <a:t>百万円の増加となった。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減債基金残高のうち、実質公債費比率の算定に用いる満期一括償還地方債の償還の財源として積み立てた額はない。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将来負担額</a:t>
          </a:r>
          <a:r>
            <a:rPr kumimoji="1" lang="en-US" altLang="ja-JP" sz="1000">
              <a:latin typeface="ＭＳ ゴシック" pitchFamily="49" charset="-128"/>
              <a:ea typeface="ＭＳ ゴシック" pitchFamily="49" charset="-128"/>
            </a:rPr>
            <a:t>(A)</a:t>
          </a:r>
          <a:r>
            <a:rPr kumimoji="1" lang="ja-JP" altLang="en-US" sz="1000">
              <a:latin typeface="ＭＳ ゴシック" pitchFamily="49" charset="-128"/>
              <a:ea typeface="ＭＳ ゴシック" pitchFamily="49" charset="-128"/>
            </a:rPr>
            <a:t>のうち以下４点が主な増減理由である。</a:t>
          </a:r>
        </a:p>
        <a:p>
          <a:r>
            <a:rPr kumimoji="1" lang="ja-JP" altLang="en-US" sz="1000">
              <a:latin typeface="ＭＳ ゴシック" pitchFamily="49" charset="-128"/>
              <a:ea typeface="ＭＳ ゴシック" pitchFamily="49" charset="-128"/>
            </a:rPr>
            <a:t>○一般会計等に係る地方債の現在高は、令和</a:t>
          </a:r>
          <a:r>
            <a:rPr kumimoji="1" lang="en-US" altLang="ja-JP" sz="1000">
              <a:latin typeface="ＭＳ ゴシック" pitchFamily="49" charset="-128"/>
              <a:ea typeface="ＭＳ ゴシック" pitchFamily="49" charset="-128"/>
            </a:rPr>
            <a:t>2</a:t>
          </a:r>
          <a:r>
            <a:rPr kumimoji="1" lang="ja-JP" altLang="en-US" sz="1000">
              <a:latin typeface="ＭＳ ゴシック" pitchFamily="49" charset="-128"/>
              <a:ea typeface="ＭＳ ゴシック" pitchFamily="49" charset="-128"/>
            </a:rPr>
            <a:t>年度において起債の借入額</a:t>
          </a:r>
          <a:r>
            <a:rPr kumimoji="1" lang="en-US" altLang="ja-JP" sz="1000">
              <a:latin typeface="ＭＳ ゴシック" pitchFamily="49" charset="-128"/>
              <a:ea typeface="ＭＳ ゴシック" pitchFamily="49" charset="-128"/>
            </a:rPr>
            <a:t>878</a:t>
          </a:r>
          <a:r>
            <a:rPr kumimoji="1" lang="ja-JP" altLang="en-US" sz="1000">
              <a:latin typeface="ＭＳ ゴシック" pitchFamily="49" charset="-128"/>
              <a:ea typeface="ＭＳ ゴシック" pitchFamily="49" charset="-128"/>
            </a:rPr>
            <a:t>百万円（うち臨時財政対策債</a:t>
          </a:r>
          <a:r>
            <a:rPr kumimoji="1" lang="en-US" altLang="ja-JP" sz="1000">
              <a:latin typeface="ＭＳ ゴシック" pitchFamily="49" charset="-128"/>
              <a:ea typeface="ＭＳ ゴシック" pitchFamily="49" charset="-128"/>
            </a:rPr>
            <a:t>291</a:t>
          </a:r>
          <a:r>
            <a:rPr kumimoji="1" lang="ja-JP" altLang="en-US" sz="1000">
              <a:latin typeface="ＭＳ ゴシック" pitchFamily="49" charset="-128"/>
              <a:ea typeface="ＭＳ ゴシック" pitchFamily="49" charset="-128"/>
            </a:rPr>
            <a:t>百万円）が元金償還額</a:t>
          </a:r>
          <a:r>
            <a:rPr kumimoji="1" lang="en-US" altLang="ja-JP" sz="1000">
              <a:latin typeface="ＭＳ ゴシック" pitchFamily="49" charset="-128"/>
              <a:ea typeface="ＭＳ ゴシック" pitchFamily="49" charset="-128"/>
            </a:rPr>
            <a:t>789</a:t>
          </a:r>
          <a:r>
            <a:rPr kumimoji="1" lang="ja-JP" altLang="en-US" sz="1000">
              <a:latin typeface="ＭＳ ゴシック" pitchFamily="49" charset="-128"/>
              <a:ea typeface="ＭＳ ゴシック" pitchFamily="49" charset="-128"/>
            </a:rPr>
            <a:t>百万円を上回ったため、対前年度比</a:t>
          </a:r>
          <a:r>
            <a:rPr kumimoji="1" lang="en-US" altLang="ja-JP" sz="1000">
              <a:latin typeface="ＭＳ ゴシック" pitchFamily="49" charset="-128"/>
              <a:ea typeface="ＭＳ ゴシック" pitchFamily="49" charset="-128"/>
            </a:rPr>
            <a:t>88</a:t>
          </a:r>
          <a:r>
            <a:rPr kumimoji="1" lang="ja-JP" altLang="en-US" sz="1000">
              <a:latin typeface="ＭＳ ゴシック" pitchFamily="49" charset="-128"/>
              <a:ea typeface="ＭＳ ゴシック" pitchFamily="49" charset="-128"/>
            </a:rPr>
            <a:t>百万円の増。</a:t>
          </a:r>
        </a:p>
        <a:p>
          <a:r>
            <a:rPr kumimoji="1" lang="ja-JP" altLang="en-US" sz="1000">
              <a:latin typeface="ＭＳ ゴシック" pitchFamily="49" charset="-128"/>
              <a:ea typeface="ＭＳ ゴシック" pitchFamily="49" charset="-128"/>
            </a:rPr>
            <a:t>○公営企業債等繰入見込額は、水道事業・下水道事業の地方債現在高が増となったことにより、対前年度比</a:t>
          </a:r>
          <a:r>
            <a:rPr kumimoji="1" lang="en-US" altLang="ja-JP" sz="1000">
              <a:latin typeface="ＭＳ ゴシック" pitchFamily="49" charset="-128"/>
              <a:ea typeface="ＭＳ ゴシック" pitchFamily="49" charset="-128"/>
            </a:rPr>
            <a:t>22</a:t>
          </a:r>
          <a:r>
            <a:rPr kumimoji="1" lang="ja-JP" altLang="en-US" sz="1000">
              <a:latin typeface="ＭＳ ゴシック" pitchFamily="49" charset="-128"/>
              <a:ea typeface="ＭＳ ゴシック" pitchFamily="49" charset="-128"/>
            </a:rPr>
            <a:t>百万円の増。</a:t>
          </a:r>
        </a:p>
        <a:p>
          <a:r>
            <a:rPr kumimoji="1" lang="ja-JP" altLang="en-US" sz="1000">
              <a:latin typeface="ＭＳ ゴシック" pitchFamily="49" charset="-128"/>
              <a:ea typeface="ＭＳ ゴシック" pitchFamily="49" charset="-128"/>
            </a:rPr>
            <a:t>○組合等負担等見込額は、中遠広域事務組合、袋井市森町広域行政組合及び中東遠看護専門学校組合の地歩債現在高の減少により対前年比▲</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百万円の減。</a:t>
          </a:r>
        </a:p>
        <a:p>
          <a:r>
            <a:rPr kumimoji="1" lang="ja-JP" altLang="en-US" sz="1000">
              <a:latin typeface="ＭＳ ゴシック" pitchFamily="49" charset="-128"/>
              <a:ea typeface="ＭＳ ゴシック" pitchFamily="49" charset="-128"/>
            </a:rPr>
            <a:t>○退職手当負担見込額は、静岡県市町総合事務組合の組合積立額が増加したことにより、対前年比▲</a:t>
          </a:r>
          <a:r>
            <a:rPr kumimoji="1" lang="en-US" altLang="ja-JP" sz="1000">
              <a:latin typeface="ＭＳ ゴシック" pitchFamily="49" charset="-128"/>
              <a:ea typeface="ＭＳ ゴシック" pitchFamily="49" charset="-128"/>
            </a:rPr>
            <a:t>79</a:t>
          </a:r>
          <a:r>
            <a:rPr kumimoji="1" lang="ja-JP" altLang="en-US" sz="1000">
              <a:latin typeface="ＭＳ ゴシック" pitchFamily="49" charset="-128"/>
              <a:ea typeface="ＭＳ ゴシック" pitchFamily="49" charset="-128"/>
            </a:rPr>
            <a:t>百万円の減。</a:t>
          </a:r>
        </a:p>
        <a:p>
          <a:r>
            <a:rPr kumimoji="1" lang="ja-JP" altLang="en-US" sz="1000">
              <a:latin typeface="ＭＳ ゴシック" pitchFamily="49" charset="-128"/>
              <a:ea typeface="ＭＳ ゴシック" pitchFamily="49" charset="-128"/>
            </a:rPr>
            <a:t>　以上により対前年度で</a:t>
          </a:r>
          <a:r>
            <a:rPr kumimoji="1" lang="en-US" altLang="ja-JP" sz="1000">
              <a:latin typeface="ＭＳ ゴシック" pitchFamily="49" charset="-128"/>
              <a:ea typeface="ＭＳ ゴシック" pitchFamily="49" charset="-128"/>
            </a:rPr>
            <a:t>4</a:t>
          </a:r>
          <a:r>
            <a:rPr kumimoji="1" lang="ja-JP" altLang="en-US" sz="1000">
              <a:latin typeface="ＭＳ ゴシック" pitchFamily="49" charset="-128"/>
              <a:ea typeface="ＭＳ ゴシック" pitchFamily="49" charset="-128"/>
            </a:rPr>
            <a:t>百万円の増となった。</a:t>
          </a:r>
        </a:p>
        <a:p>
          <a:endParaRPr kumimoji="1" lang="ja-JP" altLang="en-US" sz="11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充当可能財源等</a:t>
          </a:r>
          <a:r>
            <a:rPr kumimoji="1" lang="en-US" altLang="ja-JP" sz="1000">
              <a:latin typeface="ＭＳ ゴシック" pitchFamily="49" charset="-128"/>
              <a:ea typeface="ＭＳ ゴシック" pitchFamily="49" charset="-128"/>
            </a:rPr>
            <a:t>(B)</a:t>
          </a:r>
          <a:r>
            <a:rPr kumimoji="1" lang="ja-JP" altLang="en-US" sz="1000">
              <a:latin typeface="ＭＳ ゴシック" pitchFamily="49" charset="-128"/>
              <a:ea typeface="ＭＳ ゴシック" pitchFamily="49" charset="-128"/>
            </a:rPr>
            <a:t>のうち以下３点が主な増減理由である。</a:t>
          </a:r>
        </a:p>
        <a:p>
          <a:r>
            <a:rPr kumimoji="1" lang="ja-JP" altLang="en-US" sz="1000">
              <a:latin typeface="ＭＳ ゴシック" pitchFamily="49" charset="-128"/>
              <a:ea typeface="ＭＳ ゴシック" pitchFamily="49" charset="-128"/>
            </a:rPr>
            <a:t>○充当可能基金は、ふるさと応援基金の増等により、基金全体で</a:t>
          </a:r>
          <a:r>
            <a:rPr kumimoji="1" lang="en-US" altLang="ja-JP" sz="1000">
              <a:latin typeface="ＭＳ ゴシック" pitchFamily="49" charset="-128"/>
              <a:ea typeface="ＭＳ ゴシック" pitchFamily="49" charset="-128"/>
            </a:rPr>
            <a:t>60</a:t>
          </a:r>
          <a:r>
            <a:rPr kumimoji="1" lang="ja-JP" altLang="en-US" sz="1000">
              <a:latin typeface="ＭＳ ゴシック" pitchFamily="49" charset="-128"/>
              <a:ea typeface="ＭＳ ゴシック" pitchFamily="49" charset="-128"/>
            </a:rPr>
            <a:t>百万円の増。</a:t>
          </a:r>
        </a:p>
        <a:p>
          <a:r>
            <a:rPr kumimoji="1" lang="ja-JP" altLang="en-US" sz="1000">
              <a:latin typeface="ＭＳ ゴシック" pitchFamily="49" charset="-128"/>
              <a:ea typeface="ＭＳ ゴシック" pitchFamily="49" charset="-128"/>
            </a:rPr>
            <a:t>○充当可能特定歳入は、下水道事業に係る地方債の現在高（算入現在高）の増加により、全体では対前年度比</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百万円増。</a:t>
          </a:r>
        </a:p>
        <a:p>
          <a:r>
            <a:rPr kumimoji="1" lang="ja-JP" altLang="en-US" sz="1000">
              <a:latin typeface="ＭＳ ゴシック" pitchFamily="49" charset="-128"/>
              <a:ea typeface="ＭＳ ゴシック" pitchFamily="49" charset="-128"/>
            </a:rPr>
            <a:t>○基準財政需要額算入見込額は、地方税減収補塡債の起債額の増加、辺地対策事業に係る起債額の増加等により、全体では</a:t>
          </a:r>
          <a:r>
            <a:rPr kumimoji="1" lang="en-US" altLang="ja-JP" sz="1000">
              <a:latin typeface="ＭＳ ゴシック" pitchFamily="49" charset="-128"/>
              <a:ea typeface="ＭＳ ゴシック" pitchFamily="49" charset="-128"/>
            </a:rPr>
            <a:t>85</a:t>
          </a:r>
          <a:r>
            <a:rPr kumimoji="1" lang="ja-JP" altLang="en-US" sz="1000">
              <a:latin typeface="ＭＳ ゴシック" pitchFamily="49" charset="-128"/>
              <a:ea typeface="ＭＳ ゴシック" pitchFamily="49" charset="-128"/>
            </a:rPr>
            <a:t>百万円の増。</a:t>
          </a:r>
        </a:p>
        <a:p>
          <a:r>
            <a:rPr kumimoji="1" lang="ja-JP" altLang="en-US" sz="1000">
              <a:latin typeface="ＭＳ ゴシック" pitchFamily="49" charset="-128"/>
              <a:ea typeface="ＭＳ ゴシック" pitchFamily="49" charset="-128"/>
            </a:rPr>
            <a:t>　以上により対前年度で</a:t>
          </a:r>
          <a:r>
            <a:rPr kumimoji="1" lang="en-US" altLang="ja-JP" sz="1000">
              <a:latin typeface="ＭＳ ゴシック" pitchFamily="49" charset="-128"/>
              <a:ea typeface="ＭＳ ゴシック" pitchFamily="49" charset="-128"/>
            </a:rPr>
            <a:t>174</a:t>
          </a:r>
          <a:r>
            <a:rPr kumimoji="1" lang="ja-JP" altLang="en-US" sz="1000">
              <a:latin typeface="ＭＳ ゴシック" pitchFamily="49" charset="-128"/>
              <a:ea typeface="ＭＳ ゴシック" pitchFamily="49" charset="-128"/>
            </a:rPr>
            <a:t>百万円の増となった。</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したがって、将来負担比率の分子</a:t>
          </a:r>
          <a:r>
            <a:rPr kumimoji="1" lang="en-US" altLang="ja-JP" sz="1000">
              <a:latin typeface="ＭＳ ゴシック" pitchFamily="49" charset="-128"/>
              <a:ea typeface="ＭＳ ゴシック" pitchFamily="49" charset="-128"/>
            </a:rPr>
            <a:t>((A)-(B))</a:t>
          </a:r>
          <a:r>
            <a:rPr kumimoji="1" lang="ja-JP" altLang="en-US" sz="1000">
              <a:latin typeface="ＭＳ ゴシック" pitchFamily="49" charset="-128"/>
              <a:ea typeface="ＭＳ ゴシック" pitchFamily="49" charset="-128"/>
            </a:rPr>
            <a:t>は、対前年度で</a:t>
          </a:r>
          <a:r>
            <a:rPr kumimoji="1" lang="en-US" altLang="ja-JP" sz="1000">
              <a:latin typeface="ＭＳ ゴシック" pitchFamily="49" charset="-128"/>
              <a:ea typeface="ＭＳ ゴシック" pitchFamily="49" charset="-128"/>
            </a:rPr>
            <a:t>169</a:t>
          </a:r>
          <a:r>
            <a:rPr kumimoji="1" lang="ja-JP" altLang="en-US" sz="1000">
              <a:latin typeface="ＭＳ ゴシック" pitchFamily="49" charset="-128"/>
              <a:ea typeface="ＭＳ ゴシック" pitchFamily="49" charset="-128"/>
            </a:rPr>
            <a:t>百万円の減となった。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財政調整基金は、予算積立により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百万円積み立てた一方、病院事業会計への繰出金等の財源として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百万円取り崩したこと、減債基金は、積立を行わなかった一方、公債費の増に対応するために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で財政調整基金残高及び減債基金残高については減少したが、その他特定目的基金において、ふるさと応援寄附金の増による森町ふるさと応援基金の積立額の増加が大きく、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基金の使途の明確化を図ることから、財政調整基金への一元的積立てから、目的を整理して、その他特定目的基金への積立を行い、且つ適正な管理を図っていく。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・森町ふるさと応援基金：森町をふるさととして応援する方々から受け入れた寄附金について、安心・安全で魅力あるまちづくりに要する経費に充てる。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・森町地域振興基金：地域における福祉活動の促進、快適な生活環境の形成等を図る。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・森町企業立地推進基金：町内への企業立地を促進し、地域産業の活性化及び雇用機会の創出を図る。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・森町公共施設等総合管理基金：公共施設等の総合的且つ計画的な更新、統廃合、長寿命化等に要する経費に充てる。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・森町町民の森用地取得及び整備基金：自然環境を保全し、並びに保健及び休養の場として利活用を図る町民の森の用地取得及び整備。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・森町ふるさと応援基金：取り崩しによる減▲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百万円に対し、積立による増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百万円により、対前年比で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・森町地域振興基金：国債の運用益を積み立てたことにより、対前年比で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・森町企業立地推進基金：取り崩しによる減▲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百万円に対し、積立による増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百万円により、対前年比で▲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・森町町民の森用地取得及び整備基金：取り崩しによる減▲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百万円により、対前年比で▲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・その他特定目的基金全体：基金の使途の明確化を図ることから、財政調整基金への一元的積立てから、目的を整理して、その他特定目的基金への積立を行い、且つ適正な管理を図っていく。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予算積立による増＋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百万円、病院事業会計への繰出金等の財源とした取り崩しによる減▲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百万円により、対前年比▲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近年減少傾向にあり、令和元年度について普通交付税及び臨時財政対策債の減の対応のために取り崩し額が増えたこと、令和２年度については、令和元年度からの繰越金の状況から決算積立を行わなかっ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公共施設の老朽化や災害への備え等のため、過去の実績等も踏まえ、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億円程度を目途に積み立てることとしているが、公共施設等総合管理計画や公共施設個別施設計画をふまえ、その他特定目的基金への積換えについて検討を図る。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元利償還金の増（公債費増）へ対応するための取り崩しによる▲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百万円により、対前年比▲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地方債の償還計画を踏まえ、財源が確保された時点で積み立て、将来の公債費の増に対応し平準化できるようにする。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B10F72E-DA78-4655-9A80-65CB23A09B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B92AD00-BB10-4C38-9B76-336707F78C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3ACD140-81D3-4600-91B2-3535CDC37368}"/>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1212E5B-4003-4193-9AE5-C7A160A2BC3A}"/>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C49C42B-B353-4F2E-827C-820D1828ADD6}"/>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3E4E29D8-BCDA-4B1A-827A-3FCAE2B47CC1}"/>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5A6D2CF-A995-4FB8-ADD6-AC16142D42C0}"/>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81A60E3F-3BA0-4403-850A-FA95520D9531}"/>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CEC8F7A1-E2FA-4FFD-8773-6562A1E04EC7}"/>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A37330D2-259F-45CE-A20C-1CC97B0CBEFA}"/>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D7BFD65-4934-42BC-BE1E-6D10768F6E40}"/>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6E21BA9-1D6B-4CFB-B619-2AE5D2685CD3}"/>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17,979
17,594
133.91
11,693,787
10,718,875
954,303
5,439,107
8,828,410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DE8F230-5B68-4E98-9354-54B6FFC1AF15}"/>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C86619D-00CE-43C2-A8F4-83416D98435F}"/>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6BD6AA8-8344-447F-B091-1BD78DDE9B2E}"/>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889150A-7851-43D3-9A67-69F372399CCD}"/>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E2ACC09-D511-4E0D-8AB6-1084AD416CBE}"/>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1CACE6F7-8583-4018-80B6-5D2303004DCB}"/>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632C70F-EEA1-43E2-9486-E010B1106085}"/>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B7B0208-3D90-43B1-B3A8-A0C6E812072E}"/>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C3754DB-B6DA-4967-8E3A-2C43A3FCA731}"/>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153DC9D-426D-4C2E-A855-8975B55F0154}"/>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877B4A1-0515-481D-899F-B530BB49960E}"/>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E09F4D9C-EA12-4D82-88AC-B8BBDBDDBFB9}"/>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2FEF00B-A3AE-4B80-8755-1B32063860DA}"/>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786E4FD-AEE7-4726-B94A-47538C7594A4}"/>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578528D-A266-4EF9-8BFB-9EB01020F0A3}"/>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8F7B0EF-1ED7-4AFA-98D3-24890EC2DBCD}"/>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1B7FDE9-5A3F-422F-AADC-F7C621EBA5E3}"/>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A91ADDD8-156A-4FC4-A8E6-450E802D8711}"/>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9665B5AC-65F4-4389-B34D-D468E91D1B5B}"/>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7A5454BD-9E9A-4F52-9FA9-2C5AE4266F48}"/>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6034C04A-28AA-4B34-A477-8002B8B14B29}"/>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C675D68B-B85F-4796-A29C-529E04354591}"/>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382E3907-4E1B-4A61-B988-47AC2A6B8521}"/>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E992D07A-AF16-493A-9E7B-E7C31924E588}"/>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FE125DF5-C00C-424D-9669-39C96C9FCB6D}"/>
            </a:ext>
          </a:extLst>
        </xdr:cNvPr>
        <xdr:cNvSpPr/>
      </xdr:nvSpPr>
      <xdr:spPr>
        <a:xfrm>
          <a:off x="3549147" y="450700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E50741CA-B98E-446A-91E6-C43DF646F287}"/>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8C05299F-13D0-4A8A-A6D5-6A088F83640B}"/>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EA3D92E3-A5E7-4C22-9C1C-DE42A3117398}"/>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D03C78BB-9CF5-4381-A604-99CDF6112B7D}"/>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A91C63BA-7408-424D-9C3C-A085D7351F66}"/>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383B386-D06F-4A80-BCC5-F83D62BB99D8}"/>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8FFD5007-CA68-4B8A-B8C7-DF5D0F0850A0}"/>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7C979CE-0816-4325-858D-D13068F7FE7E}"/>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BC7B80CC-B2D9-4ACD-B2DE-1ECDD1D05817}"/>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59FCAEAD-2331-4843-B41A-F262983D651F}"/>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年度から令和元年度の有形固定資産減価償却率が類似団体内平均値より低いのは、総合体育館や拠点防災倉庫等の比較的新しく大規模な施設が多いためと考えられる。</a:t>
          </a:r>
        </a:p>
        <a:p>
          <a:r>
            <a:rPr kumimoji="1" lang="ja-JP" altLang="en-US" sz="1100">
              <a:latin typeface="ＭＳ Ｐゴシック" panose="020B0600070205080204" pitchFamily="50" charset="-128"/>
              <a:ea typeface="ＭＳ Ｐゴシック" panose="020B0600070205080204" pitchFamily="50" charset="-128"/>
            </a:rPr>
            <a:t>　一方で、経年劣化が進んでいる施設もあるため、厳しい財政状況の中で、公共施設等総合管理計画に基づいて、計画的に更新や長寿命化等を行っていく。</a:t>
          </a:r>
        </a:p>
        <a:p>
          <a:r>
            <a:rPr kumimoji="1" lang="ja-JP" altLang="en-US" sz="1100">
              <a:latin typeface="ＭＳ Ｐゴシック" panose="020B0600070205080204" pitchFamily="50" charset="-128"/>
              <a:ea typeface="ＭＳ Ｐゴシック" panose="020B0600070205080204" pitchFamily="50" charset="-128"/>
            </a:rPr>
            <a:t>　なお、令和２年度の数値については、調査中である。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FBB74D37-E6D3-431B-9086-B706C43479B9}"/>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EFDF905-7D97-4802-B059-6D2CE1C043BA}"/>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AD1A3FF3-8355-4898-A710-25B184C1DC84}"/>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C5FD76DE-68A1-4F7D-AF22-9C35AD1B7D3A}"/>
            </a:ext>
          </a:extLst>
        </xdr:cNvPr>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882F316F-F9C5-4A15-9333-93634A775B11}"/>
            </a:ext>
          </a:extLst>
        </xdr:cNvPr>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DB8C3204-1DAD-4C85-BC1E-6B27F2887833}"/>
            </a:ext>
          </a:extLst>
        </xdr:cNvPr>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9F68F734-C73C-4AF7-8F95-9C2C6AB5BCDA}"/>
            </a:ext>
          </a:extLst>
        </xdr:cNvPr>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2D81F5C9-F378-4CCB-8671-F668F72ABE91}"/>
            </a:ext>
          </a:extLst>
        </xdr:cNvPr>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D9931FCC-F2FE-4377-8633-2019EAD1D2C9}"/>
            </a:ext>
          </a:extLst>
        </xdr:cNvPr>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92D6FC60-CDAF-4AA5-A528-2D4EDDD238CF}"/>
            </a:ext>
          </a:extLst>
        </xdr:cNvPr>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22A694C-E0BF-4A36-ABE5-E9EDDF32EDDC}"/>
            </a:ext>
          </a:extLst>
        </xdr:cNvPr>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5112466A-D1A6-46C7-9FCE-5D0C677B52D9}"/>
            </a:ext>
          </a:extLst>
        </xdr:cNvPr>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E5A79871-DA37-40FE-9108-DEAEFCEB8E58}"/>
            </a:ext>
          </a:extLst>
        </xdr:cNvPr>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3008DE3E-EF30-48D2-8B7A-D935FFD00394}"/>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25311620-BEB3-4172-8E5B-3BD9635161E3}"/>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EB9953D4-2E8C-4749-80CF-3F80A9E7D350}"/>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150918</xdr:rowOff>
    </xdr:from>
    <xdr:to>
      <xdr:col>23</xdr:col>
      <xdr:colOff>85090</xdr:colOff>
      <xdr:row>34</xdr:row>
      <xdr:rowOff>136948</xdr:rowOff>
    </xdr:to>
    <xdr:cxnSp macro="">
      <xdr:nvCxnSpPr>
        <xdr:cNvPr id="65" name="直線コネクタ 64">
          <a:extLst>
            <a:ext uri="{FF2B5EF4-FFF2-40B4-BE49-F238E27FC236}">
              <a16:creationId xmlns:a16="http://schemas.microsoft.com/office/drawing/2014/main" id="{BB3E3C0A-AFAC-47DC-A110-BD657E725964}"/>
            </a:ext>
          </a:extLst>
        </xdr:cNvPr>
        <xdr:cNvCxnSpPr/>
      </xdr:nvCxnSpPr>
      <xdr:spPr>
        <a:xfrm flipV="1">
          <a:off x="4206240" y="5599218"/>
          <a:ext cx="1270" cy="991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140775</xdr:rowOff>
    </xdr:from>
    <xdr:ext cx="405111" cy="259045"/>
    <xdr:sp macro="" textlink="">
      <xdr:nvSpPr>
        <xdr:cNvPr id="66" name="有形固定資産減価償却率最小値テキスト">
          <a:extLst>
            <a:ext uri="{FF2B5EF4-FFF2-40B4-BE49-F238E27FC236}">
              <a16:creationId xmlns:a16="http://schemas.microsoft.com/office/drawing/2014/main" id="{2ED8730F-12BE-460D-9B0A-F99514117DF6}"/>
            </a:ext>
          </a:extLst>
        </xdr:cNvPr>
        <xdr:cNvSpPr txBox="1"/>
      </xdr:nvSpPr>
      <xdr:spPr>
        <a:xfrm>
          <a:off x="4258945" y="65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136948</xdr:rowOff>
    </xdr:from>
    <xdr:to>
      <xdr:col>23</xdr:col>
      <xdr:colOff>174625</xdr:colOff>
      <xdr:row>34</xdr:row>
      <xdr:rowOff>136948</xdr:rowOff>
    </xdr:to>
    <xdr:cxnSp macro="">
      <xdr:nvCxnSpPr>
        <xdr:cNvPr id="67" name="直線コネクタ 66">
          <a:extLst>
            <a:ext uri="{FF2B5EF4-FFF2-40B4-BE49-F238E27FC236}">
              <a16:creationId xmlns:a16="http://schemas.microsoft.com/office/drawing/2014/main" id="{CB5B69F5-9C55-4337-9871-5D790F11810A}"/>
            </a:ext>
          </a:extLst>
        </xdr:cNvPr>
        <xdr:cNvCxnSpPr/>
      </xdr:nvCxnSpPr>
      <xdr:spPr>
        <a:xfrm>
          <a:off x="4119245" y="659108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97595</xdr:rowOff>
    </xdr:from>
    <xdr:ext cx="405111" cy="259045"/>
    <xdr:sp macro="" textlink="">
      <xdr:nvSpPr>
        <xdr:cNvPr id="68" name="有形固定資産減価償却率最大値テキスト">
          <a:extLst>
            <a:ext uri="{FF2B5EF4-FFF2-40B4-BE49-F238E27FC236}">
              <a16:creationId xmlns:a16="http://schemas.microsoft.com/office/drawing/2014/main" id="{98BF65B8-14A4-4810-A5C8-68764476905E}"/>
            </a:ext>
          </a:extLst>
        </xdr:cNvPr>
        <xdr:cNvSpPr txBox="1"/>
      </xdr:nvSpPr>
      <xdr:spPr>
        <a:xfrm>
          <a:off x="4258945" y="537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150918</xdr:rowOff>
    </xdr:from>
    <xdr:to>
      <xdr:col>23</xdr:col>
      <xdr:colOff>174625</xdr:colOff>
      <xdr:row>28</xdr:row>
      <xdr:rowOff>150918</xdr:rowOff>
    </xdr:to>
    <xdr:cxnSp macro="">
      <xdr:nvCxnSpPr>
        <xdr:cNvPr id="69" name="直線コネクタ 68">
          <a:extLst>
            <a:ext uri="{FF2B5EF4-FFF2-40B4-BE49-F238E27FC236}">
              <a16:creationId xmlns:a16="http://schemas.microsoft.com/office/drawing/2014/main" id="{CC6C3A43-53AA-4F2E-80D3-1CD6F4CF9A80}"/>
            </a:ext>
          </a:extLst>
        </xdr:cNvPr>
        <xdr:cNvCxnSpPr/>
      </xdr:nvCxnSpPr>
      <xdr:spPr>
        <a:xfrm>
          <a:off x="4119245" y="559921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64364</xdr:rowOff>
    </xdr:from>
    <xdr:ext cx="405111" cy="259045"/>
    <xdr:sp macro="" textlink="">
      <xdr:nvSpPr>
        <xdr:cNvPr id="70" name="有形固定資産減価償却率平均値テキスト">
          <a:extLst>
            <a:ext uri="{FF2B5EF4-FFF2-40B4-BE49-F238E27FC236}">
              <a16:creationId xmlns:a16="http://schemas.microsoft.com/office/drawing/2014/main" id="{14BCFA09-59BB-46CD-BC6D-5B11855C4ECE}"/>
            </a:ext>
          </a:extLst>
        </xdr:cNvPr>
        <xdr:cNvSpPr txBox="1"/>
      </xdr:nvSpPr>
      <xdr:spPr>
        <a:xfrm>
          <a:off x="4258945" y="6015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85937</xdr:rowOff>
    </xdr:from>
    <xdr:to>
      <xdr:col>23</xdr:col>
      <xdr:colOff>136525</xdr:colOff>
      <xdr:row>32</xdr:row>
      <xdr:rowOff>16087</xdr:rowOff>
    </xdr:to>
    <xdr:sp macro="" textlink="">
      <xdr:nvSpPr>
        <xdr:cNvPr id="71" name="フローチャート: 判断 70">
          <a:extLst>
            <a:ext uri="{FF2B5EF4-FFF2-40B4-BE49-F238E27FC236}">
              <a16:creationId xmlns:a16="http://schemas.microsoft.com/office/drawing/2014/main" id="{65005FA1-4454-42C1-9109-9AD5894A78C0}"/>
            </a:ext>
          </a:extLst>
        </xdr:cNvPr>
        <xdr:cNvSpPr/>
      </xdr:nvSpPr>
      <xdr:spPr>
        <a:xfrm>
          <a:off x="4157345" y="60371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72" name="フローチャート: 判断 71">
          <a:extLst>
            <a:ext uri="{FF2B5EF4-FFF2-40B4-BE49-F238E27FC236}">
              <a16:creationId xmlns:a16="http://schemas.microsoft.com/office/drawing/2014/main" id="{1DFB92CD-CED5-4A12-9381-162B2BE32E4B}"/>
            </a:ext>
          </a:extLst>
        </xdr:cNvPr>
        <xdr:cNvSpPr/>
      </xdr:nvSpPr>
      <xdr:spPr>
        <a:xfrm>
          <a:off x="3537585" y="6051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85937</xdr:rowOff>
    </xdr:from>
    <xdr:to>
      <xdr:col>15</xdr:col>
      <xdr:colOff>187325</xdr:colOff>
      <xdr:row>32</xdr:row>
      <xdr:rowOff>16087</xdr:rowOff>
    </xdr:to>
    <xdr:sp macro="" textlink="">
      <xdr:nvSpPr>
        <xdr:cNvPr id="73" name="フローチャート: 判断 72">
          <a:extLst>
            <a:ext uri="{FF2B5EF4-FFF2-40B4-BE49-F238E27FC236}">
              <a16:creationId xmlns:a16="http://schemas.microsoft.com/office/drawing/2014/main" id="{678DFB71-F2BF-4E20-9FA8-1D986BEE02CE}"/>
            </a:ext>
          </a:extLst>
        </xdr:cNvPr>
        <xdr:cNvSpPr/>
      </xdr:nvSpPr>
      <xdr:spPr>
        <a:xfrm>
          <a:off x="2867025" y="60371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21167</xdr:rowOff>
    </xdr:from>
    <xdr:to>
      <xdr:col>11</xdr:col>
      <xdr:colOff>187325</xdr:colOff>
      <xdr:row>31</xdr:row>
      <xdr:rowOff>122767</xdr:rowOff>
    </xdr:to>
    <xdr:sp macro="" textlink="">
      <xdr:nvSpPr>
        <xdr:cNvPr id="74" name="フローチャート: 判断 73">
          <a:extLst>
            <a:ext uri="{FF2B5EF4-FFF2-40B4-BE49-F238E27FC236}">
              <a16:creationId xmlns:a16="http://schemas.microsoft.com/office/drawing/2014/main" id="{9C7D3FA5-0D78-4FF9-82E6-D551CF681B69}"/>
            </a:ext>
          </a:extLst>
        </xdr:cNvPr>
        <xdr:cNvSpPr/>
      </xdr:nvSpPr>
      <xdr:spPr>
        <a:xfrm>
          <a:off x="2196465" y="597238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160232</xdr:rowOff>
    </xdr:from>
    <xdr:to>
      <xdr:col>7</xdr:col>
      <xdr:colOff>187325</xdr:colOff>
      <xdr:row>31</xdr:row>
      <xdr:rowOff>90382</xdr:rowOff>
    </xdr:to>
    <xdr:sp macro="" textlink="">
      <xdr:nvSpPr>
        <xdr:cNvPr id="75" name="フローチャート: 判断 74">
          <a:extLst>
            <a:ext uri="{FF2B5EF4-FFF2-40B4-BE49-F238E27FC236}">
              <a16:creationId xmlns:a16="http://schemas.microsoft.com/office/drawing/2014/main" id="{6F4B4165-80E9-4903-AEB9-CC448E445AFA}"/>
            </a:ext>
          </a:extLst>
        </xdr:cNvPr>
        <xdr:cNvSpPr/>
      </xdr:nvSpPr>
      <xdr:spPr>
        <a:xfrm>
          <a:off x="1525905" y="59438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32DD439E-DF31-47D1-8C43-A82432B5E945}"/>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8EF28435-86DB-460A-A9A4-6A5643E656D8}"/>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93B613A5-460E-4A05-9963-2C81458E97BE}"/>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5D86389-2DA6-48C2-951A-58220B371587}"/>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FF27544C-F2C1-43CA-B71C-B3FE9AB1C03B}"/>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66463</xdr:rowOff>
    </xdr:from>
    <xdr:to>
      <xdr:col>19</xdr:col>
      <xdr:colOff>187325</xdr:colOff>
      <xdr:row>27</xdr:row>
      <xdr:rowOff>168063</xdr:rowOff>
    </xdr:to>
    <xdr:sp macro="" textlink="">
      <xdr:nvSpPr>
        <xdr:cNvPr id="81" name="楕円 80">
          <a:extLst>
            <a:ext uri="{FF2B5EF4-FFF2-40B4-BE49-F238E27FC236}">
              <a16:creationId xmlns:a16="http://schemas.microsoft.com/office/drawing/2014/main" id="{BC69BF14-ACC7-47AB-A498-FB38731233E1}"/>
            </a:ext>
          </a:extLst>
        </xdr:cNvPr>
        <xdr:cNvSpPr/>
      </xdr:nvSpPr>
      <xdr:spPr>
        <a:xfrm>
          <a:off x="3537585" y="53471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27</xdr:row>
      <xdr:rowOff>34078</xdr:rowOff>
    </xdr:from>
    <xdr:to>
      <xdr:col>15</xdr:col>
      <xdr:colOff>187325</xdr:colOff>
      <xdr:row>27</xdr:row>
      <xdr:rowOff>135678</xdr:rowOff>
    </xdr:to>
    <xdr:sp macro="" textlink="">
      <xdr:nvSpPr>
        <xdr:cNvPr id="82" name="楕円 81">
          <a:extLst>
            <a:ext uri="{FF2B5EF4-FFF2-40B4-BE49-F238E27FC236}">
              <a16:creationId xmlns:a16="http://schemas.microsoft.com/office/drawing/2014/main" id="{7142DF74-10E6-47EA-A73B-AA9D4A8127C5}"/>
            </a:ext>
          </a:extLst>
        </xdr:cNvPr>
        <xdr:cNvSpPr/>
      </xdr:nvSpPr>
      <xdr:spPr>
        <a:xfrm>
          <a:off x="2867025" y="53147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84878</xdr:rowOff>
    </xdr:from>
    <xdr:to>
      <xdr:col>19</xdr:col>
      <xdr:colOff>136525</xdr:colOff>
      <xdr:row>27</xdr:row>
      <xdr:rowOff>117263</xdr:rowOff>
    </xdr:to>
    <xdr:cxnSp macro="">
      <xdr:nvCxnSpPr>
        <xdr:cNvPr id="83" name="直線コネクタ 82">
          <a:extLst>
            <a:ext uri="{FF2B5EF4-FFF2-40B4-BE49-F238E27FC236}">
              <a16:creationId xmlns:a16="http://schemas.microsoft.com/office/drawing/2014/main" id="{4820332A-1548-4CCC-A92A-8D3D901985F9}"/>
            </a:ext>
          </a:extLst>
        </xdr:cNvPr>
        <xdr:cNvCxnSpPr/>
      </xdr:nvCxnSpPr>
      <xdr:spPr>
        <a:xfrm>
          <a:off x="2917825" y="5365538"/>
          <a:ext cx="670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162348</xdr:rowOff>
    </xdr:from>
    <xdr:to>
      <xdr:col>11</xdr:col>
      <xdr:colOff>187325</xdr:colOff>
      <xdr:row>27</xdr:row>
      <xdr:rowOff>92498</xdr:rowOff>
    </xdr:to>
    <xdr:sp macro="" textlink="">
      <xdr:nvSpPr>
        <xdr:cNvPr id="84" name="楕円 83">
          <a:extLst>
            <a:ext uri="{FF2B5EF4-FFF2-40B4-BE49-F238E27FC236}">
              <a16:creationId xmlns:a16="http://schemas.microsoft.com/office/drawing/2014/main" id="{2BBBCB8B-1395-47E6-9339-A9FB43CBD143}"/>
            </a:ext>
          </a:extLst>
        </xdr:cNvPr>
        <xdr:cNvSpPr/>
      </xdr:nvSpPr>
      <xdr:spPr>
        <a:xfrm>
          <a:off x="2196465" y="52753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41698</xdr:rowOff>
    </xdr:from>
    <xdr:to>
      <xdr:col>15</xdr:col>
      <xdr:colOff>136525</xdr:colOff>
      <xdr:row>27</xdr:row>
      <xdr:rowOff>84878</xdr:rowOff>
    </xdr:to>
    <xdr:cxnSp macro="">
      <xdr:nvCxnSpPr>
        <xdr:cNvPr id="85" name="直線コネクタ 84">
          <a:extLst>
            <a:ext uri="{FF2B5EF4-FFF2-40B4-BE49-F238E27FC236}">
              <a16:creationId xmlns:a16="http://schemas.microsoft.com/office/drawing/2014/main" id="{7AD1C2C3-469D-4BBD-BF2A-A5B5E70BF365}"/>
            </a:ext>
          </a:extLst>
        </xdr:cNvPr>
        <xdr:cNvCxnSpPr/>
      </xdr:nvCxnSpPr>
      <xdr:spPr>
        <a:xfrm>
          <a:off x="2247265" y="5322358"/>
          <a:ext cx="6705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21607</xdr:rowOff>
    </xdr:from>
    <xdr:ext cx="405111" cy="259045"/>
    <xdr:sp macro="" textlink="">
      <xdr:nvSpPr>
        <xdr:cNvPr id="86" name="n_1aveValue有形固定資産減価償却率">
          <a:extLst>
            <a:ext uri="{FF2B5EF4-FFF2-40B4-BE49-F238E27FC236}">
              <a16:creationId xmlns:a16="http://schemas.microsoft.com/office/drawing/2014/main" id="{587969AE-2216-4C10-9EA5-2F0EFD674EED}"/>
            </a:ext>
          </a:extLst>
        </xdr:cNvPr>
        <xdr:cNvSpPr txBox="1"/>
      </xdr:nvSpPr>
      <xdr:spPr>
        <a:xfrm>
          <a:off x="3395989"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7214</xdr:rowOff>
    </xdr:from>
    <xdr:ext cx="405111" cy="259045"/>
    <xdr:sp macro="" textlink="">
      <xdr:nvSpPr>
        <xdr:cNvPr id="87" name="n_2aveValue有形固定資産減価償却率">
          <a:extLst>
            <a:ext uri="{FF2B5EF4-FFF2-40B4-BE49-F238E27FC236}">
              <a16:creationId xmlns:a16="http://schemas.microsoft.com/office/drawing/2014/main" id="{845986DB-F812-439C-8641-6135D5652983}"/>
            </a:ext>
          </a:extLst>
        </xdr:cNvPr>
        <xdr:cNvSpPr txBox="1"/>
      </xdr:nvSpPr>
      <xdr:spPr>
        <a:xfrm>
          <a:off x="2738129" y="612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113894</xdr:rowOff>
    </xdr:from>
    <xdr:ext cx="405111" cy="259045"/>
    <xdr:sp macro="" textlink="">
      <xdr:nvSpPr>
        <xdr:cNvPr id="88" name="n_3aveValue有形固定資産減価償却率">
          <a:extLst>
            <a:ext uri="{FF2B5EF4-FFF2-40B4-BE49-F238E27FC236}">
              <a16:creationId xmlns:a16="http://schemas.microsoft.com/office/drawing/2014/main" id="{B245646E-B07E-4F1B-9FD3-9A27F811D5AE}"/>
            </a:ext>
          </a:extLst>
        </xdr:cNvPr>
        <xdr:cNvSpPr txBox="1"/>
      </xdr:nvSpPr>
      <xdr:spPr>
        <a:xfrm>
          <a:off x="2067569" y="606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106909</xdr:rowOff>
    </xdr:from>
    <xdr:ext cx="405111" cy="259045"/>
    <xdr:sp macro="" textlink="">
      <xdr:nvSpPr>
        <xdr:cNvPr id="89" name="n_4aveValue有形固定資産減価償却率">
          <a:extLst>
            <a:ext uri="{FF2B5EF4-FFF2-40B4-BE49-F238E27FC236}">
              <a16:creationId xmlns:a16="http://schemas.microsoft.com/office/drawing/2014/main" id="{FF64C631-7518-453E-AE85-D49D6141E0D6}"/>
            </a:ext>
          </a:extLst>
        </xdr:cNvPr>
        <xdr:cNvSpPr txBox="1"/>
      </xdr:nvSpPr>
      <xdr:spPr>
        <a:xfrm>
          <a:off x="1397009" y="5722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13140</xdr:rowOff>
    </xdr:from>
    <xdr:ext cx="405111" cy="259045"/>
    <xdr:sp macro="" textlink="">
      <xdr:nvSpPr>
        <xdr:cNvPr id="90" name="n_1mainValue有形固定資産減価償却率">
          <a:extLst>
            <a:ext uri="{FF2B5EF4-FFF2-40B4-BE49-F238E27FC236}">
              <a16:creationId xmlns:a16="http://schemas.microsoft.com/office/drawing/2014/main" id="{02FE1B3D-7FAF-4754-9AAE-F8B0A4210C2A}"/>
            </a:ext>
          </a:extLst>
        </xdr:cNvPr>
        <xdr:cNvSpPr txBox="1"/>
      </xdr:nvSpPr>
      <xdr:spPr>
        <a:xfrm>
          <a:off x="3395989" y="5126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152205</xdr:rowOff>
    </xdr:from>
    <xdr:ext cx="405111" cy="259045"/>
    <xdr:sp macro="" textlink="">
      <xdr:nvSpPr>
        <xdr:cNvPr id="91" name="n_2mainValue有形固定資産減価償却率">
          <a:extLst>
            <a:ext uri="{FF2B5EF4-FFF2-40B4-BE49-F238E27FC236}">
              <a16:creationId xmlns:a16="http://schemas.microsoft.com/office/drawing/2014/main" id="{F76EA503-5F48-4BBC-ABBC-F34DD3107035}"/>
            </a:ext>
          </a:extLst>
        </xdr:cNvPr>
        <xdr:cNvSpPr txBox="1"/>
      </xdr:nvSpPr>
      <xdr:spPr>
        <a:xfrm>
          <a:off x="2738129" y="5097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109025</xdr:rowOff>
    </xdr:from>
    <xdr:ext cx="405111" cy="259045"/>
    <xdr:sp macro="" textlink="">
      <xdr:nvSpPr>
        <xdr:cNvPr id="92" name="n_3mainValue有形固定資産減価償却率">
          <a:extLst>
            <a:ext uri="{FF2B5EF4-FFF2-40B4-BE49-F238E27FC236}">
              <a16:creationId xmlns:a16="http://schemas.microsoft.com/office/drawing/2014/main" id="{A1E13328-F6E1-4E99-9A3F-4C66B11E188F}"/>
            </a:ext>
          </a:extLst>
        </xdr:cNvPr>
        <xdr:cNvSpPr txBox="1"/>
      </xdr:nvSpPr>
      <xdr:spPr>
        <a:xfrm>
          <a:off x="2067569" y="505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478E362B-10F7-4344-A92B-556722312271}"/>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2A104675-4AF1-43B5-B327-1CE851524AAE}"/>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FA4229D7-DE23-4829-AC3A-33DA7B8CA806}"/>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D706BACB-0B76-4C4A-8A67-D3255A9F7999}"/>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DFBDA289-64C8-477C-B104-45FD968AE21C}"/>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D183080C-FC5A-4404-8E83-9643CA972860}"/>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28F48212-238F-440E-AD8F-17C982BCC4A3}"/>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9911E692-CCAC-496B-906B-5C65575955A8}"/>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83E5F2A8-32C9-45C7-93D1-7EA093DB9155}"/>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D58D60D5-0FE2-434F-B3D7-08AC62C507CB}"/>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6C5E36C1-5233-411D-B34C-70B8FD84D3C8}"/>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44F973EF-F507-4084-BB83-08154AE96AB5}"/>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F948FF0F-780D-4F7F-AF2D-AC61662F585D}"/>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令和元年度について、平成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年度の法人町民税の臨時的増の影響により、令和元年度の地方交付税及び臨時財政対策債発行可能額が減少し、債務償還比率が上昇したが、令和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年度は、基準財政需要額が増加したことによる普通地方交付税の増加、ふるさと応援寄附金の増加によるふるさと応援基金の増加等により、債務償還比率は低下した。</a:t>
          </a: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D3CCECD4-F578-401B-BA6B-107EED2A9583}"/>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530A0396-0539-4989-8370-D30D371DA171}"/>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8" name="テキスト ボックス 107">
          <a:extLst>
            <a:ext uri="{FF2B5EF4-FFF2-40B4-BE49-F238E27FC236}">
              <a16:creationId xmlns:a16="http://schemas.microsoft.com/office/drawing/2014/main" id="{6DB63D57-1D7A-46D4-A82D-01C152C4B549}"/>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a:extLst>
            <a:ext uri="{FF2B5EF4-FFF2-40B4-BE49-F238E27FC236}">
              <a16:creationId xmlns:a16="http://schemas.microsoft.com/office/drawing/2014/main" id="{BD55FD26-8A1D-4350-B543-88DBE93175F6}"/>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0" name="テキスト ボックス 109">
          <a:extLst>
            <a:ext uri="{FF2B5EF4-FFF2-40B4-BE49-F238E27FC236}">
              <a16:creationId xmlns:a16="http://schemas.microsoft.com/office/drawing/2014/main" id="{FB733F23-A754-4B5E-B024-1025F069C0A3}"/>
            </a:ext>
          </a:extLst>
        </xdr:cNvPr>
        <xdr:cNvSpPr txBox="1"/>
      </xdr:nvSpPr>
      <xdr:spPr>
        <a:xfrm>
          <a:off x="9542936" y="65116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a:extLst>
            <a:ext uri="{FF2B5EF4-FFF2-40B4-BE49-F238E27FC236}">
              <a16:creationId xmlns:a16="http://schemas.microsoft.com/office/drawing/2014/main" id="{BBE12BAB-5237-4F96-8548-B0F8BAB0719F}"/>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a:extLst>
            <a:ext uri="{FF2B5EF4-FFF2-40B4-BE49-F238E27FC236}">
              <a16:creationId xmlns:a16="http://schemas.microsoft.com/office/drawing/2014/main" id="{4A467ECE-85B8-4BDA-9683-8E2B09821CC5}"/>
            </a:ext>
          </a:extLst>
        </xdr:cNvPr>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a:extLst>
            <a:ext uri="{FF2B5EF4-FFF2-40B4-BE49-F238E27FC236}">
              <a16:creationId xmlns:a16="http://schemas.microsoft.com/office/drawing/2014/main" id="{256E3DBE-C375-4923-AA96-95D6AD99EB92}"/>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a:extLst>
            <a:ext uri="{FF2B5EF4-FFF2-40B4-BE49-F238E27FC236}">
              <a16:creationId xmlns:a16="http://schemas.microsoft.com/office/drawing/2014/main" id="{448DEEF9-4B55-48C0-AB35-C642503C6DE1}"/>
            </a:ext>
          </a:extLst>
        </xdr:cNvPr>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a:extLst>
            <a:ext uri="{FF2B5EF4-FFF2-40B4-BE49-F238E27FC236}">
              <a16:creationId xmlns:a16="http://schemas.microsoft.com/office/drawing/2014/main" id="{CBAE5D9D-4066-41D1-92A7-4E307DC5FDF6}"/>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a:extLst>
            <a:ext uri="{FF2B5EF4-FFF2-40B4-BE49-F238E27FC236}">
              <a16:creationId xmlns:a16="http://schemas.microsoft.com/office/drawing/2014/main" id="{4E98C87D-ED7E-4B0D-BFF9-D0E9F32B694D}"/>
            </a:ext>
          </a:extLst>
        </xdr:cNvPr>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a:extLst>
            <a:ext uri="{FF2B5EF4-FFF2-40B4-BE49-F238E27FC236}">
              <a16:creationId xmlns:a16="http://schemas.microsoft.com/office/drawing/2014/main" id="{22BCC4C3-0F65-479A-A147-11F413BDA9D7}"/>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8" name="テキスト ボックス 117">
          <a:extLst>
            <a:ext uri="{FF2B5EF4-FFF2-40B4-BE49-F238E27FC236}">
              <a16:creationId xmlns:a16="http://schemas.microsoft.com/office/drawing/2014/main" id="{83D3E99E-B910-47CC-867F-3E853C0402CC}"/>
            </a:ext>
          </a:extLst>
        </xdr:cNvPr>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8D5D831B-C763-4D7E-955E-B8C023AE0362}"/>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2F74CD71-69F6-473A-9E53-1A8995094B27}"/>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112945</xdr:rowOff>
    </xdr:from>
    <xdr:to>
      <xdr:col>76</xdr:col>
      <xdr:colOff>21589</xdr:colOff>
      <xdr:row>34</xdr:row>
      <xdr:rowOff>160877</xdr:rowOff>
    </xdr:to>
    <xdr:cxnSp macro="">
      <xdr:nvCxnSpPr>
        <xdr:cNvPr id="121" name="直線コネクタ 120">
          <a:extLst>
            <a:ext uri="{FF2B5EF4-FFF2-40B4-BE49-F238E27FC236}">
              <a16:creationId xmlns:a16="http://schemas.microsoft.com/office/drawing/2014/main" id="{3AD8E2D6-3B2A-401A-BEC9-041EE638E19B}"/>
            </a:ext>
          </a:extLst>
        </xdr:cNvPr>
        <xdr:cNvCxnSpPr/>
      </xdr:nvCxnSpPr>
      <xdr:spPr>
        <a:xfrm flipV="1">
          <a:off x="13027660" y="5393605"/>
          <a:ext cx="1269" cy="122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164704</xdr:rowOff>
    </xdr:from>
    <xdr:ext cx="469744" cy="259045"/>
    <xdr:sp macro="" textlink="">
      <xdr:nvSpPr>
        <xdr:cNvPr id="122" name="債務償還比率最小値テキスト">
          <a:extLst>
            <a:ext uri="{FF2B5EF4-FFF2-40B4-BE49-F238E27FC236}">
              <a16:creationId xmlns:a16="http://schemas.microsoft.com/office/drawing/2014/main" id="{A7327EBE-C6D4-4ECB-8F4A-FBCA0B89C6E0}"/>
            </a:ext>
          </a:extLst>
        </xdr:cNvPr>
        <xdr:cNvSpPr txBox="1"/>
      </xdr:nvSpPr>
      <xdr:spPr>
        <a:xfrm>
          <a:off x="13080365" y="66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160877</xdr:rowOff>
    </xdr:from>
    <xdr:to>
      <xdr:col>76</xdr:col>
      <xdr:colOff>111125</xdr:colOff>
      <xdr:row>34</xdr:row>
      <xdr:rowOff>160877</xdr:rowOff>
    </xdr:to>
    <xdr:cxnSp macro="">
      <xdr:nvCxnSpPr>
        <xdr:cNvPr id="123" name="直線コネクタ 122">
          <a:extLst>
            <a:ext uri="{FF2B5EF4-FFF2-40B4-BE49-F238E27FC236}">
              <a16:creationId xmlns:a16="http://schemas.microsoft.com/office/drawing/2014/main" id="{AF8B575F-2325-4BE1-8AE8-4A370856C56A}"/>
            </a:ext>
          </a:extLst>
        </xdr:cNvPr>
        <xdr:cNvCxnSpPr/>
      </xdr:nvCxnSpPr>
      <xdr:spPr>
        <a:xfrm>
          <a:off x="12963525" y="66150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59622</xdr:rowOff>
    </xdr:from>
    <xdr:ext cx="469744" cy="259045"/>
    <xdr:sp macro="" textlink="">
      <xdr:nvSpPr>
        <xdr:cNvPr id="124" name="債務償還比率最大値テキスト">
          <a:extLst>
            <a:ext uri="{FF2B5EF4-FFF2-40B4-BE49-F238E27FC236}">
              <a16:creationId xmlns:a16="http://schemas.microsoft.com/office/drawing/2014/main" id="{5975C8C7-DEF0-4D09-9EDC-34D5ECF84A24}"/>
            </a:ext>
          </a:extLst>
        </xdr:cNvPr>
        <xdr:cNvSpPr txBox="1"/>
      </xdr:nvSpPr>
      <xdr:spPr>
        <a:xfrm>
          <a:off x="13080365" y="517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112945</xdr:rowOff>
    </xdr:from>
    <xdr:to>
      <xdr:col>76</xdr:col>
      <xdr:colOff>111125</xdr:colOff>
      <xdr:row>27</xdr:row>
      <xdr:rowOff>112945</xdr:rowOff>
    </xdr:to>
    <xdr:cxnSp macro="">
      <xdr:nvCxnSpPr>
        <xdr:cNvPr id="125" name="直線コネクタ 124">
          <a:extLst>
            <a:ext uri="{FF2B5EF4-FFF2-40B4-BE49-F238E27FC236}">
              <a16:creationId xmlns:a16="http://schemas.microsoft.com/office/drawing/2014/main" id="{F571926F-6A2B-452C-B51D-046CCB93142C}"/>
            </a:ext>
          </a:extLst>
        </xdr:cNvPr>
        <xdr:cNvCxnSpPr/>
      </xdr:nvCxnSpPr>
      <xdr:spPr>
        <a:xfrm>
          <a:off x="12963525" y="5393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73730</xdr:rowOff>
    </xdr:from>
    <xdr:ext cx="469744" cy="259045"/>
    <xdr:sp macro="" textlink="">
      <xdr:nvSpPr>
        <xdr:cNvPr id="126" name="債務償還比率平均値テキスト">
          <a:extLst>
            <a:ext uri="{FF2B5EF4-FFF2-40B4-BE49-F238E27FC236}">
              <a16:creationId xmlns:a16="http://schemas.microsoft.com/office/drawing/2014/main" id="{03EE7575-E17E-4A82-90FD-517031D84E4D}"/>
            </a:ext>
          </a:extLst>
        </xdr:cNvPr>
        <xdr:cNvSpPr txBox="1"/>
      </xdr:nvSpPr>
      <xdr:spPr>
        <a:xfrm>
          <a:off x="13080365" y="5857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50853</xdr:rowOff>
    </xdr:from>
    <xdr:to>
      <xdr:col>76</xdr:col>
      <xdr:colOff>73025</xdr:colOff>
      <xdr:row>31</xdr:row>
      <xdr:rowOff>152453</xdr:rowOff>
    </xdr:to>
    <xdr:sp macro="" textlink="">
      <xdr:nvSpPr>
        <xdr:cNvPr id="127" name="フローチャート: 判断 126">
          <a:extLst>
            <a:ext uri="{FF2B5EF4-FFF2-40B4-BE49-F238E27FC236}">
              <a16:creationId xmlns:a16="http://schemas.microsoft.com/office/drawing/2014/main" id="{CCBD4368-87A4-41E5-9039-40D15056EA39}"/>
            </a:ext>
          </a:extLst>
        </xdr:cNvPr>
        <xdr:cNvSpPr/>
      </xdr:nvSpPr>
      <xdr:spPr>
        <a:xfrm>
          <a:off x="13001625" y="60020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167079</xdr:rowOff>
    </xdr:from>
    <xdr:to>
      <xdr:col>72</xdr:col>
      <xdr:colOff>123825</xdr:colOff>
      <xdr:row>32</xdr:row>
      <xdr:rowOff>97229</xdr:rowOff>
    </xdr:to>
    <xdr:sp macro="" textlink="">
      <xdr:nvSpPr>
        <xdr:cNvPr id="128" name="フローチャート: 判断 127">
          <a:extLst>
            <a:ext uri="{FF2B5EF4-FFF2-40B4-BE49-F238E27FC236}">
              <a16:creationId xmlns:a16="http://schemas.microsoft.com/office/drawing/2014/main" id="{95CCB145-4CC3-4893-B1C4-F112AA87E6EE}"/>
            </a:ext>
          </a:extLst>
        </xdr:cNvPr>
        <xdr:cNvSpPr/>
      </xdr:nvSpPr>
      <xdr:spPr>
        <a:xfrm>
          <a:off x="12359005" y="61182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27654</xdr:rowOff>
    </xdr:from>
    <xdr:to>
      <xdr:col>68</xdr:col>
      <xdr:colOff>123825</xdr:colOff>
      <xdr:row>32</xdr:row>
      <xdr:rowOff>129254</xdr:rowOff>
    </xdr:to>
    <xdr:sp macro="" textlink="">
      <xdr:nvSpPr>
        <xdr:cNvPr id="129" name="フローチャート: 判断 128">
          <a:extLst>
            <a:ext uri="{FF2B5EF4-FFF2-40B4-BE49-F238E27FC236}">
              <a16:creationId xmlns:a16="http://schemas.microsoft.com/office/drawing/2014/main" id="{56F6963E-D0ED-42BF-BA85-E5F36CB14FD6}"/>
            </a:ext>
          </a:extLst>
        </xdr:cNvPr>
        <xdr:cNvSpPr/>
      </xdr:nvSpPr>
      <xdr:spPr>
        <a:xfrm>
          <a:off x="11688445" y="614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47445</xdr:rowOff>
    </xdr:from>
    <xdr:to>
      <xdr:col>64</xdr:col>
      <xdr:colOff>123825</xdr:colOff>
      <xdr:row>32</xdr:row>
      <xdr:rowOff>149045</xdr:rowOff>
    </xdr:to>
    <xdr:sp macro="" textlink="">
      <xdr:nvSpPr>
        <xdr:cNvPr id="130" name="フローチャート: 判断 129">
          <a:extLst>
            <a:ext uri="{FF2B5EF4-FFF2-40B4-BE49-F238E27FC236}">
              <a16:creationId xmlns:a16="http://schemas.microsoft.com/office/drawing/2014/main" id="{ACF662D0-70F0-4E3D-A436-B8BBA69BC932}"/>
            </a:ext>
          </a:extLst>
        </xdr:cNvPr>
        <xdr:cNvSpPr/>
      </xdr:nvSpPr>
      <xdr:spPr>
        <a:xfrm>
          <a:off x="11017885" y="616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57880</xdr:rowOff>
    </xdr:from>
    <xdr:to>
      <xdr:col>60</xdr:col>
      <xdr:colOff>123825</xdr:colOff>
      <xdr:row>32</xdr:row>
      <xdr:rowOff>159480</xdr:rowOff>
    </xdr:to>
    <xdr:sp macro="" textlink="">
      <xdr:nvSpPr>
        <xdr:cNvPr id="131" name="フローチャート: 判断 130">
          <a:extLst>
            <a:ext uri="{FF2B5EF4-FFF2-40B4-BE49-F238E27FC236}">
              <a16:creationId xmlns:a16="http://schemas.microsoft.com/office/drawing/2014/main" id="{72418C5E-9719-406A-AF3B-2265D2049F45}"/>
            </a:ext>
          </a:extLst>
        </xdr:cNvPr>
        <xdr:cNvSpPr/>
      </xdr:nvSpPr>
      <xdr:spPr>
        <a:xfrm>
          <a:off x="10347325" y="617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D180C8B9-1C66-4D0B-88B6-541392CA6989}"/>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7179CDE1-829A-4716-A7C2-94A66E44142E}"/>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4E9B138-D9A0-4C2E-AC6C-91A5F288B79E}"/>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22F2497D-D167-4D69-A9DA-ED6BB5E7E1E9}"/>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DAA7617A-0B1D-4589-9EE8-7B8959D11134}"/>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57341</xdr:rowOff>
    </xdr:from>
    <xdr:to>
      <xdr:col>76</xdr:col>
      <xdr:colOff>73025</xdr:colOff>
      <xdr:row>32</xdr:row>
      <xdr:rowOff>158941</xdr:rowOff>
    </xdr:to>
    <xdr:sp macro="" textlink="">
      <xdr:nvSpPr>
        <xdr:cNvPr id="137" name="楕円 136">
          <a:extLst>
            <a:ext uri="{FF2B5EF4-FFF2-40B4-BE49-F238E27FC236}">
              <a16:creationId xmlns:a16="http://schemas.microsoft.com/office/drawing/2014/main" id="{D754251E-096E-4060-82FA-4660FAF1B8D2}"/>
            </a:ext>
          </a:extLst>
        </xdr:cNvPr>
        <xdr:cNvSpPr/>
      </xdr:nvSpPr>
      <xdr:spPr>
        <a:xfrm>
          <a:off x="13001625" y="61762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35768</xdr:rowOff>
    </xdr:from>
    <xdr:ext cx="469744" cy="259045"/>
    <xdr:sp macro="" textlink="">
      <xdr:nvSpPr>
        <xdr:cNvPr id="138" name="債務償還比率該当値テキスト">
          <a:extLst>
            <a:ext uri="{FF2B5EF4-FFF2-40B4-BE49-F238E27FC236}">
              <a16:creationId xmlns:a16="http://schemas.microsoft.com/office/drawing/2014/main" id="{1A2EE984-AB81-4850-91D4-956F0B4867E1}"/>
            </a:ext>
          </a:extLst>
        </xdr:cNvPr>
        <xdr:cNvSpPr txBox="1"/>
      </xdr:nvSpPr>
      <xdr:spPr>
        <a:xfrm>
          <a:off x="13080365" y="615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21368</xdr:rowOff>
    </xdr:from>
    <xdr:to>
      <xdr:col>72</xdr:col>
      <xdr:colOff>123825</xdr:colOff>
      <xdr:row>33</xdr:row>
      <xdr:rowOff>122968</xdr:rowOff>
    </xdr:to>
    <xdr:sp macro="" textlink="">
      <xdr:nvSpPr>
        <xdr:cNvPr id="139" name="楕円 138">
          <a:extLst>
            <a:ext uri="{FF2B5EF4-FFF2-40B4-BE49-F238E27FC236}">
              <a16:creationId xmlns:a16="http://schemas.microsoft.com/office/drawing/2014/main" id="{BD9E2587-C0DE-4F00-ACF7-B789A98E4749}"/>
            </a:ext>
          </a:extLst>
        </xdr:cNvPr>
        <xdr:cNvSpPr/>
      </xdr:nvSpPr>
      <xdr:spPr>
        <a:xfrm>
          <a:off x="12359005" y="630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108141</xdr:rowOff>
    </xdr:from>
    <xdr:to>
      <xdr:col>76</xdr:col>
      <xdr:colOff>22225</xdr:colOff>
      <xdr:row>33</xdr:row>
      <xdr:rowOff>72168</xdr:rowOff>
    </xdr:to>
    <xdr:cxnSp macro="">
      <xdr:nvCxnSpPr>
        <xdr:cNvPr id="140" name="直線コネクタ 139">
          <a:extLst>
            <a:ext uri="{FF2B5EF4-FFF2-40B4-BE49-F238E27FC236}">
              <a16:creationId xmlns:a16="http://schemas.microsoft.com/office/drawing/2014/main" id="{9EE50051-30A0-48E1-9AA6-99618C4A05A1}"/>
            </a:ext>
          </a:extLst>
        </xdr:cNvPr>
        <xdr:cNvCxnSpPr/>
      </xdr:nvCxnSpPr>
      <xdr:spPr>
        <a:xfrm flipV="1">
          <a:off x="12409805" y="6227001"/>
          <a:ext cx="619760" cy="13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67776</xdr:rowOff>
    </xdr:from>
    <xdr:to>
      <xdr:col>68</xdr:col>
      <xdr:colOff>123825</xdr:colOff>
      <xdr:row>32</xdr:row>
      <xdr:rowOff>169376</xdr:rowOff>
    </xdr:to>
    <xdr:sp macro="" textlink="">
      <xdr:nvSpPr>
        <xdr:cNvPr id="141" name="楕円 140">
          <a:extLst>
            <a:ext uri="{FF2B5EF4-FFF2-40B4-BE49-F238E27FC236}">
              <a16:creationId xmlns:a16="http://schemas.microsoft.com/office/drawing/2014/main" id="{CBB42ADD-5B66-453C-8E37-47B9DAB03D14}"/>
            </a:ext>
          </a:extLst>
        </xdr:cNvPr>
        <xdr:cNvSpPr/>
      </xdr:nvSpPr>
      <xdr:spPr>
        <a:xfrm>
          <a:off x="11688445" y="618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118576</xdr:rowOff>
    </xdr:from>
    <xdr:to>
      <xdr:col>72</xdr:col>
      <xdr:colOff>73025</xdr:colOff>
      <xdr:row>33</xdr:row>
      <xdr:rowOff>72168</xdr:rowOff>
    </xdr:to>
    <xdr:cxnSp macro="">
      <xdr:nvCxnSpPr>
        <xdr:cNvPr id="142" name="直線コネクタ 141">
          <a:extLst>
            <a:ext uri="{FF2B5EF4-FFF2-40B4-BE49-F238E27FC236}">
              <a16:creationId xmlns:a16="http://schemas.microsoft.com/office/drawing/2014/main" id="{5512246B-C89A-4800-8A45-BC7D7AD6ED69}"/>
            </a:ext>
          </a:extLst>
        </xdr:cNvPr>
        <xdr:cNvCxnSpPr/>
      </xdr:nvCxnSpPr>
      <xdr:spPr>
        <a:xfrm>
          <a:off x="11739245" y="6237436"/>
          <a:ext cx="670560" cy="12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11292</xdr:rowOff>
    </xdr:from>
    <xdr:to>
      <xdr:col>64</xdr:col>
      <xdr:colOff>123825</xdr:colOff>
      <xdr:row>33</xdr:row>
      <xdr:rowOff>112892</xdr:rowOff>
    </xdr:to>
    <xdr:sp macro="" textlink="">
      <xdr:nvSpPr>
        <xdr:cNvPr id="143" name="楕円 142">
          <a:extLst>
            <a:ext uri="{FF2B5EF4-FFF2-40B4-BE49-F238E27FC236}">
              <a16:creationId xmlns:a16="http://schemas.microsoft.com/office/drawing/2014/main" id="{64135071-0B7D-4DC5-AF22-31F2C9B6E1CA}"/>
            </a:ext>
          </a:extLst>
        </xdr:cNvPr>
        <xdr:cNvSpPr/>
      </xdr:nvSpPr>
      <xdr:spPr>
        <a:xfrm>
          <a:off x="11017885" y="629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118576</xdr:rowOff>
    </xdr:from>
    <xdr:to>
      <xdr:col>68</xdr:col>
      <xdr:colOff>73025</xdr:colOff>
      <xdr:row>33</xdr:row>
      <xdr:rowOff>62092</xdr:rowOff>
    </xdr:to>
    <xdr:cxnSp macro="">
      <xdr:nvCxnSpPr>
        <xdr:cNvPr id="144" name="直線コネクタ 143">
          <a:extLst>
            <a:ext uri="{FF2B5EF4-FFF2-40B4-BE49-F238E27FC236}">
              <a16:creationId xmlns:a16="http://schemas.microsoft.com/office/drawing/2014/main" id="{35881A4B-5F99-4293-B121-C880FDB17706}"/>
            </a:ext>
          </a:extLst>
        </xdr:cNvPr>
        <xdr:cNvCxnSpPr/>
      </xdr:nvCxnSpPr>
      <xdr:spPr>
        <a:xfrm flipV="1">
          <a:off x="11068685" y="6237436"/>
          <a:ext cx="670560" cy="1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4635</xdr:rowOff>
    </xdr:from>
    <xdr:to>
      <xdr:col>60</xdr:col>
      <xdr:colOff>123825</xdr:colOff>
      <xdr:row>33</xdr:row>
      <xdr:rowOff>106235</xdr:rowOff>
    </xdr:to>
    <xdr:sp macro="" textlink="">
      <xdr:nvSpPr>
        <xdr:cNvPr id="145" name="楕円 144">
          <a:extLst>
            <a:ext uri="{FF2B5EF4-FFF2-40B4-BE49-F238E27FC236}">
              <a16:creationId xmlns:a16="http://schemas.microsoft.com/office/drawing/2014/main" id="{644C080F-F71C-4F89-BDAE-4D8DBA507126}"/>
            </a:ext>
          </a:extLst>
        </xdr:cNvPr>
        <xdr:cNvSpPr/>
      </xdr:nvSpPr>
      <xdr:spPr>
        <a:xfrm>
          <a:off x="10347325" y="62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55435</xdr:rowOff>
    </xdr:from>
    <xdr:to>
      <xdr:col>64</xdr:col>
      <xdr:colOff>73025</xdr:colOff>
      <xdr:row>33</xdr:row>
      <xdr:rowOff>62092</xdr:rowOff>
    </xdr:to>
    <xdr:cxnSp macro="">
      <xdr:nvCxnSpPr>
        <xdr:cNvPr id="146" name="直線コネクタ 145">
          <a:extLst>
            <a:ext uri="{FF2B5EF4-FFF2-40B4-BE49-F238E27FC236}">
              <a16:creationId xmlns:a16="http://schemas.microsoft.com/office/drawing/2014/main" id="{852AAD18-25D2-473F-A620-6A956F520A09}"/>
            </a:ext>
          </a:extLst>
        </xdr:cNvPr>
        <xdr:cNvCxnSpPr/>
      </xdr:nvCxnSpPr>
      <xdr:spPr>
        <a:xfrm>
          <a:off x="10398125" y="6341935"/>
          <a:ext cx="670560" cy="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113756</xdr:rowOff>
    </xdr:from>
    <xdr:ext cx="469744" cy="259045"/>
    <xdr:sp macro="" textlink="">
      <xdr:nvSpPr>
        <xdr:cNvPr id="147" name="n_1aveValue債務償還比率">
          <a:extLst>
            <a:ext uri="{FF2B5EF4-FFF2-40B4-BE49-F238E27FC236}">
              <a16:creationId xmlns:a16="http://schemas.microsoft.com/office/drawing/2014/main" id="{19612849-1268-4F36-AD0A-A86048F6256A}"/>
            </a:ext>
          </a:extLst>
        </xdr:cNvPr>
        <xdr:cNvSpPr txBox="1"/>
      </xdr:nvSpPr>
      <xdr:spPr>
        <a:xfrm>
          <a:off x="12185092" y="589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145781</xdr:rowOff>
    </xdr:from>
    <xdr:ext cx="469744" cy="259045"/>
    <xdr:sp macro="" textlink="">
      <xdr:nvSpPr>
        <xdr:cNvPr id="148" name="n_2aveValue債務償還比率">
          <a:extLst>
            <a:ext uri="{FF2B5EF4-FFF2-40B4-BE49-F238E27FC236}">
              <a16:creationId xmlns:a16="http://schemas.microsoft.com/office/drawing/2014/main" id="{22122C89-4226-40EB-971D-6D0FBCB848BE}"/>
            </a:ext>
          </a:extLst>
        </xdr:cNvPr>
        <xdr:cNvSpPr txBox="1"/>
      </xdr:nvSpPr>
      <xdr:spPr>
        <a:xfrm>
          <a:off x="11527232" y="592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165572</xdr:rowOff>
    </xdr:from>
    <xdr:ext cx="469744" cy="259045"/>
    <xdr:sp macro="" textlink="">
      <xdr:nvSpPr>
        <xdr:cNvPr id="149" name="n_3aveValue債務償還比率">
          <a:extLst>
            <a:ext uri="{FF2B5EF4-FFF2-40B4-BE49-F238E27FC236}">
              <a16:creationId xmlns:a16="http://schemas.microsoft.com/office/drawing/2014/main" id="{9CE3116A-D0EB-42EB-984C-3A987C420719}"/>
            </a:ext>
          </a:extLst>
        </xdr:cNvPr>
        <xdr:cNvSpPr txBox="1"/>
      </xdr:nvSpPr>
      <xdr:spPr>
        <a:xfrm>
          <a:off x="10856672" y="594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4557</xdr:rowOff>
    </xdr:from>
    <xdr:ext cx="469744" cy="259045"/>
    <xdr:sp macro="" textlink="">
      <xdr:nvSpPr>
        <xdr:cNvPr id="150" name="n_4aveValue債務償還比率">
          <a:extLst>
            <a:ext uri="{FF2B5EF4-FFF2-40B4-BE49-F238E27FC236}">
              <a16:creationId xmlns:a16="http://schemas.microsoft.com/office/drawing/2014/main" id="{AF838E96-86F7-4380-8BD5-C117B16E312E}"/>
            </a:ext>
          </a:extLst>
        </xdr:cNvPr>
        <xdr:cNvSpPr txBox="1"/>
      </xdr:nvSpPr>
      <xdr:spPr>
        <a:xfrm>
          <a:off x="10186112" y="595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114095</xdr:rowOff>
    </xdr:from>
    <xdr:ext cx="469744" cy="259045"/>
    <xdr:sp macro="" textlink="">
      <xdr:nvSpPr>
        <xdr:cNvPr id="151" name="n_1mainValue債務償還比率">
          <a:extLst>
            <a:ext uri="{FF2B5EF4-FFF2-40B4-BE49-F238E27FC236}">
              <a16:creationId xmlns:a16="http://schemas.microsoft.com/office/drawing/2014/main" id="{7347AAD8-E31A-4586-BA02-007C6D3F1048}"/>
            </a:ext>
          </a:extLst>
        </xdr:cNvPr>
        <xdr:cNvSpPr txBox="1"/>
      </xdr:nvSpPr>
      <xdr:spPr>
        <a:xfrm>
          <a:off x="12185092" y="640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160503</xdr:rowOff>
    </xdr:from>
    <xdr:ext cx="469744" cy="259045"/>
    <xdr:sp macro="" textlink="">
      <xdr:nvSpPr>
        <xdr:cNvPr id="152" name="n_2mainValue債務償還比率">
          <a:extLst>
            <a:ext uri="{FF2B5EF4-FFF2-40B4-BE49-F238E27FC236}">
              <a16:creationId xmlns:a16="http://schemas.microsoft.com/office/drawing/2014/main" id="{E0DDFCC6-A7B1-4500-8A95-C136282EB347}"/>
            </a:ext>
          </a:extLst>
        </xdr:cNvPr>
        <xdr:cNvSpPr txBox="1"/>
      </xdr:nvSpPr>
      <xdr:spPr>
        <a:xfrm>
          <a:off x="11527232" y="627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104019</xdr:rowOff>
    </xdr:from>
    <xdr:ext cx="469744" cy="259045"/>
    <xdr:sp macro="" textlink="">
      <xdr:nvSpPr>
        <xdr:cNvPr id="153" name="n_3mainValue債務償還比率">
          <a:extLst>
            <a:ext uri="{FF2B5EF4-FFF2-40B4-BE49-F238E27FC236}">
              <a16:creationId xmlns:a16="http://schemas.microsoft.com/office/drawing/2014/main" id="{002D7849-CE54-4303-8560-3DD8FD1E5736}"/>
            </a:ext>
          </a:extLst>
        </xdr:cNvPr>
        <xdr:cNvSpPr txBox="1"/>
      </xdr:nvSpPr>
      <xdr:spPr>
        <a:xfrm>
          <a:off x="10856672" y="639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97362</xdr:rowOff>
    </xdr:from>
    <xdr:ext cx="469744" cy="259045"/>
    <xdr:sp macro="" textlink="">
      <xdr:nvSpPr>
        <xdr:cNvPr id="154" name="n_4mainValue債務償還比率">
          <a:extLst>
            <a:ext uri="{FF2B5EF4-FFF2-40B4-BE49-F238E27FC236}">
              <a16:creationId xmlns:a16="http://schemas.microsoft.com/office/drawing/2014/main" id="{C6F85632-096E-47BC-980B-D4F787B27B1B}"/>
            </a:ext>
          </a:extLst>
        </xdr:cNvPr>
        <xdr:cNvSpPr txBox="1"/>
      </xdr:nvSpPr>
      <xdr:spPr>
        <a:xfrm>
          <a:off x="10186112" y="638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a:extLst>
            <a:ext uri="{FF2B5EF4-FFF2-40B4-BE49-F238E27FC236}">
              <a16:creationId xmlns:a16="http://schemas.microsoft.com/office/drawing/2014/main" id="{E5BEBFF6-4522-4B41-A3FA-D81C52546BF7}"/>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a:extLst>
            <a:ext uri="{FF2B5EF4-FFF2-40B4-BE49-F238E27FC236}">
              <a16:creationId xmlns:a16="http://schemas.microsoft.com/office/drawing/2014/main" id="{B00CA1F2-2522-407E-A175-BC41D1491305}"/>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a:extLst>
            <a:ext uri="{FF2B5EF4-FFF2-40B4-BE49-F238E27FC236}">
              <a16:creationId xmlns:a16="http://schemas.microsoft.com/office/drawing/2014/main" id="{C8DFEDBD-9443-4DB7-82FA-04E7E6ABAB15}"/>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a:extLst>
            <a:ext uri="{FF2B5EF4-FFF2-40B4-BE49-F238E27FC236}">
              <a16:creationId xmlns:a16="http://schemas.microsoft.com/office/drawing/2014/main" id="{241EBC76-DC22-4290-966D-3C7C4B6EB36E}"/>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a:extLst>
            <a:ext uri="{FF2B5EF4-FFF2-40B4-BE49-F238E27FC236}">
              <a16:creationId xmlns:a16="http://schemas.microsoft.com/office/drawing/2014/main" id="{7CDED2E8-9D03-4A84-8E2A-B471A17F7E3B}"/>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a:extLst>
            <a:ext uri="{FF2B5EF4-FFF2-40B4-BE49-F238E27FC236}">
              <a16:creationId xmlns:a16="http://schemas.microsoft.com/office/drawing/2014/main" id="{2A8FA43E-5FC9-4FE9-AD68-845C3F2942E1}"/>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0AE28A8-F7FA-4FD1-9ADD-B695C6156FAE}"/>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8A0D0BF-6832-4467-B436-23BD1E6972C8}"/>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A599971-72EC-4EBE-A7CA-5928473D559F}"/>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19E7FAB-D08B-418D-B8B6-1BE2CA627408}"/>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760B795-B49F-4C45-B936-69E1BFA1A1E4}"/>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CD1C5F9-9A4C-4F66-A6EB-F1274DEEB11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97A83DF-0093-4157-861B-2FFBC6A98AB7}"/>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CF7E84B-00F7-4AAB-A99F-750240046152}"/>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546D9F8-B4A2-4760-9A58-659F614E4F5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FFC21DB-8B94-40EA-BE4A-4D15C2EFA538}"/>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17,979
17,594
133.91
11,693,787
10,718,875
954,303
5,439,107
8,828,410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8930536-A225-493C-9709-E94B24E44A8C}"/>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8E26EFD-89A6-4860-8D62-D012A21ABC12}"/>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FBED451-417A-4AF3-9788-872FC200040D}"/>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F0F53C1-4C7A-4BB5-8A85-A1C8F3B9E7FC}"/>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DE42033-BB8F-40B9-955E-8B304CC1FA28}"/>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F74AB85-216A-4EFE-90F3-0008AE2A7A0D}"/>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281A267-76BE-42B1-82A1-46C04ACFE068}"/>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E34231D-6057-4E23-B0DA-CE06CED549DB}"/>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0280866-5946-4212-B135-CC87D6122682}"/>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EAAC205-B1AC-47C0-A861-14393F2200FE}"/>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0DE280D-BFF0-44B7-ADFD-461369DEBC9F}"/>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B114BDF-C724-421D-97A4-5A74AE300585}"/>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7414005-7425-4BC1-BEEB-307AC45E35DE}"/>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70B9DF3-6566-42E0-88BE-9FB4B1A216A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3CF0717-EAC7-4A54-A67F-C73415F4976F}"/>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A0694C6-705D-41C6-9BC8-9034D1B4DBDE}"/>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9B372F1-8F72-4484-AC0D-C7FE9EE7B45C}"/>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B11CFC2-ECFF-4DF0-AAF3-61B6DE3C1499}"/>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29AB757-5527-4855-BB24-64EED81EE64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25AA611-950B-493B-B4CC-EF773E4459A8}"/>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823089C-5629-41AD-A66A-EE670DEAA551}"/>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3727BA1-71E4-4D43-8985-E57380DA4323}"/>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CDE7797-8B76-40B4-82F8-6B9E080D88DB}"/>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713FE7E-F6CC-490B-8222-C1B3B121DCC8}"/>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A299DFA-866A-4042-AC03-F3871FE5BE05}"/>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6C40773-CF50-4338-9CFC-7509CC3B854B}"/>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74AF23A-7512-4564-A743-B3CF9AEE539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36B2233-B6FC-40CD-A43B-40E86BC5DE11}"/>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7B5BFF0-42B4-4377-99CF-9444E97036F5}"/>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50B5F0A-EE40-42A6-9FC9-B2EEFF3D6552}"/>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93978F3-0E75-4C99-B1FC-DBBF12B64053}"/>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7E81153-C717-4D90-80DA-22D4A278D623}"/>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1514801-339A-491A-B9BE-61AA1DD3895D}"/>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2B9DA0E-B5D2-4800-864D-A16C1CFA3879}"/>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344AF23-1A0B-4D70-9BDD-977B2158CD59}"/>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3818D33-7434-4250-A432-C12E440FE1E1}"/>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C21ACA9-E369-4EB0-8C31-9A2738146D0F}"/>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7BAF8FF-CC51-42CF-A05C-BC781BC1CA1D}"/>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AB37B9B-410F-41F6-917F-BA2C96939192}"/>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5D9A56ED-71B0-4BCE-AD28-7C1E60717594}"/>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5E4EEF8-FCBC-487A-A8A7-7EEAE514B15F}"/>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A641B3B-F760-4345-A760-3146B09590C2}"/>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63FF0E4-D41E-49C7-8048-D3E18721B762}"/>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EB7C9EDF-BE52-427F-BE89-F420DAC24A46}"/>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4FE8578-28C1-4153-BDE2-0148AA1148E4}"/>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100965</xdr:rowOff>
    </xdr:from>
    <xdr:to>
      <xdr:col>24</xdr:col>
      <xdr:colOff>62865</xdr:colOff>
      <xdr:row>42</xdr:row>
      <xdr:rowOff>13335</xdr:rowOff>
    </xdr:to>
    <xdr:cxnSp macro="">
      <xdr:nvCxnSpPr>
        <xdr:cNvPr id="57" name="直線コネクタ 56">
          <a:extLst>
            <a:ext uri="{FF2B5EF4-FFF2-40B4-BE49-F238E27FC236}">
              <a16:creationId xmlns:a16="http://schemas.microsoft.com/office/drawing/2014/main" id="{7960B767-8098-4E58-85CE-0F0E09D45E84}"/>
            </a:ext>
          </a:extLst>
        </xdr:cNvPr>
        <xdr:cNvCxnSpPr/>
      </xdr:nvCxnSpPr>
      <xdr:spPr>
        <a:xfrm flipV="1">
          <a:off x="4086225" y="5633085"/>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a:extLst>
            <a:ext uri="{FF2B5EF4-FFF2-40B4-BE49-F238E27FC236}">
              <a16:creationId xmlns:a16="http://schemas.microsoft.com/office/drawing/2014/main" id="{1D09D084-3E8B-4465-B165-EE4A658BCEDF}"/>
            </a:ext>
          </a:extLst>
        </xdr:cNvPr>
        <xdr:cNvSpPr txBox="1"/>
      </xdr:nvSpPr>
      <xdr:spPr>
        <a:xfrm>
          <a:off x="412496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a:extLst>
            <a:ext uri="{FF2B5EF4-FFF2-40B4-BE49-F238E27FC236}">
              <a16:creationId xmlns:a16="http://schemas.microsoft.com/office/drawing/2014/main" id="{18F8DFCE-59B7-4CC4-90F6-4D4D9D36F292}"/>
            </a:ext>
          </a:extLst>
        </xdr:cNvPr>
        <xdr:cNvCxnSpPr/>
      </xdr:nvCxnSpPr>
      <xdr:spPr>
        <a:xfrm>
          <a:off x="4020820" y="70542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47642</xdr:rowOff>
    </xdr:from>
    <xdr:ext cx="405111" cy="259045"/>
    <xdr:sp macro="" textlink="">
      <xdr:nvSpPr>
        <xdr:cNvPr id="60" name="【道路】&#10;有形固定資産減価償却率最大値テキスト">
          <a:extLst>
            <a:ext uri="{FF2B5EF4-FFF2-40B4-BE49-F238E27FC236}">
              <a16:creationId xmlns:a16="http://schemas.microsoft.com/office/drawing/2014/main" id="{4D70DE18-51D6-4BFA-A6A7-487E67A42225}"/>
            </a:ext>
          </a:extLst>
        </xdr:cNvPr>
        <xdr:cNvSpPr txBox="1"/>
      </xdr:nvSpPr>
      <xdr:spPr>
        <a:xfrm>
          <a:off x="412496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100965</xdr:rowOff>
    </xdr:from>
    <xdr:to>
      <xdr:col>24</xdr:col>
      <xdr:colOff>152400</xdr:colOff>
      <xdr:row>33</xdr:row>
      <xdr:rowOff>100965</xdr:rowOff>
    </xdr:to>
    <xdr:cxnSp macro="">
      <xdr:nvCxnSpPr>
        <xdr:cNvPr id="61" name="直線コネクタ 60">
          <a:extLst>
            <a:ext uri="{FF2B5EF4-FFF2-40B4-BE49-F238E27FC236}">
              <a16:creationId xmlns:a16="http://schemas.microsoft.com/office/drawing/2014/main" id="{C08EDB66-0C33-4442-97A4-05BAD959BFE1}"/>
            </a:ext>
          </a:extLst>
        </xdr:cNvPr>
        <xdr:cNvCxnSpPr/>
      </xdr:nvCxnSpPr>
      <xdr:spPr>
        <a:xfrm>
          <a:off x="4020820" y="56330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41927</xdr:rowOff>
    </xdr:from>
    <xdr:ext cx="405111" cy="259045"/>
    <xdr:sp macro="" textlink="">
      <xdr:nvSpPr>
        <xdr:cNvPr id="62" name="【道路】&#10;有形固定資産減価償却率平均値テキスト">
          <a:extLst>
            <a:ext uri="{FF2B5EF4-FFF2-40B4-BE49-F238E27FC236}">
              <a16:creationId xmlns:a16="http://schemas.microsoft.com/office/drawing/2014/main" id="{7A74C9EA-326B-4C40-ABC2-062A238505D6}"/>
            </a:ext>
          </a:extLst>
        </xdr:cNvPr>
        <xdr:cNvSpPr txBox="1"/>
      </xdr:nvSpPr>
      <xdr:spPr>
        <a:xfrm>
          <a:off x="4124960" y="641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63500</xdr:rowOff>
    </xdr:from>
    <xdr:to>
      <xdr:col>24</xdr:col>
      <xdr:colOff>114300</xdr:colOff>
      <xdr:row>38</xdr:row>
      <xdr:rowOff>165100</xdr:rowOff>
    </xdr:to>
    <xdr:sp macro="" textlink="">
      <xdr:nvSpPr>
        <xdr:cNvPr id="63" name="フローチャート: 判断 62">
          <a:extLst>
            <a:ext uri="{FF2B5EF4-FFF2-40B4-BE49-F238E27FC236}">
              <a16:creationId xmlns:a16="http://schemas.microsoft.com/office/drawing/2014/main" id="{ABE039F5-B7D6-497F-BF34-5257A10566AB}"/>
            </a:ext>
          </a:extLst>
        </xdr:cNvPr>
        <xdr:cNvSpPr/>
      </xdr:nvSpPr>
      <xdr:spPr>
        <a:xfrm>
          <a:off x="403606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95885</xdr:rowOff>
    </xdr:from>
    <xdr:to>
      <xdr:col>20</xdr:col>
      <xdr:colOff>38100</xdr:colOff>
      <xdr:row>39</xdr:row>
      <xdr:rowOff>26035</xdr:rowOff>
    </xdr:to>
    <xdr:sp macro="" textlink="">
      <xdr:nvSpPr>
        <xdr:cNvPr id="64" name="フローチャート: 判断 63">
          <a:extLst>
            <a:ext uri="{FF2B5EF4-FFF2-40B4-BE49-F238E27FC236}">
              <a16:creationId xmlns:a16="http://schemas.microsoft.com/office/drawing/2014/main" id="{818F56B3-E4BC-4F9E-9410-4D2B617F73FB}"/>
            </a:ext>
          </a:extLst>
        </xdr:cNvPr>
        <xdr:cNvSpPr/>
      </xdr:nvSpPr>
      <xdr:spPr>
        <a:xfrm>
          <a:off x="3312160" y="64662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52070</xdr:rowOff>
    </xdr:from>
    <xdr:to>
      <xdr:col>15</xdr:col>
      <xdr:colOff>101600</xdr:colOff>
      <xdr:row>38</xdr:row>
      <xdr:rowOff>153670</xdr:rowOff>
    </xdr:to>
    <xdr:sp macro="" textlink="">
      <xdr:nvSpPr>
        <xdr:cNvPr id="65" name="フローチャート: 判断 64">
          <a:extLst>
            <a:ext uri="{FF2B5EF4-FFF2-40B4-BE49-F238E27FC236}">
              <a16:creationId xmlns:a16="http://schemas.microsoft.com/office/drawing/2014/main" id="{A1573DCE-A919-4DAE-B587-4E1E2C43E5E7}"/>
            </a:ext>
          </a:extLst>
        </xdr:cNvPr>
        <xdr:cNvSpPr/>
      </xdr:nvSpPr>
      <xdr:spPr>
        <a:xfrm>
          <a:off x="25146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6" name="フローチャート: 判断 65">
          <a:extLst>
            <a:ext uri="{FF2B5EF4-FFF2-40B4-BE49-F238E27FC236}">
              <a16:creationId xmlns:a16="http://schemas.microsoft.com/office/drawing/2014/main" id="{9E27EB7E-DD43-4A79-B8DE-D7B47E2FCA03}"/>
            </a:ext>
          </a:extLst>
        </xdr:cNvPr>
        <xdr:cNvSpPr/>
      </xdr:nvSpPr>
      <xdr:spPr>
        <a:xfrm>
          <a:off x="17399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xdr:rowOff>
    </xdr:from>
    <xdr:to>
      <xdr:col>6</xdr:col>
      <xdr:colOff>38100</xdr:colOff>
      <xdr:row>38</xdr:row>
      <xdr:rowOff>104140</xdr:rowOff>
    </xdr:to>
    <xdr:sp macro="" textlink="">
      <xdr:nvSpPr>
        <xdr:cNvPr id="67" name="フローチャート: 判断 66">
          <a:extLst>
            <a:ext uri="{FF2B5EF4-FFF2-40B4-BE49-F238E27FC236}">
              <a16:creationId xmlns:a16="http://schemas.microsoft.com/office/drawing/2014/main" id="{0A998B96-45C6-4605-99B3-4AB7169C5493}"/>
            </a:ext>
          </a:extLst>
        </xdr:cNvPr>
        <xdr:cNvSpPr/>
      </xdr:nvSpPr>
      <xdr:spPr>
        <a:xfrm>
          <a:off x="965200" y="63728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F8120F8-3FA2-4604-890C-C233375DF22A}"/>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14A0D17-6683-4EDA-95F0-42C79773DAB4}"/>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3B35418-4864-40E7-A234-ED3066446D48}"/>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A79064C-92BA-489E-92E3-B9123B32CD1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C3C0D2D-18A0-49AB-B8FC-4C45F3DE4C6D}"/>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13970</xdr:rowOff>
    </xdr:from>
    <xdr:to>
      <xdr:col>20</xdr:col>
      <xdr:colOff>38100</xdr:colOff>
      <xdr:row>35</xdr:row>
      <xdr:rowOff>115570</xdr:rowOff>
    </xdr:to>
    <xdr:sp macro="" textlink="">
      <xdr:nvSpPr>
        <xdr:cNvPr id="73" name="楕円 72">
          <a:extLst>
            <a:ext uri="{FF2B5EF4-FFF2-40B4-BE49-F238E27FC236}">
              <a16:creationId xmlns:a16="http://schemas.microsoft.com/office/drawing/2014/main" id="{5AC47235-E2B2-4F96-9319-7338EC022647}"/>
            </a:ext>
          </a:extLst>
        </xdr:cNvPr>
        <xdr:cNvSpPr/>
      </xdr:nvSpPr>
      <xdr:spPr>
        <a:xfrm>
          <a:off x="3312160" y="58813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156845</xdr:rowOff>
    </xdr:from>
    <xdr:to>
      <xdr:col>15</xdr:col>
      <xdr:colOff>101600</xdr:colOff>
      <xdr:row>35</xdr:row>
      <xdr:rowOff>86995</xdr:rowOff>
    </xdr:to>
    <xdr:sp macro="" textlink="">
      <xdr:nvSpPr>
        <xdr:cNvPr id="74" name="楕円 73">
          <a:extLst>
            <a:ext uri="{FF2B5EF4-FFF2-40B4-BE49-F238E27FC236}">
              <a16:creationId xmlns:a16="http://schemas.microsoft.com/office/drawing/2014/main" id="{AA0DCE4C-E2C8-47EB-A855-842ED4B17C01}"/>
            </a:ext>
          </a:extLst>
        </xdr:cNvPr>
        <xdr:cNvSpPr/>
      </xdr:nvSpPr>
      <xdr:spPr>
        <a:xfrm>
          <a:off x="2514600" y="5856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36195</xdr:rowOff>
    </xdr:from>
    <xdr:to>
      <xdr:col>19</xdr:col>
      <xdr:colOff>177800</xdr:colOff>
      <xdr:row>35</xdr:row>
      <xdr:rowOff>64770</xdr:rowOff>
    </xdr:to>
    <xdr:cxnSp macro="">
      <xdr:nvCxnSpPr>
        <xdr:cNvPr id="75" name="直線コネクタ 74">
          <a:extLst>
            <a:ext uri="{FF2B5EF4-FFF2-40B4-BE49-F238E27FC236}">
              <a16:creationId xmlns:a16="http://schemas.microsoft.com/office/drawing/2014/main" id="{3BC560A8-6DF9-4F02-BAAE-E9C4A926DD74}"/>
            </a:ext>
          </a:extLst>
        </xdr:cNvPr>
        <xdr:cNvCxnSpPr/>
      </xdr:nvCxnSpPr>
      <xdr:spPr>
        <a:xfrm>
          <a:off x="2565400" y="5903595"/>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126365</xdr:rowOff>
    </xdr:from>
    <xdr:to>
      <xdr:col>10</xdr:col>
      <xdr:colOff>165100</xdr:colOff>
      <xdr:row>35</xdr:row>
      <xdr:rowOff>56515</xdr:rowOff>
    </xdr:to>
    <xdr:sp macro="" textlink="">
      <xdr:nvSpPr>
        <xdr:cNvPr id="76" name="楕円 75">
          <a:extLst>
            <a:ext uri="{FF2B5EF4-FFF2-40B4-BE49-F238E27FC236}">
              <a16:creationId xmlns:a16="http://schemas.microsoft.com/office/drawing/2014/main" id="{0BC9B45D-2915-449A-9622-755F0AF39B37}"/>
            </a:ext>
          </a:extLst>
        </xdr:cNvPr>
        <xdr:cNvSpPr/>
      </xdr:nvSpPr>
      <xdr:spPr>
        <a:xfrm>
          <a:off x="1739900" y="58261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5715</xdr:rowOff>
    </xdr:from>
    <xdr:to>
      <xdr:col>15</xdr:col>
      <xdr:colOff>50800</xdr:colOff>
      <xdr:row>35</xdr:row>
      <xdr:rowOff>36195</xdr:rowOff>
    </xdr:to>
    <xdr:cxnSp macro="">
      <xdr:nvCxnSpPr>
        <xdr:cNvPr id="77" name="直線コネクタ 76">
          <a:extLst>
            <a:ext uri="{FF2B5EF4-FFF2-40B4-BE49-F238E27FC236}">
              <a16:creationId xmlns:a16="http://schemas.microsoft.com/office/drawing/2014/main" id="{2426A0CC-B7E7-4484-A9FC-F436F6A2B33F}"/>
            </a:ext>
          </a:extLst>
        </xdr:cNvPr>
        <xdr:cNvCxnSpPr/>
      </xdr:nvCxnSpPr>
      <xdr:spPr>
        <a:xfrm>
          <a:off x="1790700" y="5873115"/>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17162</xdr:rowOff>
    </xdr:from>
    <xdr:ext cx="405111" cy="259045"/>
    <xdr:sp macro="" textlink="">
      <xdr:nvSpPr>
        <xdr:cNvPr id="78" name="n_1aveValue【道路】&#10;有形固定資産減価償却率">
          <a:extLst>
            <a:ext uri="{FF2B5EF4-FFF2-40B4-BE49-F238E27FC236}">
              <a16:creationId xmlns:a16="http://schemas.microsoft.com/office/drawing/2014/main" id="{2BA87E49-CB54-4B37-9D2A-2B348DD1C6A5}"/>
            </a:ext>
          </a:extLst>
        </xdr:cNvPr>
        <xdr:cNvSpPr txBox="1"/>
      </xdr:nvSpPr>
      <xdr:spPr>
        <a:xfrm>
          <a:off x="317056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144797</xdr:rowOff>
    </xdr:from>
    <xdr:ext cx="405111" cy="259045"/>
    <xdr:sp macro="" textlink="">
      <xdr:nvSpPr>
        <xdr:cNvPr id="79" name="n_2aveValue【道路】&#10;有形固定資産減価償却率">
          <a:extLst>
            <a:ext uri="{FF2B5EF4-FFF2-40B4-BE49-F238E27FC236}">
              <a16:creationId xmlns:a16="http://schemas.microsoft.com/office/drawing/2014/main" id="{BCEB7E40-A662-4C17-8F7B-901FADB20419}"/>
            </a:ext>
          </a:extLst>
        </xdr:cNvPr>
        <xdr:cNvSpPr txBox="1"/>
      </xdr:nvSpPr>
      <xdr:spPr>
        <a:xfrm>
          <a:off x="238570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0" name="n_3aveValue【道路】&#10;有形固定資産減価償却率">
          <a:extLst>
            <a:ext uri="{FF2B5EF4-FFF2-40B4-BE49-F238E27FC236}">
              <a16:creationId xmlns:a16="http://schemas.microsoft.com/office/drawing/2014/main" id="{73479976-63C8-4305-B9BF-C12CF2822F8D}"/>
            </a:ext>
          </a:extLst>
        </xdr:cNvPr>
        <xdr:cNvSpPr txBox="1"/>
      </xdr:nvSpPr>
      <xdr:spPr>
        <a:xfrm>
          <a:off x="161100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120667</xdr:rowOff>
    </xdr:from>
    <xdr:ext cx="405111" cy="259045"/>
    <xdr:sp macro="" textlink="">
      <xdr:nvSpPr>
        <xdr:cNvPr id="81" name="n_4aveValue【道路】&#10;有形固定資産減価償却率">
          <a:extLst>
            <a:ext uri="{FF2B5EF4-FFF2-40B4-BE49-F238E27FC236}">
              <a16:creationId xmlns:a16="http://schemas.microsoft.com/office/drawing/2014/main" id="{88DE53F9-1E07-4085-8AFC-0492F0D4818F}"/>
            </a:ext>
          </a:extLst>
        </xdr:cNvPr>
        <xdr:cNvSpPr txBox="1"/>
      </xdr:nvSpPr>
      <xdr:spPr>
        <a:xfrm>
          <a:off x="83630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132097</xdr:rowOff>
    </xdr:from>
    <xdr:ext cx="405111" cy="259045"/>
    <xdr:sp macro="" textlink="">
      <xdr:nvSpPr>
        <xdr:cNvPr id="82" name="n_1mainValue【道路】&#10;有形固定資産減価償却率">
          <a:extLst>
            <a:ext uri="{FF2B5EF4-FFF2-40B4-BE49-F238E27FC236}">
              <a16:creationId xmlns:a16="http://schemas.microsoft.com/office/drawing/2014/main" id="{D9EEB0F8-A71A-4EA6-828C-D5D3A5E87001}"/>
            </a:ext>
          </a:extLst>
        </xdr:cNvPr>
        <xdr:cNvSpPr txBox="1"/>
      </xdr:nvSpPr>
      <xdr:spPr>
        <a:xfrm>
          <a:off x="317056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103522</xdr:rowOff>
    </xdr:from>
    <xdr:ext cx="405111" cy="259045"/>
    <xdr:sp macro="" textlink="">
      <xdr:nvSpPr>
        <xdr:cNvPr id="83" name="n_2mainValue【道路】&#10;有形固定資産減価償却率">
          <a:extLst>
            <a:ext uri="{FF2B5EF4-FFF2-40B4-BE49-F238E27FC236}">
              <a16:creationId xmlns:a16="http://schemas.microsoft.com/office/drawing/2014/main" id="{2C6B9D57-C33F-432B-BDB8-155801F99C2A}"/>
            </a:ext>
          </a:extLst>
        </xdr:cNvPr>
        <xdr:cNvSpPr txBox="1"/>
      </xdr:nvSpPr>
      <xdr:spPr>
        <a:xfrm>
          <a:off x="2385704" y="563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73042</xdr:rowOff>
    </xdr:from>
    <xdr:ext cx="405111" cy="259045"/>
    <xdr:sp macro="" textlink="">
      <xdr:nvSpPr>
        <xdr:cNvPr id="84" name="n_3mainValue【道路】&#10;有形固定資産減価償却率">
          <a:extLst>
            <a:ext uri="{FF2B5EF4-FFF2-40B4-BE49-F238E27FC236}">
              <a16:creationId xmlns:a16="http://schemas.microsoft.com/office/drawing/2014/main" id="{5A8EB7CF-DBBA-43AE-8C9C-33301993B51F}"/>
            </a:ext>
          </a:extLst>
        </xdr:cNvPr>
        <xdr:cNvSpPr txBox="1"/>
      </xdr:nvSpPr>
      <xdr:spPr>
        <a:xfrm>
          <a:off x="1611004" y="560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2C385669-D0C4-431B-AE62-FAD238FAA8AF}"/>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27224303-8E42-4559-9D88-34884502469E}"/>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C95C6198-C4F9-4055-BE69-DB4B82AAC0B8}"/>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ED6D16BF-57C9-47D4-AA3A-13BFF7B782D9}"/>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9991D804-03E9-461F-B0F7-DC993D9D7C26}"/>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6EF2D10E-7DD4-4C03-8EB2-DED30944CE6B}"/>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CE371B2F-2A64-47EA-90BF-2C3D28E0DD9D}"/>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D3179FBC-4CEA-46B1-8061-9BC68227BE35}"/>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246E8D49-1921-4B63-9A5C-B1727013786F}"/>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CBF37073-2556-457B-912D-12D7F06C305E}"/>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B27B26F7-00B0-4E56-89E1-8B2495001178}"/>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B43E4089-0AA2-4448-954B-7C8BCF686707}"/>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33DD5C44-48FA-488F-A327-C2D6FB51F49A}"/>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524ED025-9C54-431E-8E99-33D4C1A83815}"/>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0668EBB9-D003-41CC-AC0D-355CFACB868D}"/>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id="{E858BB47-5453-4618-A4F8-583C53CDA89D}"/>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73EAD687-564D-4733-B551-B36674CC7F3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id="{1239AD42-E1DD-4C5C-B006-95ED9CA34971}"/>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4EA2E007-8C9A-4E40-9EE1-5209252302DE}"/>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a:extLst>
            <a:ext uri="{FF2B5EF4-FFF2-40B4-BE49-F238E27FC236}">
              <a16:creationId xmlns:a16="http://schemas.microsoft.com/office/drawing/2014/main" id="{975CCFBE-45A5-47A4-BF35-C0E84760E607}"/>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F86C5117-1B0B-46C4-8504-ECCA9C10343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33CF8175-1133-4A72-BFCB-311009536906}"/>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189CAA09-1758-4C29-816E-4DAE01A5F9C9}"/>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89592</xdr:rowOff>
    </xdr:from>
    <xdr:to>
      <xdr:col>54</xdr:col>
      <xdr:colOff>189865</xdr:colOff>
      <xdr:row>41</xdr:row>
      <xdr:rowOff>101232</xdr:rowOff>
    </xdr:to>
    <xdr:cxnSp macro="">
      <xdr:nvCxnSpPr>
        <xdr:cNvPr id="108" name="直線コネクタ 107">
          <a:extLst>
            <a:ext uri="{FF2B5EF4-FFF2-40B4-BE49-F238E27FC236}">
              <a16:creationId xmlns:a16="http://schemas.microsoft.com/office/drawing/2014/main" id="{1CDD961B-6821-4655-85F0-C5E52707749E}"/>
            </a:ext>
          </a:extLst>
        </xdr:cNvPr>
        <xdr:cNvCxnSpPr/>
      </xdr:nvCxnSpPr>
      <xdr:spPr>
        <a:xfrm flipV="1">
          <a:off x="9219565" y="5789352"/>
          <a:ext cx="0" cy="1185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105059</xdr:rowOff>
    </xdr:from>
    <xdr:ext cx="469744" cy="259045"/>
    <xdr:sp macro="" textlink="">
      <xdr:nvSpPr>
        <xdr:cNvPr id="109" name="【道路】&#10;一人当たり延長最小値テキスト">
          <a:extLst>
            <a:ext uri="{FF2B5EF4-FFF2-40B4-BE49-F238E27FC236}">
              <a16:creationId xmlns:a16="http://schemas.microsoft.com/office/drawing/2014/main" id="{6B4F94E3-3F4B-4D9C-9061-D8D90CC80612}"/>
            </a:ext>
          </a:extLst>
        </xdr:cNvPr>
        <xdr:cNvSpPr txBox="1"/>
      </xdr:nvSpPr>
      <xdr:spPr>
        <a:xfrm>
          <a:off x="9258300" y="697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101232</xdr:rowOff>
    </xdr:from>
    <xdr:to>
      <xdr:col>55</xdr:col>
      <xdr:colOff>88900</xdr:colOff>
      <xdr:row>41</xdr:row>
      <xdr:rowOff>101232</xdr:rowOff>
    </xdr:to>
    <xdr:cxnSp macro="">
      <xdr:nvCxnSpPr>
        <xdr:cNvPr id="110" name="直線コネクタ 109">
          <a:extLst>
            <a:ext uri="{FF2B5EF4-FFF2-40B4-BE49-F238E27FC236}">
              <a16:creationId xmlns:a16="http://schemas.microsoft.com/office/drawing/2014/main" id="{A62663B3-A8AD-469A-A09C-B306752C906F}"/>
            </a:ext>
          </a:extLst>
        </xdr:cNvPr>
        <xdr:cNvCxnSpPr/>
      </xdr:nvCxnSpPr>
      <xdr:spPr>
        <a:xfrm>
          <a:off x="9154160" y="69744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36269</xdr:rowOff>
    </xdr:from>
    <xdr:ext cx="534377" cy="259045"/>
    <xdr:sp macro="" textlink="">
      <xdr:nvSpPr>
        <xdr:cNvPr id="111" name="【道路】&#10;一人当たり延長最大値テキスト">
          <a:extLst>
            <a:ext uri="{FF2B5EF4-FFF2-40B4-BE49-F238E27FC236}">
              <a16:creationId xmlns:a16="http://schemas.microsoft.com/office/drawing/2014/main" id="{5790A4FC-A129-41CE-A442-EB756E34EE3D}"/>
            </a:ext>
          </a:extLst>
        </xdr:cNvPr>
        <xdr:cNvSpPr txBox="1"/>
      </xdr:nvSpPr>
      <xdr:spPr>
        <a:xfrm>
          <a:off x="9258300" y="556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89592</xdr:rowOff>
    </xdr:from>
    <xdr:to>
      <xdr:col>55</xdr:col>
      <xdr:colOff>88900</xdr:colOff>
      <xdr:row>34</xdr:row>
      <xdr:rowOff>89592</xdr:rowOff>
    </xdr:to>
    <xdr:cxnSp macro="">
      <xdr:nvCxnSpPr>
        <xdr:cNvPr id="112" name="直線コネクタ 111">
          <a:extLst>
            <a:ext uri="{FF2B5EF4-FFF2-40B4-BE49-F238E27FC236}">
              <a16:creationId xmlns:a16="http://schemas.microsoft.com/office/drawing/2014/main" id="{22397B07-3DA8-405E-9E0D-10CBD3285D00}"/>
            </a:ext>
          </a:extLst>
        </xdr:cNvPr>
        <xdr:cNvCxnSpPr/>
      </xdr:nvCxnSpPr>
      <xdr:spPr>
        <a:xfrm>
          <a:off x="9154160" y="57893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97724</xdr:rowOff>
    </xdr:from>
    <xdr:ext cx="534377" cy="259045"/>
    <xdr:sp macro="" textlink="">
      <xdr:nvSpPr>
        <xdr:cNvPr id="113" name="【道路】&#10;一人当たり延長平均値テキスト">
          <a:extLst>
            <a:ext uri="{FF2B5EF4-FFF2-40B4-BE49-F238E27FC236}">
              <a16:creationId xmlns:a16="http://schemas.microsoft.com/office/drawing/2014/main" id="{23D04840-AD16-4A54-9E3A-7D368BB8168D}"/>
            </a:ext>
          </a:extLst>
        </xdr:cNvPr>
        <xdr:cNvSpPr txBox="1"/>
      </xdr:nvSpPr>
      <xdr:spPr>
        <a:xfrm>
          <a:off x="9258300" y="6468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119297</xdr:rowOff>
    </xdr:from>
    <xdr:to>
      <xdr:col>55</xdr:col>
      <xdr:colOff>50800</xdr:colOff>
      <xdr:row>39</xdr:row>
      <xdr:rowOff>49447</xdr:rowOff>
    </xdr:to>
    <xdr:sp macro="" textlink="">
      <xdr:nvSpPr>
        <xdr:cNvPr id="114" name="フローチャート: 判断 113">
          <a:extLst>
            <a:ext uri="{FF2B5EF4-FFF2-40B4-BE49-F238E27FC236}">
              <a16:creationId xmlns:a16="http://schemas.microsoft.com/office/drawing/2014/main" id="{49E83DC2-759B-46A3-86A1-2D76B3029F41}"/>
            </a:ext>
          </a:extLst>
        </xdr:cNvPr>
        <xdr:cNvSpPr/>
      </xdr:nvSpPr>
      <xdr:spPr>
        <a:xfrm>
          <a:off x="9192260" y="64896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134328</xdr:rowOff>
    </xdr:from>
    <xdr:to>
      <xdr:col>50</xdr:col>
      <xdr:colOff>165100</xdr:colOff>
      <xdr:row>39</xdr:row>
      <xdr:rowOff>64478</xdr:rowOff>
    </xdr:to>
    <xdr:sp macro="" textlink="">
      <xdr:nvSpPr>
        <xdr:cNvPr id="115" name="フローチャート: 判断 114">
          <a:extLst>
            <a:ext uri="{FF2B5EF4-FFF2-40B4-BE49-F238E27FC236}">
              <a16:creationId xmlns:a16="http://schemas.microsoft.com/office/drawing/2014/main" id="{3FB00AE2-75C3-4AC4-B1CF-B096ABABC92C}"/>
            </a:ext>
          </a:extLst>
        </xdr:cNvPr>
        <xdr:cNvSpPr/>
      </xdr:nvSpPr>
      <xdr:spPr>
        <a:xfrm>
          <a:off x="8445500" y="65046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145244</xdr:rowOff>
    </xdr:from>
    <xdr:to>
      <xdr:col>46</xdr:col>
      <xdr:colOff>38100</xdr:colOff>
      <xdr:row>39</xdr:row>
      <xdr:rowOff>75394</xdr:rowOff>
    </xdr:to>
    <xdr:sp macro="" textlink="">
      <xdr:nvSpPr>
        <xdr:cNvPr id="116" name="フローチャート: 判断 115">
          <a:extLst>
            <a:ext uri="{FF2B5EF4-FFF2-40B4-BE49-F238E27FC236}">
              <a16:creationId xmlns:a16="http://schemas.microsoft.com/office/drawing/2014/main" id="{A24E95F2-5EF4-48BF-B931-5194EA4E9755}"/>
            </a:ext>
          </a:extLst>
        </xdr:cNvPr>
        <xdr:cNvSpPr/>
      </xdr:nvSpPr>
      <xdr:spPr>
        <a:xfrm>
          <a:off x="7670800" y="65155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155740</xdr:rowOff>
    </xdr:from>
    <xdr:to>
      <xdr:col>41</xdr:col>
      <xdr:colOff>101600</xdr:colOff>
      <xdr:row>39</xdr:row>
      <xdr:rowOff>85890</xdr:rowOff>
    </xdr:to>
    <xdr:sp macro="" textlink="">
      <xdr:nvSpPr>
        <xdr:cNvPr id="117" name="フローチャート: 判断 116">
          <a:extLst>
            <a:ext uri="{FF2B5EF4-FFF2-40B4-BE49-F238E27FC236}">
              <a16:creationId xmlns:a16="http://schemas.microsoft.com/office/drawing/2014/main" id="{66561C90-B189-4BCC-A5BE-C70D0520C0B6}"/>
            </a:ext>
          </a:extLst>
        </xdr:cNvPr>
        <xdr:cNvSpPr/>
      </xdr:nvSpPr>
      <xdr:spPr>
        <a:xfrm>
          <a:off x="6873240" y="6526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35554</xdr:rowOff>
    </xdr:from>
    <xdr:to>
      <xdr:col>36</xdr:col>
      <xdr:colOff>165100</xdr:colOff>
      <xdr:row>39</xdr:row>
      <xdr:rowOff>137154</xdr:rowOff>
    </xdr:to>
    <xdr:sp macro="" textlink="">
      <xdr:nvSpPr>
        <xdr:cNvPr id="118" name="フローチャート: 判断 117">
          <a:extLst>
            <a:ext uri="{FF2B5EF4-FFF2-40B4-BE49-F238E27FC236}">
              <a16:creationId xmlns:a16="http://schemas.microsoft.com/office/drawing/2014/main" id="{F055101E-FDFD-40A6-BA76-3AB84BF3E2BB}"/>
            </a:ext>
          </a:extLst>
        </xdr:cNvPr>
        <xdr:cNvSpPr/>
      </xdr:nvSpPr>
      <xdr:spPr>
        <a:xfrm>
          <a:off x="6098540" y="6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4DB1B4E4-1667-4654-9CB7-8758DBAFD522}"/>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B42BCCB-B982-4255-9070-7DAD570F12CE}"/>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8C0803A8-7AFD-48F3-BF55-E63672DFC928}"/>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362E9CCC-B0B8-4BB4-B8B5-2A370F3C76AD}"/>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F2CB74E-561D-42FB-8E47-A013F8E2DCE1}"/>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134785</xdr:rowOff>
    </xdr:from>
    <xdr:to>
      <xdr:col>50</xdr:col>
      <xdr:colOff>165100</xdr:colOff>
      <xdr:row>39</xdr:row>
      <xdr:rowOff>64935</xdr:rowOff>
    </xdr:to>
    <xdr:sp macro="" textlink="">
      <xdr:nvSpPr>
        <xdr:cNvPr id="124" name="楕円 123">
          <a:extLst>
            <a:ext uri="{FF2B5EF4-FFF2-40B4-BE49-F238E27FC236}">
              <a16:creationId xmlns:a16="http://schemas.microsoft.com/office/drawing/2014/main" id="{7C45C50C-5904-452F-88CD-FD7A56D61AC7}"/>
            </a:ext>
          </a:extLst>
        </xdr:cNvPr>
        <xdr:cNvSpPr/>
      </xdr:nvSpPr>
      <xdr:spPr>
        <a:xfrm>
          <a:off x="8445500" y="65051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139662</xdr:rowOff>
    </xdr:from>
    <xdr:to>
      <xdr:col>46</xdr:col>
      <xdr:colOff>38100</xdr:colOff>
      <xdr:row>39</xdr:row>
      <xdr:rowOff>69812</xdr:rowOff>
    </xdr:to>
    <xdr:sp macro="" textlink="">
      <xdr:nvSpPr>
        <xdr:cNvPr id="125" name="楕円 124">
          <a:extLst>
            <a:ext uri="{FF2B5EF4-FFF2-40B4-BE49-F238E27FC236}">
              <a16:creationId xmlns:a16="http://schemas.microsoft.com/office/drawing/2014/main" id="{70233703-8F25-48A4-B9D2-47797D73F1D9}"/>
            </a:ext>
          </a:extLst>
        </xdr:cNvPr>
        <xdr:cNvSpPr/>
      </xdr:nvSpPr>
      <xdr:spPr>
        <a:xfrm>
          <a:off x="7670800" y="65099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14135</xdr:rowOff>
    </xdr:from>
    <xdr:to>
      <xdr:col>50</xdr:col>
      <xdr:colOff>114300</xdr:colOff>
      <xdr:row>39</xdr:row>
      <xdr:rowOff>19012</xdr:rowOff>
    </xdr:to>
    <xdr:cxnSp macro="">
      <xdr:nvCxnSpPr>
        <xdr:cNvPr id="126" name="直線コネクタ 125">
          <a:extLst>
            <a:ext uri="{FF2B5EF4-FFF2-40B4-BE49-F238E27FC236}">
              <a16:creationId xmlns:a16="http://schemas.microsoft.com/office/drawing/2014/main" id="{42172071-EA81-4776-97CE-55CE42DDDEB3}"/>
            </a:ext>
          </a:extLst>
        </xdr:cNvPr>
        <xdr:cNvCxnSpPr/>
      </xdr:nvCxnSpPr>
      <xdr:spPr>
        <a:xfrm flipV="1">
          <a:off x="7713980" y="6552095"/>
          <a:ext cx="78232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142748</xdr:rowOff>
    </xdr:from>
    <xdr:to>
      <xdr:col>41</xdr:col>
      <xdr:colOff>101600</xdr:colOff>
      <xdr:row>39</xdr:row>
      <xdr:rowOff>72898</xdr:rowOff>
    </xdr:to>
    <xdr:sp macro="" textlink="">
      <xdr:nvSpPr>
        <xdr:cNvPr id="127" name="楕円 126">
          <a:extLst>
            <a:ext uri="{FF2B5EF4-FFF2-40B4-BE49-F238E27FC236}">
              <a16:creationId xmlns:a16="http://schemas.microsoft.com/office/drawing/2014/main" id="{66A61DD1-0B68-4181-AEE5-355C4434E9AC}"/>
            </a:ext>
          </a:extLst>
        </xdr:cNvPr>
        <xdr:cNvSpPr/>
      </xdr:nvSpPr>
      <xdr:spPr>
        <a:xfrm>
          <a:off x="6873240" y="65130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19012</xdr:rowOff>
    </xdr:from>
    <xdr:to>
      <xdr:col>45</xdr:col>
      <xdr:colOff>177800</xdr:colOff>
      <xdr:row>39</xdr:row>
      <xdr:rowOff>22098</xdr:rowOff>
    </xdr:to>
    <xdr:cxnSp macro="">
      <xdr:nvCxnSpPr>
        <xdr:cNvPr id="128" name="直線コネクタ 127">
          <a:extLst>
            <a:ext uri="{FF2B5EF4-FFF2-40B4-BE49-F238E27FC236}">
              <a16:creationId xmlns:a16="http://schemas.microsoft.com/office/drawing/2014/main" id="{0FFBB94A-3CAC-4978-AAF8-7C1BDE0796AA}"/>
            </a:ext>
          </a:extLst>
        </xdr:cNvPr>
        <xdr:cNvCxnSpPr/>
      </xdr:nvCxnSpPr>
      <xdr:spPr>
        <a:xfrm flipV="1">
          <a:off x="6924040" y="6556972"/>
          <a:ext cx="78994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81005</xdr:rowOff>
    </xdr:from>
    <xdr:ext cx="534377" cy="259045"/>
    <xdr:sp macro="" textlink="">
      <xdr:nvSpPr>
        <xdr:cNvPr id="129" name="n_1aveValue【道路】&#10;一人当たり延長">
          <a:extLst>
            <a:ext uri="{FF2B5EF4-FFF2-40B4-BE49-F238E27FC236}">
              <a16:creationId xmlns:a16="http://schemas.microsoft.com/office/drawing/2014/main" id="{2A40AE1A-A0A9-490D-A16D-4DFAEB34BF98}"/>
            </a:ext>
          </a:extLst>
        </xdr:cNvPr>
        <xdr:cNvSpPr txBox="1"/>
      </xdr:nvSpPr>
      <xdr:spPr>
        <a:xfrm>
          <a:off x="8239271" y="628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66521</xdr:rowOff>
    </xdr:from>
    <xdr:ext cx="534377" cy="259045"/>
    <xdr:sp macro="" textlink="">
      <xdr:nvSpPr>
        <xdr:cNvPr id="130" name="n_2aveValue【道路】&#10;一人当たり延長">
          <a:extLst>
            <a:ext uri="{FF2B5EF4-FFF2-40B4-BE49-F238E27FC236}">
              <a16:creationId xmlns:a16="http://schemas.microsoft.com/office/drawing/2014/main" id="{E1388D30-2931-4A8D-8110-605C9507609C}"/>
            </a:ext>
          </a:extLst>
        </xdr:cNvPr>
        <xdr:cNvSpPr txBox="1"/>
      </xdr:nvSpPr>
      <xdr:spPr>
        <a:xfrm>
          <a:off x="7477271" y="660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77017</xdr:rowOff>
    </xdr:from>
    <xdr:ext cx="534377" cy="259045"/>
    <xdr:sp macro="" textlink="">
      <xdr:nvSpPr>
        <xdr:cNvPr id="131" name="n_3aveValue【道路】&#10;一人当たり延長">
          <a:extLst>
            <a:ext uri="{FF2B5EF4-FFF2-40B4-BE49-F238E27FC236}">
              <a16:creationId xmlns:a16="http://schemas.microsoft.com/office/drawing/2014/main" id="{10117053-2085-4ED0-8466-5289E4563AFA}"/>
            </a:ext>
          </a:extLst>
        </xdr:cNvPr>
        <xdr:cNvSpPr txBox="1"/>
      </xdr:nvSpPr>
      <xdr:spPr>
        <a:xfrm>
          <a:off x="6702571" y="661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153681</xdr:rowOff>
    </xdr:from>
    <xdr:ext cx="534377" cy="259045"/>
    <xdr:sp macro="" textlink="">
      <xdr:nvSpPr>
        <xdr:cNvPr id="132" name="n_4aveValue【道路】&#10;一人当たり延長">
          <a:extLst>
            <a:ext uri="{FF2B5EF4-FFF2-40B4-BE49-F238E27FC236}">
              <a16:creationId xmlns:a16="http://schemas.microsoft.com/office/drawing/2014/main" id="{57E9ECD7-C7CB-42D4-8FE2-1F353AD59256}"/>
            </a:ext>
          </a:extLst>
        </xdr:cNvPr>
        <xdr:cNvSpPr txBox="1"/>
      </xdr:nvSpPr>
      <xdr:spPr>
        <a:xfrm>
          <a:off x="5905011" y="635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56062</xdr:rowOff>
    </xdr:from>
    <xdr:ext cx="534377" cy="259045"/>
    <xdr:sp macro="" textlink="">
      <xdr:nvSpPr>
        <xdr:cNvPr id="133" name="n_1mainValue【道路】&#10;一人当たり延長">
          <a:extLst>
            <a:ext uri="{FF2B5EF4-FFF2-40B4-BE49-F238E27FC236}">
              <a16:creationId xmlns:a16="http://schemas.microsoft.com/office/drawing/2014/main" id="{7F8A6E9C-DE23-4EDA-BFA1-5D0CAD2E1FF6}"/>
            </a:ext>
          </a:extLst>
        </xdr:cNvPr>
        <xdr:cNvSpPr txBox="1"/>
      </xdr:nvSpPr>
      <xdr:spPr>
        <a:xfrm>
          <a:off x="8239271" y="659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86339</xdr:rowOff>
    </xdr:from>
    <xdr:ext cx="534377" cy="259045"/>
    <xdr:sp macro="" textlink="">
      <xdr:nvSpPr>
        <xdr:cNvPr id="134" name="n_2mainValue【道路】&#10;一人当たり延長">
          <a:extLst>
            <a:ext uri="{FF2B5EF4-FFF2-40B4-BE49-F238E27FC236}">
              <a16:creationId xmlns:a16="http://schemas.microsoft.com/office/drawing/2014/main" id="{90691F49-8A80-44AF-8D30-565E57DC70A6}"/>
            </a:ext>
          </a:extLst>
        </xdr:cNvPr>
        <xdr:cNvSpPr txBox="1"/>
      </xdr:nvSpPr>
      <xdr:spPr>
        <a:xfrm>
          <a:off x="7477271" y="628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89425</xdr:rowOff>
    </xdr:from>
    <xdr:ext cx="534377" cy="259045"/>
    <xdr:sp macro="" textlink="">
      <xdr:nvSpPr>
        <xdr:cNvPr id="135" name="n_3mainValue【道路】&#10;一人当たり延長">
          <a:extLst>
            <a:ext uri="{FF2B5EF4-FFF2-40B4-BE49-F238E27FC236}">
              <a16:creationId xmlns:a16="http://schemas.microsoft.com/office/drawing/2014/main" id="{89E4D621-A9FF-458A-A3BE-0A4215EBB3B0}"/>
            </a:ext>
          </a:extLst>
        </xdr:cNvPr>
        <xdr:cNvSpPr txBox="1"/>
      </xdr:nvSpPr>
      <xdr:spPr>
        <a:xfrm>
          <a:off x="6702571" y="629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a:extLst>
            <a:ext uri="{FF2B5EF4-FFF2-40B4-BE49-F238E27FC236}">
              <a16:creationId xmlns:a16="http://schemas.microsoft.com/office/drawing/2014/main" id="{C19B30A8-A703-4B1C-A769-48CBF2BAE89E}"/>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a:extLst>
            <a:ext uri="{FF2B5EF4-FFF2-40B4-BE49-F238E27FC236}">
              <a16:creationId xmlns:a16="http://schemas.microsoft.com/office/drawing/2014/main" id="{4BD24931-1AB2-4D25-BCA4-8D1EE3F1ACA5}"/>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a:extLst>
            <a:ext uri="{FF2B5EF4-FFF2-40B4-BE49-F238E27FC236}">
              <a16:creationId xmlns:a16="http://schemas.microsoft.com/office/drawing/2014/main" id="{653A5783-BEF4-4D28-84C3-175A83F750CE}"/>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a:extLst>
            <a:ext uri="{FF2B5EF4-FFF2-40B4-BE49-F238E27FC236}">
              <a16:creationId xmlns:a16="http://schemas.microsoft.com/office/drawing/2014/main" id="{DD4028E8-2CD6-4A0C-92EA-8E062A2B604E}"/>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a:extLst>
            <a:ext uri="{FF2B5EF4-FFF2-40B4-BE49-F238E27FC236}">
              <a16:creationId xmlns:a16="http://schemas.microsoft.com/office/drawing/2014/main" id="{73B2FDC7-F91F-4082-B6E2-42ED8B090317}"/>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a:extLst>
            <a:ext uri="{FF2B5EF4-FFF2-40B4-BE49-F238E27FC236}">
              <a16:creationId xmlns:a16="http://schemas.microsoft.com/office/drawing/2014/main" id="{6ACC4003-0950-4FF9-BBD4-1AFBD653BF62}"/>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a:extLst>
            <a:ext uri="{FF2B5EF4-FFF2-40B4-BE49-F238E27FC236}">
              <a16:creationId xmlns:a16="http://schemas.microsoft.com/office/drawing/2014/main" id="{3BE9B11A-CF1B-4B83-B879-FB9A0473F5EC}"/>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a:extLst>
            <a:ext uri="{FF2B5EF4-FFF2-40B4-BE49-F238E27FC236}">
              <a16:creationId xmlns:a16="http://schemas.microsoft.com/office/drawing/2014/main" id="{AAFF0992-3757-4259-9F2A-DE359CFAFFA8}"/>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a:extLst>
            <a:ext uri="{FF2B5EF4-FFF2-40B4-BE49-F238E27FC236}">
              <a16:creationId xmlns:a16="http://schemas.microsoft.com/office/drawing/2014/main" id="{443C69F3-AC6E-434A-82E2-5425139E6CF6}"/>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a:extLst>
            <a:ext uri="{FF2B5EF4-FFF2-40B4-BE49-F238E27FC236}">
              <a16:creationId xmlns:a16="http://schemas.microsoft.com/office/drawing/2014/main" id="{A7176403-675B-438D-B62B-84423AC16CBF}"/>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6" name="テキスト ボックス 145">
          <a:extLst>
            <a:ext uri="{FF2B5EF4-FFF2-40B4-BE49-F238E27FC236}">
              <a16:creationId xmlns:a16="http://schemas.microsoft.com/office/drawing/2014/main" id="{EE88A2EB-1106-4211-8370-C30966D30F3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id="{78A28A4C-BFC3-47F5-B3F5-611B0B4FFC4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8" name="テキスト ボックス 147">
          <a:extLst>
            <a:ext uri="{FF2B5EF4-FFF2-40B4-BE49-F238E27FC236}">
              <a16:creationId xmlns:a16="http://schemas.microsoft.com/office/drawing/2014/main" id="{79C86F8E-C8B2-4003-B85D-64AA2DD77265}"/>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id="{599ECD7C-6809-4D74-B2B1-C2DFBCCC24FF}"/>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id="{B1692FB9-35CE-44F5-A43F-49CBDF3D4EB4}"/>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id="{2230FF75-92A2-4C80-8CB5-AA5AC8D76BCC}"/>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id="{5E4754B1-6480-47CC-9370-42B51FA36C59}"/>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id="{29881A7B-DC28-41DC-B940-4CA87A751B21}"/>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id="{2E240697-F34E-4EBC-B770-1AF6DE8492D7}"/>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id="{4C341B42-E1AA-4A6A-9151-598D1E9D67F6}"/>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id="{C2FFA490-033F-42E2-AD49-47C4C46630FF}"/>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id="{9A30E085-A397-4696-B441-0546590DC85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8" name="テキスト ボックス 157">
          <a:extLst>
            <a:ext uri="{FF2B5EF4-FFF2-40B4-BE49-F238E27FC236}">
              <a16:creationId xmlns:a16="http://schemas.microsoft.com/office/drawing/2014/main" id="{34D05728-E704-4776-A63E-A5BF9D4E3ED4}"/>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39566809-A209-4836-A76A-6064CDBBF7B3}"/>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a:extLst>
            <a:ext uri="{FF2B5EF4-FFF2-40B4-BE49-F238E27FC236}">
              <a16:creationId xmlns:a16="http://schemas.microsoft.com/office/drawing/2014/main" id="{67DCD50F-3E9D-4C74-8102-B8117E3BC409}"/>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37556</xdr:rowOff>
    </xdr:from>
    <xdr:to>
      <xdr:col>24</xdr:col>
      <xdr:colOff>62865</xdr:colOff>
      <xdr:row>63</xdr:row>
      <xdr:rowOff>88174</xdr:rowOff>
    </xdr:to>
    <xdr:cxnSp macro="">
      <xdr:nvCxnSpPr>
        <xdr:cNvPr id="161" name="直線コネクタ 160">
          <a:extLst>
            <a:ext uri="{FF2B5EF4-FFF2-40B4-BE49-F238E27FC236}">
              <a16:creationId xmlns:a16="http://schemas.microsoft.com/office/drawing/2014/main" id="{70A9A1E1-FB1D-48C7-9B8B-F4E42073B37E}"/>
            </a:ext>
          </a:extLst>
        </xdr:cNvPr>
        <xdr:cNvCxnSpPr/>
      </xdr:nvCxnSpPr>
      <xdr:spPr>
        <a:xfrm flipV="1">
          <a:off x="4086225" y="9593036"/>
          <a:ext cx="0" cy="1056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92001</xdr:rowOff>
    </xdr:from>
    <xdr:ext cx="405111" cy="259045"/>
    <xdr:sp macro="" textlink="">
      <xdr:nvSpPr>
        <xdr:cNvPr id="162" name="【橋りょう・トンネル】&#10;有形固定資産減価償却率最小値テキスト">
          <a:extLst>
            <a:ext uri="{FF2B5EF4-FFF2-40B4-BE49-F238E27FC236}">
              <a16:creationId xmlns:a16="http://schemas.microsoft.com/office/drawing/2014/main" id="{874FBEEE-85E0-440C-A93A-5D095792C343}"/>
            </a:ext>
          </a:extLst>
        </xdr:cNvPr>
        <xdr:cNvSpPr txBox="1"/>
      </xdr:nvSpPr>
      <xdr:spPr>
        <a:xfrm>
          <a:off x="4124960" y="10653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88174</xdr:rowOff>
    </xdr:from>
    <xdr:to>
      <xdr:col>24</xdr:col>
      <xdr:colOff>152400</xdr:colOff>
      <xdr:row>63</xdr:row>
      <xdr:rowOff>88174</xdr:rowOff>
    </xdr:to>
    <xdr:cxnSp macro="">
      <xdr:nvCxnSpPr>
        <xdr:cNvPr id="163" name="直線コネクタ 162">
          <a:extLst>
            <a:ext uri="{FF2B5EF4-FFF2-40B4-BE49-F238E27FC236}">
              <a16:creationId xmlns:a16="http://schemas.microsoft.com/office/drawing/2014/main" id="{24EE3435-FAD7-4089-9C81-D007AAEE1F35}"/>
            </a:ext>
          </a:extLst>
        </xdr:cNvPr>
        <xdr:cNvCxnSpPr/>
      </xdr:nvCxnSpPr>
      <xdr:spPr>
        <a:xfrm>
          <a:off x="4020820" y="106494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155683</xdr:rowOff>
    </xdr:from>
    <xdr:ext cx="405111" cy="259045"/>
    <xdr:sp macro="" textlink="">
      <xdr:nvSpPr>
        <xdr:cNvPr id="164" name="【橋りょう・トンネル】&#10;有形固定資産減価償却率最大値テキスト">
          <a:extLst>
            <a:ext uri="{FF2B5EF4-FFF2-40B4-BE49-F238E27FC236}">
              <a16:creationId xmlns:a16="http://schemas.microsoft.com/office/drawing/2014/main" id="{E8266D25-D4C7-4CDB-A734-286709386AF4}"/>
            </a:ext>
          </a:extLst>
        </xdr:cNvPr>
        <xdr:cNvSpPr txBox="1"/>
      </xdr:nvSpPr>
      <xdr:spPr>
        <a:xfrm>
          <a:off x="4124960" y="9375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37556</xdr:rowOff>
    </xdr:from>
    <xdr:to>
      <xdr:col>24</xdr:col>
      <xdr:colOff>152400</xdr:colOff>
      <xdr:row>57</xdr:row>
      <xdr:rowOff>37556</xdr:rowOff>
    </xdr:to>
    <xdr:cxnSp macro="">
      <xdr:nvCxnSpPr>
        <xdr:cNvPr id="165" name="直線コネクタ 164">
          <a:extLst>
            <a:ext uri="{FF2B5EF4-FFF2-40B4-BE49-F238E27FC236}">
              <a16:creationId xmlns:a16="http://schemas.microsoft.com/office/drawing/2014/main" id="{8EE20E1D-7333-4419-9C19-D5B62665FB21}"/>
            </a:ext>
          </a:extLst>
        </xdr:cNvPr>
        <xdr:cNvCxnSpPr/>
      </xdr:nvCxnSpPr>
      <xdr:spPr>
        <a:xfrm>
          <a:off x="4020820" y="95930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123570</xdr:rowOff>
    </xdr:from>
    <xdr:ext cx="405111" cy="259045"/>
    <xdr:sp macro="" textlink="">
      <xdr:nvSpPr>
        <xdr:cNvPr id="166" name="【橋りょう・トンネル】&#10;有形固定資産減価償却率平均値テキスト">
          <a:extLst>
            <a:ext uri="{FF2B5EF4-FFF2-40B4-BE49-F238E27FC236}">
              <a16:creationId xmlns:a16="http://schemas.microsoft.com/office/drawing/2014/main" id="{9C267E8D-76DF-4FB4-B4F0-6DC5ADBB0B1A}"/>
            </a:ext>
          </a:extLst>
        </xdr:cNvPr>
        <xdr:cNvSpPr txBox="1"/>
      </xdr:nvSpPr>
      <xdr:spPr>
        <a:xfrm>
          <a:off x="4124960" y="1018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145143</xdr:rowOff>
    </xdr:from>
    <xdr:to>
      <xdr:col>24</xdr:col>
      <xdr:colOff>114300</xdr:colOff>
      <xdr:row>61</xdr:row>
      <xdr:rowOff>75293</xdr:rowOff>
    </xdr:to>
    <xdr:sp macro="" textlink="">
      <xdr:nvSpPr>
        <xdr:cNvPr id="167" name="フローチャート: 判断 166">
          <a:extLst>
            <a:ext uri="{FF2B5EF4-FFF2-40B4-BE49-F238E27FC236}">
              <a16:creationId xmlns:a16="http://schemas.microsoft.com/office/drawing/2014/main" id="{9934A7E5-FD08-4838-B5ED-F663B05702F0}"/>
            </a:ext>
          </a:extLst>
        </xdr:cNvPr>
        <xdr:cNvSpPr/>
      </xdr:nvSpPr>
      <xdr:spPr>
        <a:xfrm>
          <a:off x="4036060" y="102035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68" name="フローチャート: 判断 167">
          <a:extLst>
            <a:ext uri="{FF2B5EF4-FFF2-40B4-BE49-F238E27FC236}">
              <a16:creationId xmlns:a16="http://schemas.microsoft.com/office/drawing/2014/main" id="{DB08286A-B69C-4C77-9E6A-9CA4914F75D8}"/>
            </a:ext>
          </a:extLst>
        </xdr:cNvPr>
        <xdr:cNvSpPr/>
      </xdr:nvSpPr>
      <xdr:spPr>
        <a:xfrm>
          <a:off x="3312160" y="101757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69" name="フローチャート: 判断 168">
          <a:extLst>
            <a:ext uri="{FF2B5EF4-FFF2-40B4-BE49-F238E27FC236}">
              <a16:creationId xmlns:a16="http://schemas.microsoft.com/office/drawing/2014/main" id="{33C06A12-6308-4B45-B62A-DE5B308B5CAF}"/>
            </a:ext>
          </a:extLst>
        </xdr:cNvPr>
        <xdr:cNvSpPr/>
      </xdr:nvSpPr>
      <xdr:spPr>
        <a:xfrm>
          <a:off x="2514600" y="101725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70" name="フローチャート: 判断 169">
          <a:extLst>
            <a:ext uri="{FF2B5EF4-FFF2-40B4-BE49-F238E27FC236}">
              <a16:creationId xmlns:a16="http://schemas.microsoft.com/office/drawing/2014/main" id="{544B31F1-DAFC-4837-93AF-AC03ED60B677}"/>
            </a:ext>
          </a:extLst>
        </xdr:cNvPr>
        <xdr:cNvSpPr/>
      </xdr:nvSpPr>
      <xdr:spPr>
        <a:xfrm>
          <a:off x="1739900" y="101398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71" name="フローチャート: 判断 170">
          <a:extLst>
            <a:ext uri="{FF2B5EF4-FFF2-40B4-BE49-F238E27FC236}">
              <a16:creationId xmlns:a16="http://schemas.microsoft.com/office/drawing/2014/main" id="{5D3C6ED2-6E10-4D90-A565-F3DA3E5AA4AA}"/>
            </a:ext>
          </a:extLst>
        </xdr:cNvPr>
        <xdr:cNvSpPr/>
      </xdr:nvSpPr>
      <xdr:spPr>
        <a:xfrm>
          <a:off x="965200" y="101039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6D11D767-0819-438C-91FF-D0251D08BA5D}"/>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E4DBEF7C-EED4-41B6-A5EF-2D8CF84D69A2}"/>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41978012-4A07-4397-8AB4-3AB188386773}"/>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625644A8-37DF-4DAF-ACA2-985CF5FE5F2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75496E2C-0FC3-4AE1-9BA6-247C5D80BFCC}"/>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27577</xdr:rowOff>
    </xdr:from>
    <xdr:to>
      <xdr:col>20</xdr:col>
      <xdr:colOff>38100</xdr:colOff>
      <xdr:row>55</xdr:row>
      <xdr:rowOff>129177</xdr:rowOff>
    </xdr:to>
    <xdr:sp macro="" textlink="">
      <xdr:nvSpPr>
        <xdr:cNvPr id="177" name="楕円 176">
          <a:extLst>
            <a:ext uri="{FF2B5EF4-FFF2-40B4-BE49-F238E27FC236}">
              <a16:creationId xmlns:a16="http://schemas.microsoft.com/office/drawing/2014/main" id="{40E9BAC6-BF76-44FF-957E-6626FFA7DFD6}"/>
            </a:ext>
          </a:extLst>
        </xdr:cNvPr>
        <xdr:cNvSpPr/>
      </xdr:nvSpPr>
      <xdr:spPr>
        <a:xfrm>
          <a:off x="3312160" y="92477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54</xdr:row>
      <xdr:rowOff>171269</xdr:rowOff>
    </xdr:from>
    <xdr:to>
      <xdr:col>15</xdr:col>
      <xdr:colOff>101600</xdr:colOff>
      <xdr:row>55</xdr:row>
      <xdr:rowOff>101419</xdr:rowOff>
    </xdr:to>
    <xdr:sp macro="" textlink="">
      <xdr:nvSpPr>
        <xdr:cNvPr id="178" name="楕円 177">
          <a:extLst>
            <a:ext uri="{FF2B5EF4-FFF2-40B4-BE49-F238E27FC236}">
              <a16:creationId xmlns:a16="http://schemas.microsoft.com/office/drawing/2014/main" id="{613B361C-916B-4865-A5D1-1F0418CB435F}"/>
            </a:ext>
          </a:extLst>
        </xdr:cNvPr>
        <xdr:cNvSpPr/>
      </xdr:nvSpPr>
      <xdr:spPr>
        <a:xfrm>
          <a:off x="2514600" y="92238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50619</xdr:rowOff>
    </xdr:from>
    <xdr:to>
      <xdr:col>19</xdr:col>
      <xdr:colOff>177800</xdr:colOff>
      <xdr:row>55</xdr:row>
      <xdr:rowOff>78377</xdr:rowOff>
    </xdr:to>
    <xdr:cxnSp macro="">
      <xdr:nvCxnSpPr>
        <xdr:cNvPr id="179" name="直線コネクタ 178">
          <a:extLst>
            <a:ext uri="{FF2B5EF4-FFF2-40B4-BE49-F238E27FC236}">
              <a16:creationId xmlns:a16="http://schemas.microsoft.com/office/drawing/2014/main" id="{F85B25CB-D7ED-4DB1-A4BD-480A94BD5464}"/>
            </a:ext>
          </a:extLst>
        </xdr:cNvPr>
        <xdr:cNvCxnSpPr/>
      </xdr:nvCxnSpPr>
      <xdr:spPr>
        <a:xfrm>
          <a:off x="2565400" y="9270819"/>
          <a:ext cx="78994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161472</xdr:rowOff>
    </xdr:from>
    <xdr:to>
      <xdr:col>10</xdr:col>
      <xdr:colOff>165100</xdr:colOff>
      <xdr:row>55</xdr:row>
      <xdr:rowOff>91622</xdr:rowOff>
    </xdr:to>
    <xdr:sp macro="" textlink="">
      <xdr:nvSpPr>
        <xdr:cNvPr id="180" name="楕円 179">
          <a:extLst>
            <a:ext uri="{FF2B5EF4-FFF2-40B4-BE49-F238E27FC236}">
              <a16:creationId xmlns:a16="http://schemas.microsoft.com/office/drawing/2014/main" id="{11607FE4-A42D-46C1-8DE2-63EB1AF17EAF}"/>
            </a:ext>
          </a:extLst>
        </xdr:cNvPr>
        <xdr:cNvSpPr/>
      </xdr:nvSpPr>
      <xdr:spPr>
        <a:xfrm>
          <a:off x="1739900" y="92140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40822</xdr:rowOff>
    </xdr:from>
    <xdr:to>
      <xdr:col>15</xdr:col>
      <xdr:colOff>50800</xdr:colOff>
      <xdr:row>55</xdr:row>
      <xdr:rowOff>50619</xdr:rowOff>
    </xdr:to>
    <xdr:cxnSp macro="">
      <xdr:nvCxnSpPr>
        <xdr:cNvPr id="181" name="直線コネクタ 180">
          <a:extLst>
            <a:ext uri="{FF2B5EF4-FFF2-40B4-BE49-F238E27FC236}">
              <a16:creationId xmlns:a16="http://schemas.microsoft.com/office/drawing/2014/main" id="{546EE7E5-6548-43D1-9262-982DCB8BDE94}"/>
            </a:ext>
          </a:extLst>
        </xdr:cNvPr>
        <xdr:cNvCxnSpPr/>
      </xdr:nvCxnSpPr>
      <xdr:spPr>
        <a:xfrm>
          <a:off x="1790700" y="9261022"/>
          <a:ext cx="7747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38661</xdr:rowOff>
    </xdr:from>
    <xdr:ext cx="405111" cy="259045"/>
    <xdr:sp macro="" textlink="">
      <xdr:nvSpPr>
        <xdr:cNvPr id="182" name="n_1aveValue【橋りょう・トンネル】&#10;有形固定資産減価償却率">
          <a:extLst>
            <a:ext uri="{FF2B5EF4-FFF2-40B4-BE49-F238E27FC236}">
              <a16:creationId xmlns:a16="http://schemas.microsoft.com/office/drawing/2014/main" id="{A5921977-CF78-4737-A35D-2A2A5A0F0E56}"/>
            </a:ext>
          </a:extLst>
        </xdr:cNvPr>
        <xdr:cNvSpPr txBox="1"/>
      </xdr:nvSpPr>
      <xdr:spPr>
        <a:xfrm>
          <a:off x="3170564" y="1026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35396</xdr:rowOff>
    </xdr:from>
    <xdr:ext cx="405111" cy="259045"/>
    <xdr:sp macro="" textlink="">
      <xdr:nvSpPr>
        <xdr:cNvPr id="183" name="n_2aveValue【橋りょう・トンネル】&#10;有形固定資産減価償却率">
          <a:extLst>
            <a:ext uri="{FF2B5EF4-FFF2-40B4-BE49-F238E27FC236}">
              <a16:creationId xmlns:a16="http://schemas.microsoft.com/office/drawing/2014/main" id="{B44CBE3B-3062-483C-949B-23C97E980337}"/>
            </a:ext>
          </a:extLst>
        </xdr:cNvPr>
        <xdr:cNvSpPr txBox="1"/>
      </xdr:nvSpPr>
      <xdr:spPr>
        <a:xfrm>
          <a:off x="2385704" y="10261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2739</xdr:rowOff>
    </xdr:from>
    <xdr:ext cx="405111" cy="259045"/>
    <xdr:sp macro="" textlink="">
      <xdr:nvSpPr>
        <xdr:cNvPr id="184" name="n_3aveValue【橋りょう・トンネル】&#10;有形固定資産減価償却率">
          <a:extLst>
            <a:ext uri="{FF2B5EF4-FFF2-40B4-BE49-F238E27FC236}">
              <a16:creationId xmlns:a16="http://schemas.microsoft.com/office/drawing/2014/main" id="{B410B69C-318C-452A-AA1E-45BF59BA2B9C}"/>
            </a:ext>
          </a:extLst>
        </xdr:cNvPr>
        <xdr:cNvSpPr txBox="1"/>
      </xdr:nvSpPr>
      <xdr:spPr>
        <a:xfrm>
          <a:off x="1611004" y="1022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163665</xdr:rowOff>
    </xdr:from>
    <xdr:ext cx="405111" cy="259045"/>
    <xdr:sp macro="" textlink="">
      <xdr:nvSpPr>
        <xdr:cNvPr id="185" name="n_4aveValue【橋りょう・トンネル】&#10;有形固定資産減価償却率">
          <a:extLst>
            <a:ext uri="{FF2B5EF4-FFF2-40B4-BE49-F238E27FC236}">
              <a16:creationId xmlns:a16="http://schemas.microsoft.com/office/drawing/2014/main" id="{671DAFC7-36EE-4A62-80E6-87089D798567}"/>
            </a:ext>
          </a:extLst>
        </xdr:cNvPr>
        <xdr:cNvSpPr txBox="1"/>
      </xdr:nvSpPr>
      <xdr:spPr>
        <a:xfrm>
          <a:off x="836304" y="988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145704</xdr:rowOff>
    </xdr:from>
    <xdr:ext cx="340478" cy="259045"/>
    <xdr:sp macro="" textlink="">
      <xdr:nvSpPr>
        <xdr:cNvPr id="186" name="n_1mainValue【橋りょう・トンネル】&#10;有形固定資産減価償却率">
          <a:extLst>
            <a:ext uri="{FF2B5EF4-FFF2-40B4-BE49-F238E27FC236}">
              <a16:creationId xmlns:a16="http://schemas.microsoft.com/office/drawing/2014/main" id="{0BEFB2BA-060A-4814-8620-B12391F5C4FA}"/>
            </a:ext>
          </a:extLst>
        </xdr:cNvPr>
        <xdr:cNvSpPr txBox="1"/>
      </xdr:nvSpPr>
      <xdr:spPr>
        <a:xfrm>
          <a:off x="3187641" y="90306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117946</xdr:rowOff>
    </xdr:from>
    <xdr:ext cx="340478" cy="259045"/>
    <xdr:sp macro="" textlink="">
      <xdr:nvSpPr>
        <xdr:cNvPr id="187" name="n_2mainValue【橋りょう・トンネル】&#10;有形固定資産減価償却率">
          <a:extLst>
            <a:ext uri="{FF2B5EF4-FFF2-40B4-BE49-F238E27FC236}">
              <a16:creationId xmlns:a16="http://schemas.microsoft.com/office/drawing/2014/main" id="{4F34F644-21E4-49C8-80CA-35C70D81D33C}"/>
            </a:ext>
          </a:extLst>
        </xdr:cNvPr>
        <xdr:cNvSpPr txBox="1"/>
      </xdr:nvSpPr>
      <xdr:spPr>
        <a:xfrm>
          <a:off x="2418021" y="90028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108149</xdr:rowOff>
    </xdr:from>
    <xdr:ext cx="340478" cy="259045"/>
    <xdr:sp macro="" textlink="">
      <xdr:nvSpPr>
        <xdr:cNvPr id="188" name="n_3mainValue【橋りょう・トンネル】&#10;有形固定資産減価償却率">
          <a:extLst>
            <a:ext uri="{FF2B5EF4-FFF2-40B4-BE49-F238E27FC236}">
              <a16:creationId xmlns:a16="http://schemas.microsoft.com/office/drawing/2014/main" id="{D7CA173F-4014-4402-A59F-CBF0324385DD}"/>
            </a:ext>
          </a:extLst>
        </xdr:cNvPr>
        <xdr:cNvSpPr txBox="1"/>
      </xdr:nvSpPr>
      <xdr:spPr>
        <a:xfrm>
          <a:off x="1643321" y="89930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4EF9B340-9A3F-4520-9BC3-19DCF631BA08}"/>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174319A8-9700-49D0-BE89-7A087DD0DF9B}"/>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A222CBF8-1D4B-4AB0-9CD2-CB631E4B61F8}"/>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DCD36806-66DC-4250-B40F-0F9362932D1D}"/>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108BD724-F2A6-4727-8D40-48AC7AF25FA9}"/>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12408781-AF5F-42EE-80A9-626C4453BCA4}"/>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EBB99054-6492-4EA7-B3D4-8AFA9CAB599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4B05125C-BF18-4E55-9C83-25F774145AC8}"/>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39CABD72-7360-4137-B273-1A0B8000C4F7}"/>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B85228D2-67D8-4FEC-87A7-8B158141450D}"/>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a:extLst>
            <a:ext uri="{FF2B5EF4-FFF2-40B4-BE49-F238E27FC236}">
              <a16:creationId xmlns:a16="http://schemas.microsoft.com/office/drawing/2014/main" id="{DCBC4F35-D328-41E5-858D-DE73A8EC5262}"/>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0" name="テキスト ボックス 199">
          <a:extLst>
            <a:ext uri="{FF2B5EF4-FFF2-40B4-BE49-F238E27FC236}">
              <a16:creationId xmlns:a16="http://schemas.microsoft.com/office/drawing/2014/main" id="{8502A7D2-097C-4DEB-8C8D-0F612F64D61E}"/>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a:extLst>
            <a:ext uri="{FF2B5EF4-FFF2-40B4-BE49-F238E27FC236}">
              <a16:creationId xmlns:a16="http://schemas.microsoft.com/office/drawing/2014/main" id="{490F8BE8-B0AA-4E98-8682-517A3DCA6A12}"/>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2" name="テキスト ボックス 201">
          <a:extLst>
            <a:ext uri="{FF2B5EF4-FFF2-40B4-BE49-F238E27FC236}">
              <a16:creationId xmlns:a16="http://schemas.microsoft.com/office/drawing/2014/main" id="{73E0D37E-435A-448A-87C8-95C6D1710FB7}"/>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a:extLst>
            <a:ext uri="{FF2B5EF4-FFF2-40B4-BE49-F238E27FC236}">
              <a16:creationId xmlns:a16="http://schemas.microsoft.com/office/drawing/2014/main" id="{E619A659-E572-4F9A-8B80-F25E0FCCEA84}"/>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4" name="テキスト ボックス 203">
          <a:extLst>
            <a:ext uri="{FF2B5EF4-FFF2-40B4-BE49-F238E27FC236}">
              <a16:creationId xmlns:a16="http://schemas.microsoft.com/office/drawing/2014/main" id="{D0F2BAD7-60D6-4A09-9FCA-3811B6EDF143}"/>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a:extLst>
            <a:ext uri="{FF2B5EF4-FFF2-40B4-BE49-F238E27FC236}">
              <a16:creationId xmlns:a16="http://schemas.microsoft.com/office/drawing/2014/main" id="{6AB7705B-77C6-4956-AA17-9CB5B4B9B819}"/>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6" name="テキスト ボックス 205">
          <a:extLst>
            <a:ext uri="{FF2B5EF4-FFF2-40B4-BE49-F238E27FC236}">
              <a16:creationId xmlns:a16="http://schemas.microsoft.com/office/drawing/2014/main" id="{B7A9A6FB-BC62-4628-9584-26D9EFCF976B}"/>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a:extLst>
            <a:ext uri="{FF2B5EF4-FFF2-40B4-BE49-F238E27FC236}">
              <a16:creationId xmlns:a16="http://schemas.microsoft.com/office/drawing/2014/main" id="{EB0C2F49-A6CE-4A33-88BE-0D22C24FA931}"/>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8" name="テキスト ボックス 207">
          <a:extLst>
            <a:ext uri="{FF2B5EF4-FFF2-40B4-BE49-F238E27FC236}">
              <a16:creationId xmlns:a16="http://schemas.microsoft.com/office/drawing/2014/main" id="{04AD57C6-FC42-433D-A2C4-D864D8FF55F3}"/>
            </a:ext>
          </a:extLst>
        </xdr:cNvPr>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591CD90C-AAD2-4CC8-9398-7CB6A6F31843}"/>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a:extLst>
            <a:ext uri="{FF2B5EF4-FFF2-40B4-BE49-F238E27FC236}">
              <a16:creationId xmlns:a16="http://schemas.microsoft.com/office/drawing/2014/main" id="{39C97DA7-7B96-419F-A0CB-DF9C7F869029}"/>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a:extLst>
            <a:ext uri="{FF2B5EF4-FFF2-40B4-BE49-F238E27FC236}">
              <a16:creationId xmlns:a16="http://schemas.microsoft.com/office/drawing/2014/main" id="{97EBCE6F-6E65-44E5-A360-7E7172711AFE}"/>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12556</xdr:rowOff>
    </xdr:from>
    <xdr:to>
      <xdr:col>54</xdr:col>
      <xdr:colOff>189865</xdr:colOff>
      <xdr:row>64</xdr:row>
      <xdr:rowOff>23426</xdr:rowOff>
    </xdr:to>
    <xdr:cxnSp macro="">
      <xdr:nvCxnSpPr>
        <xdr:cNvPr id="212" name="直線コネクタ 211">
          <a:extLst>
            <a:ext uri="{FF2B5EF4-FFF2-40B4-BE49-F238E27FC236}">
              <a16:creationId xmlns:a16="http://schemas.microsoft.com/office/drawing/2014/main" id="{DB9AE952-BD59-4510-B690-8B54A9975694}"/>
            </a:ext>
          </a:extLst>
        </xdr:cNvPr>
        <xdr:cNvCxnSpPr/>
      </xdr:nvCxnSpPr>
      <xdr:spPr>
        <a:xfrm flipV="1">
          <a:off x="9219565" y="9400396"/>
          <a:ext cx="0" cy="1351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27253</xdr:rowOff>
    </xdr:from>
    <xdr:ext cx="534377" cy="259045"/>
    <xdr:sp macro="" textlink="">
      <xdr:nvSpPr>
        <xdr:cNvPr id="213" name="【橋りょう・トンネル】&#10;一人当たり有形固定資産（償却資産）額最小値テキスト">
          <a:extLst>
            <a:ext uri="{FF2B5EF4-FFF2-40B4-BE49-F238E27FC236}">
              <a16:creationId xmlns:a16="http://schemas.microsoft.com/office/drawing/2014/main" id="{F02EF1F8-ACA0-46BA-9DA6-5003CA1E170F}"/>
            </a:ext>
          </a:extLst>
        </xdr:cNvPr>
        <xdr:cNvSpPr txBox="1"/>
      </xdr:nvSpPr>
      <xdr:spPr>
        <a:xfrm>
          <a:off x="9258300" y="1075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23426</xdr:rowOff>
    </xdr:from>
    <xdr:to>
      <xdr:col>55</xdr:col>
      <xdr:colOff>88900</xdr:colOff>
      <xdr:row>64</xdr:row>
      <xdr:rowOff>23426</xdr:rowOff>
    </xdr:to>
    <xdr:cxnSp macro="">
      <xdr:nvCxnSpPr>
        <xdr:cNvPr id="214" name="直線コネクタ 213">
          <a:extLst>
            <a:ext uri="{FF2B5EF4-FFF2-40B4-BE49-F238E27FC236}">
              <a16:creationId xmlns:a16="http://schemas.microsoft.com/office/drawing/2014/main" id="{445522FE-314B-4823-B33B-56F464708478}"/>
            </a:ext>
          </a:extLst>
        </xdr:cNvPr>
        <xdr:cNvCxnSpPr/>
      </xdr:nvCxnSpPr>
      <xdr:spPr>
        <a:xfrm>
          <a:off x="9154160" y="107523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130683</xdr:rowOff>
    </xdr:from>
    <xdr:ext cx="599010" cy="259045"/>
    <xdr:sp macro="" textlink="">
      <xdr:nvSpPr>
        <xdr:cNvPr id="215" name="【橋りょう・トンネル】&#10;一人当たり有形固定資産（償却資産）額最大値テキスト">
          <a:extLst>
            <a:ext uri="{FF2B5EF4-FFF2-40B4-BE49-F238E27FC236}">
              <a16:creationId xmlns:a16="http://schemas.microsoft.com/office/drawing/2014/main" id="{F5F0D7BF-B470-422A-88DA-0DE67493D605}"/>
            </a:ext>
          </a:extLst>
        </xdr:cNvPr>
        <xdr:cNvSpPr txBox="1"/>
      </xdr:nvSpPr>
      <xdr:spPr>
        <a:xfrm>
          <a:off x="9258300" y="9183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12556</xdr:rowOff>
    </xdr:from>
    <xdr:to>
      <xdr:col>55</xdr:col>
      <xdr:colOff>88900</xdr:colOff>
      <xdr:row>56</xdr:row>
      <xdr:rowOff>12556</xdr:rowOff>
    </xdr:to>
    <xdr:cxnSp macro="">
      <xdr:nvCxnSpPr>
        <xdr:cNvPr id="216" name="直線コネクタ 215">
          <a:extLst>
            <a:ext uri="{FF2B5EF4-FFF2-40B4-BE49-F238E27FC236}">
              <a16:creationId xmlns:a16="http://schemas.microsoft.com/office/drawing/2014/main" id="{010E7092-7748-4FDE-A487-D3241B1C6596}"/>
            </a:ext>
          </a:extLst>
        </xdr:cNvPr>
        <xdr:cNvCxnSpPr/>
      </xdr:nvCxnSpPr>
      <xdr:spPr>
        <a:xfrm>
          <a:off x="9154160" y="94003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171021</xdr:rowOff>
    </xdr:from>
    <xdr:ext cx="599010" cy="259045"/>
    <xdr:sp macro="" textlink="">
      <xdr:nvSpPr>
        <xdr:cNvPr id="217" name="【橋りょう・トンネル】&#10;一人当たり有形固定資産（償却資産）額平均値テキスト">
          <a:extLst>
            <a:ext uri="{FF2B5EF4-FFF2-40B4-BE49-F238E27FC236}">
              <a16:creationId xmlns:a16="http://schemas.microsoft.com/office/drawing/2014/main" id="{77753EAC-9866-45D8-84B3-6D0E5B4EFC5A}"/>
            </a:ext>
          </a:extLst>
        </xdr:cNvPr>
        <xdr:cNvSpPr txBox="1"/>
      </xdr:nvSpPr>
      <xdr:spPr>
        <a:xfrm>
          <a:off x="9258300" y="10229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21144</xdr:rowOff>
    </xdr:from>
    <xdr:to>
      <xdr:col>55</xdr:col>
      <xdr:colOff>50800</xdr:colOff>
      <xdr:row>61</xdr:row>
      <xdr:rowOff>122744</xdr:rowOff>
    </xdr:to>
    <xdr:sp macro="" textlink="">
      <xdr:nvSpPr>
        <xdr:cNvPr id="218" name="フローチャート: 判断 217">
          <a:extLst>
            <a:ext uri="{FF2B5EF4-FFF2-40B4-BE49-F238E27FC236}">
              <a16:creationId xmlns:a16="http://schemas.microsoft.com/office/drawing/2014/main" id="{0B1EA18D-2A08-4030-B34F-73082AF65EB7}"/>
            </a:ext>
          </a:extLst>
        </xdr:cNvPr>
        <xdr:cNvSpPr/>
      </xdr:nvSpPr>
      <xdr:spPr>
        <a:xfrm>
          <a:off x="9192260" y="102471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49003</xdr:rowOff>
    </xdr:from>
    <xdr:to>
      <xdr:col>50</xdr:col>
      <xdr:colOff>165100</xdr:colOff>
      <xdr:row>61</xdr:row>
      <xdr:rowOff>150603</xdr:rowOff>
    </xdr:to>
    <xdr:sp macro="" textlink="">
      <xdr:nvSpPr>
        <xdr:cNvPr id="219" name="フローチャート: 判断 218">
          <a:extLst>
            <a:ext uri="{FF2B5EF4-FFF2-40B4-BE49-F238E27FC236}">
              <a16:creationId xmlns:a16="http://schemas.microsoft.com/office/drawing/2014/main" id="{C9E7696B-305A-4E3A-A1CC-01F6F754829A}"/>
            </a:ext>
          </a:extLst>
        </xdr:cNvPr>
        <xdr:cNvSpPr/>
      </xdr:nvSpPr>
      <xdr:spPr>
        <a:xfrm>
          <a:off x="8445500" y="102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80235</xdr:rowOff>
    </xdr:from>
    <xdr:to>
      <xdr:col>46</xdr:col>
      <xdr:colOff>38100</xdr:colOff>
      <xdr:row>62</xdr:row>
      <xdr:rowOff>10385</xdr:rowOff>
    </xdr:to>
    <xdr:sp macro="" textlink="">
      <xdr:nvSpPr>
        <xdr:cNvPr id="220" name="フローチャート: 判断 219">
          <a:extLst>
            <a:ext uri="{FF2B5EF4-FFF2-40B4-BE49-F238E27FC236}">
              <a16:creationId xmlns:a16="http://schemas.microsoft.com/office/drawing/2014/main" id="{6009ABF6-DEAF-4750-9525-D2524B778AF0}"/>
            </a:ext>
          </a:extLst>
        </xdr:cNvPr>
        <xdr:cNvSpPr/>
      </xdr:nvSpPr>
      <xdr:spPr>
        <a:xfrm>
          <a:off x="7670800" y="103062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67811</xdr:rowOff>
    </xdr:from>
    <xdr:to>
      <xdr:col>41</xdr:col>
      <xdr:colOff>101600</xdr:colOff>
      <xdr:row>61</xdr:row>
      <xdr:rowOff>169411</xdr:rowOff>
    </xdr:to>
    <xdr:sp macro="" textlink="">
      <xdr:nvSpPr>
        <xdr:cNvPr id="221" name="フローチャート: 判断 220">
          <a:extLst>
            <a:ext uri="{FF2B5EF4-FFF2-40B4-BE49-F238E27FC236}">
              <a16:creationId xmlns:a16="http://schemas.microsoft.com/office/drawing/2014/main" id="{D785E6DB-8DB5-4633-8F38-4F79BA6D0286}"/>
            </a:ext>
          </a:extLst>
        </xdr:cNvPr>
        <xdr:cNvSpPr/>
      </xdr:nvSpPr>
      <xdr:spPr>
        <a:xfrm>
          <a:off x="6873240" y="1029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631</xdr:rowOff>
    </xdr:from>
    <xdr:to>
      <xdr:col>36</xdr:col>
      <xdr:colOff>165100</xdr:colOff>
      <xdr:row>61</xdr:row>
      <xdr:rowOff>102231</xdr:rowOff>
    </xdr:to>
    <xdr:sp macro="" textlink="">
      <xdr:nvSpPr>
        <xdr:cNvPr id="222" name="フローチャート: 判断 221">
          <a:extLst>
            <a:ext uri="{FF2B5EF4-FFF2-40B4-BE49-F238E27FC236}">
              <a16:creationId xmlns:a16="http://schemas.microsoft.com/office/drawing/2014/main" id="{A6E26979-26E8-4006-A8FE-AF11F4AAFEE8}"/>
            </a:ext>
          </a:extLst>
        </xdr:cNvPr>
        <xdr:cNvSpPr/>
      </xdr:nvSpPr>
      <xdr:spPr>
        <a:xfrm>
          <a:off x="6098540" y="10226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DE77069C-636E-495A-B7CB-EC2BF20DE5E4}"/>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887E658B-0931-4B01-8302-BD60B984B00B}"/>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515FEDF5-2DF0-4136-809D-3D4D02B69C8E}"/>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B2DD27F2-AF29-450F-81F4-93909760AC01}"/>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5DFB4467-3105-4A01-B1AB-880E79F6E132}"/>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22849</xdr:rowOff>
    </xdr:from>
    <xdr:to>
      <xdr:col>50</xdr:col>
      <xdr:colOff>165100</xdr:colOff>
      <xdr:row>64</xdr:row>
      <xdr:rowOff>124449</xdr:rowOff>
    </xdr:to>
    <xdr:sp macro="" textlink="">
      <xdr:nvSpPr>
        <xdr:cNvPr id="228" name="楕円 227">
          <a:extLst>
            <a:ext uri="{FF2B5EF4-FFF2-40B4-BE49-F238E27FC236}">
              <a16:creationId xmlns:a16="http://schemas.microsoft.com/office/drawing/2014/main" id="{44210CD5-8CF6-413E-B184-DAB9475045FE}"/>
            </a:ext>
          </a:extLst>
        </xdr:cNvPr>
        <xdr:cNvSpPr/>
      </xdr:nvSpPr>
      <xdr:spPr>
        <a:xfrm>
          <a:off x="8445500" y="1075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22876</xdr:rowOff>
    </xdr:from>
    <xdr:to>
      <xdr:col>46</xdr:col>
      <xdr:colOff>38100</xdr:colOff>
      <xdr:row>64</xdr:row>
      <xdr:rowOff>124476</xdr:rowOff>
    </xdr:to>
    <xdr:sp macro="" textlink="">
      <xdr:nvSpPr>
        <xdr:cNvPr id="229" name="楕円 228">
          <a:extLst>
            <a:ext uri="{FF2B5EF4-FFF2-40B4-BE49-F238E27FC236}">
              <a16:creationId xmlns:a16="http://schemas.microsoft.com/office/drawing/2014/main" id="{DF0D2F80-A0CB-4AD6-AE6C-67DF7ABBCA19}"/>
            </a:ext>
          </a:extLst>
        </xdr:cNvPr>
        <xdr:cNvSpPr/>
      </xdr:nvSpPr>
      <xdr:spPr>
        <a:xfrm>
          <a:off x="7670800" y="107518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73649</xdr:rowOff>
    </xdr:from>
    <xdr:to>
      <xdr:col>50</xdr:col>
      <xdr:colOff>114300</xdr:colOff>
      <xdr:row>64</xdr:row>
      <xdr:rowOff>73676</xdr:rowOff>
    </xdr:to>
    <xdr:cxnSp macro="">
      <xdr:nvCxnSpPr>
        <xdr:cNvPr id="230" name="直線コネクタ 229">
          <a:extLst>
            <a:ext uri="{FF2B5EF4-FFF2-40B4-BE49-F238E27FC236}">
              <a16:creationId xmlns:a16="http://schemas.microsoft.com/office/drawing/2014/main" id="{FD1F36E7-05A7-4C9F-A9F1-12FDCE440519}"/>
            </a:ext>
          </a:extLst>
        </xdr:cNvPr>
        <xdr:cNvCxnSpPr/>
      </xdr:nvCxnSpPr>
      <xdr:spPr>
        <a:xfrm flipV="1">
          <a:off x="7713980" y="10802609"/>
          <a:ext cx="78232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24492</xdr:rowOff>
    </xdr:from>
    <xdr:to>
      <xdr:col>41</xdr:col>
      <xdr:colOff>101600</xdr:colOff>
      <xdr:row>64</xdr:row>
      <xdr:rowOff>126092</xdr:rowOff>
    </xdr:to>
    <xdr:sp macro="" textlink="">
      <xdr:nvSpPr>
        <xdr:cNvPr id="231" name="楕円 230">
          <a:extLst>
            <a:ext uri="{FF2B5EF4-FFF2-40B4-BE49-F238E27FC236}">
              <a16:creationId xmlns:a16="http://schemas.microsoft.com/office/drawing/2014/main" id="{5CE54BA1-A9BB-419E-BE74-81278BF8D189}"/>
            </a:ext>
          </a:extLst>
        </xdr:cNvPr>
        <xdr:cNvSpPr/>
      </xdr:nvSpPr>
      <xdr:spPr>
        <a:xfrm>
          <a:off x="6873240" y="1075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73676</xdr:rowOff>
    </xdr:from>
    <xdr:to>
      <xdr:col>45</xdr:col>
      <xdr:colOff>177800</xdr:colOff>
      <xdr:row>64</xdr:row>
      <xdr:rowOff>75292</xdr:rowOff>
    </xdr:to>
    <xdr:cxnSp macro="">
      <xdr:nvCxnSpPr>
        <xdr:cNvPr id="232" name="直線コネクタ 231">
          <a:extLst>
            <a:ext uri="{FF2B5EF4-FFF2-40B4-BE49-F238E27FC236}">
              <a16:creationId xmlns:a16="http://schemas.microsoft.com/office/drawing/2014/main" id="{013164E3-2A76-4B3D-9B7D-8D3F13850B05}"/>
            </a:ext>
          </a:extLst>
        </xdr:cNvPr>
        <xdr:cNvCxnSpPr/>
      </xdr:nvCxnSpPr>
      <xdr:spPr>
        <a:xfrm flipV="1">
          <a:off x="6924040" y="10802636"/>
          <a:ext cx="789940" cy="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167130</xdr:rowOff>
    </xdr:from>
    <xdr:ext cx="599010" cy="259045"/>
    <xdr:sp macro="" textlink="">
      <xdr:nvSpPr>
        <xdr:cNvPr id="233" name="n_1aveValue【橋りょう・トンネル】&#10;一人当たり有形固定資産（償却資産）額">
          <a:extLst>
            <a:ext uri="{FF2B5EF4-FFF2-40B4-BE49-F238E27FC236}">
              <a16:creationId xmlns:a16="http://schemas.microsoft.com/office/drawing/2014/main" id="{76F67899-04DC-4F5C-94E1-5776DFE19484}"/>
            </a:ext>
          </a:extLst>
        </xdr:cNvPr>
        <xdr:cNvSpPr txBox="1"/>
      </xdr:nvSpPr>
      <xdr:spPr>
        <a:xfrm>
          <a:off x="8214575" y="1005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26912</xdr:rowOff>
    </xdr:from>
    <xdr:ext cx="599010" cy="259045"/>
    <xdr:sp macro="" textlink="">
      <xdr:nvSpPr>
        <xdr:cNvPr id="234" name="n_2aveValue【橋りょう・トンネル】&#10;一人当たり有形固定資産（償却資産）額">
          <a:extLst>
            <a:ext uri="{FF2B5EF4-FFF2-40B4-BE49-F238E27FC236}">
              <a16:creationId xmlns:a16="http://schemas.microsoft.com/office/drawing/2014/main" id="{31CA9870-A9E1-4F53-A200-170D901C4E4E}"/>
            </a:ext>
          </a:extLst>
        </xdr:cNvPr>
        <xdr:cNvSpPr txBox="1"/>
      </xdr:nvSpPr>
      <xdr:spPr>
        <a:xfrm>
          <a:off x="7444955" y="100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14488</xdr:rowOff>
    </xdr:from>
    <xdr:ext cx="599010" cy="259045"/>
    <xdr:sp macro="" textlink="">
      <xdr:nvSpPr>
        <xdr:cNvPr id="235" name="n_3aveValue【橋りょう・トンネル】&#10;一人当たり有形固定資産（償却資産）額">
          <a:extLst>
            <a:ext uri="{FF2B5EF4-FFF2-40B4-BE49-F238E27FC236}">
              <a16:creationId xmlns:a16="http://schemas.microsoft.com/office/drawing/2014/main" id="{A77620D8-664C-4CF9-8022-A222DFD0936C}"/>
            </a:ext>
          </a:extLst>
        </xdr:cNvPr>
        <xdr:cNvSpPr txBox="1"/>
      </xdr:nvSpPr>
      <xdr:spPr>
        <a:xfrm>
          <a:off x="6670255" y="10072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118758</xdr:rowOff>
    </xdr:from>
    <xdr:ext cx="599010" cy="259045"/>
    <xdr:sp macro="" textlink="">
      <xdr:nvSpPr>
        <xdr:cNvPr id="236" name="n_4aveValue【橋りょう・トンネル】&#10;一人当たり有形固定資産（償却資産）額">
          <a:extLst>
            <a:ext uri="{FF2B5EF4-FFF2-40B4-BE49-F238E27FC236}">
              <a16:creationId xmlns:a16="http://schemas.microsoft.com/office/drawing/2014/main" id="{B8859D5C-F1F9-4A5B-9CBE-98D48B2501DB}"/>
            </a:ext>
          </a:extLst>
        </xdr:cNvPr>
        <xdr:cNvSpPr txBox="1"/>
      </xdr:nvSpPr>
      <xdr:spPr>
        <a:xfrm>
          <a:off x="5872695" y="10009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115576</xdr:rowOff>
    </xdr:from>
    <xdr:ext cx="469744" cy="259045"/>
    <xdr:sp macro="" textlink="">
      <xdr:nvSpPr>
        <xdr:cNvPr id="237" name="n_1mainValue【橋りょう・トンネル】&#10;一人当たり有形固定資産（償却資産）額">
          <a:extLst>
            <a:ext uri="{FF2B5EF4-FFF2-40B4-BE49-F238E27FC236}">
              <a16:creationId xmlns:a16="http://schemas.microsoft.com/office/drawing/2014/main" id="{56488739-3AF5-47B4-BE15-9D2E147EC7C0}"/>
            </a:ext>
          </a:extLst>
        </xdr:cNvPr>
        <xdr:cNvSpPr txBox="1"/>
      </xdr:nvSpPr>
      <xdr:spPr>
        <a:xfrm>
          <a:off x="8271588" y="1084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115603</xdr:rowOff>
    </xdr:from>
    <xdr:ext cx="469744" cy="259045"/>
    <xdr:sp macro="" textlink="">
      <xdr:nvSpPr>
        <xdr:cNvPr id="238" name="n_2mainValue【橋りょう・トンネル】&#10;一人当たり有形固定資産（償却資産）額">
          <a:extLst>
            <a:ext uri="{FF2B5EF4-FFF2-40B4-BE49-F238E27FC236}">
              <a16:creationId xmlns:a16="http://schemas.microsoft.com/office/drawing/2014/main" id="{4431D041-05F3-4E38-83BF-FC6F5590BD99}"/>
            </a:ext>
          </a:extLst>
        </xdr:cNvPr>
        <xdr:cNvSpPr txBox="1"/>
      </xdr:nvSpPr>
      <xdr:spPr>
        <a:xfrm>
          <a:off x="7509588" y="1084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64</xdr:row>
      <xdr:rowOff>117219</xdr:rowOff>
    </xdr:from>
    <xdr:ext cx="378565" cy="259045"/>
    <xdr:sp macro="" textlink="">
      <xdr:nvSpPr>
        <xdr:cNvPr id="239" name="n_3mainValue【橋りょう・トンネル】&#10;一人当たり有形固定資産（償却資産）額">
          <a:extLst>
            <a:ext uri="{FF2B5EF4-FFF2-40B4-BE49-F238E27FC236}">
              <a16:creationId xmlns:a16="http://schemas.microsoft.com/office/drawing/2014/main" id="{61497A2D-94C5-4FAF-B26C-03D7437826A3}"/>
            </a:ext>
          </a:extLst>
        </xdr:cNvPr>
        <xdr:cNvSpPr txBox="1"/>
      </xdr:nvSpPr>
      <xdr:spPr>
        <a:xfrm>
          <a:off x="6757617" y="10846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id="{7655A0AF-72D0-4431-BA83-CCB45059EBDE}"/>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id="{8E744A5C-48D6-44ED-88E4-1BA81A6E7EB6}"/>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id="{3B495196-FFF6-4C9A-BABE-7472B0BA2381}"/>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id="{AFB0B72A-3B61-42EE-93B9-2E37F7AA78E1}"/>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id="{6ACBF83F-1AF5-4936-A830-D260DE310204}"/>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id="{58D4DCC1-0B6D-4A9E-A63B-00A8518214F2}"/>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id="{2B07067F-6EDD-488B-9C0C-619567DDB6EB}"/>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35E6A368-FBB8-4ADA-9D48-3FF2F6424EC7}"/>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AAE07692-26A0-4E1B-B417-639E150F3CCB}"/>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80EB247A-6E8A-46CC-B181-D3B5142938A8}"/>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0" name="テキスト ボックス 249">
          <a:extLst>
            <a:ext uri="{FF2B5EF4-FFF2-40B4-BE49-F238E27FC236}">
              <a16:creationId xmlns:a16="http://schemas.microsoft.com/office/drawing/2014/main" id="{14704589-5829-4577-8B94-78748501B39C}"/>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a:extLst>
            <a:ext uri="{FF2B5EF4-FFF2-40B4-BE49-F238E27FC236}">
              <a16:creationId xmlns:a16="http://schemas.microsoft.com/office/drawing/2014/main" id="{95FDD4FB-E431-44C3-A850-B8A18877F143}"/>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2" name="テキスト ボックス 251">
          <a:extLst>
            <a:ext uri="{FF2B5EF4-FFF2-40B4-BE49-F238E27FC236}">
              <a16:creationId xmlns:a16="http://schemas.microsoft.com/office/drawing/2014/main" id="{DA8571C6-F3B2-4472-A2E8-8E4A40E04548}"/>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a:extLst>
            <a:ext uri="{FF2B5EF4-FFF2-40B4-BE49-F238E27FC236}">
              <a16:creationId xmlns:a16="http://schemas.microsoft.com/office/drawing/2014/main" id="{E273A939-BA8B-4FA1-95B5-1DDF0738C22A}"/>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a:extLst>
            <a:ext uri="{FF2B5EF4-FFF2-40B4-BE49-F238E27FC236}">
              <a16:creationId xmlns:a16="http://schemas.microsoft.com/office/drawing/2014/main" id="{24840060-7904-43B8-8F25-D0DFDD365CCA}"/>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a:extLst>
            <a:ext uri="{FF2B5EF4-FFF2-40B4-BE49-F238E27FC236}">
              <a16:creationId xmlns:a16="http://schemas.microsoft.com/office/drawing/2014/main" id="{970D2680-429D-4928-938E-212AEA821CF9}"/>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a:extLst>
            <a:ext uri="{FF2B5EF4-FFF2-40B4-BE49-F238E27FC236}">
              <a16:creationId xmlns:a16="http://schemas.microsoft.com/office/drawing/2014/main" id="{3BC05A5C-8D77-4526-8771-302689234575}"/>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a:extLst>
            <a:ext uri="{FF2B5EF4-FFF2-40B4-BE49-F238E27FC236}">
              <a16:creationId xmlns:a16="http://schemas.microsoft.com/office/drawing/2014/main" id="{5C738289-FBF6-4923-A8E9-8A7408914DAC}"/>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a:extLst>
            <a:ext uri="{FF2B5EF4-FFF2-40B4-BE49-F238E27FC236}">
              <a16:creationId xmlns:a16="http://schemas.microsoft.com/office/drawing/2014/main" id="{FCD8DD63-8281-4594-8F07-7E5D3EB1E096}"/>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a:extLst>
            <a:ext uri="{FF2B5EF4-FFF2-40B4-BE49-F238E27FC236}">
              <a16:creationId xmlns:a16="http://schemas.microsoft.com/office/drawing/2014/main" id="{BD1F71B1-5C96-4D62-953E-959C2608092E}"/>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0" name="テキスト ボックス 259">
          <a:extLst>
            <a:ext uri="{FF2B5EF4-FFF2-40B4-BE49-F238E27FC236}">
              <a16:creationId xmlns:a16="http://schemas.microsoft.com/office/drawing/2014/main" id="{A9CD0086-671E-47F1-8B8C-623607923666}"/>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a16="http://schemas.microsoft.com/office/drawing/2014/main" id="{AC059F5B-2F80-478F-BEB2-1787B80AC781}"/>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2" name="テキスト ボックス 261">
          <a:extLst>
            <a:ext uri="{FF2B5EF4-FFF2-40B4-BE49-F238E27FC236}">
              <a16:creationId xmlns:a16="http://schemas.microsoft.com/office/drawing/2014/main" id="{89AB59E9-6FFF-43A9-8B53-80D8C6E51B25}"/>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a:extLst>
            <a:ext uri="{FF2B5EF4-FFF2-40B4-BE49-F238E27FC236}">
              <a16:creationId xmlns:a16="http://schemas.microsoft.com/office/drawing/2014/main" id="{B7D1D82F-53CF-4418-AB8E-5E7C827DDF22}"/>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76200</xdr:rowOff>
    </xdr:to>
    <xdr:cxnSp macro="">
      <xdr:nvCxnSpPr>
        <xdr:cNvPr id="264" name="直線コネクタ 263">
          <a:extLst>
            <a:ext uri="{FF2B5EF4-FFF2-40B4-BE49-F238E27FC236}">
              <a16:creationId xmlns:a16="http://schemas.microsoft.com/office/drawing/2014/main" id="{5F8A5B42-AFB7-4CFB-91C7-227215A18F45}"/>
            </a:ext>
          </a:extLst>
        </xdr:cNvPr>
        <xdr:cNvCxnSpPr/>
      </xdr:nvCxnSpPr>
      <xdr:spPr>
        <a:xfrm flipV="1">
          <a:off x="4086225" y="12978766"/>
          <a:ext cx="0" cy="1514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80027</xdr:rowOff>
    </xdr:from>
    <xdr:ext cx="405111" cy="259045"/>
    <xdr:sp macro="" textlink="">
      <xdr:nvSpPr>
        <xdr:cNvPr id="265" name="【公営住宅】&#10;有形固定資産減価償却率最小値テキスト">
          <a:extLst>
            <a:ext uri="{FF2B5EF4-FFF2-40B4-BE49-F238E27FC236}">
              <a16:creationId xmlns:a16="http://schemas.microsoft.com/office/drawing/2014/main" id="{4CE96B0B-C646-4D4C-BBF9-000B7754BE8D}"/>
            </a:ext>
          </a:extLst>
        </xdr:cNvPr>
        <xdr:cNvSpPr txBox="1"/>
      </xdr:nvSpPr>
      <xdr:spPr>
        <a:xfrm>
          <a:off x="4124960" y="1449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76200</xdr:rowOff>
    </xdr:from>
    <xdr:to>
      <xdr:col>24</xdr:col>
      <xdr:colOff>152400</xdr:colOff>
      <xdr:row>86</xdr:row>
      <xdr:rowOff>76200</xdr:rowOff>
    </xdr:to>
    <xdr:cxnSp macro="">
      <xdr:nvCxnSpPr>
        <xdr:cNvPr id="266" name="直線コネクタ 265">
          <a:extLst>
            <a:ext uri="{FF2B5EF4-FFF2-40B4-BE49-F238E27FC236}">
              <a16:creationId xmlns:a16="http://schemas.microsoft.com/office/drawing/2014/main" id="{3B5FE7C7-2EAF-4509-9A5D-7E6733FC802C}"/>
            </a:ext>
          </a:extLst>
        </xdr:cNvPr>
        <xdr:cNvCxnSpPr/>
      </xdr:nvCxnSpPr>
      <xdr:spPr>
        <a:xfrm>
          <a:off x="4020820" y="1449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67" name="【公営住宅】&#10;有形固定資産減価償却率最大値テキスト">
          <a:extLst>
            <a:ext uri="{FF2B5EF4-FFF2-40B4-BE49-F238E27FC236}">
              <a16:creationId xmlns:a16="http://schemas.microsoft.com/office/drawing/2014/main" id="{5F0B9FDF-A535-4A9E-9991-F707A86FD509}"/>
            </a:ext>
          </a:extLst>
        </xdr:cNvPr>
        <xdr:cNvSpPr txBox="1"/>
      </xdr:nvSpPr>
      <xdr:spPr>
        <a:xfrm>
          <a:off x="4124960" y="12757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68" name="直線コネクタ 267">
          <a:extLst>
            <a:ext uri="{FF2B5EF4-FFF2-40B4-BE49-F238E27FC236}">
              <a16:creationId xmlns:a16="http://schemas.microsoft.com/office/drawing/2014/main" id="{EF52251B-7305-43D0-874D-E8A0D0AEBE91}"/>
            </a:ext>
          </a:extLst>
        </xdr:cNvPr>
        <xdr:cNvCxnSpPr/>
      </xdr:nvCxnSpPr>
      <xdr:spPr>
        <a:xfrm>
          <a:off x="4020820" y="129787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99077</xdr:rowOff>
    </xdr:from>
    <xdr:ext cx="405111" cy="259045"/>
    <xdr:sp macro="" textlink="">
      <xdr:nvSpPr>
        <xdr:cNvPr id="269" name="【公営住宅】&#10;有形固定資産減価償却率平均値テキスト">
          <a:extLst>
            <a:ext uri="{FF2B5EF4-FFF2-40B4-BE49-F238E27FC236}">
              <a16:creationId xmlns:a16="http://schemas.microsoft.com/office/drawing/2014/main" id="{4ADFEAE1-7C42-478E-AE39-2F332C333A94}"/>
            </a:ext>
          </a:extLst>
        </xdr:cNvPr>
        <xdr:cNvSpPr txBox="1"/>
      </xdr:nvSpPr>
      <xdr:spPr>
        <a:xfrm>
          <a:off x="4124960" y="13845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120650</xdr:rowOff>
    </xdr:from>
    <xdr:to>
      <xdr:col>24</xdr:col>
      <xdr:colOff>114300</xdr:colOff>
      <xdr:row>83</xdr:row>
      <xdr:rowOff>50800</xdr:rowOff>
    </xdr:to>
    <xdr:sp macro="" textlink="">
      <xdr:nvSpPr>
        <xdr:cNvPr id="270" name="フローチャート: 判断 269">
          <a:extLst>
            <a:ext uri="{FF2B5EF4-FFF2-40B4-BE49-F238E27FC236}">
              <a16:creationId xmlns:a16="http://schemas.microsoft.com/office/drawing/2014/main" id="{47F5D7C3-831B-427F-9FA6-EE1484127905}"/>
            </a:ext>
          </a:extLst>
        </xdr:cNvPr>
        <xdr:cNvSpPr/>
      </xdr:nvSpPr>
      <xdr:spPr>
        <a:xfrm>
          <a:off x="4036060" y="1386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71" name="フローチャート: 判断 270">
          <a:extLst>
            <a:ext uri="{FF2B5EF4-FFF2-40B4-BE49-F238E27FC236}">
              <a16:creationId xmlns:a16="http://schemas.microsoft.com/office/drawing/2014/main" id="{99EA4D51-B53C-4EF7-B268-1A52A72FBE94}"/>
            </a:ext>
          </a:extLst>
        </xdr:cNvPr>
        <xdr:cNvSpPr/>
      </xdr:nvSpPr>
      <xdr:spPr>
        <a:xfrm>
          <a:off x="3312160" y="136842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72" name="フローチャート: 判断 271">
          <a:extLst>
            <a:ext uri="{FF2B5EF4-FFF2-40B4-BE49-F238E27FC236}">
              <a16:creationId xmlns:a16="http://schemas.microsoft.com/office/drawing/2014/main" id="{4781D65D-8001-4E4B-9D25-F5FFE7E82547}"/>
            </a:ext>
          </a:extLst>
        </xdr:cNvPr>
        <xdr:cNvSpPr/>
      </xdr:nvSpPr>
      <xdr:spPr>
        <a:xfrm>
          <a:off x="2514600" y="136937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130175</xdr:rowOff>
    </xdr:from>
    <xdr:to>
      <xdr:col>10</xdr:col>
      <xdr:colOff>165100</xdr:colOff>
      <xdr:row>82</xdr:row>
      <xdr:rowOff>60325</xdr:rowOff>
    </xdr:to>
    <xdr:sp macro="" textlink="">
      <xdr:nvSpPr>
        <xdr:cNvPr id="273" name="フローチャート: 判断 272">
          <a:extLst>
            <a:ext uri="{FF2B5EF4-FFF2-40B4-BE49-F238E27FC236}">
              <a16:creationId xmlns:a16="http://schemas.microsoft.com/office/drawing/2014/main" id="{8B10E11C-5ED6-4AD0-BDA9-1D102081A68A}"/>
            </a:ext>
          </a:extLst>
        </xdr:cNvPr>
        <xdr:cNvSpPr/>
      </xdr:nvSpPr>
      <xdr:spPr>
        <a:xfrm>
          <a:off x="1739900" y="137090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74" name="フローチャート: 判断 273">
          <a:extLst>
            <a:ext uri="{FF2B5EF4-FFF2-40B4-BE49-F238E27FC236}">
              <a16:creationId xmlns:a16="http://schemas.microsoft.com/office/drawing/2014/main" id="{52B81E97-F45D-41C9-83AE-8EF7A39426BA}"/>
            </a:ext>
          </a:extLst>
        </xdr:cNvPr>
        <xdr:cNvSpPr/>
      </xdr:nvSpPr>
      <xdr:spPr>
        <a:xfrm>
          <a:off x="965200" y="136575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28927893-C891-447C-8CB3-F2CDDF5FE408}"/>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13323BE8-AB30-43E7-AC53-41D326832966}"/>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41C60158-DAAF-439B-9150-F6325466471E}"/>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D37B2243-7506-4296-AB87-A14F27EF2FE8}"/>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33E09E4-3E3A-41BE-9D0C-5BC32930D08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118745</xdr:rowOff>
    </xdr:from>
    <xdr:to>
      <xdr:col>20</xdr:col>
      <xdr:colOff>38100</xdr:colOff>
      <xdr:row>82</xdr:row>
      <xdr:rowOff>48895</xdr:rowOff>
    </xdr:to>
    <xdr:sp macro="" textlink="">
      <xdr:nvSpPr>
        <xdr:cNvPr id="280" name="楕円 279">
          <a:extLst>
            <a:ext uri="{FF2B5EF4-FFF2-40B4-BE49-F238E27FC236}">
              <a16:creationId xmlns:a16="http://schemas.microsoft.com/office/drawing/2014/main" id="{E6DD1CE4-3903-41BB-BB8D-9FF0AB84C859}"/>
            </a:ext>
          </a:extLst>
        </xdr:cNvPr>
        <xdr:cNvSpPr/>
      </xdr:nvSpPr>
      <xdr:spPr>
        <a:xfrm>
          <a:off x="3312160" y="136975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78739</xdr:rowOff>
    </xdr:from>
    <xdr:to>
      <xdr:col>15</xdr:col>
      <xdr:colOff>101600</xdr:colOff>
      <xdr:row>82</xdr:row>
      <xdr:rowOff>8889</xdr:rowOff>
    </xdr:to>
    <xdr:sp macro="" textlink="">
      <xdr:nvSpPr>
        <xdr:cNvPr id="281" name="楕円 280">
          <a:extLst>
            <a:ext uri="{FF2B5EF4-FFF2-40B4-BE49-F238E27FC236}">
              <a16:creationId xmlns:a16="http://schemas.microsoft.com/office/drawing/2014/main" id="{25839C22-F3B6-44DF-8949-FB009F8626A8}"/>
            </a:ext>
          </a:extLst>
        </xdr:cNvPr>
        <xdr:cNvSpPr/>
      </xdr:nvSpPr>
      <xdr:spPr>
        <a:xfrm>
          <a:off x="2514600" y="136575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129539</xdr:rowOff>
    </xdr:from>
    <xdr:to>
      <xdr:col>19</xdr:col>
      <xdr:colOff>177800</xdr:colOff>
      <xdr:row>81</xdr:row>
      <xdr:rowOff>169545</xdr:rowOff>
    </xdr:to>
    <xdr:cxnSp macro="">
      <xdr:nvCxnSpPr>
        <xdr:cNvPr id="282" name="直線コネクタ 281">
          <a:extLst>
            <a:ext uri="{FF2B5EF4-FFF2-40B4-BE49-F238E27FC236}">
              <a16:creationId xmlns:a16="http://schemas.microsoft.com/office/drawing/2014/main" id="{B9766AA3-D637-4DCA-9BB4-3154AE4FE988}"/>
            </a:ext>
          </a:extLst>
        </xdr:cNvPr>
        <xdr:cNvCxnSpPr/>
      </xdr:nvCxnSpPr>
      <xdr:spPr>
        <a:xfrm>
          <a:off x="2565400" y="13708379"/>
          <a:ext cx="78994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38736</xdr:rowOff>
    </xdr:from>
    <xdr:to>
      <xdr:col>10</xdr:col>
      <xdr:colOff>165100</xdr:colOff>
      <xdr:row>81</xdr:row>
      <xdr:rowOff>140336</xdr:rowOff>
    </xdr:to>
    <xdr:sp macro="" textlink="">
      <xdr:nvSpPr>
        <xdr:cNvPr id="283" name="楕円 282">
          <a:extLst>
            <a:ext uri="{FF2B5EF4-FFF2-40B4-BE49-F238E27FC236}">
              <a16:creationId xmlns:a16="http://schemas.microsoft.com/office/drawing/2014/main" id="{306FE7BC-CF7B-45FF-97D0-26DF80A2680C}"/>
            </a:ext>
          </a:extLst>
        </xdr:cNvPr>
        <xdr:cNvSpPr/>
      </xdr:nvSpPr>
      <xdr:spPr>
        <a:xfrm>
          <a:off x="1739900" y="1361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89536</xdr:rowOff>
    </xdr:from>
    <xdr:to>
      <xdr:col>15</xdr:col>
      <xdr:colOff>50800</xdr:colOff>
      <xdr:row>81</xdr:row>
      <xdr:rowOff>129539</xdr:rowOff>
    </xdr:to>
    <xdr:cxnSp macro="">
      <xdr:nvCxnSpPr>
        <xdr:cNvPr id="284" name="直線コネクタ 283">
          <a:extLst>
            <a:ext uri="{FF2B5EF4-FFF2-40B4-BE49-F238E27FC236}">
              <a16:creationId xmlns:a16="http://schemas.microsoft.com/office/drawing/2014/main" id="{6AAD39F7-F1AC-4D9D-B55E-AF7F46124F7C}"/>
            </a:ext>
          </a:extLst>
        </xdr:cNvPr>
        <xdr:cNvCxnSpPr/>
      </xdr:nvCxnSpPr>
      <xdr:spPr>
        <a:xfrm>
          <a:off x="1790700" y="13668376"/>
          <a:ext cx="7747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285" name="n_1aveValue【公営住宅】&#10;有形固定資産減価償却率">
          <a:extLst>
            <a:ext uri="{FF2B5EF4-FFF2-40B4-BE49-F238E27FC236}">
              <a16:creationId xmlns:a16="http://schemas.microsoft.com/office/drawing/2014/main" id="{3D928EC4-100E-4D47-B3A0-66775FAFADC0}"/>
            </a:ext>
          </a:extLst>
        </xdr:cNvPr>
        <xdr:cNvSpPr txBox="1"/>
      </xdr:nvSpPr>
      <xdr:spPr>
        <a:xfrm>
          <a:off x="3170564"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36213</xdr:rowOff>
    </xdr:from>
    <xdr:ext cx="405111" cy="259045"/>
    <xdr:sp macro="" textlink="">
      <xdr:nvSpPr>
        <xdr:cNvPr id="286" name="n_2aveValue【公営住宅】&#10;有形固定資産減価償却率">
          <a:extLst>
            <a:ext uri="{FF2B5EF4-FFF2-40B4-BE49-F238E27FC236}">
              <a16:creationId xmlns:a16="http://schemas.microsoft.com/office/drawing/2014/main" id="{279A6650-D32D-410C-9EAB-6F02AC79DE8D}"/>
            </a:ext>
          </a:extLst>
        </xdr:cNvPr>
        <xdr:cNvSpPr txBox="1"/>
      </xdr:nvSpPr>
      <xdr:spPr>
        <a:xfrm>
          <a:off x="2385704" y="1378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51452</xdr:rowOff>
    </xdr:from>
    <xdr:ext cx="405111" cy="259045"/>
    <xdr:sp macro="" textlink="">
      <xdr:nvSpPr>
        <xdr:cNvPr id="287" name="n_3aveValue【公営住宅】&#10;有形固定資産減価償却率">
          <a:extLst>
            <a:ext uri="{FF2B5EF4-FFF2-40B4-BE49-F238E27FC236}">
              <a16:creationId xmlns:a16="http://schemas.microsoft.com/office/drawing/2014/main" id="{058899CF-19B8-414A-BC38-2ACEDB797B48}"/>
            </a:ext>
          </a:extLst>
        </xdr:cNvPr>
        <xdr:cNvSpPr txBox="1"/>
      </xdr:nvSpPr>
      <xdr:spPr>
        <a:xfrm>
          <a:off x="1611004" y="13797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288" name="n_4aveValue【公営住宅】&#10;有形固定資産減価償却率">
          <a:extLst>
            <a:ext uri="{FF2B5EF4-FFF2-40B4-BE49-F238E27FC236}">
              <a16:creationId xmlns:a16="http://schemas.microsoft.com/office/drawing/2014/main" id="{FEDEFBD9-E6CF-41D4-880F-9E71F54A68E0}"/>
            </a:ext>
          </a:extLst>
        </xdr:cNvPr>
        <xdr:cNvSpPr txBox="1"/>
      </xdr:nvSpPr>
      <xdr:spPr>
        <a:xfrm>
          <a:off x="836304"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40022</xdr:rowOff>
    </xdr:from>
    <xdr:ext cx="405111" cy="259045"/>
    <xdr:sp macro="" textlink="">
      <xdr:nvSpPr>
        <xdr:cNvPr id="289" name="n_1mainValue【公営住宅】&#10;有形固定資産減価償却率">
          <a:extLst>
            <a:ext uri="{FF2B5EF4-FFF2-40B4-BE49-F238E27FC236}">
              <a16:creationId xmlns:a16="http://schemas.microsoft.com/office/drawing/2014/main" id="{85578DE6-2433-4A42-A575-6EF41B3E1775}"/>
            </a:ext>
          </a:extLst>
        </xdr:cNvPr>
        <xdr:cNvSpPr txBox="1"/>
      </xdr:nvSpPr>
      <xdr:spPr>
        <a:xfrm>
          <a:off x="3170564" y="13786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25416</xdr:rowOff>
    </xdr:from>
    <xdr:ext cx="405111" cy="259045"/>
    <xdr:sp macro="" textlink="">
      <xdr:nvSpPr>
        <xdr:cNvPr id="290" name="n_2mainValue【公営住宅】&#10;有形固定資産減価償却率">
          <a:extLst>
            <a:ext uri="{FF2B5EF4-FFF2-40B4-BE49-F238E27FC236}">
              <a16:creationId xmlns:a16="http://schemas.microsoft.com/office/drawing/2014/main" id="{39AFD5AE-2F5A-453A-8E6F-1618FF184AD2}"/>
            </a:ext>
          </a:extLst>
        </xdr:cNvPr>
        <xdr:cNvSpPr txBox="1"/>
      </xdr:nvSpPr>
      <xdr:spPr>
        <a:xfrm>
          <a:off x="2385704"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156863</xdr:rowOff>
    </xdr:from>
    <xdr:ext cx="405111" cy="259045"/>
    <xdr:sp macro="" textlink="">
      <xdr:nvSpPr>
        <xdr:cNvPr id="291" name="n_3mainValue【公営住宅】&#10;有形固定資産減価償却率">
          <a:extLst>
            <a:ext uri="{FF2B5EF4-FFF2-40B4-BE49-F238E27FC236}">
              <a16:creationId xmlns:a16="http://schemas.microsoft.com/office/drawing/2014/main" id="{A44CC723-E980-48FE-9525-1E8E279FD84A}"/>
            </a:ext>
          </a:extLst>
        </xdr:cNvPr>
        <xdr:cNvSpPr txBox="1"/>
      </xdr:nvSpPr>
      <xdr:spPr>
        <a:xfrm>
          <a:off x="1611004" y="1340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id="{1410A150-DFD2-4B28-B77E-3C69D8052A7F}"/>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id="{A27B32AD-1C84-4498-85E7-AB281DCAE993}"/>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id="{E1D894DF-E288-4733-8382-D534121A4DBB}"/>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id="{C84DAFE3-8E11-4C48-86ED-EC1BCFA92747}"/>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id="{30A84F3A-F5E6-4579-B92D-5316DEF93A37}"/>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id="{6C3E7F36-F4A0-4D78-8233-1F7B91DB6DAB}"/>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id="{83B0B242-2980-40C9-8013-6B478CB01769}"/>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id="{9BC94E7B-9706-4B82-AAD2-DF8FB9D84798}"/>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id="{F150E05D-3B61-41BB-8D9D-0568810977AE}"/>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id="{4ABE3FE4-F963-4359-AF9A-3C32E96E963C}"/>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2" name="直線コネクタ 301">
          <a:extLst>
            <a:ext uri="{FF2B5EF4-FFF2-40B4-BE49-F238E27FC236}">
              <a16:creationId xmlns:a16="http://schemas.microsoft.com/office/drawing/2014/main" id="{EC4E8D6E-AB27-4F1E-A9A9-B175625D46F4}"/>
            </a:ext>
          </a:extLst>
        </xdr:cNvPr>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3" name="テキスト ボックス 302">
          <a:extLst>
            <a:ext uri="{FF2B5EF4-FFF2-40B4-BE49-F238E27FC236}">
              <a16:creationId xmlns:a16="http://schemas.microsoft.com/office/drawing/2014/main" id="{12391D3C-D4F6-4571-BC0B-3E55BBE4368A}"/>
            </a:ext>
          </a:extLst>
        </xdr:cNvPr>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a:extLst>
            <a:ext uri="{FF2B5EF4-FFF2-40B4-BE49-F238E27FC236}">
              <a16:creationId xmlns:a16="http://schemas.microsoft.com/office/drawing/2014/main" id="{D9D6420A-414D-46AF-B054-569C65D09F98}"/>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a:extLst>
            <a:ext uri="{FF2B5EF4-FFF2-40B4-BE49-F238E27FC236}">
              <a16:creationId xmlns:a16="http://schemas.microsoft.com/office/drawing/2014/main" id="{9A43A308-3BCE-49FD-9BCD-3FA55B0C47FF}"/>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6" name="直線コネクタ 305">
          <a:extLst>
            <a:ext uri="{FF2B5EF4-FFF2-40B4-BE49-F238E27FC236}">
              <a16:creationId xmlns:a16="http://schemas.microsoft.com/office/drawing/2014/main" id="{6C31FEDA-3795-4981-B7F3-1827DA13D1E8}"/>
            </a:ext>
          </a:extLst>
        </xdr:cNvPr>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7" name="テキスト ボックス 306">
          <a:extLst>
            <a:ext uri="{FF2B5EF4-FFF2-40B4-BE49-F238E27FC236}">
              <a16:creationId xmlns:a16="http://schemas.microsoft.com/office/drawing/2014/main" id="{B25A336E-CAD7-4F8C-892F-894776CFDAC3}"/>
            </a:ext>
          </a:extLst>
        </xdr:cNvPr>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a:extLst>
            <a:ext uri="{FF2B5EF4-FFF2-40B4-BE49-F238E27FC236}">
              <a16:creationId xmlns:a16="http://schemas.microsoft.com/office/drawing/2014/main" id="{D316978E-9BA0-4865-AA82-A786569D3D64}"/>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a:extLst>
            <a:ext uri="{FF2B5EF4-FFF2-40B4-BE49-F238E27FC236}">
              <a16:creationId xmlns:a16="http://schemas.microsoft.com/office/drawing/2014/main" id="{E2C08CB5-6D7B-4DDD-9DB0-6774448D9D4D}"/>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公営住宅】&#10;一人当たり面積グラフ枠">
          <a:extLst>
            <a:ext uri="{FF2B5EF4-FFF2-40B4-BE49-F238E27FC236}">
              <a16:creationId xmlns:a16="http://schemas.microsoft.com/office/drawing/2014/main" id="{4891AFA5-A7DD-48A6-874B-51B31BB398C1}"/>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34100</xdr:rowOff>
    </xdr:from>
    <xdr:to>
      <xdr:col>54</xdr:col>
      <xdr:colOff>189865</xdr:colOff>
      <xdr:row>85</xdr:row>
      <xdr:rowOff>84392</xdr:rowOff>
    </xdr:to>
    <xdr:cxnSp macro="">
      <xdr:nvCxnSpPr>
        <xdr:cNvPr id="311" name="直線コネクタ 310">
          <a:extLst>
            <a:ext uri="{FF2B5EF4-FFF2-40B4-BE49-F238E27FC236}">
              <a16:creationId xmlns:a16="http://schemas.microsoft.com/office/drawing/2014/main" id="{97664BDE-13B1-490E-B0E3-11D876CB5CDA}"/>
            </a:ext>
          </a:extLst>
        </xdr:cNvPr>
        <xdr:cNvCxnSpPr/>
      </xdr:nvCxnSpPr>
      <xdr:spPr>
        <a:xfrm flipV="1">
          <a:off x="9219565" y="13110020"/>
          <a:ext cx="0" cy="1223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88219</xdr:rowOff>
    </xdr:from>
    <xdr:ext cx="469744" cy="259045"/>
    <xdr:sp macro="" textlink="">
      <xdr:nvSpPr>
        <xdr:cNvPr id="312" name="【公営住宅】&#10;一人当たり面積最小値テキスト">
          <a:extLst>
            <a:ext uri="{FF2B5EF4-FFF2-40B4-BE49-F238E27FC236}">
              <a16:creationId xmlns:a16="http://schemas.microsoft.com/office/drawing/2014/main" id="{03EF21B6-7266-43D7-94B7-C5CE8CEA406C}"/>
            </a:ext>
          </a:extLst>
        </xdr:cNvPr>
        <xdr:cNvSpPr txBox="1"/>
      </xdr:nvSpPr>
      <xdr:spPr>
        <a:xfrm>
          <a:off x="9258300" y="14337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84392</xdr:rowOff>
    </xdr:from>
    <xdr:to>
      <xdr:col>55</xdr:col>
      <xdr:colOff>88900</xdr:colOff>
      <xdr:row>85</xdr:row>
      <xdr:rowOff>84392</xdr:rowOff>
    </xdr:to>
    <xdr:cxnSp macro="">
      <xdr:nvCxnSpPr>
        <xdr:cNvPr id="313" name="直線コネクタ 312">
          <a:extLst>
            <a:ext uri="{FF2B5EF4-FFF2-40B4-BE49-F238E27FC236}">
              <a16:creationId xmlns:a16="http://schemas.microsoft.com/office/drawing/2014/main" id="{2DB79347-6BF1-41FD-9260-018C04C309F2}"/>
            </a:ext>
          </a:extLst>
        </xdr:cNvPr>
        <xdr:cNvCxnSpPr/>
      </xdr:nvCxnSpPr>
      <xdr:spPr>
        <a:xfrm>
          <a:off x="9154160" y="143337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152227</xdr:rowOff>
    </xdr:from>
    <xdr:ext cx="469744" cy="259045"/>
    <xdr:sp macro="" textlink="">
      <xdr:nvSpPr>
        <xdr:cNvPr id="314" name="【公営住宅】&#10;一人当たり面積最大値テキスト">
          <a:extLst>
            <a:ext uri="{FF2B5EF4-FFF2-40B4-BE49-F238E27FC236}">
              <a16:creationId xmlns:a16="http://schemas.microsoft.com/office/drawing/2014/main" id="{57087A27-1BFA-4420-B094-1395DFEB27BB}"/>
            </a:ext>
          </a:extLst>
        </xdr:cNvPr>
        <xdr:cNvSpPr txBox="1"/>
      </xdr:nvSpPr>
      <xdr:spPr>
        <a:xfrm>
          <a:off x="9258300" y="128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34100</xdr:rowOff>
    </xdr:from>
    <xdr:to>
      <xdr:col>55</xdr:col>
      <xdr:colOff>88900</xdr:colOff>
      <xdr:row>78</xdr:row>
      <xdr:rowOff>34100</xdr:rowOff>
    </xdr:to>
    <xdr:cxnSp macro="">
      <xdr:nvCxnSpPr>
        <xdr:cNvPr id="315" name="直線コネクタ 314">
          <a:extLst>
            <a:ext uri="{FF2B5EF4-FFF2-40B4-BE49-F238E27FC236}">
              <a16:creationId xmlns:a16="http://schemas.microsoft.com/office/drawing/2014/main" id="{E0291472-FE80-4339-A77B-0F02C1E000E6}"/>
            </a:ext>
          </a:extLst>
        </xdr:cNvPr>
        <xdr:cNvCxnSpPr/>
      </xdr:nvCxnSpPr>
      <xdr:spPr>
        <a:xfrm>
          <a:off x="9154160" y="13110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61168</xdr:rowOff>
    </xdr:from>
    <xdr:ext cx="469744" cy="259045"/>
    <xdr:sp macro="" textlink="">
      <xdr:nvSpPr>
        <xdr:cNvPr id="316" name="【公営住宅】&#10;一人当たり面積平均値テキスト">
          <a:extLst>
            <a:ext uri="{FF2B5EF4-FFF2-40B4-BE49-F238E27FC236}">
              <a16:creationId xmlns:a16="http://schemas.microsoft.com/office/drawing/2014/main" id="{0B43D819-6F3C-47F7-9ACD-9641B5AC105D}"/>
            </a:ext>
          </a:extLst>
        </xdr:cNvPr>
        <xdr:cNvSpPr txBox="1"/>
      </xdr:nvSpPr>
      <xdr:spPr>
        <a:xfrm>
          <a:off x="9258300" y="13807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82741</xdr:rowOff>
    </xdr:from>
    <xdr:to>
      <xdr:col>55</xdr:col>
      <xdr:colOff>50800</xdr:colOff>
      <xdr:row>83</xdr:row>
      <xdr:rowOff>12891</xdr:rowOff>
    </xdr:to>
    <xdr:sp macro="" textlink="">
      <xdr:nvSpPr>
        <xdr:cNvPr id="317" name="フローチャート: 判断 316">
          <a:extLst>
            <a:ext uri="{FF2B5EF4-FFF2-40B4-BE49-F238E27FC236}">
              <a16:creationId xmlns:a16="http://schemas.microsoft.com/office/drawing/2014/main" id="{71F1FB70-AF91-466C-ADEE-7BE3AE6D58BB}"/>
            </a:ext>
          </a:extLst>
        </xdr:cNvPr>
        <xdr:cNvSpPr/>
      </xdr:nvSpPr>
      <xdr:spPr>
        <a:xfrm>
          <a:off x="9192260" y="138292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98171</xdr:rowOff>
    </xdr:from>
    <xdr:to>
      <xdr:col>50</xdr:col>
      <xdr:colOff>165100</xdr:colOff>
      <xdr:row>83</xdr:row>
      <xdr:rowOff>28321</xdr:rowOff>
    </xdr:to>
    <xdr:sp macro="" textlink="">
      <xdr:nvSpPr>
        <xdr:cNvPr id="318" name="フローチャート: 判断 317">
          <a:extLst>
            <a:ext uri="{FF2B5EF4-FFF2-40B4-BE49-F238E27FC236}">
              <a16:creationId xmlns:a16="http://schemas.microsoft.com/office/drawing/2014/main" id="{F3299CEF-3A9C-4997-8B08-DE4DE2D527DC}"/>
            </a:ext>
          </a:extLst>
        </xdr:cNvPr>
        <xdr:cNvSpPr/>
      </xdr:nvSpPr>
      <xdr:spPr>
        <a:xfrm>
          <a:off x="8445500" y="138446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115888</xdr:rowOff>
    </xdr:from>
    <xdr:to>
      <xdr:col>46</xdr:col>
      <xdr:colOff>38100</xdr:colOff>
      <xdr:row>83</xdr:row>
      <xdr:rowOff>46038</xdr:rowOff>
    </xdr:to>
    <xdr:sp macro="" textlink="">
      <xdr:nvSpPr>
        <xdr:cNvPr id="319" name="フローチャート: 判断 318">
          <a:extLst>
            <a:ext uri="{FF2B5EF4-FFF2-40B4-BE49-F238E27FC236}">
              <a16:creationId xmlns:a16="http://schemas.microsoft.com/office/drawing/2014/main" id="{BF268A21-4E3C-4EDA-AF2A-9FC69F6AAA11}"/>
            </a:ext>
          </a:extLst>
        </xdr:cNvPr>
        <xdr:cNvSpPr/>
      </xdr:nvSpPr>
      <xdr:spPr>
        <a:xfrm>
          <a:off x="7670800" y="138623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84455</xdr:rowOff>
    </xdr:from>
    <xdr:to>
      <xdr:col>41</xdr:col>
      <xdr:colOff>101600</xdr:colOff>
      <xdr:row>83</xdr:row>
      <xdr:rowOff>14605</xdr:rowOff>
    </xdr:to>
    <xdr:sp macro="" textlink="">
      <xdr:nvSpPr>
        <xdr:cNvPr id="320" name="フローチャート: 判断 319">
          <a:extLst>
            <a:ext uri="{FF2B5EF4-FFF2-40B4-BE49-F238E27FC236}">
              <a16:creationId xmlns:a16="http://schemas.microsoft.com/office/drawing/2014/main" id="{4C982AFB-A6E4-47A4-BE33-D26E88FC394A}"/>
            </a:ext>
          </a:extLst>
        </xdr:cNvPr>
        <xdr:cNvSpPr/>
      </xdr:nvSpPr>
      <xdr:spPr>
        <a:xfrm>
          <a:off x="6873240" y="13830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30735</xdr:rowOff>
    </xdr:from>
    <xdr:to>
      <xdr:col>36</xdr:col>
      <xdr:colOff>165100</xdr:colOff>
      <xdr:row>83</xdr:row>
      <xdr:rowOff>132335</xdr:rowOff>
    </xdr:to>
    <xdr:sp macro="" textlink="">
      <xdr:nvSpPr>
        <xdr:cNvPr id="321" name="フローチャート: 判断 320">
          <a:extLst>
            <a:ext uri="{FF2B5EF4-FFF2-40B4-BE49-F238E27FC236}">
              <a16:creationId xmlns:a16="http://schemas.microsoft.com/office/drawing/2014/main" id="{3FEEB997-A12A-41C9-B360-E07A3E14D33D}"/>
            </a:ext>
          </a:extLst>
        </xdr:cNvPr>
        <xdr:cNvSpPr/>
      </xdr:nvSpPr>
      <xdr:spPr>
        <a:xfrm>
          <a:off x="6098540" y="1394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32320851-7FA6-4417-9794-41F9B6577785}"/>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028F3FB2-1E96-4DFF-8CD1-F846B36E6BA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2A1AF3F8-C61B-4013-A835-52F67E2449D9}"/>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CEC538EB-2386-42AA-BDD5-03BAF0B27A83}"/>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BD4E3ACB-1BA1-41AB-873E-9BBAEAE67DFD}"/>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98743</xdr:rowOff>
    </xdr:from>
    <xdr:to>
      <xdr:col>50</xdr:col>
      <xdr:colOff>165100</xdr:colOff>
      <xdr:row>84</xdr:row>
      <xdr:rowOff>28893</xdr:rowOff>
    </xdr:to>
    <xdr:sp macro="" textlink="">
      <xdr:nvSpPr>
        <xdr:cNvPr id="327" name="楕円 326">
          <a:extLst>
            <a:ext uri="{FF2B5EF4-FFF2-40B4-BE49-F238E27FC236}">
              <a16:creationId xmlns:a16="http://schemas.microsoft.com/office/drawing/2014/main" id="{0EE1703B-EB80-4BE1-90AD-D835525ED371}"/>
            </a:ext>
          </a:extLst>
        </xdr:cNvPr>
        <xdr:cNvSpPr/>
      </xdr:nvSpPr>
      <xdr:spPr>
        <a:xfrm>
          <a:off x="8445500" y="140128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102172</xdr:rowOff>
    </xdr:from>
    <xdr:to>
      <xdr:col>46</xdr:col>
      <xdr:colOff>38100</xdr:colOff>
      <xdr:row>84</xdr:row>
      <xdr:rowOff>32322</xdr:rowOff>
    </xdr:to>
    <xdr:sp macro="" textlink="">
      <xdr:nvSpPr>
        <xdr:cNvPr id="328" name="楕円 327">
          <a:extLst>
            <a:ext uri="{FF2B5EF4-FFF2-40B4-BE49-F238E27FC236}">
              <a16:creationId xmlns:a16="http://schemas.microsoft.com/office/drawing/2014/main" id="{ECA12F67-B87E-4484-A1F4-442ADAAB48A6}"/>
            </a:ext>
          </a:extLst>
        </xdr:cNvPr>
        <xdr:cNvSpPr/>
      </xdr:nvSpPr>
      <xdr:spPr>
        <a:xfrm>
          <a:off x="7670800" y="140162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149543</xdr:rowOff>
    </xdr:from>
    <xdr:to>
      <xdr:col>50</xdr:col>
      <xdr:colOff>114300</xdr:colOff>
      <xdr:row>83</xdr:row>
      <xdr:rowOff>152972</xdr:rowOff>
    </xdr:to>
    <xdr:cxnSp macro="">
      <xdr:nvCxnSpPr>
        <xdr:cNvPr id="329" name="直線コネクタ 328">
          <a:extLst>
            <a:ext uri="{FF2B5EF4-FFF2-40B4-BE49-F238E27FC236}">
              <a16:creationId xmlns:a16="http://schemas.microsoft.com/office/drawing/2014/main" id="{75577C32-3690-407D-B4E5-9AE99B36A089}"/>
            </a:ext>
          </a:extLst>
        </xdr:cNvPr>
        <xdr:cNvCxnSpPr/>
      </xdr:nvCxnSpPr>
      <xdr:spPr>
        <a:xfrm flipV="1">
          <a:off x="7713980" y="14063663"/>
          <a:ext cx="78232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105600</xdr:rowOff>
    </xdr:from>
    <xdr:to>
      <xdr:col>41</xdr:col>
      <xdr:colOff>101600</xdr:colOff>
      <xdr:row>84</xdr:row>
      <xdr:rowOff>35750</xdr:rowOff>
    </xdr:to>
    <xdr:sp macro="" textlink="">
      <xdr:nvSpPr>
        <xdr:cNvPr id="330" name="楕円 329">
          <a:extLst>
            <a:ext uri="{FF2B5EF4-FFF2-40B4-BE49-F238E27FC236}">
              <a16:creationId xmlns:a16="http://schemas.microsoft.com/office/drawing/2014/main" id="{E054ADB3-3FFD-4955-B587-0B06E29FE73A}"/>
            </a:ext>
          </a:extLst>
        </xdr:cNvPr>
        <xdr:cNvSpPr/>
      </xdr:nvSpPr>
      <xdr:spPr>
        <a:xfrm>
          <a:off x="6873240" y="14019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152972</xdr:rowOff>
    </xdr:from>
    <xdr:to>
      <xdr:col>45</xdr:col>
      <xdr:colOff>177800</xdr:colOff>
      <xdr:row>83</xdr:row>
      <xdr:rowOff>156400</xdr:rowOff>
    </xdr:to>
    <xdr:cxnSp macro="">
      <xdr:nvCxnSpPr>
        <xdr:cNvPr id="331" name="直線コネクタ 330">
          <a:extLst>
            <a:ext uri="{FF2B5EF4-FFF2-40B4-BE49-F238E27FC236}">
              <a16:creationId xmlns:a16="http://schemas.microsoft.com/office/drawing/2014/main" id="{9CCAFF04-D380-4865-894F-BC72F3823E5B}"/>
            </a:ext>
          </a:extLst>
        </xdr:cNvPr>
        <xdr:cNvCxnSpPr/>
      </xdr:nvCxnSpPr>
      <xdr:spPr>
        <a:xfrm flipV="1">
          <a:off x="6924040" y="14067092"/>
          <a:ext cx="78994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44848</xdr:rowOff>
    </xdr:from>
    <xdr:ext cx="469744" cy="259045"/>
    <xdr:sp macro="" textlink="">
      <xdr:nvSpPr>
        <xdr:cNvPr id="332" name="n_1aveValue【公営住宅】&#10;一人当たり面積">
          <a:extLst>
            <a:ext uri="{FF2B5EF4-FFF2-40B4-BE49-F238E27FC236}">
              <a16:creationId xmlns:a16="http://schemas.microsoft.com/office/drawing/2014/main" id="{D9213735-8E37-4D27-BF7B-CD5E8237AD40}"/>
            </a:ext>
          </a:extLst>
        </xdr:cNvPr>
        <xdr:cNvSpPr txBox="1"/>
      </xdr:nvSpPr>
      <xdr:spPr>
        <a:xfrm>
          <a:off x="8271587" y="136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62565</xdr:rowOff>
    </xdr:from>
    <xdr:ext cx="469744" cy="259045"/>
    <xdr:sp macro="" textlink="">
      <xdr:nvSpPr>
        <xdr:cNvPr id="333" name="n_2aveValue【公営住宅】&#10;一人当たり面積">
          <a:extLst>
            <a:ext uri="{FF2B5EF4-FFF2-40B4-BE49-F238E27FC236}">
              <a16:creationId xmlns:a16="http://schemas.microsoft.com/office/drawing/2014/main" id="{A5B8E76F-8A64-4C5D-B415-52A3F554C1A8}"/>
            </a:ext>
          </a:extLst>
        </xdr:cNvPr>
        <xdr:cNvSpPr txBox="1"/>
      </xdr:nvSpPr>
      <xdr:spPr>
        <a:xfrm>
          <a:off x="7509587" y="1364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31132</xdr:rowOff>
    </xdr:from>
    <xdr:ext cx="469744" cy="259045"/>
    <xdr:sp macro="" textlink="">
      <xdr:nvSpPr>
        <xdr:cNvPr id="334" name="n_3aveValue【公営住宅】&#10;一人当たり面積">
          <a:extLst>
            <a:ext uri="{FF2B5EF4-FFF2-40B4-BE49-F238E27FC236}">
              <a16:creationId xmlns:a16="http://schemas.microsoft.com/office/drawing/2014/main" id="{4A81ABAF-8DD7-4A8F-97CF-EE6C0D844C2E}"/>
            </a:ext>
          </a:extLst>
        </xdr:cNvPr>
        <xdr:cNvSpPr txBox="1"/>
      </xdr:nvSpPr>
      <xdr:spPr>
        <a:xfrm>
          <a:off x="6712027" y="1360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148862</xdr:rowOff>
    </xdr:from>
    <xdr:ext cx="469744" cy="259045"/>
    <xdr:sp macro="" textlink="">
      <xdr:nvSpPr>
        <xdr:cNvPr id="335" name="n_4aveValue【公営住宅】&#10;一人当たり面積">
          <a:extLst>
            <a:ext uri="{FF2B5EF4-FFF2-40B4-BE49-F238E27FC236}">
              <a16:creationId xmlns:a16="http://schemas.microsoft.com/office/drawing/2014/main" id="{0EE35C9B-4AFF-4127-95FA-50FBF25D88B3}"/>
            </a:ext>
          </a:extLst>
        </xdr:cNvPr>
        <xdr:cNvSpPr txBox="1"/>
      </xdr:nvSpPr>
      <xdr:spPr>
        <a:xfrm>
          <a:off x="5937327" y="1372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20020</xdr:rowOff>
    </xdr:from>
    <xdr:ext cx="469744" cy="259045"/>
    <xdr:sp macro="" textlink="">
      <xdr:nvSpPr>
        <xdr:cNvPr id="336" name="n_1mainValue【公営住宅】&#10;一人当たり面積">
          <a:extLst>
            <a:ext uri="{FF2B5EF4-FFF2-40B4-BE49-F238E27FC236}">
              <a16:creationId xmlns:a16="http://schemas.microsoft.com/office/drawing/2014/main" id="{1921DF0F-36FC-4218-9A1E-28F195B968E0}"/>
            </a:ext>
          </a:extLst>
        </xdr:cNvPr>
        <xdr:cNvSpPr txBox="1"/>
      </xdr:nvSpPr>
      <xdr:spPr>
        <a:xfrm>
          <a:off x="8271587" y="1410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23449</xdr:rowOff>
    </xdr:from>
    <xdr:ext cx="469744" cy="259045"/>
    <xdr:sp macro="" textlink="">
      <xdr:nvSpPr>
        <xdr:cNvPr id="337" name="n_2mainValue【公営住宅】&#10;一人当たり面積">
          <a:extLst>
            <a:ext uri="{FF2B5EF4-FFF2-40B4-BE49-F238E27FC236}">
              <a16:creationId xmlns:a16="http://schemas.microsoft.com/office/drawing/2014/main" id="{047E635C-C88E-4563-9565-5F9830A8F621}"/>
            </a:ext>
          </a:extLst>
        </xdr:cNvPr>
        <xdr:cNvSpPr txBox="1"/>
      </xdr:nvSpPr>
      <xdr:spPr>
        <a:xfrm>
          <a:off x="7509587" y="1410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26877</xdr:rowOff>
    </xdr:from>
    <xdr:ext cx="469744" cy="259045"/>
    <xdr:sp macro="" textlink="">
      <xdr:nvSpPr>
        <xdr:cNvPr id="338" name="n_3mainValue【公営住宅】&#10;一人当たり面積">
          <a:extLst>
            <a:ext uri="{FF2B5EF4-FFF2-40B4-BE49-F238E27FC236}">
              <a16:creationId xmlns:a16="http://schemas.microsoft.com/office/drawing/2014/main" id="{944B4C99-761C-4B50-A78A-EB1F52CB8453}"/>
            </a:ext>
          </a:extLst>
        </xdr:cNvPr>
        <xdr:cNvSpPr txBox="1"/>
      </xdr:nvSpPr>
      <xdr:spPr>
        <a:xfrm>
          <a:off x="6712027" y="1410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9" name="正方形/長方形 338">
          <a:extLst>
            <a:ext uri="{FF2B5EF4-FFF2-40B4-BE49-F238E27FC236}">
              <a16:creationId xmlns:a16="http://schemas.microsoft.com/office/drawing/2014/main" id="{559BE62F-EF83-48BF-B79C-F06D2BEDF2FD}"/>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0" name="正方形/長方形 339">
          <a:extLst>
            <a:ext uri="{FF2B5EF4-FFF2-40B4-BE49-F238E27FC236}">
              <a16:creationId xmlns:a16="http://schemas.microsoft.com/office/drawing/2014/main" id="{D62E06A0-F743-411D-B406-6B2BB4590BC8}"/>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1" name="正方形/長方形 340">
          <a:extLst>
            <a:ext uri="{FF2B5EF4-FFF2-40B4-BE49-F238E27FC236}">
              <a16:creationId xmlns:a16="http://schemas.microsoft.com/office/drawing/2014/main" id="{9249A422-F983-446F-960D-BF0439BD1E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2" name="正方形/長方形 341">
          <a:extLst>
            <a:ext uri="{FF2B5EF4-FFF2-40B4-BE49-F238E27FC236}">
              <a16:creationId xmlns:a16="http://schemas.microsoft.com/office/drawing/2014/main" id="{95367EB6-E0B9-4318-BE6F-67C69F2F3FEE}"/>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3" name="正方形/長方形 342">
          <a:extLst>
            <a:ext uri="{FF2B5EF4-FFF2-40B4-BE49-F238E27FC236}">
              <a16:creationId xmlns:a16="http://schemas.microsoft.com/office/drawing/2014/main" id="{F2879DCD-0A98-4576-A3A3-79BF40F33921}"/>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4" name="正方形/長方形 343">
          <a:extLst>
            <a:ext uri="{FF2B5EF4-FFF2-40B4-BE49-F238E27FC236}">
              <a16:creationId xmlns:a16="http://schemas.microsoft.com/office/drawing/2014/main" id="{3D52FC60-6EC4-455C-92C4-9F5DD10E4F39}"/>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5" name="正方形/長方形 344">
          <a:extLst>
            <a:ext uri="{FF2B5EF4-FFF2-40B4-BE49-F238E27FC236}">
              <a16:creationId xmlns:a16="http://schemas.microsoft.com/office/drawing/2014/main" id="{C85CDAB2-CDA7-4273-AD04-2B03B738D4C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6" name="正方形/長方形 345">
          <a:extLst>
            <a:ext uri="{FF2B5EF4-FFF2-40B4-BE49-F238E27FC236}">
              <a16:creationId xmlns:a16="http://schemas.microsoft.com/office/drawing/2014/main" id="{81AADAD0-4167-4AE0-880B-32E52BF49A2E}"/>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a:extLst>
            <a:ext uri="{FF2B5EF4-FFF2-40B4-BE49-F238E27FC236}">
              <a16:creationId xmlns:a16="http://schemas.microsoft.com/office/drawing/2014/main" id="{C0430CE8-FE05-4785-937A-5367D95CAC03}"/>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a:extLst>
            <a:ext uri="{FF2B5EF4-FFF2-40B4-BE49-F238E27FC236}">
              <a16:creationId xmlns:a16="http://schemas.microsoft.com/office/drawing/2014/main" id="{07F0448E-26D0-406B-88CA-018D9125AE64}"/>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a:extLst>
            <a:ext uri="{FF2B5EF4-FFF2-40B4-BE49-F238E27FC236}">
              <a16:creationId xmlns:a16="http://schemas.microsoft.com/office/drawing/2014/main" id="{B28BA42F-7AD7-4E0A-8F28-031892EEBA6F}"/>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a:extLst>
            <a:ext uri="{FF2B5EF4-FFF2-40B4-BE49-F238E27FC236}">
              <a16:creationId xmlns:a16="http://schemas.microsoft.com/office/drawing/2014/main" id="{51E46075-07B2-4E46-B0E5-A36A2FFAC9E2}"/>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a:extLst>
            <a:ext uri="{FF2B5EF4-FFF2-40B4-BE49-F238E27FC236}">
              <a16:creationId xmlns:a16="http://schemas.microsoft.com/office/drawing/2014/main" id="{E03F805E-0370-4508-B772-C23408F6F8AB}"/>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a:extLst>
            <a:ext uri="{FF2B5EF4-FFF2-40B4-BE49-F238E27FC236}">
              <a16:creationId xmlns:a16="http://schemas.microsoft.com/office/drawing/2014/main" id="{574B5072-4DA3-4132-80BE-AC177B19CB18}"/>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a:extLst>
            <a:ext uri="{FF2B5EF4-FFF2-40B4-BE49-F238E27FC236}">
              <a16:creationId xmlns:a16="http://schemas.microsoft.com/office/drawing/2014/main" id="{F70D2DD3-A0DC-4865-9777-C3ECADF7EDAA}"/>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a:extLst>
            <a:ext uri="{FF2B5EF4-FFF2-40B4-BE49-F238E27FC236}">
              <a16:creationId xmlns:a16="http://schemas.microsoft.com/office/drawing/2014/main" id="{6CF1164D-7067-407E-8889-EEF596D52CDE}"/>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5" name="正方形/長方形 354">
          <a:extLst>
            <a:ext uri="{FF2B5EF4-FFF2-40B4-BE49-F238E27FC236}">
              <a16:creationId xmlns:a16="http://schemas.microsoft.com/office/drawing/2014/main" id="{45DE3BDF-7B1B-463E-B733-34C36AA0EAF9}"/>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6" name="正方形/長方形 355">
          <a:extLst>
            <a:ext uri="{FF2B5EF4-FFF2-40B4-BE49-F238E27FC236}">
              <a16:creationId xmlns:a16="http://schemas.microsoft.com/office/drawing/2014/main" id="{89E0CC91-7197-493B-8747-3DCB62D1BD82}"/>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7" name="正方形/長方形 356">
          <a:extLst>
            <a:ext uri="{FF2B5EF4-FFF2-40B4-BE49-F238E27FC236}">
              <a16:creationId xmlns:a16="http://schemas.microsoft.com/office/drawing/2014/main" id="{19059542-C953-4335-B91C-F9AD254455AE}"/>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8" name="正方形/長方形 357">
          <a:extLst>
            <a:ext uri="{FF2B5EF4-FFF2-40B4-BE49-F238E27FC236}">
              <a16:creationId xmlns:a16="http://schemas.microsoft.com/office/drawing/2014/main" id="{CC1A0588-1A5E-48C0-BFD2-F71894955455}"/>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9" name="正方形/長方形 358">
          <a:extLst>
            <a:ext uri="{FF2B5EF4-FFF2-40B4-BE49-F238E27FC236}">
              <a16:creationId xmlns:a16="http://schemas.microsoft.com/office/drawing/2014/main" id="{01A0E17C-7175-443B-9644-BABB29A3FC5F}"/>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0" name="正方形/長方形 359">
          <a:extLst>
            <a:ext uri="{FF2B5EF4-FFF2-40B4-BE49-F238E27FC236}">
              <a16:creationId xmlns:a16="http://schemas.microsoft.com/office/drawing/2014/main" id="{BD956067-4D6F-4180-BD3C-BC46537DBB84}"/>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1" name="正方形/長方形 360">
          <a:extLst>
            <a:ext uri="{FF2B5EF4-FFF2-40B4-BE49-F238E27FC236}">
              <a16:creationId xmlns:a16="http://schemas.microsoft.com/office/drawing/2014/main" id="{7A0C6C06-9B1E-48CD-A898-B18E1CB2436B}"/>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2" name="正方形/長方形 361">
          <a:extLst>
            <a:ext uri="{FF2B5EF4-FFF2-40B4-BE49-F238E27FC236}">
              <a16:creationId xmlns:a16="http://schemas.microsoft.com/office/drawing/2014/main" id="{35A9AAF5-766D-43ED-94D0-0401E149FC8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3" name="テキスト ボックス 362">
          <a:extLst>
            <a:ext uri="{FF2B5EF4-FFF2-40B4-BE49-F238E27FC236}">
              <a16:creationId xmlns:a16="http://schemas.microsoft.com/office/drawing/2014/main" id="{F8ED913F-A98B-484C-9706-FE6B26EA5041}"/>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4" name="直線コネクタ 363">
          <a:extLst>
            <a:ext uri="{FF2B5EF4-FFF2-40B4-BE49-F238E27FC236}">
              <a16:creationId xmlns:a16="http://schemas.microsoft.com/office/drawing/2014/main" id="{E292BABF-8F29-48EB-AADE-836F0BD316E3}"/>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5" name="テキスト ボックス 364">
          <a:extLst>
            <a:ext uri="{FF2B5EF4-FFF2-40B4-BE49-F238E27FC236}">
              <a16:creationId xmlns:a16="http://schemas.microsoft.com/office/drawing/2014/main" id="{89828AD9-F16B-4646-95B6-E5E028738891}"/>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6" name="直線コネクタ 365">
          <a:extLst>
            <a:ext uri="{FF2B5EF4-FFF2-40B4-BE49-F238E27FC236}">
              <a16:creationId xmlns:a16="http://schemas.microsoft.com/office/drawing/2014/main" id="{A2AC228A-1CA0-4A0D-9104-2DA3F33E7E66}"/>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67" name="テキスト ボックス 366">
          <a:extLst>
            <a:ext uri="{FF2B5EF4-FFF2-40B4-BE49-F238E27FC236}">
              <a16:creationId xmlns:a16="http://schemas.microsoft.com/office/drawing/2014/main" id="{B2FC2F0A-CDE5-4CBA-80B6-09F63CEF198D}"/>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8" name="直線コネクタ 367">
          <a:extLst>
            <a:ext uri="{FF2B5EF4-FFF2-40B4-BE49-F238E27FC236}">
              <a16:creationId xmlns:a16="http://schemas.microsoft.com/office/drawing/2014/main" id="{B3B38978-F832-4056-8FDA-B2C605534449}"/>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9" name="テキスト ボックス 368">
          <a:extLst>
            <a:ext uri="{FF2B5EF4-FFF2-40B4-BE49-F238E27FC236}">
              <a16:creationId xmlns:a16="http://schemas.microsoft.com/office/drawing/2014/main" id="{F6E91AE8-316B-4CF9-91EF-6C190741DF1D}"/>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0" name="直線コネクタ 369">
          <a:extLst>
            <a:ext uri="{FF2B5EF4-FFF2-40B4-BE49-F238E27FC236}">
              <a16:creationId xmlns:a16="http://schemas.microsoft.com/office/drawing/2014/main" id="{CC4A8B49-C617-4044-9029-A493E8E983F2}"/>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1" name="テキスト ボックス 370">
          <a:extLst>
            <a:ext uri="{FF2B5EF4-FFF2-40B4-BE49-F238E27FC236}">
              <a16:creationId xmlns:a16="http://schemas.microsoft.com/office/drawing/2014/main" id="{86CD7D19-1913-490F-AB38-DAF692AF2CA4}"/>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2" name="直線コネクタ 371">
          <a:extLst>
            <a:ext uri="{FF2B5EF4-FFF2-40B4-BE49-F238E27FC236}">
              <a16:creationId xmlns:a16="http://schemas.microsoft.com/office/drawing/2014/main" id="{8D277617-4619-4D6B-825C-3D7DB779CC9B}"/>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3" name="テキスト ボックス 372">
          <a:extLst>
            <a:ext uri="{FF2B5EF4-FFF2-40B4-BE49-F238E27FC236}">
              <a16:creationId xmlns:a16="http://schemas.microsoft.com/office/drawing/2014/main" id="{7CB31DC1-9755-481C-BAEF-F0F213E4F99B}"/>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4" name="直線コネクタ 373">
          <a:extLst>
            <a:ext uri="{FF2B5EF4-FFF2-40B4-BE49-F238E27FC236}">
              <a16:creationId xmlns:a16="http://schemas.microsoft.com/office/drawing/2014/main" id="{0038BE3C-B683-46F5-AB11-88660B1CBD8E}"/>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5" name="テキスト ボックス 374">
          <a:extLst>
            <a:ext uri="{FF2B5EF4-FFF2-40B4-BE49-F238E27FC236}">
              <a16:creationId xmlns:a16="http://schemas.microsoft.com/office/drawing/2014/main" id="{E4791FFF-680B-4D3A-A3FA-4FD977365E6F}"/>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6" name="直線コネクタ 375">
          <a:extLst>
            <a:ext uri="{FF2B5EF4-FFF2-40B4-BE49-F238E27FC236}">
              <a16:creationId xmlns:a16="http://schemas.microsoft.com/office/drawing/2014/main" id="{BA933D61-20AC-4D29-8C45-66D61FFB88CA}"/>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77" name="テキスト ボックス 376">
          <a:extLst>
            <a:ext uri="{FF2B5EF4-FFF2-40B4-BE49-F238E27FC236}">
              <a16:creationId xmlns:a16="http://schemas.microsoft.com/office/drawing/2014/main" id="{BD5AFC60-F1BE-4CC1-979E-D0C3E05DC545}"/>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8" name="【認定こども園・幼稚園・保育所】&#10;有形固定資産減価償却率グラフ枠">
          <a:extLst>
            <a:ext uri="{FF2B5EF4-FFF2-40B4-BE49-F238E27FC236}">
              <a16:creationId xmlns:a16="http://schemas.microsoft.com/office/drawing/2014/main" id="{86487DEA-4516-478A-BD8E-598593BAFDD6}"/>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379" name="直線コネクタ 378">
          <a:extLst>
            <a:ext uri="{FF2B5EF4-FFF2-40B4-BE49-F238E27FC236}">
              <a16:creationId xmlns:a16="http://schemas.microsoft.com/office/drawing/2014/main" id="{774AF998-1CD6-4B08-801A-ABF872DC2FFE}"/>
            </a:ext>
          </a:extLst>
        </xdr:cNvPr>
        <xdr:cNvCxnSpPr/>
      </xdr:nvCxnSpPr>
      <xdr:spPr>
        <a:xfrm flipV="1">
          <a:off x="14375764" y="57302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80" name="【認定こども園・幼稚園・保育所】&#10;有形固定資産減価償却率最小値テキスト">
          <a:extLst>
            <a:ext uri="{FF2B5EF4-FFF2-40B4-BE49-F238E27FC236}">
              <a16:creationId xmlns:a16="http://schemas.microsoft.com/office/drawing/2014/main" id="{69098C40-FE52-414B-AC1B-44D30F5EF61A}"/>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81" name="直線コネクタ 380">
          <a:extLst>
            <a:ext uri="{FF2B5EF4-FFF2-40B4-BE49-F238E27FC236}">
              <a16:creationId xmlns:a16="http://schemas.microsoft.com/office/drawing/2014/main" id="{C688E6D1-0FC2-417E-8A93-7BEF899A03D2}"/>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382" name="【認定こども園・幼稚園・保育所】&#10;有形固定資産減価償却率最大値テキスト">
          <a:extLst>
            <a:ext uri="{FF2B5EF4-FFF2-40B4-BE49-F238E27FC236}">
              <a16:creationId xmlns:a16="http://schemas.microsoft.com/office/drawing/2014/main" id="{C06C921E-24FD-4563-8395-07ABCAF1BFB1}"/>
            </a:ext>
          </a:extLst>
        </xdr:cNvPr>
        <xdr:cNvSpPr txBox="1"/>
      </xdr:nvSpPr>
      <xdr:spPr>
        <a:xfrm>
          <a:off x="144145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383" name="直線コネクタ 382">
          <a:extLst>
            <a:ext uri="{FF2B5EF4-FFF2-40B4-BE49-F238E27FC236}">
              <a16:creationId xmlns:a16="http://schemas.microsoft.com/office/drawing/2014/main" id="{C773F699-BA02-4FE7-B45B-3F42E27F295C}"/>
            </a:ext>
          </a:extLst>
        </xdr:cNvPr>
        <xdr:cNvCxnSpPr/>
      </xdr:nvCxnSpPr>
      <xdr:spPr>
        <a:xfrm>
          <a:off x="14287500" y="5730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384" name="【認定こども園・幼稚園・保育所】&#10;有形固定資産減価償却率平均値テキスト">
          <a:extLst>
            <a:ext uri="{FF2B5EF4-FFF2-40B4-BE49-F238E27FC236}">
              <a16:creationId xmlns:a16="http://schemas.microsoft.com/office/drawing/2014/main" id="{F7F1D953-B8E8-4EE5-BFC0-68B3B61E1B6F}"/>
            </a:ext>
          </a:extLst>
        </xdr:cNvPr>
        <xdr:cNvSpPr txBox="1"/>
      </xdr:nvSpPr>
      <xdr:spPr>
        <a:xfrm>
          <a:off x="14414500" y="6263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385" name="フローチャート: 判断 384">
          <a:extLst>
            <a:ext uri="{FF2B5EF4-FFF2-40B4-BE49-F238E27FC236}">
              <a16:creationId xmlns:a16="http://schemas.microsoft.com/office/drawing/2014/main" id="{6B2AD60A-FE96-42F0-83E2-57989A54B74B}"/>
            </a:ext>
          </a:extLst>
        </xdr:cNvPr>
        <xdr:cNvSpPr/>
      </xdr:nvSpPr>
      <xdr:spPr>
        <a:xfrm>
          <a:off x="14325600" y="62852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63500</xdr:rowOff>
    </xdr:from>
    <xdr:to>
      <xdr:col>81</xdr:col>
      <xdr:colOff>101600</xdr:colOff>
      <xdr:row>37</xdr:row>
      <xdr:rowOff>165100</xdr:rowOff>
    </xdr:to>
    <xdr:sp macro="" textlink="">
      <xdr:nvSpPr>
        <xdr:cNvPr id="386" name="フローチャート: 判断 385">
          <a:extLst>
            <a:ext uri="{FF2B5EF4-FFF2-40B4-BE49-F238E27FC236}">
              <a16:creationId xmlns:a16="http://schemas.microsoft.com/office/drawing/2014/main" id="{52C48F0B-0204-4F75-AF10-6D8A694DBEF9}"/>
            </a:ext>
          </a:extLst>
        </xdr:cNvPr>
        <xdr:cNvSpPr/>
      </xdr:nvSpPr>
      <xdr:spPr>
        <a:xfrm>
          <a:off x="1357884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387" name="フローチャート: 判断 386">
          <a:extLst>
            <a:ext uri="{FF2B5EF4-FFF2-40B4-BE49-F238E27FC236}">
              <a16:creationId xmlns:a16="http://schemas.microsoft.com/office/drawing/2014/main" id="{0E887C8C-0AE9-46E7-83E5-585E671BACF5}"/>
            </a:ext>
          </a:extLst>
        </xdr:cNvPr>
        <xdr:cNvSpPr/>
      </xdr:nvSpPr>
      <xdr:spPr>
        <a:xfrm>
          <a:off x="12804140" y="61956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19685</xdr:rowOff>
    </xdr:from>
    <xdr:to>
      <xdr:col>72</xdr:col>
      <xdr:colOff>38100</xdr:colOff>
      <xdr:row>37</xdr:row>
      <xdr:rowOff>121285</xdr:rowOff>
    </xdr:to>
    <xdr:sp macro="" textlink="">
      <xdr:nvSpPr>
        <xdr:cNvPr id="388" name="フローチャート: 判断 387">
          <a:extLst>
            <a:ext uri="{FF2B5EF4-FFF2-40B4-BE49-F238E27FC236}">
              <a16:creationId xmlns:a16="http://schemas.microsoft.com/office/drawing/2014/main" id="{5CC56982-8599-4AB2-862F-635767005722}"/>
            </a:ext>
          </a:extLst>
        </xdr:cNvPr>
        <xdr:cNvSpPr/>
      </xdr:nvSpPr>
      <xdr:spPr>
        <a:xfrm>
          <a:off x="12029440" y="62223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50165</xdr:rowOff>
    </xdr:from>
    <xdr:to>
      <xdr:col>67</xdr:col>
      <xdr:colOff>101600</xdr:colOff>
      <xdr:row>37</xdr:row>
      <xdr:rowOff>151765</xdr:rowOff>
    </xdr:to>
    <xdr:sp macro="" textlink="">
      <xdr:nvSpPr>
        <xdr:cNvPr id="389" name="フローチャート: 判断 388">
          <a:extLst>
            <a:ext uri="{FF2B5EF4-FFF2-40B4-BE49-F238E27FC236}">
              <a16:creationId xmlns:a16="http://schemas.microsoft.com/office/drawing/2014/main" id="{F548F775-D24A-42EB-92CD-E79922EBECA7}"/>
            </a:ext>
          </a:extLst>
        </xdr:cNvPr>
        <xdr:cNvSpPr/>
      </xdr:nvSpPr>
      <xdr:spPr>
        <a:xfrm>
          <a:off x="1123188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5BE80373-9DDA-4E21-93C0-50DAAA4B1DC1}"/>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2952AB10-DABC-4A9A-918B-B0E10B3519EE}"/>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DF2F46DD-1117-4665-A268-A942A8F7B055}"/>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E13FDACE-77F5-4667-A4D3-465D6F48EFC5}"/>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BFD0C58C-517F-4E8D-8018-DA1027033CD8}"/>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164465</xdr:rowOff>
    </xdr:from>
    <xdr:to>
      <xdr:col>81</xdr:col>
      <xdr:colOff>101600</xdr:colOff>
      <xdr:row>40</xdr:row>
      <xdr:rowOff>94615</xdr:rowOff>
    </xdr:to>
    <xdr:sp macro="" textlink="">
      <xdr:nvSpPr>
        <xdr:cNvPr id="395" name="楕円 394">
          <a:extLst>
            <a:ext uri="{FF2B5EF4-FFF2-40B4-BE49-F238E27FC236}">
              <a16:creationId xmlns:a16="http://schemas.microsoft.com/office/drawing/2014/main" id="{5405D41B-3662-47AB-891D-7B1CD9A0533F}"/>
            </a:ext>
          </a:extLst>
        </xdr:cNvPr>
        <xdr:cNvSpPr/>
      </xdr:nvSpPr>
      <xdr:spPr>
        <a:xfrm>
          <a:off x="13578840" y="6702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74930</xdr:rowOff>
    </xdr:from>
    <xdr:to>
      <xdr:col>76</xdr:col>
      <xdr:colOff>165100</xdr:colOff>
      <xdr:row>41</xdr:row>
      <xdr:rowOff>5080</xdr:rowOff>
    </xdr:to>
    <xdr:sp macro="" textlink="">
      <xdr:nvSpPr>
        <xdr:cNvPr id="396" name="楕円 395">
          <a:extLst>
            <a:ext uri="{FF2B5EF4-FFF2-40B4-BE49-F238E27FC236}">
              <a16:creationId xmlns:a16="http://schemas.microsoft.com/office/drawing/2014/main" id="{6B3E9483-83FA-4AD3-A0B2-F3D84211DC53}"/>
            </a:ext>
          </a:extLst>
        </xdr:cNvPr>
        <xdr:cNvSpPr/>
      </xdr:nvSpPr>
      <xdr:spPr>
        <a:xfrm>
          <a:off x="12804140" y="6780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43815</xdr:rowOff>
    </xdr:from>
    <xdr:to>
      <xdr:col>81</xdr:col>
      <xdr:colOff>50800</xdr:colOff>
      <xdr:row>40</xdr:row>
      <xdr:rowOff>125730</xdr:rowOff>
    </xdr:to>
    <xdr:cxnSp macro="">
      <xdr:nvCxnSpPr>
        <xdr:cNvPr id="397" name="直線コネクタ 396">
          <a:extLst>
            <a:ext uri="{FF2B5EF4-FFF2-40B4-BE49-F238E27FC236}">
              <a16:creationId xmlns:a16="http://schemas.microsoft.com/office/drawing/2014/main" id="{5C582EB8-6EEB-44CF-93C0-FA6410EFAA3F}"/>
            </a:ext>
          </a:extLst>
        </xdr:cNvPr>
        <xdr:cNvCxnSpPr/>
      </xdr:nvCxnSpPr>
      <xdr:spPr>
        <a:xfrm flipV="1">
          <a:off x="12854940" y="6749415"/>
          <a:ext cx="7747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27305</xdr:rowOff>
    </xdr:from>
    <xdr:to>
      <xdr:col>72</xdr:col>
      <xdr:colOff>38100</xdr:colOff>
      <xdr:row>40</xdr:row>
      <xdr:rowOff>128905</xdr:rowOff>
    </xdr:to>
    <xdr:sp macro="" textlink="">
      <xdr:nvSpPr>
        <xdr:cNvPr id="398" name="楕円 397">
          <a:extLst>
            <a:ext uri="{FF2B5EF4-FFF2-40B4-BE49-F238E27FC236}">
              <a16:creationId xmlns:a16="http://schemas.microsoft.com/office/drawing/2014/main" id="{6053C602-2B43-4F46-A957-D69B0E41DFDB}"/>
            </a:ext>
          </a:extLst>
        </xdr:cNvPr>
        <xdr:cNvSpPr/>
      </xdr:nvSpPr>
      <xdr:spPr>
        <a:xfrm>
          <a:off x="12029440" y="67329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78105</xdr:rowOff>
    </xdr:from>
    <xdr:to>
      <xdr:col>76</xdr:col>
      <xdr:colOff>114300</xdr:colOff>
      <xdr:row>40</xdr:row>
      <xdr:rowOff>125730</xdr:rowOff>
    </xdr:to>
    <xdr:cxnSp macro="">
      <xdr:nvCxnSpPr>
        <xdr:cNvPr id="399" name="直線コネクタ 398">
          <a:extLst>
            <a:ext uri="{FF2B5EF4-FFF2-40B4-BE49-F238E27FC236}">
              <a16:creationId xmlns:a16="http://schemas.microsoft.com/office/drawing/2014/main" id="{0070E11C-A5B0-4AAD-9CB4-AC02E85588ED}"/>
            </a:ext>
          </a:extLst>
        </xdr:cNvPr>
        <xdr:cNvCxnSpPr/>
      </xdr:nvCxnSpPr>
      <xdr:spPr>
        <a:xfrm>
          <a:off x="12072620" y="6783705"/>
          <a:ext cx="7823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10177</xdr:rowOff>
    </xdr:from>
    <xdr:ext cx="405111" cy="259045"/>
    <xdr:sp macro="" textlink="">
      <xdr:nvSpPr>
        <xdr:cNvPr id="400" name="n_1aveValue【認定こども園・幼稚園・保育所】&#10;有形固定資産減価償却率">
          <a:extLst>
            <a:ext uri="{FF2B5EF4-FFF2-40B4-BE49-F238E27FC236}">
              <a16:creationId xmlns:a16="http://schemas.microsoft.com/office/drawing/2014/main" id="{A2522B42-26B2-420B-8D1B-A8F070D9D57D}"/>
            </a:ext>
          </a:extLst>
        </xdr:cNvPr>
        <xdr:cNvSpPr txBox="1"/>
      </xdr:nvSpPr>
      <xdr:spPr>
        <a:xfrm>
          <a:off x="134372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107332</xdr:rowOff>
    </xdr:from>
    <xdr:ext cx="405111" cy="259045"/>
    <xdr:sp macro="" textlink="">
      <xdr:nvSpPr>
        <xdr:cNvPr id="401" name="n_2aveValue【認定こども園・幼稚園・保育所】&#10;有形固定資産減価償却率">
          <a:extLst>
            <a:ext uri="{FF2B5EF4-FFF2-40B4-BE49-F238E27FC236}">
              <a16:creationId xmlns:a16="http://schemas.microsoft.com/office/drawing/2014/main" id="{7EFB8F88-086A-4B72-82C1-8B2011C7E8E0}"/>
            </a:ext>
          </a:extLst>
        </xdr:cNvPr>
        <xdr:cNvSpPr txBox="1"/>
      </xdr:nvSpPr>
      <xdr:spPr>
        <a:xfrm>
          <a:off x="1267524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137812</xdr:rowOff>
    </xdr:from>
    <xdr:ext cx="405111" cy="259045"/>
    <xdr:sp macro="" textlink="">
      <xdr:nvSpPr>
        <xdr:cNvPr id="402" name="n_3aveValue【認定こども園・幼稚園・保育所】&#10;有形固定資産減価償却率">
          <a:extLst>
            <a:ext uri="{FF2B5EF4-FFF2-40B4-BE49-F238E27FC236}">
              <a16:creationId xmlns:a16="http://schemas.microsoft.com/office/drawing/2014/main" id="{CDCF1E46-C7E8-41C9-9ABB-F31E42DBD904}"/>
            </a:ext>
          </a:extLst>
        </xdr:cNvPr>
        <xdr:cNvSpPr txBox="1"/>
      </xdr:nvSpPr>
      <xdr:spPr>
        <a:xfrm>
          <a:off x="119005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168292</xdr:rowOff>
    </xdr:from>
    <xdr:ext cx="405111" cy="259045"/>
    <xdr:sp macro="" textlink="">
      <xdr:nvSpPr>
        <xdr:cNvPr id="403" name="n_4aveValue【認定こども園・幼稚園・保育所】&#10;有形固定資産減価償却率">
          <a:extLst>
            <a:ext uri="{FF2B5EF4-FFF2-40B4-BE49-F238E27FC236}">
              <a16:creationId xmlns:a16="http://schemas.microsoft.com/office/drawing/2014/main" id="{5B3564B5-0B3C-4A61-B7B4-2588882C73B6}"/>
            </a:ext>
          </a:extLst>
        </xdr:cNvPr>
        <xdr:cNvSpPr txBox="1"/>
      </xdr:nvSpPr>
      <xdr:spPr>
        <a:xfrm>
          <a:off x="1110298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85742</xdr:rowOff>
    </xdr:from>
    <xdr:ext cx="405111" cy="259045"/>
    <xdr:sp macro="" textlink="">
      <xdr:nvSpPr>
        <xdr:cNvPr id="404" name="n_1mainValue【認定こども園・幼稚園・保育所】&#10;有形固定資産減価償却率">
          <a:extLst>
            <a:ext uri="{FF2B5EF4-FFF2-40B4-BE49-F238E27FC236}">
              <a16:creationId xmlns:a16="http://schemas.microsoft.com/office/drawing/2014/main" id="{0BFF5B5D-59A9-4F69-B801-DF2AE4D89B2A}"/>
            </a:ext>
          </a:extLst>
        </xdr:cNvPr>
        <xdr:cNvSpPr txBox="1"/>
      </xdr:nvSpPr>
      <xdr:spPr>
        <a:xfrm>
          <a:off x="1343724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167657</xdr:rowOff>
    </xdr:from>
    <xdr:ext cx="405111" cy="259045"/>
    <xdr:sp macro="" textlink="">
      <xdr:nvSpPr>
        <xdr:cNvPr id="405" name="n_2mainValue【認定こども園・幼稚園・保育所】&#10;有形固定資産減価償却率">
          <a:extLst>
            <a:ext uri="{FF2B5EF4-FFF2-40B4-BE49-F238E27FC236}">
              <a16:creationId xmlns:a16="http://schemas.microsoft.com/office/drawing/2014/main" id="{AEF5A169-2E58-4E65-811A-B383FCD491A2}"/>
            </a:ext>
          </a:extLst>
        </xdr:cNvPr>
        <xdr:cNvSpPr txBox="1"/>
      </xdr:nvSpPr>
      <xdr:spPr>
        <a:xfrm>
          <a:off x="126752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120032</xdr:rowOff>
    </xdr:from>
    <xdr:ext cx="405111" cy="259045"/>
    <xdr:sp macro="" textlink="">
      <xdr:nvSpPr>
        <xdr:cNvPr id="406" name="n_3mainValue【認定こども園・幼稚園・保育所】&#10;有形固定資産減価償却率">
          <a:extLst>
            <a:ext uri="{FF2B5EF4-FFF2-40B4-BE49-F238E27FC236}">
              <a16:creationId xmlns:a16="http://schemas.microsoft.com/office/drawing/2014/main" id="{DD26E840-0C1F-458B-82E6-95A3B680F214}"/>
            </a:ext>
          </a:extLst>
        </xdr:cNvPr>
        <xdr:cNvSpPr txBox="1"/>
      </xdr:nvSpPr>
      <xdr:spPr>
        <a:xfrm>
          <a:off x="11900544" y="682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7" name="正方形/長方形 406">
          <a:extLst>
            <a:ext uri="{FF2B5EF4-FFF2-40B4-BE49-F238E27FC236}">
              <a16:creationId xmlns:a16="http://schemas.microsoft.com/office/drawing/2014/main" id="{92919C59-4BC9-47A1-B517-05FFFAA2E055}"/>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8" name="正方形/長方形 407">
          <a:extLst>
            <a:ext uri="{FF2B5EF4-FFF2-40B4-BE49-F238E27FC236}">
              <a16:creationId xmlns:a16="http://schemas.microsoft.com/office/drawing/2014/main" id="{BFA27AB1-BB3D-4688-A6CD-AAE7D6020709}"/>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9" name="正方形/長方形 408">
          <a:extLst>
            <a:ext uri="{FF2B5EF4-FFF2-40B4-BE49-F238E27FC236}">
              <a16:creationId xmlns:a16="http://schemas.microsoft.com/office/drawing/2014/main" id="{983BA037-7EEF-4EA9-B482-8AADB5A1FB1F}"/>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0" name="正方形/長方形 409">
          <a:extLst>
            <a:ext uri="{FF2B5EF4-FFF2-40B4-BE49-F238E27FC236}">
              <a16:creationId xmlns:a16="http://schemas.microsoft.com/office/drawing/2014/main" id="{2683E2E1-61BC-4756-ADAD-843EFB5E0531}"/>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1" name="正方形/長方形 410">
          <a:extLst>
            <a:ext uri="{FF2B5EF4-FFF2-40B4-BE49-F238E27FC236}">
              <a16:creationId xmlns:a16="http://schemas.microsoft.com/office/drawing/2014/main" id="{985235A1-DA49-42C5-A51C-32EC8D76E4F9}"/>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2" name="正方形/長方形 411">
          <a:extLst>
            <a:ext uri="{FF2B5EF4-FFF2-40B4-BE49-F238E27FC236}">
              <a16:creationId xmlns:a16="http://schemas.microsoft.com/office/drawing/2014/main" id="{195B5CB0-DF4A-4E7A-A6FD-D102044A56BB}"/>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3" name="正方形/長方形 412">
          <a:extLst>
            <a:ext uri="{FF2B5EF4-FFF2-40B4-BE49-F238E27FC236}">
              <a16:creationId xmlns:a16="http://schemas.microsoft.com/office/drawing/2014/main" id="{2D43690E-5E82-413E-A341-6F4AE38AF9CB}"/>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4" name="正方形/長方形 413">
          <a:extLst>
            <a:ext uri="{FF2B5EF4-FFF2-40B4-BE49-F238E27FC236}">
              <a16:creationId xmlns:a16="http://schemas.microsoft.com/office/drawing/2014/main" id="{1F6C818E-E898-48FD-A01F-82ADB678FD55}"/>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5" name="テキスト ボックス 414">
          <a:extLst>
            <a:ext uri="{FF2B5EF4-FFF2-40B4-BE49-F238E27FC236}">
              <a16:creationId xmlns:a16="http://schemas.microsoft.com/office/drawing/2014/main" id="{6C4A5064-DC23-4903-9183-EBF1EB902B4C}"/>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6" name="直線コネクタ 415">
          <a:extLst>
            <a:ext uri="{FF2B5EF4-FFF2-40B4-BE49-F238E27FC236}">
              <a16:creationId xmlns:a16="http://schemas.microsoft.com/office/drawing/2014/main" id="{4B798012-7647-49CF-BA62-5A9786657E41}"/>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7" name="直線コネクタ 416">
          <a:extLst>
            <a:ext uri="{FF2B5EF4-FFF2-40B4-BE49-F238E27FC236}">
              <a16:creationId xmlns:a16="http://schemas.microsoft.com/office/drawing/2014/main" id="{87414E1B-F9B3-442D-AC90-949CFFC4FAE2}"/>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18" name="テキスト ボックス 417">
          <a:extLst>
            <a:ext uri="{FF2B5EF4-FFF2-40B4-BE49-F238E27FC236}">
              <a16:creationId xmlns:a16="http://schemas.microsoft.com/office/drawing/2014/main" id="{9A7FF9F2-5516-4204-8259-827D3F0B71AC}"/>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9" name="直線コネクタ 418">
          <a:extLst>
            <a:ext uri="{FF2B5EF4-FFF2-40B4-BE49-F238E27FC236}">
              <a16:creationId xmlns:a16="http://schemas.microsoft.com/office/drawing/2014/main" id="{EE1455CF-5FBA-4BC6-8D8A-6786F5E9F555}"/>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0" name="テキスト ボックス 419">
          <a:extLst>
            <a:ext uri="{FF2B5EF4-FFF2-40B4-BE49-F238E27FC236}">
              <a16:creationId xmlns:a16="http://schemas.microsoft.com/office/drawing/2014/main" id="{A3B5A5B6-CF6E-45B9-A44E-1006D0F4CBE5}"/>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1" name="直線コネクタ 420">
          <a:extLst>
            <a:ext uri="{FF2B5EF4-FFF2-40B4-BE49-F238E27FC236}">
              <a16:creationId xmlns:a16="http://schemas.microsoft.com/office/drawing/2014/main" id="{A09F6552-FCCA-4E6E-A63C-2238B7107103}"/>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2" name="テキスト ボックス 421">
          <a:extLst>
            <a:ext uri="{FF2B5EF4-FFF2-40B4-BE49-F238E27FC236}">
              <a16:creationId xmlns:a16="http://schemas.microsoft.com/office/drawing/2014/main" id="{AC0217BF-1C0A-49F4-A8EE-E49D08A6B488}"/>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3" name="直線コネクタ 422">
          <a:extLst>
            <a:ext uri="{FF2B5EF4-FFF2-40B4-BE49-F238E27FC236}">
              <a16:creationId xmlns:a16="http://schemas.microsoft.com/office/drawing/2014/main" id="{BDFD54EC-3B9A-4DC0-A82C-D85E0FD56343}"/>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24" name="テキスト ボックス 423">
          <a:extLst>
            <a:ext uri="{FF2B5EF4-FFF2-40B4-BE49-F238E27FC236}">
              <a16:creationId xmlns:a16="http://schemas.microsoft.com/office/drawing/2014/main" id="{4931A347-F4E7-4136-95EB-60701F183375}"/>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5" name="直線コネクタ 424">
          <a:extLst>
            <a:ext uri="{FF2B5EF4-FFF2-40B4-BE49-F238E27FC236}">
              <a16:creationId xmlns:a16="http://schemas.microsoft.com/office/drawing/2014/main" id="{F4C3AFD6-0419-4A1D-9DE8-64E71AC637C4}"/>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26" name="テキスト ボックス 425">
          <a:extLst>
            <a:ext uri="{FF2B5EF4-FFF2-40B4-BE49-F238E27FC236}">
              <a16:creationId xmlns:a16="http://schemas.microsoft.com/office/drawing/2014/main" id="{D79BAE8C-FD3D-460A-AD55-24BB1ACCD4DD}"/>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7" name="直線コネクタ 426">
          <a:extLst>
            <a:ext uri="{FF2B5EF4-FFF2-40B4-BE49-F238E27FC236}">
              <a16:creationId xmlns:a16="http://schemas.microsoft.com/office/drawing/2014/main" id="{FDD53D0A-024C-400A-8F6C-BBE562FC923F}"/>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28" name="テキスト ボックス 427">
          <a:extLst>
            <a:ext uri="{FF2B5EF4-FFF2-40B4-BE49-F238E27FC236}">
              <a16:creationId xmlns:a16="http://schemas.microsoft.com/office/drawing/2014/main" id="{F124BC33-C9C9-4432-A265-7A2F21CFAC83}"/>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a:extLst>
            <a:ext uri="{FF2B5EF4-FFF2-40B4-BE49-F238E27FC236}">
              <a16:creationId xmlns:a16="http://schemas.microsoft.com/office/drawing/2014/main" id="{EA3546D7-151C-45A7-8878-D901B2D09416}"/>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0" name="テキスト ボックス 429">
          <a:extLst>
            <a:ext uri="{FF2B5EF4-FFF2-40B4-BE49-F238E27FC236}">
              <a16:creationId xmlns:a16="http://schemas.microsoft.com/office/drawing/2014/main" id="{9975D037-3BC7-4F58-B587-022DBC3D9DB2}"/>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認定こども園・幼稚園・保育所】&#10;一人当たり面積グラフ枠">
          <a:extLst>
            <a:ext uri="{FF2B5EF4-FFF2-40B4-BE49-F238E27FC236}">
              <a16:creationId xmlns:a16="http://schemas.microsoft.com/office/drawing/2014/main" id="{B2A7DF8B-15B4-40F9-BCB7-BA6BDC5254BC}"/>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170906</xdr:rowOff>
    </xdr:from>
    <xdr:to>
      <xdr:col>116</xdr:col>
      <xdr:colOff>62864</xdr:colOff>
      <xdr:row>41</xdr:row>
      <xdr:rowOff>107224</xdr:rowOff>
    </xdr:to>
    <xdr:cxnSp macro="">
      <xdr:nvCxnSpPr>
        <xdr:cNvPr id="432" name="直線コネクタ 431">
          <a:extLst>
            <a:ext uri="{FF2B5EF4-FFF2-40B4-BE49-F238E27FC236}">
              <a16:creationId xmlns:a16="http://schemas.microsoft.com/office/drawing/2014/main" id="{B87418F1-3CD9-4EEB-BD9F-99FB4B35627D}"/>
            </a:ext>
          </a:extLst>
        </xdr:cNvPr>
        <xdr:cNvCxnSpPr/>
      </xdr:nvCxnSpPr>
      <xdr:spPr>
        <a:xfrm flipV="1">
          <a:off x="19509104" y="5535386"/>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111051</xdr:rowOff>
    </xdr:from>
    <xdr:ext cx="469744" cy="259045"/>
    <xdr:sp macro="" textlink="">
      <xdr:nvSpPr>
        <xdr:cNvPr id="433" name="【認定こども園・幼稚園・保育所】&#10;一人当たり面積最小値テキスト">
          <a:extLst>
            <a:ext uri="{FF2B5EF4-FFF2-40B4-BE49-F238E27FC236}">
              <a16:creationId xmlns:a16="http://schemas.microsoft.com/office/drawing/2014/main" id="{C19A2E81-0F4F-4161-92A6-8EBD0F43B096}"/>
            </a:ext>
          </a:extLst>
        </xdr:cNvPr>
        <xdr:cNvSpPr txBox="1"/>
      </xdr:nvSpPr>
      <xdr:spPr>
        <a:xfrm>
          <a:off x="19547840" y="698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107224</xdr:rowOff>
    </xdr:from>
    <xdr:to>
      <xdr:col>116</xdr:col>
      <xdr:colOff>152400</xdr:colOff>
      <xdr:row>41</xdr:row>
      <xdr:rowOff>107224</xdr:rowOff>
    </xdr:to>
    <xdr:cxnSp macro="">
      <xdr:nvCxnSpPr>
        <xdr:cNvPr id="434" name="直線コネクタ 433">
          <a:extLst>
            <a:ext uri="{FF2B5EF4-FFF2-40B4-BE49-F238E27FC236}">
              <a16:creationId xmlns:a16="http://schemas.microsoft.com/office/drawing/2014/main" id="{223CC42A-13EF-4597-A598-E622F27BC0E5}"/>
            </a:ext>
          </a:extLst>
        </xdr:cNvPr>
        <xdr:cNvCxnSpPr/>
      </xdr:nvCxnSpPr>
      <xdr:spPr>
        <a:xfrm>
          <a:off x="19443700" y="69804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117583</xdr:rowOff>
    </xdr:from>
    <xdr:ext cx="469744" cy="259045"/>
    <xdr:sp macro="" textlink="">
      <xdr:nvSpPr>
        <xdr:cNvPr id="435" name="【認定こども園・幼稚園・保育所】&#10;一人当たり面積最大値テキスト">
          <a:extLst>
            <a:ext uri="{FF2B5EF4-FFF2-40B4-BE49-F238E27FC236}">
              <a16:creationId xmlns:a16="http://schemas.microsoft.com/office/drawing/2014/main" id="{C2360B8B-6F1D-4411-B2DE-C60CFE4078FF}"/>
            </a:ext>
          </a:extLst>
        </xdr:cNvPr>
        <xdr:cNvSpPr txBox="1"/>
      </xdr:nvSpPr>
      <xdr:spPr>
        <a:xfrm>
          <a:off x="19547840" y="531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170906</xdr:rowOff>
    </xdr:from>
    <xdr:to>
      <xdr:col>116</xdr:col>
      <xdr:colOff>152400</xdr:colOff>
      <xdr:row>32</xdr:row>
      <xdr:rowOff>170906</xdr:rowOff>
    </xdr:to>
    <xdr:cxnSp macro="">
      <xdr:nvCxnSpPr>
        <xdr:cNvPr id="436" name="直線コネクタ 435">
          <a:extLst>
            <a:ext uri="{FF2B5EF4-FFF2-40B4-BE49-F238E27FC236}">
              <a16:creationId xmlns:a16="http://schemas.microsoft.com/office/drawing/2014/main" id="{AE940BD6-0D61-4892-94D8-BEE553858193}"/>
            </a:ext>
          </a:extLst>
        </xdr:cNvPr>
        <xdr:cNvCxnSpPr/>
      </xdr:nvCxnSpPr>
      <xdr:spPr>
        <a:xfrm>
          <a:off x="19443700" y="55353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64243</xdr:rowOff>
    </xdr:from>
    <xdr:ext cx="469744" cy="259045"/>
    <xdr:sp macro="" textlink="">
      <xdr:nvSpPr>
        <xdr:cNvPr id="437" name="【認定こども園・幼稚園・保育所】&#10;一人当たり面積平均値テキスト">
          <a:extLst>
            <a:ext uri="{FF2B5EF4-FFF2-40B4-BE49-F238E27FC236}">
              <a16:creationId xmlns:a16="http://schemas.microsoft.com/office/drawing/2014/main" id="{704F7254-BEE5-4D98-8935-5244640155E4}"/>
            </a:ext>
          </a:extLst>
        </xdr:cNvPr>
        <xdr:cNvSpPr txBox="1"/>
      </xdr:nvSpPr>
      <xdr:spPr>
        <a:xfrm>
          <a:off x="19547840" y="6266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85816</xdr:rowOff>
    </xdr:from>
    <xdr:to>
      <xdr:col>116</xdr:col>
      <xdr:colOff>114300</xdr:colOff>
      <xdr:row>38</xdr:row>
      <xdr:rowOff>15966</xdr:rowOff>
    </xdr:to>
    <xdr:sp macro="" textlink="">
      <xdr:nvSpPr>
        <xdr:cNvPr id="438" name="フローチャート: 判断 437">
          <a:extLst>
            <a:ext uri="{FF2B5EF4-FFF2-40B4-BE49-F238E27FC236}">
              <a16:creationId xmlns:a16="http://schemas.microsoft.com/office/drawing/2014/main" id="{5BC6B7F2-36CE-41C6-9BA4-D8C5F4521C8B}"/>
            </a:ext>
          </a:extLst>
        </xdr:cNvPr>
        <xdr:cNvSpPr/>
      </xdr:nvSpPr>
      <xdr:spPr>
        <a:xfrm>
          <a:off x="19458940" y="62884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85816</xdr:rowOff>
    </xdr:from>
    <xdr:to>
      <xdr:col>112</xdr:col>
      <xdr:colOff>38100</xdr:colOff>
      <xdr:row>38</xdr:row>
      <xdr:rowOff>15966</xdr:rowOff>
    </xdr:to>
    <xdr:sp macro="" textlink="">
      <xdr:nvSpPr>
        <xdr:cNvPr id="439" name="フローチャート: 判断 438">
          <a:extLst>
            <a:ext uri="{FF2B5EF4-FFF2-40B4-BE49-F238E27FC236}">
              <a16:creationId xmlns:a16="http://schemas.microsoft.com/office/drawing/2014/main" id="{8CA8B39D-16C5-4B5E-BAA5-699ACF61D8E6}"/>
            </a:ext>
          </a:extLst>
        </xdr:cNvPr>
        <xdr:cNvSpPr/>
      </xdr:nvSpPr>
      <xdr:spPr>
        <a:xfrm>
          <a:off x="18735040" y="62884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108676</xdr:rowOff>
    </xdr:from>
    <xdr:to>
      <xdr:col>107</xdr:col>
      <xdr:colOff>101600</xdr:colOff>
      <xdr:row>38</xdr:row>
      <xdr:rowOff>38826</xdr:rowOff>
    </xdr:to>
    <xdr:sp macro="" textlink="">
      <xdr:nvSpPr>
        <xdr:cNvPr id="440" name="フローチャート: 判断 439">
          <a:extLst>
            <a:ext uri="{FF2B5EF4-FFF2-40B4-BE49-F238E27FC236}">
              <a16:creationId xmlns:a16="http://schemas.microsoft.com/office/drawing/2014/main" id="{99FD239D-397B-44FB-878B-03C67628AE8B}"/>
            </a:ext>
          </a:extLst>
        </xdr:cNvPr>
        <xdr:cNvSpPr/>
      </xdr:nvSpPr>
      <xdr:spPr>
        <a:xfrm>
          <a:off x="17937480" y="63113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89081</xdr:rowOff>
    </xdr:from>
    <xdr:to>
      <xdr:col>102</xdr:col>
      <xdr:colOff>165100</xdr:colOff>
      <xdr:row>38</xdr:row>
      <xdr:rowOff>19231</xdr:rowOff>
    </xdr:to>
    <xdr:sp macro="" textlink="">
      <xdr:nvSpPr>
        <xdr:cNvPr id="441" name="フローチャート: 判断 440">
          <a:extLst>
            <a:ext uri="{FF2B5EF4-FFF2-40B4-BE49-F238E27FC236}">
              <a16:creationId xmlns:a16="http://schemas.microsoft.com/office/drawing/2014/main" id="{7147D0B8-9934-4346-864C-681738599937}"/>
            </a:ext>
          </a:extLst>
        </xdr:cNvPr>
        <xdr:cNvSpPr/>
      </xdr:nvSpPr>
      <xdr:spPr>
        <a:xfrm>
          <a:off x="17162780" y="62917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160927</xdr:rowOff>
    </xdr:from>
    <xdr:to>
      <xdr:col>98</xdr:col>
      <xdr:colOff>38100</xdr:colOff>
      <xdr:row>38</xdr:row>
      <xdr:rowOff>91077</xdr:rowOff>
    </xdr:to>
    <xdr:sp macro="" textlink="">
      <xdr:nvSpPr>
        <xdr:cNvPr id="442" name="フローチャート: 判断 441">
          <a:extLst>
            <a:ext uri="{FF2B5EF4-FFF2-40B4-BE49-F238E27FC236}">
              <a16:creationId xmlns:a16="http://schemas.microsoft.com/office/drawing/2014/main" id="{0DDA8D2A-A070-491A-AE79-76537195D426}"/>
            </a:ext>
          </a:extLst>
        </xdr:cNvPr>
        <xdr:cNvSpPr/>
      </xdr:nvSpPr>
      <xdr:spPr>
        <a:xfrm>
          <a:off x="16388080" y="63636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60CB590D-2D53-494A-965B-8698A007B2AF}"/>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0FF4A676-25BD-480B-B690-DD7E118023A2}"/>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BFE92510-D162-4C7B-8982-6DE847BF05BE}"/>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AAADCB5A-193B-4EEE-910E-5C9E936E6906}"/>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983D46F0-30A7-4ADF-8DBA-90159590FF02}"/>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102144</xdr:rowOff>
    </xdr:from>
    <xdr:to>
      <xdr:col>112</xdr:col>
      <xdr:colOff>38100</xdr:colOff>
      <xdr:row>40</xdr:row>
      <xdr:rowOff>32294</xdr:rowOff>
    </xdr:to>
    <xdr:sp macro="" textlink="">
      <xdr:nvSpPr>
        <xdr:cNvPr id="448" name="楕円 447">
          <a:extLst>
            <a:ext uri="{FF2B5EF4-FFF2-40B4-BE49-F238E27FC236}">
              <a16:creationId xmlns:a16="http://schemas.microsoft.com/office/drawing/2014/main" id="{78B76BAC-4153-44C7-B75E-C45053F598BC}"/>
            </a:ext>
          </a:extLst>
        </xdr:cNvPr>
        <xdr:cNvSpPr/>
      </xdr:nvSpPr>
      <xdr:spPr>
        <a:xfrm>
          <a:off x="18735040" y="66401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449" name="楕円 448">
          <a:extLst>
            <a:ext uri="{FF2B5EF4-FFF2-40B4-BE49-F238E27FC236}">
              <a16:creationId xmlns:a16="http://schemas.microsoft.com/office/drawing/2014/main" id="{40E1DA9D-2F5E-41F2-9C54-EFE59893AABD}"/>
            </a:ext>
          </a:extLst>
        </xdr:cNvPr>
        <xdr:cNvSpPr/>
      </xdr:nvSpPr>
      <xdr:spPr>
        <a:xfrm>
          <a:off x="17937480" y="6643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152944</xdr:rowOff>
    </xdr:from>
    <xdr:to>
      <xdr:col>111</xdr:col>
      <xdr:colOff>177800</xdr:colOff>
      <xdr:row>39</xdr:row>
      <xdr:rowOff>156210</xdr:rowOff>
    </xdr:to>
    <xdr:cxnSp macro="">
      <xdr:nvCxnSpPr>
        <xdr:cNvPr id="450" name="直線コネクタ 449">
          <a:extLst>
            <a:ext uri="{FF2B5EF4-FFF2-40B4-BE49-F238E27FC236}">
              <a16:creationId xmlns:a16="http://schemas.microsoft.com/office/drawing/2014/main" id="{0DA797D9-85F0-4410-A8D1-9A8FEF5EAE1C}"/>
            </a:ext>
          </a:extLst>
        </xdr:cNvPr>
        <xdr:cNvCxnSpPr/>
      </xdr:nvCxnSpPr>
      <xdr:spPr>
        <a:xfrm flipV="1">
          <a:off x="17988280" y="6690904"/>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108676</xdr:rowOff>
    </xdr:from>
    <xdr:to>
      <xdr:col>102</xdr:col>
      <xdr:colOff>165100</xdr:colOff>
      <xdr:row>40</xdr:row>
      <xdr:rowOff>38826</xdr:rowOff>
    </xdr:to>
    <xdr:sp macro="" textlink="">
      <xdr:nvSpPr>
        <xdr:cNvPr id="451" name="楕円 450">
          <a:extLst>
            <a:ext uri="{FF2B5EF4-FFF2-40B4-BE49-F238E27FC236}">
              <a16:creationId xmlns:a16="http://schemas.microsoft.com/office/drawing/2014/main" id="{E55CB709-5EDD-41C5-9BAD-203499D55695}"/>
            </a:ext>
          </a:extLst>
        </xdr:cNvPr>
        <xdr:cNvSpPr/>
      </xdr:nvSpPr>
      <xdr:spPr>
        <a:xfrm>
          <a:off x="17162780" y="66466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156210</xdr:rowOff>
    </xdr:from>
    <xdr:to>
      <xdr:col>107</xdr:col>
      <xdr:colOff>50800</xdr:colOff>
      <xdr:row>39</xdr:row>
      <xdr:rowOff>159476</xdr:rowOff>
    </xdr:to>
    <xdr:cxnSp macro="">
      <xdr:nvCxnSpPr>
        <xdr:cNvPr id="452" name="直線コネクタ 451">
          <a:extLst>
            <a:ext uri="{FF2B5EF4-FFF2-40B4-BE49-F238E27FC236}">
              <a16:creationId xmlns:a16="http://schemas.microsoft.com/office/drawing/2014/main" id="{4F7F8693-7684-41F8-9128-2DDC3461EA67}"/>
            </a:ext>
          </a:extLst>
        </xdr:cNvPr>
        <xdr:cNvCxnSpPr/>
      </xdr:nvCxnSpPr>
      <xdr:spPr>
        <a:xfrm flipV="1">
          <a:off x="17213580" y="6694170"/>
          <a:ext cx="7747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32493</xdr:rowOff>
    </xdr:from>
    <xdr:ext cx="469744" cy="259045"/>
    <xdr:sp macro="" textlink="">
      <xdr:nvSpPr>
        <xdr:cNvPr id="453" name="n_1aveValue【認定こども園・幼稚園・保育所】&#10;一人当たり面積">
          <a:extLst>
            <a:ext uri="{FF2B5EF4-FFF2-40B4-BE49-F238E27FC236}">
              <a16:creationId xmlns:a16="http://schemas.microsoft.com/office/drawing/2014/main" id="{4E0ABD76-0E9A-4954-BD66-6B55C96B3A36}"/>
            </a:ext>
          </a:extLst>
        </xdr:cNvPr>
        <xdr:cNvSpPr txBox="1"/>
      </xdr:nvSpPr>
      <xdr:spPr>
        <a:xfrm>
          <a:off x="18561127" y="606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55353</xdr:rowOff>
    </xdr:from>
    <xdr:ext cx="469744" cy="259045"/>
    <xdr:sp macro="" textlink="">
      <xdr:nvSpPr>
        <xdr:cNvPr id="454" name="n_2aveValue【認定こども園・幼稚園・保育所】&#10;一人当たり面積">
          <a:extLst>
            <a:ext uri="{FF2B5EF4-FFF2-40B4-BE49-F238E27FC236}">
              <a16:creationId xmlns:a16="http://schemas.microsoft.com/office/drawing/2014/main" id="{BA5A20E3-8408-48A6-8EA2-88D3F725B999}"/>
            </a:ext>
          </a:extLst>
        </xdr:cNvPr>
        <xdr:cNvSpPr txBox="1"/>
      </xdr:nvSpPr>
      <xdr:spPr>
        <a:xfrm>
          <a:off x="17776267" y="609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35758</xdr:rowOff>
    </xdr:from>
    <xdr:ext cx="469744" cy="259045"/>
    <xdr:sp macro="" textlink="">
      <xdr:nvSpPr>
        <xdr:cNvPr id="455" name="n_3aveValue【認定こども園・幼稚園・保育所】&#10;一人当たり面積">
          <a:extLst>
            <a:ext uri="{FF2B5EF4-FFF2-40B4-BE49-F238E27FC236}">
              <a16:creationId xmlns:a16="http://schemas.microsoft.com/office/drawing/2014/main" id="{C22BB412-E02F-4221-83F6-7B0B681046B1}"/>
            </a:ext>
          </a:extLst>
        </xdr:cNvPr>
        <xdr:cNvSpPr txBox="1"/>
      </xdr:nvSpPr>
      <xdr:spPr>
        <a:xfrm>
          <a:off x="17001567" y="607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107604</xdr:rowOff>
    </xdr:from>
    <xdr:ext cx="469744" cy="259045"/>
    <xdr:sp macro="" textlink="">
      <xdr:nvSpPr>
        <xdr:cNvPr id="456" name="n_4aveValue【認定こども園・幼稚園・保育所】&#10;一人当たり面積">
          <a:extLst>
            <a:ext uri="{FF2B5EF4-FFF2-40B4-BE49-F238E27FC236}">
              <a16:creationId xmlns:a16="http://schemas.microsoft.com/office/drawing/2014/main" id="{64690551-4A04-4B85-BCD8-C7C6AE102D81}"/>
            </a:ext>
          </a:extLst>
        </xdr:cNvPr>
        <xdr:cNvSpPr txBox="1"/>
      </xdr:nvSpPr>
      <xdr:spPr>
        <a:xfrm>
          <a:off x="16226867" y="614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23421</xdr:rowOff>
    </xdr:from>
    <xdr:ext cx="469744" cy="259045"/>
    <xdr:sp macro="" textlink="">
      <xdr:nvSpPr>
        <xdr:cNvPr id="457" name="n_1mainValue【認定こども園・幼稚園・保育所】&#10;一人当たり面積">
          <a:extLst>
            <a:ext uri="{FF2B5EF4-FFF2-40B4-BE49-F238E27FC236}">
              <a16:creationId xmlns:a16="http://schemas.microsoft.com/office/drawing/2014/main" id="{87A072BA-0F2B-4E92-8488-5F913743E5CB}"/>
            </a:ext>
          </a:extLst>
        </xdr:cNvPr>
        <xdr:cNvSpPr txBox="1"/>
      </xdr:nvSpPr>
      <xdr:spPr>
        <a:xfrm>
          <a:off x="18561127" y="672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26687</xdr:rowOff>
    </xdr:from>
    <xdr:ext cx="469744" cy="259045"/>
    <xdr:sp macro="" textlink="">
      <xdr:nvSpPr>
        <xdr:cNvPr id="458" name="n_2mainValue【認定こども園・幼稚園・保育所】&#10;一人当たり面積">
          <a:extLst>
            <a:ext uri="{FF2B5EF4-FFF2-40B4-BE49-F238E27FC236}">
              <a16:creationId xmlns:a16="http://schemas.microsoft.com/office/drawing/2014/main" id="{65F692CD-8307-4E21-9210-B9ED69EE8C8E}"/>
            </a:ext>
          </a:extLst>
        </xdr:cNvPr>
        <xdr:cNvSpPr txBox="1"/>
      </xdr:nvSpPr>
      <xdr:spPr>
        <a:xfrm>
          <a:off x="1777626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29953</xdr:rowOff>
    </xdr:from>
    <xdr:ext cx="469744" cy="259045"/>
    <xdr:sp macro="" textlink="">
      <xdr:nvSpPr>
        <xdr:cNvPr id="459" name="n_3mainValue【認定こども園・幼稚園・保育所】&#10;一人当たり面積">
          <a:extLst>
            <a:ext uri="{FF2B5EF4-FFF2-40B4-BE49-F238E27FC236}">
              <a16:creationId xmlns:a16="http://schemas.microsoft.com/office/drawing/2014/main" id="{4D83F1C3-3771-4E70-9E3D-68F833891023}"/>
            </a:ext>
          </a:extLst>
        </xdr:cNvPr>
        <xdr:cNvSpPr txBox="1"/>
      </xdr:nvSpPr>
      <xdr:spPr>
        <a:xfrm>
          <a:off x="17001567" y="673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0" name="正方形/長方形 459">
          <a:extLst>
            <a:ext uri="{FF2B5EF4-FFF2-40B4-BE49-F238E27FC236}">
              <a16:creationId xmlns:a16="http://schemas.microsoft.com/office/drawing/2014/main" id="{2F055211-927F-4BD1-950C-BC29A99EE58B}"/>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1" name="正方形/長方形 460">
          <a:extLst>
            <a:ext uri="{FF2B5EF4-FFF2-40B4-BE49-F238E27FC236}">
              <a16:creationId xmlns:a16="http://schemas.microsoft.com/office/drawing/2014/main" id="{D88D04CD-D820-49E7-8DA2-90F17612A087}"/>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2" name="正方形/長方形 461">
          <a:extLst>
            <a:ext uri="{FF2B5EF4-FFF2-40B4-BE49-F238E27FC236}">
              <a16:creationId xmlns:a16="http://schemas.microsoft.com/office/drawing/2014/main" id="{84EF536F-CB7F-4C70-ABCB-86FC3983044F}"/>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3" name="正方形/長方形 462">
          <a:extLst>
            <a:ext uri="{FF2B5EF4-FFF2-40B4-BE49-F238E27FC236}">
              <a16:creationId xmlns:a16="http://schemas.microsoft.com/office/drawing/2014/main" id="{2C5FA8F5-F34C-47F1-83E2-381DD8186389}"/>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4" name="正方形/長方形 463">
          <a:extLst>
            <a:ext uri="{FF2B5EF4-FFF2-40B4-BE49-F238E27FC236}">
              <a16:creationId xmlns:a16="http://schemas.microsoft.com/office/drawing/2014/main" id="{61441D38-2B86-4DCA-AEFF-8B87F64ED54E}"/>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5" name="正方形/長方形 464">
          <a:extLst>
            <a:ext uri="{FF2B5EF4-FFF2-40B4-BE49-F238E27FC236}">
              <a16:creationId xmlns:a16="http://schemas.microsoft.com/office/drawing/2014/main" id="{9999E862-97D3-48B2-9AB8-B094B325782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6" name="正方形/長方形 465">
          <a:extLst>
            <a:ext uri="{FF2B5EF4-FFF2-40B4-BE49-F238E27FC236}">
              <a16:creationId xmlns:a16="http://schemas.microsoft.com/office/drawing/2014/main" id="{17B7AD66-C177-498B-B6F4-568F474A70FB}"/>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7" name="正方形/長方形 466">
          <a:extLst>
            <a:ext uri="{FF2B5EF4-FFF2-40B4-BE49-F238E27FC236}">
              <a16:creationId xmlns:a16="http://schemas.microsoft.com/office/drawing/2014/main" id="{16F78FA8-B566-4241-95F1-7BB41DF30C82}"/>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8" name="テキスト ボックス 467">
          <a:extLst>
            <a:ext uri="{FF2B5EF4-FFF2-40B4-BE49-F238E27FC236}">
              <a16:creationId xmlns:a16="http://schemas.microsoft.com/office/drawing/2014/main" id="{5A917A65-A157-40C3-9B68-587B1FC77446}"/>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9" name="直線コネクタ 468">
          <a:extLst>
            <a:ext uri="{FF2B5EF4-FFF2-40B4-BE49-F238E27FC236}">
              <a16:creationId xmlns:a16="http://schemas.microsoft.com/office/drawing/2014/main" id="{15D46489-BF8B-49B8-95E9-43818DA11A3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0" name="テキスト ボックス 469">
          <a:extLst>
            <a:ext uri="{FF2B5EF4-FFF2-40B4-BE49-F238E27FC236}">
              <a16:creationId xmlns:a16="http://schemas.microsoft.com/office/drawing/2014/main" id="{F0111D9B-303C-4BDE-97B9-DE911F3066D2}"/>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1" name="直線コネクタ 470">
          <a:extLst>
            <a:ext uri="{FF2B5EF4-FFF2-40B4-BE49-F238E27FC236}">
              <a16:creationId xmlns:a16="http://schemas.microsoft.com/office/drawing/2014/main" id="{82196820-1E44-4542-9DE0-79F2F046BFE5}"/>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2" name="テキスト ボックス 471">
          <a:extLst>
            <a:ext uri="{FF2B5EF4-FFF2-40B4-BE49-F238E27FC236}">
              <a16:creationId xmlns:a16="http://schemas.microsoft.com/office/drawing/2014/main" id="{C62BE57A-2E37-4B1C-8EA0-F5A41D1D54C4}"/>
            </a:ext>
          </a:extLst>
        </xdr:cNvPr>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3" name="直線コネクタ 472">
          <a:extLst>
            <a:ext uri="{FF2B5EF4-FFF2-40B4-BE49-F238E27FC236}">
              <a16:creationId xmlns:a16="http://schemas.microsoft.com/office/drawing/2014/main" id="{DA492E35-F877-464B-94A5-0644D294AF3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4" name="テキスト ボックス 473">
          <a:extLst>
            <a:ext uri="{FF2B5EF4-FFF2-40B4-BE49-F238E27FC236}">
              <a16:creationId xmlns:a16="http://schemas.microsoft.com/office/drawing/2014/main" id="{E39B6AD3-27D6-433D-90D8-A245B0035291}"/>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5" name="直線コネクタ 474">
          <a:extLst>
            <a:ext uri="{FF2B5EF4-FFF2-40B4-BE49-F238E27FC236}">
              <a16:creationId xmlns:a16="http://schemas.microsoft.com/office/drawing/2014/main" id="{C5A33490-E26D-4239-9171-834863268816}"/>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6" name="テキスト ボックス 475">
          <a:extLst>
            <a:ext uri="{FF2B5EF4-FFF2-40B4-BE49-F238E27FC236}">
              <a16:creationId xmlns:a16="http://schemas.microsoft.com/office/drawing/2014/main" id="{DC196CA5-9118-475B-B22F-7445DD151E2F}"/>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7" name="直線コネクタ 476">
          <a:extLst>
            <a:ext uri="{FF2B5EF4-FFF2-40B4-BE49-F238E27FC236}">
              <a16:creationId xmlns:a16="http://schemas.microsoft.com/office/drawing/2014/main" id="{351DDA63-9366-43DD-96AB-CF829C9D47D7}"/>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8" name="テキスト ボックス 477">
          <a:extLst>
            <a:ext uri="{FF2B5EF4-FFF2-40B4-BE49-F238E27FC236}">
              <a16:creationId xmlns:a16="http://schemas.microsoft.com/office/drawing/2014/main" id="{1882EB49-2B56-4908-BEFB-7A21E2C25648}"/>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9" name="直線コネクタ 478">
          <a:extLst>
            <a:ext uri="{FF2B5EF4-FFF2-40B4-BE49-F238E27FC236}">
              <a16:creationId xmlns:a16="http://schemas.microsoft.com/office/drawing/2014/main" id="{D76168BC-F23F-44ED-8C1E-9A7EFA530B88}"/>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0" name="テキスト ボックス 479">
          <a:extLst>
            <a:ext uri="{FF2B5EF4-FFF2-40B4-BE49-F238E27FC236}">
              <a16:creationId xmlns:a16="http://schemas.microsoft.com/office/drawing/2014/main" id="{023E7035-BFF4-446C-B3E2-1BED5A370168}"/>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1" name="直線コネクタ 480">
          <a:extLst>
            <a:ext uri="{FF2B5EF4-FFF2-40B4-BE49-F238E27FC236}">
              <a16:creationId xmlns:a16="http://schemas.microsoft.com/office/drawing/2014/main" id="{C412C734-9F15-4D97-A75B-D64750E8E362}"/>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2" name="テキスト ボックス 481">
          <a:extLst>
            <a:ext uri="{FF2B5EF4-FFF2-40B4-BE49-F238E27FC236}">
              <a16:creationId xmlns:a16="http://schemas.microsoft.com/office/drawing/2014/main" id="{31AF5D95-5B4E-4E27-91F8-1706247E6A7A}"/>
            </a:ext>
          </a:extLst>
        </xdr:cNvPr>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3" name="直線コネクタ 482">
          <a:extLst>
            <a:ext uri="{FF2B5EF4-FFF2-40B4-BE49-F238E27FC236}">
              <a16:creationId xmlns:a16="http://schemas.microsoft.com/office/drawing/2014/main" id="{2CCA82CD-FFD8-45D3-9F10-748FF84BCFA9}"/>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4" name="テキスト ボックス 483">
          <a:extLst>
            <a:ext uri="{FF2B5EF4-FFF2-40B4-BE49-F238E27FC236}">
              <a16:creationId xmlns:a16="http://schemas.microsoft.com/office/drawing/2014/main" id="{E1086F5C-3F65-4E96-8996-65EF6E67E94A}"/>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5" name="【学校施設】&#10;有形固定資産減価償却率グラフ枠">
          <a:extLst>
            <a:ext uri="{FF2B5EF4-FFF2-40B4-BE49-F238E27FC236}">
              <a16:creationId xmlns:a16="http://schemas.microsoft.com/office/drawing/2014/main" id="{4540BD2C-E221-43E3-99D8-502A982C4F43}"/>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26126</xdr:rowOff>
    </xdr:to>
    <xdr:cxnSp macro="">
      <xdr:nvCxnSpPr>
        <xdr:cNvPr id="486" name="直線コネクタ 485">
          <a:extLst>
            <a:ext uri="{FF2B5EF4-FFF2-40B4-BE49-F238E27FC236}">
              <a16:creationId xmlns:a16="http://schemas.microsoft.com/office/drawing/2014/main" id="{08EAC2F9-7497-46C6-A027-05FB1DA2871A}"/>
            </a:ext>
          </a:extLst>
        </xdr:cNvPr>
        <xdr:cNvCxnSpPr/>
      </xdr:nvCxnSpPr>
      <xdr:spPr>
        <a:xfrm flipV="1">
          <a:off x="14375764" y="9310007"/>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487" name="【学校施設】&#10;有形固定資産減価償却率最小値テキスト">
          <a:extLst>
            <a:ext uri="{FF2B5EF4-FFF2-40B4-BE49-F238E27FC236}">
              <a16:creationId xmlns:a16="http://schemas.microsoft.com/office/drawing/2014/main" id="{E807A3ED-4FFA-4BDC-8F68-6CCB5B168486}"/>
            </a:ext>
          </a:extLst>
        </xdr:cNvPr>
        <xdr:cNvSpPr txBox="1"/>
      </xdr:nvSpPr>
      <xdr:spPr>
        <a:xfrm>
          <a:off x="14414500" y="1075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488" name="直線コネクタ 487">
          <a:extLst>
            <a:ext uri="{FF2B5EF4-FFF2-40B4-BE49-F238E27FC236}">
              <a16:creationId xmlns:a16="http://schemas.microsoft.com/office/drawing/2014/main" id="{70B1377E-7586-4173-8DB0-D2A9E0E95809}"/>
            </a:ext>
          </a:extLst>
        </xdr:cNvPr>
        <xdr:cNvCxnSpPr/>
      </xdr:nvCxnSpPr>
      <xdr:spPr>
        <a:xfrm>
          <a:off x="14287500" y="107550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405111" cy="259045"/>
    <xdr:sp macro="" textlink="">
      <xdr:nvSpPr>
        <xdr:cNvPr id="489" name="【学校施設】&#10;有形固定資産減価償却率最大値テキスト">
          <a:extLst>
            <a:ext uri="{FF2B5EF4-FFF2-40B4-BE49-F238E27FC236}">
              <a16:creationId xmlns:a16="http://schemas.microsoft.com/office/drawing/2014/main" id="{7B950E50-6924-4931-A1AD-5BEE90809EC4}"/>
            </a:ext>
          </a:extLst>
        </xdr:cNvPr>
        <xdr:cNvSpPr txBox="1"/>
      </xdr:nvSpPr>
      <xdr:spPr>
        <a:xfrm>
          <a:off x="14414500" y="9089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490" name="直線コネクタ 489">
          <a:extLst>
            <a:ext uri="{FF2B5EF4-FFF2-40B4-BE49-F238E27FC236}">
              <a16:creationId xmlns:a16="http://schemas.microsoft.com/office/drawing/2014/main" id="{3547B761-885E-49DF-A60D-E4C7CF2FCE8D}"/>
            </a:ext>
          </a:extLst>
        </xdr:cNvPr>
        <xdr:cNvCxnSpPr/>
      </xdr:nvCxnSpPr>
      <xdr:spPr>
        <a:xfrm>
          <a:off x="14287500" y="93100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491" name="【学校施設】&#10;有形固定資産減価償却率平均値テキスト">
          <a:extLst>
            <a:ext uri="{FF2B5EF4-FFF2-40B4-BE49-F238E27FC236}">
              <a16:creationId xmlns:a16="http://schemas.microsoft.com/office/drawing/2014/main" id="{7E1310D4-A6BD-4D94-ABB5-C82747B10CC5}"/>
            </a:ext>
          </a:extLst>
        </xdr:cNvPr>
        <xdr:cNvSpPr txBox="1"/>
      </xdr:nvSpPr>
      <xdr:spPr>
        <a:xfrm>
          <a:off x="14414500" y="9898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92" name="フローチャート: 判断 491">
          <a:extLst>
            <a:ext uri="{FF2B5EF4-FFF2-40B4-BE49-F238E27FC236}">
              <a16:creationId xmlns:a16="http://schemas.microsoft.com/office/drawing/2014/main" id="{6A511515-5204-4669-82BC-F7F6FC0AE4CF}"/>
            </a:ext>
          </a:extLst>
        </xdr:cNvPr>
        <xdr:cNvSpPr/>
      </xdr:nvSpPr>
      <xdr:spPr>
        <a:xfrm>
          <a:off x="14325600" y="991997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171269</xdr:rowOff>
    </xdr:from>
    <xdr:to>
      <xdr:col>81</xdr:col>
      <xdr:colOff>101600</xdr:colOff>
      <xdr:row>59</xdr:row>
      <xdr:rowOff>101419</xdr:rowOff>
    </xdr:to>
    <xdr:sp macro="" textlink="">
      <xdr:nvSpPr>
        <xdr:cNvPr id="493" name="フローチャート: 判断 492">
          <a:extLst>
            <a:ext uri="{FF2B5EF4-FFF2-40B4-BE49-F238E27FC236}">
              <a16:creationId xmlns:a16="http://schemas.microsoft.com/office/drawing/2014/main" id="{DA94CEBF-3310-4F38-8BFE-3E62AE5FB09D}"/>
            </a:ext>
          </a:extLst>
        </xdr:cNvPr>
        <xdr:cNvSpPr/>
      </xdr:nvSpPr>
      <xdr:spPr>
        <a:xfrm>
          <a:off x="13578840" y="98943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19413</xdr:rowOff>
    </xdr:from>
    <xdr:to>
      <xdr:col>76</xdr:col>
      <xdr:colOff>165100</xdr:colOff>
      <xdr:row>59</xdr:row>
      <xdr:rowOff>121013</xdr:rowOff>
    </xdr:to>
    <xdr:sp macro="" textlink="">
      <xdr:nvSpPr>
        <xdr:cNvPr id="494" name="フローチャート: 判断 493">
          <a:extLst>
            <a:ext uri="{FF2B5EF4-FFF2-40B4-BE49-F238E27FC236}">
              <a16:creationId xmlns:a16="http://schemas.microsoft.com/office/drawing/2014/main" id="{3F3BE34A-F819-4BDA-9972-B79B12F27485}"/>
            </a:ext>
          </a:extLst>
        </xdr:cNvPr>
        <xdr:cNvSpPr/>
      </xdr:nvSpPr>
      <xdr:spPr>
        <a:xfrm>
          <a:off x="12804140" y="991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99423</xdr:rowOff>
    </xdr:from>
    <xdr:to>
      <xdr:col>72</xdr:col>
      <xdr:colOff>38100</xdr:colOff>
      <xdr:row>59</xdr:row>
      <xdr:rowOff>29573</xdr:rowOff>
    </xdr:to>
    <xdr:sp macro="" textlink="">
      <xdr:nvSpPr>
        <xdr:cNvPr id="495" name="フローチャート: 判断 494">
          <a:extLst>
            <a:ext uri="{FF2B5EF4-FFF2-40B4-BE49-F238E27FC236}">
              <a16:creationId xmlns:a16="http://schemas.microsoft.com/office/drawing/2014/main" id="{BB0C3614-8D43-41EE-A671-E3BDC637C179}"/>
            </a:ext>
          </a:extLst>
        </xdr:cNvPr>
        <xdr:cNvSpPr/>
      </xdr:nvSpPr>
      <xdr:spPr>
        <a:xfrm>
          <a:off x="12029440" y="98225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73297</xdr:rowOff>
    </xdr:from>
    <xdr:to>
      <xdr:col>67</xdr:col>
      <xdr:colOff>101600</xdr:colOff>
      <xdr:row>59</xdr:row>
      <xdr:rowOff>3447</xdr:rowOff>
    </xdr:to>
    <xdr:sp macro="" textlink="">
      <xdr:nvSpPr>
        <xdr:cNvPr id="496" name="フローチャート: 判断 495">
          <a:extLst>
            <a:ext uri="{FF2B5EF4-FFF2-40B4-BE49-F238E27FC236}">
              <a16:creationId xmlns:a16="http://schemas.microsoft.com/office/drawing/2014/main" id="{1C6397F5-67E1-4A95-98F7-F2FC7A354317}"/>
            </a:ext>
          </a:extLst>
        </xdr:cNvPr>
        <xdr:cNvSpPr/>
      </xdr:nvSpPr>
      <xdr:spPr>
        <a:xfrm>
          <a:off x="11231880" y="97964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CC689B6B-3980-456B-A127-86D399DF11D5}"/>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AB60364D-3761-455D-A283-2E8A9F672894}"/>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36B4AC47-1599-49AF-96A5-97FBA24D3338}"/>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DEFDC951-1CD2-4813-8858-0467FC6E01E7}"/>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1359ED33-BEFA-4B05-ABB6-763EB94C2454}"/>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76563</xdr:rowOff>
    </xdr:from>
    <xdr:to>
      <xdr:col>81</xdr:col>
      <xdr:colOff>101600</xdr:colOff>
      <xdr:row>63</xdr:row>
      <xdr:rowOff>6713</xdr:rowOff>
    </xdr:to>
    <xdr:sp macro="" textlink="">
      <xdr:nvSpPr>
        <xdr:cNvPr id="502" name="楕円 501">
          <a:extLst>
            <a:ext uri="{FF2B5EF4-FFF2-40B4-BE49-F238E27FC236}">
              <a16:creationId xmlns:a16="http://schemas.microsoft.com/office/drawing/2014/main" id="{F2DA85A7-BBD1-4110-AB98-915410928403}"/>
            </a:ext>
          </a:extLst>
        </xdr:cNvPr>
        <xdr:cNvSpPr/>
      </xdr:nvSpPr>
      <xdr:spPr>
        <a:xfrm>
          <a:off x="13578840" y="104702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119017</xdr:rowOff>
    </xdr:from>
    <xdr:to>
      <xdr:col>76</xdr:col>
      <xdr:colOff>165100</xdr:colOff>
      <xdr:row>63</xdr:row>
      <xdr:rowOff>49167</xdr:rowOff>
    </xdr:to>
    <xdr:sp macro="" textlink="">
      <xdr:nvSpPr>
        <xdr:cNvPr id="503" name="楕円 502">
          <a:extLst>
            <a:ext uri="{FF2B5EF4-FFF2-40B4-BE49-F238E27FC236}">
              <a16:creationId xmlns:a16="http://schemas.microsoft.com/office/drawing/2014/main" id="{5DA29CDB-A8A2-47D7-A8DB-290F90568F68}"/>
            </a:ext>
          </a:extLst>
        </xdr:cNvPr>
        <xdr:cNvSpPr/>
      </xdr:nvSpPr>
      <xdr:spPr>
        <a:xfrm>
          <a:off x="12804140" y="105126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127363</xdr:rowOff>
    </xdr:from>
    <xdr:to>
      <xdr:col>81</xdr:col>
      <xdr:colOff>50800</xdr:colOff>
      <xdr:row>62</xdr:row>
      <xdr:rowOff>169817</xdr:rowOff>
    </xdr:to>
    <xdr:cxnSp macro="">
      <xdr:nvCxnSpPr>
        <xdr:cNvPr id="504" name="直線コネクタ 503">
          <a:extLst>
            <a:ext uri="{FF2B5EF4-FFF2-40B4-BE49-F238E27FC236}">
              <a16:creationId xmlns:a16="http://schemas.microsoft.com/office/drawing/2014/main" id="{122E8612-0960-413D-888B-9BB95D878283}"/>
            </a:ext>
          </a:extLst>
        </xdr:cNvPr>
        <xdr:cNvCxnSpPr/>
      </xdr:nvCxnSpPr>
      <xdr:spPr>
        <a:xfrm flipV="1">
          <a:off x="12854940" y="10521043"/>
          <a:ext cx="7747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92891</xdr:rowOff>
    </xdr:from>
    <xdr:to>
      <xdr:col>72</xdr:col>
      <xdr:colOff>38100</xdr:colOff>
      <xdr:row>63</xdr:row>
      <xdr:rowOff>23041</xdr:rowOff>
    </xdr:to>
    <xdr:sp macro="" textlink="">
      <xdr:nvSpPr>
        <xdr:cNvPr id="505" name="楕円 504">
          <a:extLst>
            <a:ext uri="{FF2B5EF4-FFF2-40B4-BE49-F238E27FC236}">
              <a16:creationId xmlns:a16="http://schemas.microsoft.com/office/drawing/2014/main" id="{44F73C95-7F5D-4D45-B42B-9755495C4E06}"/>
            </a:ext>
          </a:extLst>
        </xdr:cNvPr>
        <xdr:cNvSpPr/>
      </xdr:nvSpPr>
      <xdr:spPr>
        <a:xfrm>
          <a:off x="12029440" y="104865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143691</xdr:rowOff>
    </xdr:from>
    <xdr:to>
      <xdr:col>76</xdr:col>
      <xdr:colOff>114300</xdr:colOff>
      <xdr:row>62</xdr:row>
      <xdr:rowOff>169817</xdr:rowOff>
    </xdr:to>
    <xdr:cxnSp macro="">
      <xdr:nvCxnSpPr>
        <xdr:cNvPr id="506" name="直線コネクタ 505">
          <a:extLst>
            <a:ext uri="{FF2B5EF4-FFF2-40B4-BE49-F238E27FC236}">
              <a16:creationId xmlns:a16="http://schemas.microsoft.com/office/drawing/2014/main" id="{7688B78B-C47C-4431-8DC5-402AD0D88448}"/>
            </a:ext>
          </a:extLst>
        </xdr:cNvPr>
        <xdr:cNvCxnSpPr/>
      </xdr:nvCxnSpPr>
      <xdr:spPr>
        <a:xfrm>
          <a:off x="12072620" y="10537371"/>
          <a:ext cx="7823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117946</xdr:rowOff>
    </xdr:from>
    <xdr:ext cx="405111" cy="259045"/>
    <xdr:sp macro="" textlink="">
      <xdr:nvSpPr>
        <xdr:cNvPr id="507" name="n_1aveValue【学校施設】&#10;有形固定資産減価償却率">
          <a:extLst>
            <a:ext uri="{FF2B5EF4-FFF2-40B4-BE49-F238E27FC236}">
              <a16:creationId xmlns:a16="http://schemas.microsoft.com/office/drawing/2014/main" id="{5F52BE01-DE8F-464A-AEDB-98C9B4D72FC6}"/>
            </a:ext>
          </a:extLst>
        </xdr:cNvPr>
        <xdr:cNvSpPr txBox="1"/>
      </xdr:nvSpPr>
      <xdr:spPr>
        <a:xfrm>
          <a:off x="13437244" y="967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137540</xdr:rowOff>
    </xdr:from>
    <xdr:ext cx="405111" cy="259045"/>
    <xdr:sp macro="" textlink="">
      <xdr:nvSpPr>
        <xdr:cNvPr id="508" name="n_2aveValue【学校施設】&#10;有形固定資産減価償却率">
          <a:extLst>
            <a:ext uri="{FF2B5EF4-FFF2-40B4-BE49-F238E27FC236}">
              <a16:creationId xmlns:a16="http://schemas.microsoft.com/office/drawing/2014/main" id="{6C7E4C04-181B-4FE7-8DF4-90781A6BBD73}"/>
            </a:ext>
          </a:extLst>
        </xdr:cNvPr>
        <xdr:cNvSpPr txBox="1"/>
      </xdr:nvSpPr>
      <xdr:spPr>
        <a:xfrm>
          <a:off x="12675244" y="969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46100</xdr:rowOff>
    </xdr:from>
    <xdr:ext cx="405111" cy="259045"/>
    <xdr:sp macro="" textlink="">
      <xdr:nvSpPr>
        <xdr:cNvPr id="509" name="n_3aveValue【学校施設】&#10;有形固定資産減価償却率">
          <a:extLst>
            <a:ext uri="{FF2B5EF4-FFF2-40B4-BE49-F238E27FC236}">
              <a16:creationId xmlns:a16="http://schemas.microsoft.com/office/drawing/2014/main" id="{0D3883DB-0957-4FA2-A794-92F0D6ED3493}"/>
            </a:ext>
          </a:extLst>
        </xdr:cNvPr>
        <xdr:cNvSpPr txBox="1"/>
      </xdr:nvSpPr>
      <xdr:spPr>
        <a:xfrm>
          <a:off x="11900544" y="960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19974</xdr:rowOff>
    </xdr:from>
    <xdr:ext cx="405111" cy="259045"/>
    <xdr:sp macro="" textlink="">
      <xdr:nvSpPr>
        <xdr:cNvPr id="510" name="n_4aveValue【学校施設】&#10;有形固定資産減価償却率">
          <a:extLst>
            <a:ext uri="{FF2B5EF4-FFF2-40B4-BE49-F238E27FC236}">
              <a16:creationId xmlns:a16="http://schemas.microsoft.com/office/drawing/2014/main" id="{1EBFE363-58DA-40DF-9F2E-C52021CB6823}"/>
            </a:ext>
          </a:extLst>
        </xdr:cNvPr>
        <xdr:cNvSpPr txBox="1"/>
      </xdr:nvSpPr>
      <xdr:spPr>
        <a:xfrm>
          <a:off x="11102984" y="957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169290</xdr:rowOff>
    </xdr:from>
    <xdr:ext cx="405111" cy="259045"/>
    <xdr:sp macro="" textlink="">
      <xdr:nvSpPr>
        <xdr:cNvPr id="511" name="n_1mainValue【学校施設】&#10;有形固定資産減価償却率">
          <a:extLst>
            <a:ext uri="{FF2B5EF4-FFF2-40B4-BE49-F238E27FC236}">
              <a16:creationId xmlns:a16="http://schemas.microsoft.com/office/drawing/2014/main" id="{5A45A206-15D7-4756-B91B-16D0472B0A6C}"/>
            </a:ext>
          </a:extLst>
        </xdr:cNvPr>
        <xdr:cNvSpPr txBox="1"/>
      </xdr:nvSpPr>
      <xdr:spPr>
        <a:xfrm>
          <a:off x="13437244" y="10562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40294</xdr:rowOff>
    </xdr:from>
    <xdr:ext cx="405111" cy="259045"/>
    <xdr:sp macro="" textlink="">
      <xdr:nvSpPr>
        <xdr:cNvPr id="512" name="n_2mainValue【学校施設】&#10;有形固定資産減価償却率">
          <a:extLst>
            <a:ext uri="{FF2B5EF4-FFF2-40B4-BE49-F238E27FC236}">
              <a16:creationId xmlns:a16="http://schemas.microsoft.com/office/drawing/2014/main" id="{2CCCFAA4-6232-4F65-8595-F8DFC6E5C411}"/>
            </a:ext>
          </a:extLst>
        </xdr:cNvPr>
        <xdr:cNvSpPr txBox="1"/>
      </xdr:nvSpPr>
      <xdr:spPr>
        <a:xfrm>
          <a:off x="126752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14168</xdr:rowOff>
    </xdr:from>
    <xdr:ext cx="405111" cy="259045"/>
    <xdr:sp macro="" textlink="">
      <xdr:nvSpPr>
        <xdr:cNvPr id="513" name="n_3mainValue【学校施設】&#10;有形固定資産減価償却率">
          <a:extLst>
            <a:ext uri="{FF2B5EF4-FFF2-40B4-BE49-F238E27FC236}">
              <a16:creationId xmlns:a16="http://schemas.microsoft.com/office/drawing/2014/main" id="{C9FF9CEE-9729-420B-B3A7-2F23ECF7603D}"/>
            </a:ext>
          </a:extLst>
        </xdr:cNvPr>
        <xdr:cNvSpPr txBox="1"/>
      </xdr:nvSpPr>
      <xdr:spPr>
        <a:xfrm>
          <a:off x="11900544" y="10575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a:extLst>
            <a:ext uri="{FF2B5EF4-FFF2-40B4-BE49-F238E27FC236}">
              <a16:creationId xmlns:a16="http://schemas.microsoft.com/office/drawing/2014/main" id="{83753FAF-6AAF-48F8-82DD-CE38A12E56FC}"/>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a:extLst>
            <a:ext uri="{FF2B5EF4-FFF2-40B4-BE49-F238E27FC236}">
              <a16:creationId xmlns:a16="http://schemas.microsoft.com/office/drawing/2014/main" id="{BCAD63C6-57EB-4335-A923-F5DE0000B064}"/>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a:extLst>
            <a:ext uri="{FF2B5EF4-FFF2-40B4-BE49-F238E27FC236}">
              <a16:creationId xmlns:a16="http://schemas.microsoft.com/office/drawing/2014/main" id="{A45CCE6B-05D5-4A95-B650-3F1731D86483}"/>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a:extLst>
            <a:ext uri="{FF2B5EF4-FFF2-40B4-BE49-F238E27FC236}">
              <a16:creationId xmlns:a16="http://schemas.microsoft.com/office/drawing/2014/main" id="{07AA383F-2C3E-4511-B6A2-465F11A50795}"/>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a:extLst>
            <a:ext uri="{FF2B5EF4-FFF2-40B4-BE49-F238E27FC236}">
              <a16:creationId xmlns:a16="http://schemas.microsoft.com/office/drawing/2014/main" id="{4F0855E1-2565-432A-BE2E-C974F994D71A}"/>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a:extLst>
            <a:ext uri="{FF2B5EF4-FFF2-40B4-BE49-F238E27FC236}">
              <a16:creationId xmlns:a16="http://schemas.microsoft.com/office/drawing/2014/main" id="{D3A8419B-8FC0-428A-82AD-C1AA857590C3}"/>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a:extLst>
            <a:ext uri="{FF2B5EF4-FFF2-40B4-BE49-F238E27FC236}">
              <a16:creationId xmlns:a16="http://schemas.microsoft.com/office/drawing/2014/main" id="{8BDB4E23-A35C-4987-8FF7-982B39A5E703}"/>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a:extLst>
            <a:ext uri="{FF2B5EF4-FFF2-40B4-BE49-F238E27FC236}">
              <a16:creationId xmlns:a16="http://schemas.microsoft.com/office/drawing/2014/main" id="{336481A7-C0F8-430E-B1D7-A8CBBAE8051C}"/>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a:extLst>
            <a:ext uri="{FF2B5EF4-FFF2-40B4-BE49-F238E27FC236}">
              <a16:creationId xmlns:a16="http://schemas.microsoft.com/office/drawing/2014/main" id="{2F117856-304C-40F6-A7ED-3DF6E563718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a:extLst>
            <a:ext uri="{FF2B5EF4-FFF2-40B4-BE49-F238E27FC236}">
              <a16:creationId xmlns:a16="http://schemas.microsoft.com/office/drawing/2014/main" id="{2752B5E8-C2EB-4383-B693-ADB4AA6FBC4A}"/>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76410D36-EBB8-461A-8AD1-FC311543152D}"/>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5" name="直線コネクタ 524">
          <a:extLst>
            <a:ext uri="{FF2B5EF4-FFF2-40B4-BE49-F238E27FC236}">
              <a16:creationId xmlns:a16="http://schemas.microsoft.com/office/drawing/2014/main" id="{08A914D5-473B-4942-B84A-BDA305150257}"/>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6" name="テキスト ボックス 525">
          <a:extLst>
            <a:ext uri="{FF2B5EF4-FFF2-40B4-BE49-F238E27FC236}">
              <a16:creationId xmlns:a16="http://schemas.microsoft.com/office/drawing/2014/main" id="{7E04EE6F-6AEC-4B89-A97E-608814DC0DD1}"/>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7" name="直線コネクタ 526">
          <a:extLst>
            <a:ext uri="{FF2B5EF4-FFF2-40B4-BE49-F238E27FC236}">
              <a16:creationId xmlns:a16="http://schemas.microsoft.com/office/drawing/2014/main" id="{DF2EE120-1CE4-4FE5-9E42-A6EB8BBF59CF}"/>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8" name="テキスト ボックス 527">
          <a:extLst>
            <a:ext uri="{FF2B5EF4-FFF2-40B4-BE49-F238E27FC236}">
              <a16:creationId xmlns:a16="http://schemas.microsoft.com/office/drawing/2014/main" id="{6DE4A1DC-9532-420E-85C9-30FFD80DF67C}"/>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9" name="直線コネクタ 528">
          <a:extLst>
            <a:ext uri="{FF2B5EF4-FFF2-40B4-BE49-F238E27FC236}">
              <a16:creationId xmlns:a16="http://schemas.microsoft.com/office/drawing/2014/main" id="{F88142A7-9A2D-4631-9460-29C9FF114288}"/>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0" name="テキスト ボックス 529">
          <a:extLst>
            <a:ext uri="{FF2B5EF4-FFF2-40B4-BE49-F238E27FC236}">
              <a16:creationId xmlns:a16="http://schemas.microsoft.com/office/drawing/2014/main" id="{BC26216F-6C8D-4E61-B980-D866CE23F4C9}"/>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1" name="直線コネクタ 530">
          <a:extLst>
            <a:ext uri="{FF2B5EF4-FFF2-40B4-BE49-F238E27FC236}">
              <a16:creationId xmlns:a16="http://schemas.microsoft.com/office/drawing/2014/main" id="{EBDCC729-0F3D-429B-A5E0-05EA04767EF8}"/>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2" name="テキスト ボックス 531">
          <a:extLst>
            <a:ext uri="{FF2B5EF4-FFF2-40B4-BE49-F238E27FC236}">
              <a16:creationId xmlns:a16="http://schemas.microsoft.com/office/drawing/2014/main" id="{8A6F01E4-54C4-449C-A8B7-6394F6A4E146}"/>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3" name="直線コネクタ 532">
          <a:extLst>
            <a:ext uri="{FF2B5EF4-FFF2-40B4-BE49-F238E27FC236}">
              <a16:creationId xmlns:a16="http://schemas.microsoft.com/office/drawing/2014/main" id="{6B7FB551-E33B-4445-969A-3CD6262A0A0D}"/>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4" name="テキスト ボックス 533">
          <a:extLst>
            <a:ext uri="{FF2B5EF4-FFF2-40B4-BE49-F238E27FC236}">
              <a16:creationId xmlns:a16="http://schemas.microsoft.com/office/drawing/2014/main" id="{BC9F85E2-4918-4324-97FD-A9600AD3E3DB}"/>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5" name="直線コネクタ 534">
          <a:extLst>
            <a:ext uri="{FF2B5EF4-FFF2-40B4-BE49-F238E27FC236}">
              <a16:creationId xmlns:a16="http://schemas.microsoft.com/office/drawing/2014/main" id="{8AE7963C-ABD0-49C2-9450-A80DAEE39BE2}"/>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6" name="テキスト ボックス 535">
          <a:extLst>
            <a:ext uri="{FF2B5EF4-FFF2-40B4-BE49-F238E27FC236}">
              <a16:creationId xmlns:a16="http://schemas.microsoft.com/office/drawing/2014/main" id="{FE075D91-17C5-4967-9183-25215960B1F4}"/>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a:extLst>
            <a:ext uri="{FF2B5EF4-FFF2-40B4-BE49-F238E27FC236}">
              <a16:creationId xmlns:a16="http://schemas.microsoft.com/office/drawing/2014/main" id="{E67BD5AA-5DA8-49CF-8826-CD8E1E29B9BB}"/>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8" name="テキスト ボックス 537">
          <a:extLst>
            <a:ext uri="{FF2B5EF4-FFF2-40B4-BE49-F238E27FC236}">
              <a16:creationId xmlns:a16="http://schemas.microsoft.com/office/drawing/2014/main" id="{3C232418-7F52-4081-B2D5-ED5E1E4734C8}"/>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学校施設】&#10;一人当たり面積グラフ枠">
          <a:extLst>
            <a:ext uri="{FF2B5EF4-FFF2-40B4-BE49-F238E27FC236}">
              <a16:creationId xmlns:a16="http://schemas.microsoft.com/office/drawing/2014/main" id="{68AFE123-121A-4088-B10A-D4FCBEB8D822}"/>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79030</xdr:rowOff>
    </xdr:from>
    <xdr:to>
      <xdr:col>116</xdr:col>
      <xdr:colOff>62864</xdr:colOff>
      <xdr:row>63</xdr:row>
      <xdr:rowOff>64335</xdr:rowOff>
    </xdr:to>
    <xdr:cxnSp macro="">
      <xdr:nvCxnSpPr>
        <xdr:cNvPr id="540" name="直線コネクタ 539">
          <a:extLst>
            <a:ext uri="{FF2B5EF4-FFF2-40B4-BE49-F238E27FC236}">
              <a16:creationId xmlns:a16="http://schemas.microsoft.com/office/drawing/2014/main" id="{8CBE335A-C9F8-4BA8-94BD-8D90C202B52B}"/>
            </a:ext>
          </a:extLst>
        </xdr:cNvPr>
        <xdr:cNvCxnSpPr/>
      </xdr:nvCxnSpPr>
      <xdr:spPr>
        <a:xfrm flipV="1">
          <a:off x="19509104" y="9466870"/>
          <a:ext cx="0" cy="115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68162</xdr:rowOff>
    </xdr:from>
    <xdr:ext cx="469744" cy="259045"/>
    <xdr:sp macro="" textlink="">
      <xdr:nvSpPr>
        <xdr:cNvPr id="541" name="【学校施設】&#10;一人当たり面積最小値テキスト">
          <a:extLst>
            <a:ext uri="{FF2B5EF4-FFF2-40B4-BE49-F238E27FC236}">
              <a16:creationId xmlns:a16="http://schemas.microsoft.com/office/drawing/2014/main" id="{2A2F620E-CD59-4DA5-BA82-F24C54186A1A}"/>
            </a:ext>
          </a:extLst>
        </xdr:cNvPr>
        <xdr:cNvSpPr txBox="1"/>
      </xdr:nvSpPr>
      <xdr:spPr>
        <a:xfrm>
          <a:off x="19547840" y="1062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64335</xdr:rowOff>
    </xdr:from>
    <xdr:to>
      <xdr:col>116</xdr:col>
      <xdr:colOff>152400</xdr:colOff>
      <xdr:row>63</xdr:row>
      <xdr:rowOff>64335</xdr:rowOff>
    </xdr:to>
    <xdr:cxnSp macro="">
      <xdr:nvCxnSpPr>
        <xdr:cNvPr id="542" name="直線コネクタ 541">
          <a:extLst>
            <a:ext uri="{FF2B5EF4-FFF2-40B4-BE49-F238E27FC236}">
              <a16:creationId xmlns:a16="http://schemas.microsoft.com/office/drawing/2014/main" id="{14A2A390-3A54-4F35-8A1E-3BED7693C11B}"/>
            </a:ext>
          </a:extLst>
        </xdr:cNvPr>
        <xdr:cNvCxnSpPr/>
      </xdr:nvCxnSpPr>
      <xdr:spPr>
        <a:xfrm>
          <a:off x="19443700" y="106256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25707</xdr:rowOff>
    </xdr:from>
    <xdr:ext cx="469744" cy="259045"/>
    <xdr:sp macro="" textlink="">
      <xdr:nvSpPr>
        <xdr:cNvPr id="543" name="【学校施設】&#10;一人当たり面積最大値テキスト">
          <a:extLst>
            <a:ext uri="{FF2B5EF4-FFF2-40B4-BE49-F238E27FC236}">
              <a16:creationId xmlns:a16="http://schemas.microsoft.com/office/drawing/2014/main" id="{2F679609-D17A-45EA-90C5-62539F88FA51}"/>
            </a:ext>
          </a:extLst>
        </xdr:cNvPr>
        <xdr:cNvSpPr txBox="1"/>
      </xdr:nvSpPr>
      <xdr:spPr>
        <a:xfrm>
          <a:off x="19547840" y="924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79030</xdr:rowOff>
    </xdr:from>
    <xdr:to>
      <xdr:col>116</xdr:col>
      <xdr:colOff>152400</xdr:colOff>
      <xdr:row>56</xdr:row>
      <xdr:rowOff>79030</xdr:rowOff>
    </xdr:to>
    <xdr:cxnSp macro="">
      <xdr:nvCxnSpPr>
        <xdr:cNvPr id="544" name="直線コネクタ 543">
          <a:extLst>
            <a:ext uri="{FF2B5EF4-FFF2-40B4-BE49-F238E27FC236}">
              <a16:creationId xmlns:a16="http://schemas.microsoft.com/office/drawing/2014/main" id="{25F85491-D628-4EAD-ADC9-DFDD2CFFAF58}"/>
            </a:ext>
          </a:extLst>
        </xdr:cNvPr>
        <xdr:cNvCxnSpPr/>
      </xdr:nvCxnSpPr>
      <xdr:spPr>
        <a:xfrm>
          <a:off x="19443700" y="9466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113120</xdr:rowOff>
    </xdr:from>
    <xdr:ext cx="469744" cy="259045"/>
    <xdr:sp macro="" textlink="">
      <xdr:nvSpPr>
        <xdr:cNvPr id="545" name="【学校施設】&#10;一人当たり面積平均値テキスト">
          <a:extLst>
            <a:ext uri="{FF2B5EF4-FFF2-40B4-BE49-F238E27FC236}">
              <a16:creationId xmlns:a16="http://schemas.microsoft.com/office/drawing/2014/main" id="{3BD8F34C-2112-4F86-B43B-E0DFC60B6C2C}"/>
            </a:ext>
          </a:extLst>
        </xdr:cNvPr>
        <xdr:cNvSpPr txBox="1"/>
      </xdr:nvSpPr>
      <xdr:spPr>
        <a:xfrm>
          <a:off x="19547840" y="10171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134693</xdr:rowOff>
    </xdr:from>
    <xdr:to>
      <xdr:col>116</xdr:col>
      <xdr:colOff>114300</xdr:colOff>
      <xdr:row>61</xdr:row>
      <xdr:rowOff>64843</xdr:rowOff>
    </xdr:to>
    <xdr:sp macro="" textlink="">
      <xdr:nvSpPr>
        <xdr:cNvPr id="546" name="フローチャート: 判断 545">
          <a:extLst>
            <a:ext uri="{FF2B5EF4-FFF2-40B4-BE49-F238E27FC236}">
              <a16:creationId xmlns:a16="http://schemas.microsoft.com/office/drawing/2014/main" id="{0AB3E4AC-CD62-4E57-8B62-C4E5D47D729F}"/>
            </a:ext>
          </a:extLst>
        </xdr:cNvPr>
        <xdr:cNvSpPr/>
      </xdr:nvSpPr>
      <xdr:spPr>
        <a:xfrm>
          <a:off x="19458940" y="101930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111179</xdr:rowOff>
    </xdr:from>
    <xdr:to>
      <xdr:col>112</xdr:col>
      <xdr:colOff>38100</xdr:colOff>
      <xdr:row>61</xdr:row>
      <xdr:rowOff>41329</xdr:rowOff>
    </xdr:to>
    <xdr:sp macro="" textlink="">
      <xdr:nvSpPr>
        <xdr:cNvPr id="547" name="フローチャート: 判断 546">
          <a:extLst>
            <a:ext uri="{FF2B5EF4-FFF2-40B4-BE49-F238E27FC236}">
              <a16:creationId xmlns:a16="http://schemas.microsoft.com/office/drawing/2014/main" id="{F82057C2-5108-4EF4-8720-D4722CE86CC2}"/>
            </a:ext>
          </a:extLst>
        </xdr:cNvPr>
        <xdr:cNvSpPr/>
      </xdr:nvSpPr>
      <xdr:spPr>
        <a:xfrm>
          <a:off x="18735040" y="101695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135999</xdr:rowOff>
    </xdr:from>
    <xdr:to>
      <xdr:col>107</xdr:col>
      <xdr:colOff>101600</xdr:colOff>
      <xdr:row>61</xdr:row>
      <xdr:rowOff>66149</xdr:rowOff>
    </xdr:to>
    <xdr:sp macro="" textlink="">
      <xdr:nvSpPr>
        <xdr:cNvPr id="548" name="フローチャート: 判断 547">
          <a:extLst>
            <a:ext uri="{FF2B5EF4-FFF2-40B4-BE49-F238E27FC236}">
              <a16:creationId xmlns:a16="http://schemas.microsoft.com/office/drawing/2014/main" id="{4C6E1B25-41F2-47B3-AA18-BB0913460799}"/>
            </a:ext>
          </a:extLst>
        </xdr:cNvPr>
        <xdr:cNvSpPr/>
      </xdr:nvSpPr>
      <xdr:spPr>
        <a:xfrm>
          <a:off x="17937480" y="101943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11249</xdr:rowOff>
    </xdr:from>
    <xdr:to>
      <xdr:col>102</xdr:col>
      <xdr:colOff>165100</xdr:colOff>
      <xdr:row>60</xdr:row>
      <xdr:rowOff>112849</xdr:rowOff>
    </xdr:to>
    <xdr:sp macro="" textlink="">
      <xdr:nvSpPr>
        <xdr:cNvPr id="549" name="フローチャート: 判断 548">
          <a:extLst>
            <a:ext uri="{FF2B5EF4-FFF2-40B4-BE49-F238E27FC236}">
              <a16:creationId xmlns:a16="http://schemas.microsoft.com/office/drawing/2014/main" id="{42022E20-2C30-460C-8661-A59D77066F90}"/>
            </a:ext>
          </a:extLst>
        </xdr:cNvPr>
        <xdr:cNvSpPr/>
      </xdr:nvSpPr>
      <xdr:spPr>
        <a:xfrm>
          <a:off x="1716278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21372</xdr:rowOff>
    </xdr:from>
    <xdr:to>
      <xdr:col>98</xdr:col>
      <xdr:colOff>38100</xdr:colOff>
      <xdr:row>61</xdr:row>
      <xdr:rowOff>122972</xdr:rowOff>
    </xdr:to>
    <xdr:sp macro="" textlink="">
      <xdr:nvSpPr>
        <xdr:cNvPr id="550" name="フローチャート: 判断 549">
          <a:extLst>
            <a:ext uri="{FF2B5EF4-FFF2-40B4-BE49-F238E27FC236}">
              <a16:creationId xmlns:a16="http://schemas.microsoft.com/office/drawing/2014/main" id="{0C6BCBB5-D34D-4E65-A38F-6FA1DCC90AC8}"/>
            </a:ext>
          </a:extLst>
        </xdr:cNvPr>
        <xdr:cNvSpPr/>
      </xdr:nvSpPr>
      <xdr:spPr>
        <a:xfrm>
          <a:off x="16388080" y="102474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AF52279E-60C9-4B25-A624-F4A2F567FD97}"/>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5DD4F737-8A9A-4F50-AC33-B9B8641B6B39}"/>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3CBAE77A-27B8-45C6-956D-AA27363E3B2C}"/>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4C9BE154-9C67-416D-A822-FDCF5A284A4E}"/>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68FF5C7A-D04B-4C95-BC0B-12C5F1AE9DF1}"/>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1778</xdr:rowOff>
    </xdr:from>
    <xdr:to>
      <xdr:col>112</xdr:col>
      <xdr:colOff>38100</xdr:colOff>
      <xdr:row>61</xdr:row>
      <xdr:rowOff>103378</xdr:rowOff>
    </xdr:to>
    <xdr:sp macro="" textlink="">
      <xdr:nvSpPr>
        <xdr:cNvPr id="556" name="楕円 555">
          <a:extLst>
            <a:ext uri="{FF2B5EF4-FFF2-40B4-BE49-F238E27FC236}">
              <a16:creationId xmlns:a16="http://schemas.microsoft.com/office/drawing/2014/main" id="{0E75869D-55F1-49E0-AAA3-65A2ECEA2340}"/>
            </a:ext>
          </a:extLst>
        </xdr:cNvPr>
        <xdr:cNvSpPr/>
      </xdr:nvSpPr>
      <xdr:spPr>
        <a:xfrm>
          <a:off x="18735040" y="102278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16147</xdr:rowOff>
    </xdr:from>
    <xdr:to>
      <xdr:col>107</xdr:col>
      <xdr:colOff>101600</xdr:colOff>
      <xdr:row>61</xdr:row>
      <xdr:rowOff>117747</xdr:rowOff>
    </xdr:to>
    <xdr:sp macro="" textlink="">
      <xdr:nvSpPr>
        <xdr:cNvPr id="557" name="楕円 556">
          <a:extLst>
            <a:ext uri="{FF2B5EF4-FFF2-40B4-BE49-F238E27FC236}">
              <a16:creationId xmlns:a16="http://schemas.microsoft.com/office/drawing/2014/main" id="{540DDEBA-2436-4809-A119-32161D9AFE2A}"/>
            </a:ext>
          </a:extLst>
        </xdr:cNvPr>
        <xdr:cNvSpPr/>
      </xdr:nvSpPr>
      <xdr:spPr>
        <a:xfrm>
          <a:off x="17937480" y="1024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52578</xdr:rowOff>
    </xdr:from>
    <xdr:to>
      <xdr:col>111</xdr:col>
      <xdr:colOff>177800</xdr:colOff>
      <xdr:row>61</xdr:row>
      <xdr:rowOff>66947</xdr:rowOff>
    </xdr:to>
    <xdr:cxnSp macro="">
      <xdr:nvCxnSpPr>
        <xdr:cNvPr id="558" name="直線コネクタ 557">
          <a:extLst>
            <a:ext uri="{FF2B5EF4-FFF2-40B4-BE49-F238E27FC236}">
              <a16:creationId xmlns:a16="http://schemas.microsoft.com/office/drawing/2014/main" id="{81CB9DA3-67A0-4832-AD76-3B044416EFF1}"/>
            </a:ext>
          </a:extLst>
        </xdr:cNvPr>
        <xdr:cNvCxnSpPr/>
      </xdr:nvCxnSpPr>
      <xdr:spPr>
        <a:xfrm flipV="1">
          <a:off x="17988280" y="10278618"/>
          <a:ext cx="78994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23332</xdr:rowOff>
    </xdr:from>
    <xdr:to>
      <xdr:col>102</xdr:col>
      <xdr:colOff>165100</xdr:colOff>
      <xdr:row>61</xdr:row>
      <xdr:rowOff>124932</xdr:rowOff>
    </xdr:to>
    <xdr:sp macro="" textlink="">
      <xdr:nvSpPr>
        <xdr:cNvPr id="559" name="楕円 558">
          <a:extLst>
            <a:ext uri="{FF2B5EF4-FFF2-40B4-BE49-F238E27FC236}">
              <a16:creationId xmlns:a16="http://schemas.microsoft.com/office/drawing/2014/main" id="{E7AFB8BB-D3C1-431F-A2AD-39B3C98E0BA8}"/>
            </a:ext>
          </a:extLst>
        </xdr:cNvPr>
        <xdr:cNvSpPr/>
      </xdr:nvSpPr>
      <xdr:spPr>
        <a:xfrm>
          <a:off x="17162780" y="1024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66947</xdr:rowOff>
    </xdr:from>
    <xdr:to>
      <xdr:col>107</xdr:col>
      <xdr:colOff>50800</xdr:colOff>
      <xdr:row>61</xdr:row>
      <xdr:rowOff>74132</xdr:rowOff>
    </xdr:to>
    <xdr:cxnSp macro="">
      <xdr:nvCxnSpPr>
        <xdr:cNvPr id="560" name="直線コネクタ 559">
          <a:extLst>
            <a:ext uri="{FF2B5EF4-FFF2-40B4-BE49-F238E27FC236}">
              <a16:creationId xmlns:a16="http://schemas.microsoft.com/office/drawing/2014/main" id="{F4A3A087-38BB-46EC-A8DF-0D0953DF4E4B}"/>
            </a:ext>
          </a:extLst>
        </xdr:cNvPr>
        <xdr:cNvCxnSpPr/>
      </xdr:nvCxnSpPr>
      <xdr:spPr>
        <a:xfrm flipV="1">
          <a:off x="17213580" y="10292987"/>
          <a:ext cx="7747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57856</xdr:rowOff>
    </xdr:from>
    <xdr:ext cx="469744" cy="259045"/>
    <xdr:sp macro="" textlink="">
      <xdr:nvSpPr>
        <xdr:cNvPr id="561" name="n_1aveValue【学校施設】&#10;一人当たり面積">
          <a:extLst>
            <a:ext uri="{FF2B5EF4-FFF2-40B4-BE49-F238E27FC236}">
              <a16:creationId xmlns:a16="http://schemas.microsoft.com/office/drawing/2014/main" id="{D70FF7C0-9FB3-478D-8AE1-8B346489585C}"/>
            </a:ext>
          </a:extLst>
        </xdr:cNvPr>
        <xdr:cNvSpPr txBox="1"/>
      </xdr:nvSpPr>
      <xdr:spPr>
        <a:xfrm>
          <a:off x="18561127" y="994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82676</xdr:rowOff>
    </xdr:from>
    <xdr:ext cx="469744" cy="259045"/>
    <xdr:sp macro="" textlink="">
      <xdr:nvSpPr>
        <xdr:cNvPr id="562" name="n_2aveValue【学校施設】&#10;一人当たり面積">
          <a:extLst>
            <a:ext uri="{FF2B5EF4-FFF2-40B4-BE49-F238E27FC236}">
              <a16:creationId xmlns:a16="http://schemas.microsoft.com/office/drawing/2014/main" id="{A8A65A8A-CA2B-4DDE-BFA6-6229F66C97F3}"/>
            </a:ext>
          </a:extLst>
        </xdr:cNvPr>
        <xdr:cNvSpPr txBox="1"/>
      </xdr:nvSpPr>
      <xdr:spPr>
        <a:xfrm>
          <a:off x="17776267" y="997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129376</xdr:rowOff>
    </xdr:from>
    <xdr:ext cx="469744" cy="259045"/>
    <xdr:sp macro="" textlink="">
      <xdr:nvSpPr>
        <xdr:cNvPr id="563" name="n_3aveValue【学校施設】&#10;一人当たり面積">
          <a:extLst>
            <a:ext uri="{FF2B5EF4-FFF2-40B4-BE49-F238E27FC236}">
              <a16:creationId xmlns:a16="http://schemas.microsoft.com/office/drawing/2014/main" id="{F8211561-A1F2-428A-83B5-FBBFB944B107}"/>
            </a:ext>
          </a:extLst>
        </xdr:cNvPr>
        <xdr:cNvSpPr txBox="1"/>
      </xdr:nvSpPr>
      <xdr:spPr>
        <a:xfrm>
          <a:off x="17001567" y="985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139499</xdr:rowOff>
    </xdr:from>
    <xdr:ext cx="469744" cy="259045"/>
    <xdr:sp macro="" textlink="">
      <xdr:nvSpPr>
        <xdr:cNvPr id="564" name="n_4aveValue【学校施設】&#10;一人当たり面積">
          <a:extLst>
            <a:ext uri="{FF2B5EF4-FFF2-40B4-BE49-F238E27FC236}">
              <a16:creationId xmlns:a16="http://schemas.microsoft.com/office/drawing/2014/main" id="{E2C1E1C2-3314-4170-95A4-BE8AC2677B2D}"/>
            </a:ext>
          </a:extLst>
        </xdr:cNvPr>
        <xdr:cNvSpPr txBox="1"/>
      </xdr:nvSpPr>
      <xdr:spPr>
        <a:xfrm>
          <a:off x="16226867" y="1003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94505</xdr:rowOff>
    </xdr:from>
    <xdr:ext cx="469744" cy="259045"/>
    <xdr:sp macro="" textlink="">
      <xdr:nvSpPr>
        <xdr:cNvPr id="565" name="n_1mainValue【学校施設】&#10;一人当たり面積">
          <a:extLst>
            <a:ext uri="{FF2B5EF4-FFF2-40B4-BE49-F238E27FC236}">
              <a16:creationId xmlns:a16="http://schemas.microsoft.com/office/drawing/2014/main" id="{96AFEB50-C01D-4531-AE2A-2CD8F4DB2CA7}"/>
            </a:ext>
          </a:extLst>
        </xdr:cNvPr>
        <xdr:cNvSpPr txBox="1"/>
      </xdr:nvSpPr>
      <xdr:spPr>
        <a:xfrm>
          <a:off x="18561127" y="1032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108874</xdr:rowOff>
    </xdr:from>
    <xdr:ext cx="469744" cy="259045"/>
    <xdr:sp macro="" textlink="">
      <xdr:nvSpPr>
        <xdr:cNvPr id="566" name="n_2mainValue【学校施設】&#10;一人当たり面積">
          <a:extLst>
            <a:ext uri="{FF2B5EF4-FFF2-40B4-BE49-F238E27FC236}">
              <a16:creationId xmlns:a16="http://schemas.microsoft.com/office/drawing/2014/main" id="{42B6E245-6C93-4C56-94B6-B700DB5E77FD}"/>
            </a:ext>
          </a:extLst>
        </xdr:cNvPr>
        <xdr:cNvSpPr txBox="1"/>
      </xdr:nvSpPr>
      <xdr:spPr>
        <a:xfrm>
          <a:off x="17776267" y="1033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116059</xdr:rowOff>
    </xdr:from>
    <xdr:ext cx="469744" cy="259045"/>
    <xdr:sp macro="" textlink="">
      <xdr:nvSpPr>
        <xdr:cNvPr id="567" name="n_3mainValue【学校施設】&#10;一人当たり面積">
          <a:extLst>
            <a:ext uri="{FF2B5EF4-FFF2-40B4-BE49-F238E27FC236}">
              <a16:creationId xmlns:a16="http://schemas.microsoft.com/office/drawing/2014/main" id="{007743B9-4172-4010-978C-62B4956A7BBA}"/>
            </a:ext>
          </a:extLst>
        </xdr:cNvPr>
        <xdr:cNvSpPr txBox="1"/>
      </xdr:nvSpPr>
      <xdr:spPr>
        <a:xfrm>
          <a:off x="17001567" y="1034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a:extLst>
            <a:ext uri="{FF2B5EF4-FFF2-40B4-BE49-F238E27FC236}">
              <a16:creationId xmlns:a16="http://schemas.microsoft.com/office/drawing/2014/main" id="{5EAA5D15-EAB7-48E2-96C2-E9D4960D936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a:extLst>
            <a:ext uri="{FF2B5EF4-FFF2-40B4-BE49-F238E27FC236}">
              <a16:creationId xmlns:a16="http://schemas.microsoft.com/office/drawing/2014/main" id="{7909B317-F045-4DB4-94E3-6FDB299BEAC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a:extLst>
            <a:ext uri="{FF2B5EF4-FFF2-40B4-BE49-F238E27FC236}">
              <a16:creationId xmlns:a16="http://schemas.microsoft.com/office/drawing/2014/main" id="{294D2BA3-4562-4150-BFFC-FD589FD0A319}"/>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a:extLst>
            <a:ext uri="{FF2B5EF4-FFF2-40B4-BE49-F238E27FC236}">
              <a16:creationId xmlns:a16="http://schemas.microsoft.com/office/drawing/2014/main" id="{E9FD9561-6DF7-4B18-A212-F763DC94A1A9}"/>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a:extLst>
            <a:ext uri="{FF2B5EF4-FFF2-40B4-BE49-F238E27FC236}">
              <a16:creationId xmlns:a16="http://schemas.microsoft.com/office/drawing/2014/main" id="{8B2AE414-0B0A-4462-A634-BC4075B59697}"/>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a:extLst>
            <a:ext uri="{FF2B5EF4-FFF2-40B4-BE49-F238E27FC236}">
              <a16:creationId xmlns:a16="http://schemas.microsoft.com/office/drawing/2014/main" id="{A0D0F147-BF70-40A8-81EB-42C5BCDA2911}"/>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a:extLst>
            <a:ext uri="{FF2B5EF4-FFF2-40B4-BE49-F238E27FC236}">
              <a16:creationId xmlns:a16="http://schemas.microsoft.com/office/drawing/2014/main" id="{3D7AA9D5-5711-48B8-B3E3-5E2CFEE1D3DD}"/>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a:extLst>
            <a:ext uri="{FF2B5EF4-FFF2-40B4-BE49-F238E27FC236}">
              <a16:creationId xmlns:a16="http://schemas.microsoft.com/office/drawing/2014/main" id="{96D61CE8-6BC5-4CD5-B01A-9B8F778F8E25}"/>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6" name="テキスト ボックス 575">
          <a:extLst>
            <a:ext uri="{FF2B5EF4-FFF2-40B4-BE49-F238E27FC236}">
              <a16:creationId xmlns:a16="http://schemas.microsoft.com/office/drawing/2014/main" id="{AA975892-EF85-484B-BECA-AFB98D42A60B}"/>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7" name="直線コネクタ 576">
          <a:extLst>
            <a:ext uri="{FF2B5EF4-FFF2-40B4-BE49-F238E27FC236}">
              <a16:creationId xmlns:a16="http://schemas.microsoft.com/office/drawing/2014/main" id="{06029FB0-2EF5-4E1C-A027-9F95D44A385E}"/>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8" name="テキスト ボックス 577">
          <a:extLst>
            <a:ext uri="{FF2B5EF4-FFF2-40B4-BE49-F238E27FC236}">
              <a16:creationId xmlns:a16="http://schemas.microsoft.com/office/drawing/2014/main" id="{3AB0FDAC-9D74-4221-8368-3231882A5175}"/>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9" name="直線コネクタ 578">
          <a:extLst>
            <a:ext uri="{FF2B5EF4-FFF2-40B4-BE49-F238E27FC236}">
              <a16:creationId xmlns:a16="http://schemas.microsoft.com/office/drawing/2014/main" id="{A27E166A-10C2-4D61-81A5-8E7ED1E9FE13}"/>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80" name="テキスト ボックス 579">
          <a:extLst>
            <a:ext uri="{FF2B5EF4-FFF2-40B4-BE49-F238E27FC236}">
              <a16:creationId xmlns:a16="http://schemas.microsoft.com/office/drawing/2014/main" id="{AE6C5923-0E6B-47A7-807B-7BDC2F6952F3}"/>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1" name="直線コネクタ 580">
          <a:extLst>
            <a:ext uri="{FF2B5EF4-FFF2-40B4-BE49-F238E27FC236}">
              <a16:creationId xmlns:a16="http://schemas.microsoft.com/office/drawing/2014/main" id="{4B397FB5-649A-4A0E-9ADD-AC94CC5E361A}"/>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2" name="テキスト ボックス 581">
          <a:extLst>
            <a:ext uri="{FF2B5EF4-FFF2-40B4-BE49-F238E27FC236}">
              <a16:creationId xmlns:a16="http://schemas.microsoft.com/office/drawing/2014/main" id="{954B8FAF-1EA6-47F4-B381-892E03B0CA6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3" name="直線コネクタ 582">
          <a:extLst>
            <a:ext uri="{FF2B5EF4-FFF2-40B4-BE49-F238E27FC236}">
              <a16:creationId xmlns:a16="http://schemas.microsoft.com/office/drawing/2014/main" id="{D641FB93-98C4-4DE1-B417-09BC09ADB51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4" name="テキスト ボックス 583">
          <a:extLst>
            <a:ext uri="{FF2B5EF4-FFF2-40B4-BE49-F238E27FC236}">
              <a16:creationId xmlns:a16="http://schemas.microsoft.com/office/drawing/2014/main" id="{13A4E5D7-7625-43D0-AC3F-A1FA9CC64E58}"/>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5" name="直線コネクタ 584">
          <a:extLst>
            <a:ext uri="{FF2B5EF4-FFF2-40B4-BE49-F238E27FC236}">
              <a16:creationId xmlns:a16="http://schemas.microsoft.com/office/drawing/2014/main" id="{C54538F1-749E-48F6-98D9-C9FCEFB237F8}"/>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6" name="テキスト ボックス 585">
          <a:extLst>
            <a:ext uri="{FF2B5EF4-FFF2-40B4-BE49-F238E27FC236}">
              <a16:creationId xmlns:a16="http://schemas.microsoft.com/office/drawing/2014/main" id="{B7FB9D51-C157-4138-B4AE-0BA6DCC75D9C}"/>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7" name="直線コネクタ 586">
          <a:extLst>
            <a:ext uri="{FF2B5EF4-FFF2-40B4-BE49-F238E27FC236}">
              <a16:creationId xmlns:a16="http://schemas.microsoft.com/office/drawing/2014/main" id="{AD172F3B-78B3-4C25-8BAD-9189667F2279}"/>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88" name="テキスト ボックス 587">
          <a:extLst>
            <a:ext uri="{FF2B5EF4-FFF2-40B4-BE49-F238E27FC236}">
              <a16:creationId xmlns:a16="http://schemas.microsoft.com/office/drawing/2014/main" id="{50E86674-4553-4B99-9A08-6E134415022B}"/>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9" name="直線コネクタ 588">
          <a:extLst>
            <a:ext uri="{FF2B5EF4-FFF2-40B4-BE49-F238E27FC236}">
              <a16:creationId xmlns:a16="http://schemas.microsoft.com/office/drawing/2014/main" id="{8CF12FEC-4C95-4615-B364-3DFC28914873}"/>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90" name="テキスト ボックス 589">
          <a:extLst>
            <a:ext uri="{FF2B5EF4-FFF2-40B4-BE49-F238E27FC236}">
              <a16:creationId xmlns:a16="http://schemas.microsoft.com/office/drawing/2014/main" id="{73BCF601-A3E2-41D8-958C-B65D83545811}"/>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1" name="【児童館】&#10;有形固定資産減価償却率グラフ枠">
          <a:extLst>
            <a:ext uri="{FF2B5EF4-FFF2-40B4-BE49-F238E27FC236}">
              <a16:creationId xmlns:a16="http://schemas.microsoft.com/office/drawing/2014/main" id="{8CCFDB8F-E211-4951-9E77-58C4336A74CD}"/>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102870</xdr:rowOff>
    </xdr:from>
    <xdr:to>
      <xdr:col>85</xdr:col>
      <xdr:colOff>126364</xdr:colOff>
      <xdr:row>86</xdr:row>
      <xdr:rowOff>76200</xdr:rowOff>
    </xdr:to>
    <xdr:cxnSp macro="">
      <xdr:nvCxnSpPr>
        <xdr:cNvPr id="592" name="直線コネクタ 591">
          <a:extLst>
            <a:ext uri="{FF2B5EF4-FFF2-40B4-BE49-F238E27FC236}">
              <a16:creationId xmlns:a16="http://schemas.microsoft.com/office/drawing/2014/main" id="{94531575-133F-4EBD-8A20-DCF46239E57D}"/>
            </a:ext>
          </a:extLst>
        </xdr:cNvPr>
        <xdr:cNvCxnSpPr/>
      </xdr:nvCxnSpPr>
      <xdr:spPr>
        <a:xfrm flipV="1">
          <a:off x="14375764" y="1301115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80027</xdr:rowOff>
    </xdr:from>
    <xdr:ext cx="405111" cy="259045"/>
    <xdr:sp macro="" textlink="">
      <xdr:nvSpPr>
        <xdr:cNvPr id="593" name="【児童館】&#10;有形固定資産減価償却率最小値テキスト">
          <a:extLst>
            <a:ext uri="{FF2B5EF4-FFF2-40B4-BE49-F238E27FC236}">
              <a16:creationId xmlns:a16="http://schemas.microsoft.com/office/drawing/2014/main" id="{5D46DE39-C064-4D6C-A9F9-F29666CC0BC7}"/>
            </a:ext>
          </a:extLst>
        </xdr:cNvPr>
        <xdr:cNvSpPr txBox="1"/>
      </xdr:nvSpPr>
      <xdr:spPr>
        <a:xfrm>
          <a:off x="14414500" y="1449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76200</xdr:rowOff>
    </xdr:from>
    <xdr:to>
      <xdr:col>86</xdr:col>
      <xdr:colOff>25400</xdr:colOff>
      <xdr:row>86</xdr:row>
      <xdr:rowOff>76200</xdr:rowOff>
    </xdr:to>
    <xdr:cxnSp macro="">
      <xdr:nvCxnSpPr>
        <xdr:cNvPr id="594" name="直線コネクタ 593">
          <a:extLst>
            <a:ext uri="{FF2B5EF4-FFF2-40B4-BE49-F238E27FC236}">
              <a16:creationId xmlns:a16="http://schemas.microsoft.com/office/drawing/2014/main" id="{91F8A5A4-F5E2-4F73-8CE9-381C0EFB7826}"/>
            </a:ext>
          </a:extLst>
        </xdr:cNvPr>
        <xdr:cNvCxnSpPr/>
      </xdr:nvCxnSpPr>
      <xdr:spPr>
        <a:xfrm>
          <a:off x="14287500" y="1449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49547</xdr:rowOff>
    </xdr:from>
    <xdr:ext cx="405111" cy="259045"/>
    <xdr:sp macro="" textlink="">
      <xdr:nvSpPr>
        <xdr:cNvPr id="595" name="【児童館】&#10;有形固定資産減価償却率最大値テキスト">
          <a:extLst>
            <a:ext uri="{FF2B5EF4-FFF2-40B4-BE49-F238E27FC236}">
              <a16:creationId xmlns:a16="http://schemas.microsoft.com/office/drawing/2014/main" id="{2F556CE6-696A-48F7-AB65-B23A9B21B524}"/>
            </a:ext>
          </a:extLst>
        </xdr:cNvPr>
        <xdr:cNvSpPr txBox="1"/>
      </xdr:nvSpPr>
      <xdr:spPr>
        <a:xfrm>
          <a:off x="14414500" y="12790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102870</xdr:rowOff>
    </xdr:from>
    <xdr:to>
      <xdr:col>86</xdr:col>
      <xdr:colOff>25400</xdr:colOff>
      <xdr:row>77</xdr:row>
      <xdr:rowOff>102870</xdr:rowOff>
    </xdr:to>
    <xdr:cxnSp macro="">
      <xdr:nvCxnSpPr>
        <xdr:cNvPr id="596" name="直線コネクタ 595">
          <a:extLst>
            <a:ext uri="{FF2B5EF4-FFF2-40B4-BE49-F238E27FC236}">
              <a16:creationId xmlns:a16="http://schemas.microsoft.com/office/drawing/2014/main" id="{2836D922-334C-4CA5-B0FE-BC9CB64A0711}"/>
            </a:ext>
          </a:extLst>
        </xdr:cNvPr>
        <xdr:cNvCxnSpPr/>
      </xdr:nvCxnSpPr>
      <xdr:spPr>
        <a:xfrm>
          <a:off x="14287500" y="1301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85741</xdr:rowOff>
    </xdr:from>
    <xdr:ext cx="405111" cy="259045"/>
    <xdr:sp macro="" textlink="">
      <xdr:nvSpPr>
        <xdr:cNvPr id="597" name="【児童館】&#10;有形固定資産減価償却率平均値テキスト">
          <a:extLst>
            <a:ext uri="{FF2B5EF4-FFF2-40B4-BE49-F238E27FC236}">
              <a16:creationId xmlns:a16="http://schemas.microsoft.com/office/drawing/2014/main" id="{CA76D37F-A463-4A20-89F6-3ED1275E60D4}"/>
            </a:ext>
          </a:extLst>
        </xdr:cNvPr>
        <xdr:cNvSpPr txBox="1"/>
      </xdr:nvSpPr>
      <xdr:spPr>
        <a:xfrm>
          <a:off x="14414500" y="13832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107314</xdr:rowOff>
    </xdr:from>
    <xdr:to>
      <xdr:col>85</xdr:col>
      <xdr:colOff>177800</xdr:colOff>
      <xdr:row>83</xdr:row>
      <xdr:rowOff>37464</xdr:rowOff>
    </xdr:to>
    <xdr:sp macro="" textlink="">
      <xdr:nvSpPr>
        <xdr:cNvPr id="598" name="フローチャート: 判断 597">
          <a:extLst>
            <a:ext uri="{FF2B5EF4-FFF2-40B4-BE49-F238E27FC236}">
              <a16:creationId xmlns:a16="http://schemas.microsoft.com/office/drawing/2014/main" id="{AAF4DB8E-EF92-4E7C-99ED-F3D159D08997}"/>
            </a:ext>
          </a:extLst>
        </xdr:cNvPr>
        <xdr:cNvSpPr/>
      </xdr:nvSpPr>
      <xdr:spPr>
        <a:xfrm>
          <a:off x="14325600" y="1385379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636</xdr:rowOff>
    </xdr:from>
    <xdr:to>
      <xdr:col>81</xdr:col>
      <xdr:colOff>101600</xdr:colOff>
      <xdr:row>82</xdr:row>
      <xdr:rowOff>102236</xdr:rowOff>
    </xdr:to>
    <xdr:sp macro="" textlink="">
      <xdr:nvSpPr>
        <xdr:cNvPr id="599" name="フローチャート: 判断 598">
          <a:extLst>
            <a:ext uri="{FF2B5EF4-FFF2-40B4-BE49-F238E27FC236}">
              <a16:creationId xmlns:a16="http://schemas.microsoft.com/office/drawing/2014/main" id="{877F36DF-3D18-4524-8DEC-B2F75B06CD8E}"/>
            </a:ext>
          </a:extLst>
        </xdr:cNvPr>
        <xdr:cNvSpPr/>
      </xdr:nvSpPr>
      <xdr:spPr>
        <a:xfrm>
          <a:off x="13578840" y="1374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107314</xdr:rowOff>
    </xdr:from>
    <xdr:to>
      <xdr:col>76</xdr:col>
      <xdr:colOff>165100</xdr:colOff>
      <xdr:row>82</xdr:row>
      <xdr:rowOff>37464</xdr:rowOff>
    </xdr:to>
    <xdr:sp macro="" textlink="">
      <xdr:nvSpPr>
        <xdr:cNvPr id="600" name="フローチャート: 判断 599">
          <a:extLst>
            <a:ext uri="{FF2B5EF4-FFF2-40B4-BE49-F238E27FC236}">
              <a16:creationId xmlns:a16="http://schemas.microsoft.com/office/drawing/2014/main" id="{26574F68-7EDC-4E2E-9E8A-83D1B2B305A9}"/>
            </a:ext>
          </a:extLst>
        </xdr:cNvPr>
        <xdr:cNvSpPr/>
      </xdr:nvSpPr>
      <xdr:spPr>
        <a:xfrm>
          <a:off x="12804140" y="136861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116839</xdr:rowOff>
    </xdr:from>
    <xdr:to>
      <xdr:col>72</xdr:col>
      <xdr:colOff>38100</xdr:colOff>
      <xdr:row>82</xdr:row>
      <xdr:rowOff>46989</xdr:rowOff>
    </xdr:to>
    <xdr:sp macro="" textlink="">
      <xdr:nvSpPr>
        <xdr:cNvPr id="601" name="フローチャート: 判断 600">
          <a:extLst>
            <a:ext uri="{FF2B5EF4-FFF2-40B4-BE49-F238E27FC236}">
              <a16:creationId xmlns:a16="http://schemas.microsoft.com/office/drawing/2014/main" id="{E3079534-7984-42CA-BAF2-730ADD14CF6C}"/>
            </a:ext>
          </a:extLst>
        </xdr:cNvPr>
        <xdr:cNvSpPr/>
      </xdr:nvSpPr>
      <xdr:spPr>
        <a:xfrm>
          <a:off x="12029440" y="136956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76836</xdr:rowOff>
    </xdr:from>
    <xdr:to>
      <xdr:col>67</xdr:col>
      <xdr:colOff>101600</xdr:colOff>
      <xdr:row>82</xdr:row>
      <xdr:rowOff>6986</xdr:rowOff>
    </xdr:to>
    <xdr:sp macro="" textlink="">
      <xdr:nvSpPr>
        <xdr:cNvPr id="602" name="フローチャート: 判断 601">
          <a:extLst>
            <a:ext uri="{FF2B5EF4-FFF2-40B4-BE49-F238E27FC236}">
              <a16:creationId xmlns:a16="http://schemas.microsoft.com/office/drawing/2014/main" id="{D4BCE834-CDC8-4A15-9720-2C2590B0808F}"/>
            </a:ext>
          </a:extLst>
        </xdr:cNvPr>
        <xdr:cNvSpPr/>
      </xdr:nvSpPr>
      <xdr:spPr>
        <a:xfrm>
          <a:off x="11231880" y="136556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AC8D323E-C9A7-47AC-9369-CBAC837F5538}"/>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D3C0F3A4-19B1-420C-9E43-AC9D7767C17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9446CFD3-E42D-4BDC-8453-B4225BCE623E}"/>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CE3FB4B3-ADD7-46FA-8EAD-2B1A08CBEEA3}"/>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D7AC6CC7-5759-4386-8258-F5883476E1DE}"/>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82550</xdr:rowOff>
    </xdr:from>
    <xdr:to>
      <xdr:col>81</xdr:col>
      <xdr:colOff>101600</xdr:colOff>
      <xdr:row>80</xdr:row>
      <xdr:rowOff>12700</xdr:rowOff>
    </xdr:to>
    <xdr:sp macro="" textlink="">
      <xdr:nvSpPr>
        <xdr:cNvPr id="608" name="楕円 607">
          <a:extLst>
            <a:ext uri="{FF2B5EF4-FFF2-40B4-BE49-F238E27FC236}">
              <a16:creationId xmlns:a16="http://schemas.microsoft.com/office/drawing/2014/main" id="{F6E184AA-2200-4CA6-A810-88D363D59F47}"/>
            </a:ext>
          </a:extLst>
        </xdr:cNvPr>
        <xdr:cNvSpPr/>
      </xdr:nvSpPr>
      <xdr:spPr>
        <a:xfrm>
          <a:off x="13578840" y="13326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44450</xdr:rowOff>
    </xdr:from>
    <xdr:to>
      <xdr:col>76</xdr:col>
      <xdr:colOff>165100</xdr:colOff>
      <xdr:row>79</xdr:row>
      <xdr:rowOff>146050</xdr:rowOff>
    </xdr:to>
    <xdr:sp macro="" textlink="">
      <xdr:nvSpPr>
        <xdr:cNvPr id="609" name="楕円 608">
          <a:extLst>
            <a:ext uri="{FF2B5EF4-FFF2-40B4-BE49-F238E27FC236}">
              <a16:creationId xmlns:a16="http://schemas.microsoft.com/office/drawing/2014/main" id="{3B954E64-C2DA-4B03-8807-3E5166973524}"/>
            </a:ext>
          </a:extLst>
        </xdr:cNvPr>
        <xdr:cNvSpPr/>
      </xdr:nvSpPr>
      <xdr:spPr>
        <a:xfrm>
          <a:off x="12804140" y="1328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95250</xdr:rowOff>
    </xdr:from>
    <xdr:to>
      <xdr:col>81</xdr:col>
      <xdr:colOff>50800</xdr:colOff>
      <xdr:row>79</xdr:row>
      <xdr:rowOff>133350</xdr:rowOff>
    </xdr:to>
    <xdr:cxnSp macro="">
      <xdr:nvCxnSpPr>
        <xdr:cNvPr id="610" name="直線コネクタ 609">
          <a:extLst>
            <a:ext uri="{FF2B5EF4-FFF2-40B4-BE49-F238E27FC236}">
              <a16:creationId xmlns:a16="http://schemas.microsoft.com/office/drawing/2014/main" id="{DF8D15A3-2FAC-488C-944C-378FB34AA9E5}"/>
            </a:ext>
          </a:extLst>
        </xdr:cNvPr>
        <xdr:cNvCxnSpPr/>
      </xdr:nvCxnSpPr>
      <xdr:spPr>
        <a:xfrm>
          <a:off x="12854940" y="1333881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6350</xdr:rowOff>
    </xdr:from>
    <xdr:to>
      <xdr:col>72</xdr:col>
      <xdr:colOff>38100</xdr:colOff>
      <xdr:row>79</xdr:row>
      <xdr:rowOff>107950</xdr:rowOff>
    </xdr:to>
    <xdr:sp macro="" textlink="">
      <xdr:nvSpPr>
        <xdr:cNvPr id="611" name="楕円 610">
          <a:extLst>
            <a:ext uri="{FF2B5EF4-FFF2-40B4-BE49-F238E27FC236}">
              <a16:creationId xmlns:a16="http://schemas.microsoft.com/office/drawing/2014/main" id="{D8B25F05-1197-482E-9508-4871D3689BF6}"/>
            </a:ext>
          </a:extLst>
        </xdr:cNvPr>
        <xdr:cNvSpPr/>
      </xdr:nvSpPr>
      <xdr:spPr>
        <a:xfrm>
          <a:off x="12029440" y="132499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57150</xdr:rowOff>
    </xdr:from>
    <xdr:to>
      <xdr:col>76</xdr:col>
      <xdr:colOff>114300</xdr:colOff>
      <xdr:row>79</xdr:row>
      <xdr:rowOff>95250</xdr:rowOff>
    </xdr:to>
    <xdr:cxnSp macro="">
      <xdr:nvCxnSpPr>
        <xdr:cNvPr id="612" name="直線コネクタ 611">
          <a:extLst>
            <a:ext uri="{FF2B5EF4-FFF2-40B4-BE49-F238E27FC236}">
              <a16:creationId xmlns:a16="http://schemas.microsoft.com/office/drawing/2014/main" id="{84F12088-30E6-45BA-83A9-EA35AD9454EC}"/>
            </a:ext>
          </a:extLst>
        </xdr:cNvPr>
        <xdr:cNvCxnSpPr/>
      </xdr:nvCxnSpPr>
      <xdr:spPr>
        <a:xfrm>
          <a:off x="12072620" y="1330071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93363</xdr:rowOff>
    </xdr:from>
    <xdr:ext cx="405111" cy="259045"/>
    <xdr:sp macro="" textlink="">
      <xdr:nvSpPr>
        <xdr:cNvPr id="613" name="n_1aveValue【児童館】&#10;有形固定資産減価償却率">
          <a:extLst>
            <a:ext uri="{FF2B5EF4-FFF2-40B4-BE49-F238E27FC236}">
              <a16:creationId xmlns:a16="http://schemas.microsoft.com/office/drawing/2014/main" id="{61626625-C803-4199-B1FC-1A46E26F3144}"/>
            </a:ext>
          </a:extLst>
        </xdr:cNvPr>
        <xdr:cNvSpPr txBox="1"/>
      </xdr:nvSpPr>
      <xdr:spPr>
        <a:xfrm>
          <a:off x="13437244" y="13839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28591</xdr:rowOff>
    </xdr:from>
    <xdr:ext cx="405111" cy="259045"/>
    <xdr:sp macro="" textlink="">
      <xdr:nvSpPr>
        <xdr:cNvPr id="614" name="n_2aveValue【児童館】&#10;有形固定資産減価償却率">
          <a:extLst>
            <a:ext uri="{FF2B5EF4-FFF2-40B4-BE49-F238E27FC236}">
              <a16:creationId xmlns:a16="http://schemas.microsoft.com/office/drawing/2014/main" id="{E10E8860-80F8-48CB-8D82-7CC48021E690}"/>
            </a:ext>
          </a:extLst>
        </xdr:cNvPr>
        <xdr:cNvSpPr txBox="1"/>
      </xdr:nvSpPr>
      <xdr:spPr>
        <a:xfrm>
          <a:off x="12675244" y="13775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38116</xdr:rowOff>
    </xdr:from>
    <xdr:ext cx="405111" cy="259045"/>
    <xdr:sp macro="" textlink="">
      <xdr:nvSpPr>
        <xdr:cNvPr id="615" name="n_3aveValue【児童館】&#10;有形固定資産減価償却率">
          <a:extLst>
            <a:ext uri="{FF2B5EF4-FFF2-40B4-BE49-F238E27FC236}">
              <a16:creationId xmlns:a16="http://schemas.microsoft.com/office/drawing/2014/main" id="{91BD4E28-E7F2-4DFB-BDB7-F8E476C9EAD3}"/>
            </a:ext>
          </a:extLst>
        </xdr:cNvPr>
        <xdr:cNvSpPr txBox="1"/>
      </xdr:nvSpPr>
      <xdr:spPr>
        <a:xfrm>
          <a:off x="11900544" y="13784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23513</xdr:rowOff>
    </xdr:from>
    <xdr:ext cx="405111" cy="259045"/>
    <xdr:sp macro="" textlink="">
      <xdr:nvSpPr>
        <xdr:cNvPr id="616" name="n_4aveValue【児童館】&#10;有形固定資産減価償却率">
          <a:extLst>
            <a:ext uri="{FF2B5EF4-FFF2-40B4-BE49-F238E27FC236}">
              <a16:creationId xmlns:a16="http://schemas.microsoft.com/office/drawing/2014/main" id="{730A80EB-8556-4A74-9160-F72C6A99C47C}"/>
            </a:ext>
          </a:extLst>
        </xdr:cNvPr>
        <xdr:cNvSpPr txBox="1"/>
      </xdr:nvSpPr>
      <xdr:spPr>
        <a:xfrm>
          <a:off x="11102984"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29227</xdr:rowOff>
    </xdr:from>
    <xdr:ext cx="405111" cy="259045"/>
    <xdr:sp macro="" textlink="">
      <xdr:nvSpPr>
        <xdr:cNvPr id="617" name="n_1mainValue【児童館】&#10;有形固定資産減価償却率">
          <a:extLst>
            <a:ext uri="{FF2B5EF4-FFF2-40B4-BE49-F238E27FC236}">
              <a16:creationId xmlns:a16="http://schemas.microsoft.com/office/drawing/2014/main" id="{4884DD69-79C0-4D1C-BD24-6AC9D5C9930E}"/>
            </a:ext>
          </a:extLst>
        </xdr:cNvPr>
        <xdr:cNvSpPr txBox="1"/>
      </xdr:nvSpPr>
      <xdr:spPr>
        <a:xfrm>
          <a:off x="13437244" y="1310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162577</xdr:rowOff>
    </xdr:from>
    <xdr:ext cx="405111" cy="259045"/>
    <xdr:sp macro="" textlink="">
      <xdr:nvSpPr>
        <xdr:cNvPr id="618" name="n_2mainValue【児童館】&#10;有形固定資産減価償却率">
          <a:extLst>
            <a:ext uri="{FF2B5EF4-FFF2-40B4-BE49-F238E27FC236}">
              <a16:creationId xmlns:a16="http://schemas.microsoft.com/office/drawing/2014/main" id="{E51C3924-5B58-44D2-A291-610D6EBC0F83}"/>
            </a:ext>
          </a:extLst>
        </xdr:cNvPr>
        <xdr:cNvSpPr txBox="1"/>
      </xdr:nvSpPr>
      <xdr:spPr>
        <a:xfrm>
          <a:off x="12675244" y="1307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124477</xdr:rowOff>
    </xdr:from>
    <xdr:ext cx="405111" cy="259045"/>
    <xdr:sp macro="" textlink="">
      <xdr:nvSpPr>
        <xdr:cNvPr id="619" name="n_3mainValue【児童館】&#10;有形固定資産減価償却率">
          <a:extLst>
            <a:ext uri="{FF2B5EF4-FFF2-40B4-BE49-F238E27FC236}">
              <a16:creationId xmlns:a16="http://schemas.microsoft.com/office/drawing/2014/main" id="{4115DB7F-B616-4DD8-A8D0-EB4741719F26}"/>
            </a:ext>
          </a:extLst>
        </xdr:cNvPr>
        <xdr:cNvSpPr txBox="1"/>
      </xdr:nvSpPr>
      <xdr:spPr>
        <a:xfrm>
          <a:off x="11900544" y="1303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0" name="正方形/長方形 619">
          <a:extLst>
            <a:ext uri="{FF2B5EF4-FFF2-40B4-BE49-F238E27FC236}">
              <a16:creationId xmlns:a16="http://schemas.microsoft.com/office/drawing/2014/main" id="{9967E760-C509-40F4-B2AC-3E92F2CBD002}"/>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1" name="正方形/長方形 620">
          <a:extLst>
            <a:ext uri="{FF2B5EF4-FFF2-40B4-BE49-F238E27FC236}">
              <a16:creationId xmlns:a16="http://schemas.microsoft.com/office/drawing/2014/main" id="{FB2712B5-C257-437E-9496-8CBD8797A74D}"/>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2" name="正方形/長方形 621">
          <a:extLst>
            <a:ext uri="{FF2B5EF4-FFF2-40B4-BE49-F238E27FC236}">
              <a16:creationId xmlns:a16="http://schemas.microsoft.com/office/drawing/2014/main" id="{08330FAB-D645-4CA4-B8ED-4CFA146F74E2}"/>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3" name="正方形/長方形 622">
          <a:extLst>
            <a:ext uri="{FF2B5EF4-FFF2-40B4-BE49-F238E27FC236}">
              <a16:creationId xmlns:a16="http://schemas.microsoft.com/office/drawing/2014/main" id="{07451AA9-BF5F-4812-9ED9-23DB06E761F2}"/>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4" name="正方形/長方形 623">
          <a:extLst>
            <a:ext uri="{FF2B5EF4-FFF2-40B4-BE49-F238E27FC236}">
              <a16:creationId xmlns:a16="http://schemas.microsoft.com/office/drawing/2014/main" id="{44EE5A6A-2731-4A29-A9E3-3ADE84077E41}"/>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5" name="正方形/長方形 624">
          <a:extLst>
            <a:ext uri="{FF2B5EF4-FFF2-40B4-BE49-F238E27FC236}">
              <a16:creationId xmlns:a16="http://schemas.microsoft.com/office/drawing/2014/main" id="{1D708ADB-33D6-43DF-839D-851D25FD28F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6" name="正方形/長方形 625">
          <a:extLst>
            <a:ext uri="{FF2B5EF4-FFF2-40B4-BE49-F238E27FC236}">
              <a16:creationId xmlns:a16="http://schemas.microsoft.com/office/drawing/2014/main" id="{B5E74057-10D5-4FCA-A954-F49D05D3D4F1}"/>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7" name="正方形/長方形 626">
          <a:extLst>
            <a:ext uri="{FF2B5EF4-FFF2-40B4-BE49-F238E27FC236}">
              <a16:creationId xmlns:a16="http://schemas.microsoft.com/office/drawing/2014/main" id="{24C02CBE-2FC9-431F-937D-0A28768BAB8E}"/>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8" name="テキスト ボックス 627">
          <a:extLst>
            <a:ext uri="{FF2B5EF4-FFF2-40B4-BE49-F238E27FC236}">
              <a16:creationId xmlns:a16="http://schemas.microsoft.com/office/drawing/2014/main" id="{FABF0091-168A-46A3-9CE1-2881CB93AF0B}"/>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9" name="直線コネクタ 628">
          <a:extLst>
            <a:ext uri="{FF2B5EF4-FFF2-40B4-BE49-F238E27FC236}">
              <a16:creationId xmlns:a16="http://schemas.microsoft.com/office/drawing/2014/main" id="{FB0F26BF-BD46-4E10-971A-A4532C2681AD}"/>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0" name="直線コネクタ 629">
          <a:extLst>
            <a:ext uri="{FF2B5EF4-FFF2-40B4-BE49-F238E27FC236}">
              <a16:creationId xmlns:a16="http://schemas.microsoft.com/office/drawing/2014/main" id="{2BA97EC2-E21B-403C-8F1D-9CF8AA1FA758}"/>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1" name="テキスト ボックス 630">
          <a:extLst>
            <a:ext uri="{FF2B5EF4-FFF2-40B4-BE49-F238E27FC236}">
              <a16:creationId xmlns:a16="http://schemas.microsoft.com/office/drawing/2014/main" id="{515520CB-0428-4001-8C9A-A09EB688349B}"/>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2" name="直線コネクタ 631">
          <a:extLst>
            <a:ext uri="{FF2B5EF4-FFF2-40B4-BE49-F238E27FC236}">
              <a16:creationId xmlns:a16="http://schemas.microsoft.com/office/drawing/2014/main" id="{CC232E5E-A93C-4C69-9C8B-62AE6A49B17C}"/>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3" name="テキスト ボックス 632">
          <a:extLst>
            <a:ext uri="{FF2B5EF4-FFF2-40B4-BE49-F238E27FC236}">
              <a16:creationId xmlns:a16="http://schemas.microsoft.com/office/drawing/2014/main" id="{E3C4DE5D-DE04-44E0-A13F-633777F9293B}"/>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4" name="直線コネクタ 633">
          <a:extLst>
            <a:ext uri="{FF2B5EF4-FFF2-40B4-BE49-F238E27FC236}">
              <a16:creationId xmlns:a16="http://schemas.microsoft.com/office/drawing/2014/main" id="{D00F5B89-14C6-43C3-A0FC-977B4802EB16}"/>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5" name="テキスト ボックス 634">
          <a:extLst>
            <a:ext uri="{FF2B5EF4-FFF2-40B4-BE49-F238E27FC236}">
              <a16:creationId xmlns:a16="http://schemas.microsoft.com/office/drawing/2014/main" id="{D2722BCA-123C-4957-AE63-821A2A1D5242}"/>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6" name="直線コネクタ 635">
          <a:extLst>
            <a:ext uri="{FF2B5EF4-FFF2-40B4-BE49-F238E27FC236}">
              <a16:creationId xmlns:a16="http://schemas.microsoft.com/office/drawing/2014/main" id="{89B4C3EF-5E6B-4759-AB15-7D879884216C}"/>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7" name="テキスト ボックス 636">
          <a:extLst>
            <a:ext uri="{FF2B5EF4-FFF2-40B4-BE49-F238E27FC236}">
              <a16:creationId xmlns:a16="http://schemas.microsoft.com/office/drawing/2014/main" id="{6317B5E6-2099-462D-B55A-21FC84E9B19A}"/>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8" name="直線コネクタ 637">
          <a:extLst>
            <a:ext uri="{FF2B5EF4-FFF2-40B4-BE49-F238E27FC236}">
              <a16:creationId xmlns:a16="http://schemas.microsoft.com/office/drawing/2014/main" id="{3F082D66-A919-493C-9B71-7D93E75A027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9" name="テキスト ボックス 638">
          <a:extLst>
            <a:ext uri="{FF2B5EF4-FFF2-40B4-BE49-F238E27FC236}">
              <a16:creationId xmlns:a16="http://schemas.microsoft.com/office/drawing/2014/main" id="{3BAEF163-F6EA-49E2-B334-05F5F6719AE8}"/>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0" name="【児童館】&#10;一人当たり面積グラフ枠">
          <a:extLst>
            <a:ext uri="{FF2B5EF4-FFF2-40B4-BE49-F238E27FC236}">
              <a16:creationId xmlns:a16="http://schemas.microsoft.com/office/drawing/2014/main" id="{0C6E939D-6D95-42BB-9BB6-98B8F759DD9A}"/>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145542</xdr:rowOff>
    </xdr:from>
    <xdr:to>
      <xdr:col>116</xdr:col>
      <xdr:colOff>62864</xdr:colOff>
      <xdr:row>86</xdr:row>
      <xdr:rowOff>1524</xdr:rowOff>
    </xdr:to>
    <xdr:cxnSp macro="">
      <xdr:nvCxnSpPr>
        <xdr:cNvPr id="641" name="直線コネクタ 640">
          <a:extLst>
            <a:ext uri="{FF2B5EF4-FFF2-40B4-BE49-F238E27FC236}">
              <a16:creationId xmlns:a16="http://schemas.microsoft.com/office/drawing/2014/main" id="{97E48FF7-C6D5-40D8-AB34-84F314B44447}"/>
            </a:ext>
          </a:extLst>
        </xdr:cNvPr>
        <xdr:cNvCxnSpPr/>
      </xdr:nvCxnSpPr>
      <xdr:spPr>
        <a:xfrm flipV="1">
          <a:off x="19509104" y="13053822"/>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5351</xdr:rowOff>
    </xdr:from>
    <xdr:ext cx="469744" cy="259045"/>
    <xdr:sp macro="" textlink="">
      <xdr:nvSpPr>
        <xdr:cNvPr id="642" name="【児童館】&#10;一人当たり面積最小値テキスト">
          <a:extLst>
            <a:ext uri="{FF2B5EF4-FFF2-40B4-BE49-F238E27FC236}">
              <a16:creationId xmlns:a16="http://schemas.microsoft.com/office/drawing/2014/main" id="{DA3EF197-ECC6-4477-8140-35B523B005F8}"/>
            </a:ext>
          </a:extLst>
        </xdr:cNvPr>
        <xdr:cNvSpPr txBox="1"/>
      </xdr:nvSpPr>
      <xdr:spPr>
        <a:xfrm>
          <a:off x="19547840" y="1442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xdr:rowOff>
    </xdr:from>
    <xdr:to>
      <xdr:col>116</xdr:col>
      <xdr:colOff>152400</xdr:colOff>
      <xdr:row>86</xdr:row>
      <xdr:rowOff>1524</xdr:rowOff>
    </xdr:to>
    <xdr:cxnSp macro="">
      <xdr:nvCxnSpPr>
        <xdr:cNvPr id="643" name="直線コネクタ 642">
          <a:extLst>
            <a:ext uri="{FF2B5EF4-FFF2-40B4-BE49-F238E27FC236}">
              <a16:creationId xmlns:a16="http://schemas.microsoft.com/office/drawing/2014/main" id="{A702EDBD-130F-411D-AE4F-339B61370E02}"/>
            </a:ext>
          </a:extLst>
        </xdr:cNvPr>
        <xdr:cNvCxnSpPr/>
      </xdr:nvCxnSpPr>
      <xdr:spPr>
        <a:xfrm>
          <a:off x="19443700" y="14418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92219</xdr:rowOff>
    </xdr:from>
    <xdr:ext cx="469744" cy="259045"/>
    <xdr:sp macro="" textlink="">
      <xdr:nvSpPr>
        <xdr:cNvPr id="644" name="【児童館】&#10;一人当たり面積最大値テキスト">
          <a:extLst>
            <a:ext uri="{FF2B5EF4-FFF2-40B4-BE49-F238E27FC236}">
              <a16:creationId xmlns:a16="http://schemas.microsoft.com/office/drawing/2014/main" id="{A43F89C8-4B9D-4776-8CEA-4DADAD777C9D}"/>
            </a:ext>
          </a:extLst>
        </xdr:cNvPr>
        <xdr:cNvSpPr txBox="1"/>
      </xdr:nvSpPr>
      <xdr:spPr>
        <a:xfrm>
          <a:off x="19547840" y="128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145542</xdr:rowOff>
    </xdr:from>
    <xdr:to>
      <xdr:col>116</xdr:col>
      <xdr:colOff>152400</xdr:colOff>
      <xdr:row>77</xdr:row>
      <xdr:rowOff>145542</xdr:rowOff>
    </xdr:to>
    <xdr:cxnSp macro="">
      <xdr:nvCxnSpPr>
        <xdr:cNvPr id="645" name="直線コネクタ 644">
          <a:extLst>
            <a:ext uri="{FF2B5EF4-FFF2-40B4-BE49-F238E27FC236}">
              <a16:creationId xmlns:a16="http://schemas.microsoft.com/office/drawing/2014/main" id="{2539DEAF-3E3A-475A-8F47-F132B6B99D6A}"/>
            </a:ext>
          </a:extLst>
        </xdr:cNvPr>
        <xdr:cNvCxnSpPr/>
      </xdr:nvCxnSpPr>
      <xdr:spPr>
        <a:xfrm>
          <a:off x="19443700" y="130538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50309</xdr:rowOff>
    </xdr:from>
    <xdr:ext cx="469744" cy="259045"/>
    <xdr:sp macro="" textlink="">
      <xdr:nvSpPr>
        <xdr:cNvPr id="646" name="【児童館】&#10;一人当たり面積平均値テキスト">
          <a:extLst>
            <a:ext uri="{FF2B5EF4-FFF2-40B4-BE49-F238E27FC236}">
              <a16:creationId xmlns:a16="http://schemas.microsoft.com/office/drawing/2014/main" id="{5B0FA2D6-2BCA-448A-BE71-37A818657E1E}"/>
            </a:ext>
          </a:extLst>
        </xdr:cNvPr>
        <xdr:cNvSpPr txBox="1"/>
      </xdr:nvSpPr>
      <xdr:spPr>
        <a:xfrm>
          <a:off x="19547840" y="13964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647" name="フローチャート: 判断 646">
          <a:extLst>
            <a:ext uri="{FF2B5EF4-FFF2-40B4-BE49-F238E27FC236}">
              <a16:creationId xmlns:a16="http://schemas.microsoft.com/office/drawing/2014/main" id="{A7ED6CE7-F9B9-4402-AD1F-2C1068760DD1}"/>
            </a:ext>
          </a:extLst>
        </xdr:cNvPr>
        <xdr:cNvSpPr/>
      </xdr:nvSpPr>
      <xdr:spPr>
        <a:xfrm>
          <a:off x="19458940" y="139860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48" name="フローチャート: 判断 647">
          <a:extLst>
            <a:ext uri="{FF2B5EF4-FFF2-40B4-BE49-F238E27FC236}">
              <a16:creationId xmlns:a16="http://schemas.microsoft.com/office/drawing/2014/main" id="{FED24D1B-48B2-407B-9C6F-ED6A05B8338A}"/>
            </a:ext>
          </a:extLst>
        </xdr:cNvPr>
        <xdr:cNvSpPr/>
      </xdr:nvSpPr>
      <xdr:spPr>
        <a:xfrm>
          <a:off x="18735040" y="140225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163322</xdr:rowOff>
    </xdr:from>
    <xdr:to>
      <xdr:col>107</xdr:col>
      <xdr:colOff>101600</xdr:colOff>
      <xdr:row>84</xdr:row>
      <xdr:rowOff>93472</xdr:rowOff>
    </xdr:to>
    <xdr:sp macro="" textlink="">
      <xdr:nvSpPr>
        <xdr:cNvPr id="649" name="フローチャート: 判断 648">
          <a:extLst>
            <a:ext uri="{FF2B5EF4-FFF2-40B4-BE49-F238E27FC236}">
              <a16:creationId xmlns:a16="http://schemas.microsoft.com/office/drawing/2014/main" id="{177EEEC9-43C9-4B31-A6C2-C0F5BC482764}"/>
            </a:ext>
          </a:extLst>
        </xdr:cNvPr>
        <xdr:cNvSpPr/>
      </xdr:nvSpPr>
      <xdr:spPr>
        <a:xfrm>
          <a:off x="17937480" y="140774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126746</xdr:rowOff>
    </xdr:from>
    <xdr:to>
      <xdr:col>102</xdr:col>
      <xdr:colOff>165100</xdr:colOff>
      <xdr:row>84</xdr:row>
      <xdr:rowOff>56896</xdr:rowOff>
    </xdr:to>
    <xdr:sp macro="" textlink="">
      <xdr:nvSpPr>
        <xdr:cNvPr id="650" name="フローチャート: 判断 649">
          <a:extLst>
            <a:ext uri="{FF2B5EF4-FFF2-40B4-BE49-F238E27FC236}">
              <a16:creationId xmlns:a16="http://schemas.microsoft.com/office/drawing/2014/main" id="{8E84B9DA-6F23-4A18-B20A-04864A28C186}"/>
            </a:ext>
          </a:extLst>
        </xdr:cNvPr>
        <xdr:cNvSpPr/>
      </xdr:nvSpPr>
      <xdr:spPr>
        <a:xfrm>
          <a:off x="17162780" y="140408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135889</xdr:rowOff>
    </xdr:from>
    <xdr:to>
      <xdr:col>98</xdr:col>
      <xdr:colOff>38100</xdr:colOff>
      <xdr:row>84</xdr:row>
      <xdr:rowOff>66039</xdr:rowOff>
    </xdr:to>
    <xdr:sp macro="" textlink="">
      <xdr:nvSpPr>
        <xdr:cNvPr id="651" name="フローチャート: 判断 650">
          <a:extLst>
            <a:ext uri="{FF2B5EF4-FFF2-40B4-BE49-F238E27FC236}">
              <a16:creationId xmlns:a16="http://schemas.microsoft.com/office/drawing/2014/main" id="{D2FE5774-A6EF-44F1-A602-6972F0BF149E}"/>
            </a:ext>
          </a:extLst>
        </xdr:cNvPr>
        <xdr:cNvSpPr/>
      </xdr:nvSpPr>
      <xdr:spPr>
        <a:xfrm>
          <a:off x="16388080" y="140500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07522678-BD01-4E54-B142-781013E7C885}"/>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83994077-9920-4184-91B9-999F0D4B32B3}"/>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D6397C80-E7C4-4D86-8A1C-C64A07F9C62D}"/>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F1D37A0A-4BAB-4797-BAFE-DDEA119310E6}"/>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EC1D5386-4CB3-42FA-868E-4DF33A89A0E3}"/>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156463</xdr:rowOff>
    </xdr:from>
    <xdr:to>
      <xdr:col>112</xdr:col>
      <xdr:colOff>38100</xdr:colOff>
      <xdr:row>85</xdr:row>
      <xdr:rowOff>86613</xdr:rowOff>
    </xdr:to>
    <xdr:sp macro="" textlink="">
      <xdr:nvSpPr>
        <xdr:cNvPr id="657" name="楕円 656">
          <a:extLst>
            <a:ext uri="{FF2B5EF4-FFF2-40B4-BE49-F238E27FC236}">
              <a16:creationId xmlns:a16="http://schemas.microsoft.com/office/drawing/2014/main" id="{6F3B4133-6A7D-4094-8201-E9791BB410A1}"/>
            </a:ext>
          </a:extLst>
        </xdr:cNvPr>
        <xdr:cNvSpPr/>
      </xdr:nvSpPr>
      <xdr:spPr>
        <a:xfrm>
          <a:off x="18735040" y="142382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658" name="楕円 657">
          <a:extLst>
            <a:ext uri="{FF2B5EF4-FFF2-40B4-BE49-F238E27FC236}">
              <a16:creationId xmlns:a16="http://schemas.microsoft.com/office/drawing/2014/main" id="{1D1395E5-092A-493B-83CE-B925C214DC77}"/>
            </a:ext>
          </a:extLst>
        </xdr:cNvPr>
        <xdr:cNvSpPr/>
      </xdr:nvSpPr>
      <xdr:spPr>
        <a:xfrm>
          <a:off x="17937480" y="142473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35813</xdr:rowOff>
    </xdr:from>
    <xdr:to>
      <xdr:col>111</xdr:col>
      <xdr:colOff>177800</xdr:colOff>
      <xdr:row>85</xdr:row>
      <xdr:rowOff>44958</xdr:rowOff>
    </xdr:to>
    <xdr:cxnSp macro="">
      <xdr:nvCxnSpPr>
        <xdr:cNvPr id="659" name="直線コネクタ 658">
          <a:extLst>
            <a:ext uri="{FF2B5EF4-FFF2-40B4-BE49-F238E27FC236}">
              <a16:creationId xmlns:a16="http://schemas.microsoft.com/office/drawing/2014/main" id="{E4BD3F3D-2D05-418A-8BC0-054259906032}"/>
            </a:ext>
          </a:extLst>
        </xdr:cNvPr>
        <xdr:cNvCxnSpPr/>
      </xdr:nvCxnSpPr>
      <xdr:spPr>
        <a:xfrm flipV="1">
          <a:off x="17988280" y="14285213"/>
          <a:ext cx="78994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660" name="楕円 659">
          <a:extLst>
            <a:ext uri="{FF2B5EF4-FFF2-40B4-BE49-F238E27FC236}">
              <a16:creationId xmlns:a16="http://schemas.microsoft.com/office/drawing/2014/main" id="{B94DB70B-F853-41F9-8C20-F47EBEF9498F}"/>
            </a:ext>
          </a:extLst>
        </xdr:cNvPr>
        <xdr:cNvSpPr/>
      </xdr:nvSpPr>
      <xdr:spPr>
        <a:xfrm>
          <a:off x="17162780" y="142473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44958</xdr:rowOff>
    </xdr:from>
    <xdr:to>
      <xdr:col>107</xdr:col>
      <xdr:colOff>50800</xdr:colOff>
      <xdr:row>85</xdr:row>
      <xdr:rowOff>44958</xdr:rowOff>
    </xdr:to>
    <xdr:cxnSp macro="">
      <xdr:nvCxnSpPr>
        <xdr:cNvPr id="661" name="直線コネクタ 660">
          <a:extLst>
            <a:ext uri="{FF2B5EF4-FFF2-40B4-BE49-F238E27FC236}">
              <a16:creationId xmlns:a16="http://schemas.microsoft.com/office/drawing/2014/main" id="{0B8139AA-8254-41C2-B81F-42C37AAD7A83}"/>
            </a:ext>
          </a:extLst>
        </xdr:cNvPr>
        <xdr:cNvCxnSpPr/>
      </xdr:nvCxnSpPr>
      <xdr:spPr>
        <a:xfrm>
          <a:off x="17213580" y="1429435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55135</xdr:rowOff>
    </xdr:from>
    <xdr:ext cx="469744" cy="259045"/>
    <xdr:sp macro="" textlink="">
      <xdr:nvSpPr>
        <xdr:cNvPr id="662" name="n_1aveValue【児童館】&#10;一人当たり面積">
          <a:extLst>
            <a:ext uri="{FF2B5EF4-FFF2-40B4-BE49-F238E27FC236}">
              <a16:creationId xmlns:a16="http://schemas.microsoft.com/office/drawing/2014/main" id="{3CADF6E4-D408-4EAC-9656-D5E0F1B452D5}"/>
            </a:ext>
          </a:extLst>
        </xdr:cNvPr>
        <xdr:cNvSpPr txBox="1"/>
      </xdr:nvSpPr>
      <xdr:spPr>
        <a:xfrm>
          <a:off x="18561127" y="1380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109999</xdr:rowOff>
    </xdr:from>
    <xdr:ext cx="469744" cy="259045"/>
    <xdr:sp macro="" textlink="">
      <xdr:nvSpPr>
        <xdr:cNvPr id="663" name="n_2aveValue【児童館】&#10;一人当たり面積">
          <a:extLst>
            <a:ext uri="{FF2B5EF4-FFF2-40B4-BE49-F238E27FC236}">
              <a16:creationId xmlns:a16="http://schemas.microsoft.com/office/drawing/2014/main" id="{A7CD73A6-41EB-452A-8C8B-43C3032B9BAB}"/>
            </a:ext>
          </a:extLst>
        </xdr:cNvPr>
        <xdr:cNvSpPr txBox="1"/>
      </xdr:nvSpPr>
      <xdr:spPr>
        <a:xfrm>
          <a:off x="17776267" y="1385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73423</xdr:rowOff>
    </xdr:from>
    <xdr:ext cx="469744" cy="259045"/>
    <xdr:sp macro="" textlink="">
      <xdr:nvSpPr>
        <xdr:cNvPr id="664" name="n_3aveValue【児童館】&#10;一人当たり面積">
          <a:extLst>
            <a:ext uri="{FF2B5EF4-FFF2-40B4-BE49-F238E27FC236}">
              <a16:creationId xmlns:a16="http://schemas.microsoft.com/office/drawing/2014/main" id="{42DFB77C-8C19-4D25-8E3F-AA32416B9B7F}"/>
            </a:ext>
          </a:extLst>
        </xdr:cNvPr>
        <xdr:cNvSpPr txBox="1"/>
      </xdr:nvSpPr>
      <xdr:spPr>
        <a:xfrm>
          <a:off x="17001567" y="1381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82566</xdr:rowOff>
    </xdr:from>
    <xdr:ext cx="469744" cy="259045"/>
    <xdr:sp macro="" textlink="">
      <xdr:nvSpPr>
        <xdr:cNvPr id="665" name="n_4aveValue【児童館】&#10;一人当たり面積">
          <a:extLst>
            <a:ext uri="{FF2B5EF4-FFF2-40B4-BE49-F238E27FC236}">
              <a16:creationId xmlns:a16="http://schemas.microsoft.com/office/drawing/2014/main" id="{72C3173C-A8FF-40FD-8023-FDA0FA684159}"/>
            </a:ext>
          </a:extLst>
        </xdr:cNvPr>
        <xdr:cNvSpPr txBox="1"/>
      </xdr:nvSpPr>
      <xdr:spPr>
        <a:xfrm>
          <a:off x="16226867" y="1382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77740</xdr:rowOff>
    </xdr:from>
    <xdr:ext cx="469744" cy="259045"/>
    <xdr:sp macro="" textlink="">
      <xdr:nvSpPr>
        <xdr:cNvPr id="666" name="n_1mainValue【児童館】&#10;一人当たり面積">
          <a:extLst>
            <a:ext uri="{FF2B5EF4-FFF2-40B4-BE49-F238E27FC236}">
              <a16:creationId xmlns:a16="http://schemas.microsoft.com/office/drawing/2014/main" id="{18B66779-48BE-47F9-9883-656C6C2BE8F7}"/>
            </a:ext>
          </a:extLst>
        </xdr:cNvPr>
        <xdr:cNvSpPr txBox="1"/>
      </xdr:nvSpPr>
      <xdr:spPr>
        <a:xfrm>
          <a:off x="18561127" y="1432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86885</xdr:rowOff>
    </xdr:from>
    <xdr:ext cx="469744" cy="259045"/>
    <xdr:sp macro="" textlink="">
      <xdr:nvSpPr>
        <xdr:cNvPr id="667" name="n_2mainValue【児童館】&#10;一人当たり面積">
          <a:extLst>
            <a:ext uri="{FF2B5EF4-FFF2-40B4-BE49-F238E27FC236}">
              <a16:creationId xmlns:a16="http://schemas.microsoft.com/office/drawing/2014/main" id="{AE8779D7-C8CB-459E-859B-8BC0284EC275}"/>
            </a:ext>
          </a:extLst>
        </xdr:cNvPr>
        <xdr:cNvSpPr txBox="1"/>
      </xdr:nvSpPr>
      <xdr:spPr>
        <a:xfrm>
          <a:off x="17776267" y="1433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86885</xdr:rowOff>
    </xdr:from>
    <xdr:ext cx="469744" cy="259045"/>
    <xdr:sp macro="" textlink="">
      <xdr:nvSpPr>
        <xdr:cNvPr id="668" name="n_3mainValue【児童館】&#10;一人当たり面積">
          <a:extLst>
            <a:ext uri="{FF2B5EF4-FFF2-40B4-BE49-F238E27FC236}">
              <a16:creationId xmlns:a16="http://schemas.microsoft.com/office/drawing/2014/main" id="{9C88EFD7-30B6-4005-A0A1-5A68EC1C9E28}"/>
            </a:ext>
          </a:extLst>
        </xdr:cNvPr>
        <xdr:cNvSpPr txBox="1"/>
      </xdr:nvSpPr>
      <xdr:spPr>
        <a:xfrm>
          <a:off x="17001567" y="1433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9" name="正方形/長方形 668">
          <a:extLst>
            <a:ext uri="{FF2B5EF4-FFF2-40B4-BE49-F238E27FC236}">
              <a16:creationId xmlns:a16="http://schemas.microsoft.com/office/drawing/2014/main" id="{EE4AE432-7DE0-4D72-9F0A-B0B73BC8A8FD}"/>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0" name="正方形/長方形 669">
          <a:extLst>
            <a:ext uri="{FF2B5EF4-FFF2-40B4-BE49-F238E27FC236}">
              <a16:creationId xmlns:a16="http://schemas.microsoft.com/office/drawing/2014/main" id="{D58C20E1-D426-4FC8-B2D2-734E154583E7}"/>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1" name="正方形/長方形 670">
          <a:extLst>
            <a:ext uri="{FF2B5EF4-FFF2-40B4-BE49-F238E27FC236}">
              <a16:creationId xmlns:a16="http://schemas.microsoft.com/office/drawing/2014/main" id="{15157359-8BAD-41D7-B5BC-9682818741FB}"/>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2" name="正方形/長方形 671">
          <a:extLst>
            <a:ext uri="{FF2B5EF4-FFF2-40B4-BE49-F238E27FC236}">
              <a16:creationId xmlns:a16="http://schemas.microsoft.com/office/drawing/2014/main" id="{C931A545-35A2-4706-860F-DDB96478EBFE}"/>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3" name="正方形/長方形 672">
          <a:extLst>
            <a:ext uri="{FF2B5EF4-FFF2-40B4-BE49-F238E27FC236}">
              <a16:creationId xmlns:a16="http://schemas.microsoft.com/office/drawing/2014/main" id="{B4AB6F93-0108-41C4-AA15-BA878AD092F1}"/>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4" name="正方形/長方形 673">
          <a:extLst>
            <a:ext uri="{FF2B5EF4-FFF2-40B4-BE49-F238E27FC236}">
              <a16:creationId xmlns:a16="http://schemas.microsoft.com/office/drawing/2014/main" id="{AC414EAB-14C4-488C-BDD4-B026C92D6A45}"/>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5" name="正方形/長方形 674">
          <a:extLst>
            <a:ext uri="{FF2B5EF4-FFF2-40B4-BE49-F238E27FC236}">
              <a16:creationId xmlns:a16="http://schemas.microsoft.com/office/drawing/2014/main" id="{C7BA5799-CCDF-4B79-A6BE-572BC6D452DB}"/>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6" name="正方形/長方形 675">
          <a:extLst>
            <a:ext uri="{FF2B5EF4-FFF2-40B4-BE49-F238E27FC236}">
              <a16:creationId xmlns:a16="http://schemas.microsoft.com/office/drawing/2014/main" id="{8E9CAB86-3068-43A9-A8FC-2EDB568B7900}"/>
            </a:ext>
          </a:extLst>
        </xdr:cNvPr>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77" name="正方形/長方形 676">
          <a:extLst>
            <a:ext uri="{FF2B5EF4-FFF2-40B4-BE49-F238E27FC236}">
              <a16:creationId xmlns:a16="http://schemas.microsoft.com/office/drawing/2014/main" id="{B969E883-B315-4389-A3CF-9B753138FAB2}"/>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8" name="正方形/長方形 677">
          <a:extLst>
            <a:ext uri="{FF2B5EF4-FFF2-40B4-BE49-F238E27FC236}">
              <a16:creationId xmlns:a16="http://schemas.microsoft.com/office/drawing/2014/main" id="{4201F062-AFC6-4F23-A890-E091F5CEDE27}"/>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9" name="正方形/長方形 678">
          <a:extLst>
            <a:ext uri="{FF2B5EF4-FFF2-40B4-BE49-F238E27FC236}">
              <a16:creationId xmlns:a16="http://schemas.microsoft.com/office/drawing/2014/main" id="{FC888925-F9FC-4AED-A43F-8AB08270D48F}"/>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0" name="正方形/長方形 679">
          <a:extLst>
            <a:ext uri="{FF2B5EF4-FFF2-40B4-BE49-F238E27FC236}">
              <a16:creationId xmlns:a16="http://schemas.microsoft.com/office/drawing/2014/main" id="{281D857C-B637-4C49-B41C-28DCB3DD427A}"/>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1" name="正方形/長方形 680">
          <a:extLst>
            <a:ext uri="{FF2B5EF4-FFF2-40B4-BE49-F238E27FC236}">
              <a16:creationId xmlns:a16="http://schemas.microsoft.com/office/drawing/2014/main" id="{24D6725D-8C6A-4453-8CE9-F90A02515F7A}"/>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2" name="正方形/長方形 681">
          <a:extLst>
            <a:ext uri="{FF2B5EF4-FFF2-40B4-BE49-F238E27FC236}">
              <a16:creationId xmlns:a16="http://schemas.microsoft.com/office/drawing/2014/main" id="{988CF6CA-8197-450D-9A0C-AB7EBE0EDE8E}"/>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3" name="正方形/長方形 682">
          <a:extLst>
            <a:ext uri="{FF2B5EF4-FFF2-40B4-BE49-F238E27FC236}">
              <a16:creationId xmlns:a16="http://schemas.microsoft.com/office/drawing/2014/main" id="{0855F99B-D68E-4A63-8230-E656B5BA5556}"/>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4" name="正方形/長方形 683">
          <a:extLst>
            <a:ext uri="{FF2B5EF4-FFF2-40B4-BE49-F238E27FC236}">
              <a16:creationId xmlns:a16="http://schemas.microsoft.com/office/drawing/2014/main" id="{FD81D5D4-37B4-459A-A801-12E32151867D}"/>
            </a:ext>
          </a:extLst>
        </xdr:cNvPr>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85" name="正方形/長方形 684">
          <a:extLst>
            <a:ext uri="{FF2B5EF4-FFF2-40B4-BE49-F238E27FC236}">
              <a16:creationId xmlns:a16="http://schemas.microsoft.com/office/drawing/2014/main" id="{45E1AC47-38BF-42FC-8910-307D0D175CBB}"/>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6" name="正方形/長方形 685">
          <a:extLst>
            <a:ext uri="{FF2B5EF4-FFF2-40B4-BE49-F238E27FC236}">
              <a16:creationId xmlns:a16="http://schemas.microsoft.com/office/drawing/2014/main" id="{4F61A51E-30D9-4DC9-96D3-708A7B336DD6}"/>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7" name="テキスト ボックス 686">
          <a:extLst>
            <a:ext uri="{FF2B5EF4-FFF2-40B4-BE49-F238E27FC236}">
              <a16:creationId xmlns:a16="http://schemas.microsoft.com/office/drawing/2014/main" id="{D9EA9A63-7732-44B4-BBAF-0554EC8700B8}"/>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の有形固定資産減価償却率が類似団体内平均値より高いのは、施設の統廃合や更新等が行われていないためである。</a:t>
          </a:r>
        </a:p>
        <a:p>
          <a:r>
            <a:rPr kumimoji="1" lang="ja-JP" altLang="en-US" sz="1300">
              <a:latin typeface="ＭＳ Ｐゴシック" panose="020B0600070205080204" pitchFamily="50" charset="-128"/>
              <a:ea typeface="ＭＳ Ｐゴシック" panose="020B0600070205080204" pitchFamily="50" charset="-128"/>
            </a:rPr>
            <a:t>　　令和元年度について、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の有形固定減価償却率が低下したのは、空調設備を導入したことによる。</a:t>
          </a:r>
        </a:p>
        <a:p>
          <a:r>
            <a:rPr kumimoji="1" lang="ja-JP" altLang="en-US" sz="1300">
              <a:latin typeface="ＭＳ Ｐゴシック" panose="020B0600070205080204" pitchFamily="50" charset="-128"/>
              <a:ea typeface="ＭＳ Ｐゴシック" panose="020B0600070205080204" pitchFamily="50" charset="-128"/>
            </a:rPr>
            <a:t>　　だが、依然として施設の老朽化が進行しているため、学校施設の個別施設計画により、適正な施設配置や長寿命化を推進していく。</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橋梁・トンネル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の有形固定資産減価償却率が低いのは、備忘価額のみの計上がほとんどだが、一部橋梁の改修を行ったことによる。</a:t>
          </a:r>
        </a:p>
        <a:p>
          <a:r>
            <a:rPr kumimoji="1" lang="ja-JP" altLang="en-US" sz="1300">
              <a:latin typeface="ＭＳ Ｐゴシック" panose="020B0600070205080204" pitchFamily="50" charset="-128"/>
              <a:ea typeface="ＭＳ Ｐゴシック" panose="020B0600070205080204" pitchFamily="50" charset="-128"/>
            </a:rPr>
            <a:t>　　なお、令和２年度の数値については調査中である。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B950002-5B24-43C1-AF4E-75368AF02C4A}"/>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31066DA-5B79-497E-9EF3-1F9318E92E7D}"/>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C60278D-01F7-43B4-9EB4-E23D9CE5C0A1}"/>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8871C93-85FD-46D7-8ED2-720BCF8F49D1}"/>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808145A-CD82-4FF4-93A1-6860894EFF38}"/>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6959D8D-20C5-43F1-9A0D-C8817D523021}"/>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78AD8B0-AEB2-49AD-A76A-A85FA9C994DF}"/>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01F5C4A-0D11-4844-841F-8995D2342045}"/>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6ADA0B1-062D-4840-8928-77AE46FA744A}"/>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EB3519B-C74E-4EC2-9AED-AF230BA92795}"/>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17,979
17,594
133.91
11,693,787
10,718,875
954,303
5,439,107
8,828,410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B9D0BFC-3990-49BF-91AE-764600C45FB3}"/>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F3603A5-34CD-4673-AE74-44708730AB54}"/>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98CA9B1-6D7D-4EBF-85C8-6D790AE331C5}"/>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E936E80-BDD8-43AC-9A35-100AAD79B08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CE317B1-5993-48EC-AA47-04B3832305EE}"/>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135B74E-769D-4513-BA81-C2A7C54D3161}"/>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81A272A-9886-4D30-8CA8-12655595A656}"/>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2699DE8-45E5-45DD-88A6-E2A5C4B33643}"/>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B5A0E8D-AB14-447E-B21B-B518648BC1F7}"/>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3666AAD-C6C7-4476-9551-3D038715C05D}"/>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AB0306A-82B4-49F7-A59B-7C5E0ED04795}"/>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2E585AF-E5A1-41D3-BF30-80F871F22549}"/>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5B5D5B0-6135-4760-BF4A-1E42C9E5889F}"/>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D915BB7-E11B-450E-B880-33CEFD0558AB}"/>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A380DE3-94C6-4A10-A986-431A0F1F2371}"/>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67D2F89-9503-457D-B27C-E5C6581FD789}"/>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17012D9-8999-4228-955A-13DB28D3C5B5}"/>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908F8C4-14DA-4F81-A371-960BFF52B906}"/>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1F681B3-B7FB-462A-A962-A8CFA5D1AD6A}"/>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B9BD166-F3A2-4738-BC10-F999059EDE3D}"/>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D18FB49-F5AB-439B-9FB9-B19CFAB47322}"/>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0DE3579-F210-4AC7-BD3B-092EC88D2B1E}"/>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4F9B2BB-C95F-45D9-AAC0-8FBFF42D5B0A}"/>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9D1FA7A-28B7-437F-B2D9-B787C5B197BC}"/>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1F5A1B4-A250-443C-81E5-77D467B3FF54}"/>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23F34F3-C2A7-4F9C-8C7F-31D4DA5ED4D6}"/>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55484A9-2816-4935-BE69-E71D22E8BE53}"/>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A6C928D-81AA-4670-8931-6D9ED5290A1A}"/>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5EB638A-EED1-42F9-B8C9-5C84E44F4BB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5E59BBE-42B6-41F2-AC72-60FFD5E03EB7}"/>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AE0F883-9A1C-406D-BE4D-4C1C32EBECF1}"/>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9DE33A8-5CD0-44CE-8B50-A42ABBF75D7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7A406DF-76AC-4A08-A1A4-F844416D008F}"/>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7F713CFB-345C-4A5B-8BB7-DBC02A7DBAB0}"/>
            </a:ext>
          </a:extLst>
        </xdr:cNvPr>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3A77D88-63B4-4C1D-947D-C475711D4786}"/>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C0B5C581-CF76-4240-957C-6486DADB90AD}"/>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128A0AD-EBB5-4E48-BF77-1B6DCB90120D}"/>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8ABDCDB-3962-4730-9F9F-0D3AB6679886}"/>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57ABE4D4-B056-41FC-B327-433AB53341B7}"/>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6DB95CE-CF9A-4F13-BC7A-6B98FD19DC04}"/>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F4E9676-001F-46FF-BB97-4786F1B68D11}"/>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87AE699F-B0A0-44F4-94FD-7B2D38E18750}"/>
            </a:ext>
          </a:extLst>
        </xdr:cNvPr>
        <xdr:cNvSpPr txBox="1"/>
      </xdr:nvSpPr>
      <xdr:spPr>
        <a:xfrm>
          <a:off x="37734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9E0CF06-D14B-40B2-B9C6-29C7F401C1DF}"/>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65BE58C1-D1A8-47CD-A4A2-32654F01F54B}"/>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xdr:rowOff>
    </xdr:from>
    <xdr:to>
      <xdr:col>24</xdr:col>
      <xdr:colOff>62865</xdr:colOff>
      <xdr:row>42</xdr:row>
      <xdr:rowOff>131445</xdr:rowOff>
    </xdr:to>
    <xdr:cxnSp macro="">
      <xdr:nvCxnSpPr>
        <xdr:cNvPr id="56" name="直線コネクタ 55">
          <a:extLst>
            <a:ext uri="{FF2B5EF4-FFF2-40B4-BE49-F238E27FC236}">
              <a16:creationId xmlns:a16="http://schemas.microsoft.com/office/drawing/2014/main" id="{D2FA5A39-37BD-417A-BF27-CA007998259D}"/>
            </a:ext>
          </a:extLst>
        </xdr:cNvPr>
        <xdr:cNvCxnSpPr/>
      </xdr:nvCxnSpPr>
      <xdr:spPr>
        <a:xfrm flipV="1">
          <a:off x="4086225" y="571119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135272</xdr:rowOff>
    </xdr:from>
    <xdr:ext cx="405111" cy="259045"/>
    <xdr:sp macro="" textlink="">
      <xdr:nvSpPr>
        <xdr:cNvPr id="57" name="【図書館】&#10;有形固定資産減価償却率最小値テキスト">
          <a:extLst>
            <a:ext uri="{FF2B5EF4-FFF2-40B4-BE49-F238E27FC236}">
              <a16:creationId xmlns:a16="http://schemas.microsoft.com/office/drawing/2014/main" id="{FF19C910-D899-41BB-9A07-8A2E1369EFBC}"/>
            </a:ext>
          </a:extLst>
        </xdr:cNvPr>
        <xdr:cNvSpPr txBox="1"/>
      </xdr:nvSpPr>
      <xdr:spPr>
        <a:xfrm>
          <a:off x="412496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131445</xdr:rowOff>
    </xdr:from>
    <xdr:to>
      <xdr:col>24</xdr:col>
      <xdr:colOff>152400</xdr:colOff>
      <xdr:row>42</xdr:row>
      <xdr:rowOff>131445</xdr:rowOff>
    </xdr:to>
    <xdr:cxnSp macro="">
      <xdr:nvCxnSpPr>
        <xdr:cNvPr id="58" name="直線コネクタ 57">
          <a:extLst>
            <a:ext uri="{FF2B5EF4-FFF2-40B4-BE49-F238E27FC236}">
              <a16:creationId xmlns:a16="http://schemas.microsoft.com/office/drawing/2014/main" id="{D9BA3476-4906-4BBB-9B23-1C62E3D9CBAB}"/>
            </a:ext>
          </a:extLst>
        </xdr:cNvPr>
        <xdr:cNvCxnSpPr/>
      </xdr:nvCxnSpPr>
      <xdr:spPr>
        <a:xfrm>
          <a:off x="4020820" y="71723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129557</xdr:rowOff>
    </xdr:from>
    <xdr:ext cx="340478" cy="259045"/>
    <xdr:sp macro="" textlink="">
      <xdr:nvSpPr>
        <xdr:cNvPr id="59" name="【図書館】&#10;有形固定資産減価償却率最大値テキスト">
          <a:extLst>
            <a:ext uri="{FF2B5EF4-FFF2-40B4-BE49-F238E27FC236}">
              <a16:creationId xmlns:a16="http://schemas.microsoft.com/office/drawing/2014/main" id="{62183A6A-56FE-4861-86AC-7D2AE4A425CC}"/>
            </a:ext>
          </a:extLst>
        </xdr:cNvPr>
        <xdr:cNvSpPr txBox="1"/>
      </xdr:nvSpPr>
      <xdr:spPr>
        <a:xfrm>
          <a:off x="4124960" y="54940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xdr:rowOff>
    </xdr:from>
    <xdr:to>
      <xdr:col>24</xdr:col>
      <xdr:colOff>152400</xdr:colOff>
      <xdr:row>34</xdr:row>
      <xdr:rowOff>11430</xdr:rowOff>
    </xdr:to>
    <xdr:cxnSp macro="">
      <xdr:nvCxnSpPr>
        <xdr:cNvPr id="60" name="直線コネクタ 59">
          <a:extLst>
            <a:ext uri="{FF2B5EF4-FFF2-40B4-BE49-F238E27FC236}">
              <a16:creationId xmlns:a16="http://schemas.microsoft.com/office/drawing/2014/main" id="{98733660-C9CC-4C5A-8579-DBAFE72FAE62}"/>
            </a:ext>
          </a:extLst>
        </xdr:cNvPr>
        <xdr:cNvCxnSpPr/>
      </xdr:nvCxnSpPr>
      <xdr:spPr>
        <a:xfrm>
          <a:off x="4020820" y="571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70502</xdr:rowOff>
    </xdr:from>
    <xdr:ext cx="405111" cy="259045"/>
    <xdr:sp macro="" textlink="">
      <xdr:nvSpPr>
        <xdr:cNvPr id="61" name="【図書館】&#10;有形固定資産減価償却率平均値テキスト">
          <a:extLst>
            <a:ext uri="{FF2B5EF4-FFF2-40B4-BE49-F238E27FC236}">
              <a16:creationId xmlns:a16="http://schemas.microsoft.com/office/drawing/2014/main" id="{108F3E64-61FB-4824-8291-FE96D9C41492}"/>
            </a:ext>
          </a:extLst>
        </xdr:cNvPr>
        <xdr:cNvSpPr txBox="1"/>
      </xdr:nvSpPr>
      <xdr:spPr>
        <a:xfrm>
          <a:off x="4124960" y="644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92075</xdr:rowOff>
    </xdr:from>
    <xdr:to>
      <xdr:col>24</xdr:col>
      <xdr:colOff>114300</xdr:colOff>
      <xdr:row>39</xdr:row>
      <xdr:rowOff>22225</xdr:rowOff>
    </xdr:to>
    <xdr:sp macro="" textlink="">
      <xdr:nvSpPr>
        <xdr:cNvPr id="62" name="フローチャート: 判断 61">
          <a:extLst>
            <a:ext uri="{FF2B5EF4-FFF2-40B4-BE49-F238E27FC236}">
              <a16:creationId xmlns:a16="http://schemas.microsoft.com/office/drawing/2014/main" id="{5EBA1752-549F-432F-AC65-048451BC9AA1}"/>
            </a:ext>
          </a:extLst>
        </xdr:cNvPr>
        <xdr:cNvSpPr/>
      </xdr:nvSpPr>
      <xdr:spPr>
        <a:xfrm>
          <a:off x="4036060" y="6462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17780</xdr:rowOff>
    </xdr:from>
    <xdr:to>
      <xdr:col>20</xdr:col>
      <xdr:colOff>38100</xdr:colOff>
      <xdr:row>38</xdr:row>
      <xdr:rowOff>119380</xdr:rowOff>
    </xdr:to>
    <xdr:sp macro="" textlink="">
      <xdr:nvSpPr>
        <xdr:cNvPr id="63" name="フローチャート: 判断 62">
          <a:extLst>
            <a:ext uri="{FF2B5EF4-FFF2-40B4-BE49-F238E27FC236}">
              <a16:creationId xmlns:a16="http://schemas.microsoft.com/office/drawing/2014/main" id="{7B8538A1-3253-497E-8333-8BD927D2B697}"/>
            </a:ext>
          </a:extLst>
        </xdr:cNvPr>
        <xdr:cNvSpPr/>
      </xdr:nvSpPr>
      <xdr:spPr>
        <a:xfrm>
          <a:off x="3312160" y="63881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a:extLst>
            <a:ext uri="{FF2B5EF4-FFF2-40B4-BE49-F238E27FC236}">
              <a16:creationId xmlns:a16="http://schemas.microsoft.com/office/drawing/2014/main" id="{ADDEDE7B-C178-40D0-97B3-627253755575}"/>
            </a:ext>
          </a:extLst>
        </xdr:cNvPr>
        <xdr:cNvSpPr/>
      </xdr:nvSpPr>
      <xdr:spPr>
        <a:xfrm>
          <a:off x="2514600" y="6359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164465</xdr:rowOff>
    </xdr:from>
    <xdr:to>
      <xdr:col>10</xdr:col>
      <xdr:colOff>165100</xdr:colOff>
      <xdr:row>38</xdr:row>
      <xdr:rowOff>94615</xdr:rowOff>
    </xdr:to>
    <xdr:sp macro="" textlink="">
      <xdr:nvSpPr>
        <xdr:cNvPr id="65" name="フローチャート: 判断 64">
          <a:extLst>
            <a:ext uri="{FF2B5EF4-FFF2-40B4-BE49-F238E27FC236}">
              <a16:creationId xmlns:a16="http://schemas.microsoft.com/office/drawing/2014/main" id="{F0A39A83-757D-4ABD-A71D-44817758B04D}"/>
            </a:ext>
          </a:extLst>
        </xdr:cNvPr>
        <xdr:cNvSpPr/>
      </xdr:nvSpPr>
      <xdr:spPr>
        <a:xfrm>
          <a:off x="1739900" y="6367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151130</xdr:rowOff>
    </xdr:from>
    <xdr:to>
      <xdr:col>6</xdr:col>
      <xdr:colOff>38100</xdr:colOff>
      <xdr:row>38</xdr:row>
      <xdr:rowOff>81280</xdr:rowOff>
    </xdr:to>
    <xdr:sp macro="" textlink="">
      <xdr:nvSpPr>
        <xdr:cNvPr id="66" name="フローチャート: 判断 65">
          <a:extLst>
            <a:ext uri="{FF2B5EF4-FFF2-40B4-BE49-F238E27FC236}">
              <a16:creationId xmlns:a16="http://schemas.microsoft.com/office/drawing/2014/main" id="{D8B50E3D-7C1E-480D-A01B-7422F12D2284}"/>
            </a:ext>
          </a:extLst>
        </xdr:cNvPr>
        <xdr:cNvSpPr/>
      </xdr:nvSpPr>
      <xdr:spPr>
        <a:xfrm>
          <a:off x="965200" y="63538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5B7B7B0-ADAC-4591-97AE-A1FF855E9598}"/>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07E1B27-50D1-4F25-A820-2C80ECA2607A}"/>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D380B74-2829-44D4-95B3-A8D3C44A334E}"/>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C860634-F6C1-4893-A536-F3C6524A1CE1}"/>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A72C86E-0B9A-45C2-9F6A-35107E08643D}"/>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103505</xdr:rowOff>
    </xdr:from>
    <xdr:to>
      <xdr:col>20</xdr:col>
      <xdr:colOff>38100</xdr:colOff>
      <xdr:row>39</xdr:row>
      <xdr:rowOff>33655</xdr:rowOff>
    </xdr:to>
    <xdr:sp macro="" textlink="">
      <xdr:nvSpPr>
        <xdr:cNvPr id="72" name="楕円 71">
          <a:extLst>
            <a:ext uri="{FF2B5EF4-FFF2-40B4-BE49-F238E27FC236}">
              <a16:creationId xmlns:a16="http://schemas.microsoft.com/office/drawing/2014/main" id="{EDE83CA6-9067-4E5A-B1C9-06406150BC3D}"/>
            </a:ext>
          </a:extLst>
        </xdr:cNvPr>
        <xdr:cNvSpPr/>
      </xdr:nvSpPr>
      <xdr:spPr>
        <a:xfrm>
          <a:off x="3312160" y="64738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67310</xdr:rowOff>
    </xdr:from>
    <xdr:to>
      <xdr:col>15</xdr:col>
      <xdr:colOff>101600</xdr:colOff>
      <xdr:row>38</xdr:row>
      <xdr:rowOff>168910</xdr:rowOff>
    </xdr:to>
    <xdr:sp macro="" textlink="">
      <xdr:nvSpPr>
        <xdr:cNvPr id="73" name="楕円 72">
          <a:extLst>
            <a:ext uri="{FF2B5EF4-FFF2-40B4-BE49-F238E27FC236}">
              <a16:creationId xmlns:a16="http://schemas.microsoft.com/office/drawing/2014/main" id="{7D438A38-B80A-4EAC-80E7-066FE9898B74}"/>
            </a:ext>
          </a:extLst>
        </xdr:cNvPr>
        <xdr:cNvSpPr/>
      </xdr:nvSpPr>
      <xdr:spPr>
        <a:xfrm>
          <a:off x="25146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118110</xdr:rowOff>
    </xdr:from>
    <xdr:to>
      <xdr:col>19</xdr:col>
      <xdr:colOff>177800</xdr:colOff>
      <xdr:row>38</xdr:row>
      <xdr:rowOff>154305</xdr:rowOff>
    </xdr:to>
    <xdr:cxnSp macro="">
      <xdr:nvCxnSpPr>
        <xdr:cNvPr id="74" name="直線コネクタ 73">
          <a:extLst>
            <a:ext uri="{FF2B5EF4-FFF2-40B4-BE49-F238E27FC236}">
              <a16:creationId xmlns:a16="http://schemas.microsoft.com/office/drawing/2014/main" id="{7EB7002E-FC7E-4EA0-A6D6-166122B59275}"/>
            </a:ext>
          </a:extLst>
        </xdr:cNvPr>
        <xdr:cNvCxnSpPr/>
      </xdr:nvCxnSpPr>
      <xdr:spPr>
        <a:xfrm>
          <a:off x="2565400" y="6488430"/>
          <a:ext cx="78994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33020</xdr:rowOff>
    </xdr:from>
    <xdr:to>
      <xdr:col>10</xdr:col>
      <xdr:colOff>165100</xdr:colOff>
      <xdr:row>38</xdr:row>
      <xdr:rowOff>134620</xdr:rowOff>
    </xdr:to>
    <xdr:sp macro="" textlink="">
      <xdr:nvSpPr>
        <xdr:cNvPr id="75" name="楕円 74">
          <a:extLst>
            <a:ext uri="{FF2B5EF4-FFF2-40B4-BE49-F238E27FC236}">
              <a16:creationId xmlns:a16="http://schemas.microsoft.com/office/drawing/2014/main" id="{A5057C3D-7F9A-4A10-835F-772C9E33A8B5}"/>
            </a:ext>
          </a:extLst>
        </xdr:cNvPr>
        <xdr:cNvSpPr/>
      </xdr:nvSpPr>
      <xdr:spPr>
        <a:xfrm>
          <a:off x="17399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83820</xdr:rowOff>
    </xdr:from>
    <xdr:to>
      <xdr:col>15</xdr:col>
      <xdr:colOff>50800</xdr:colOff>
      <xdr:row>38</xdr:row>
      <xdr:rowOff>118110</xdr:rowOff>
    </xdr:to>
    <xdr:cxnSp macro="">
      <xdr:nvCxnSpPr>
        <xdr:cNvPr id="76" name="直線コネクタ 75">
          <a:extLst>
            <a:ext uri="{FF2B5EF4-FFF2-40B4-BE49-F238E27FC236}">
              <a16:creationId xmlns:a16="http://schemas.microsoft.com/office/drawing/2014/main" id="{295D3DA0-910B-490E-905F-9A35309F4A3C}"/>
            </a:ext>
          </a:extLst>
        </xdr:cNvPr>
        <xdr:cNvCxnSpPr/>
      </xdr:nvCxnSpPr>
      <xdr:spPr>
        <a:xfrm>
          <a:off x="1790700" y="645414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135907</xdr:rowOff>
    </xdr:from>
    <xdr:ext cx="405111" cy="259045"/>
    <xdr:sp macro="" textlink="">
      <xdr:nvSpPr>
        <xdr:cNvPr id="77" name="n_1aveValue【図書館】&#10;有形固定資産減価償却率">
          <a:extLst>
            <a:ext uri="{FF2B5EF4-FFF2-40B4-BE49-F238E27FC236}">
              <a16:creationId xmlns:a16="http://schemas.microsoft.com/office/drawing/2014/main" id="{A0888524-62CA-42B3-A2BF-2B2FFCC14ECA}"/>
            </a:ext>
          </a:extLst>
        </xdr:cNvPr>
        <xdr:cNvSpPr txBox="1"/>
      </xdr:nvSpPr>
      <xdr:spPr>
        <a:xfrm>
          <a:off x="317056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78" name="n_2aveValue【図書館】&#10;有形固定資産減価償却率">
          <a:extLst>
            <a:ext uri="{FF2B5EF4-FFF2-40B4-BE49-F238E27FC236}">
              <a16:creationId xmlns:a16="http://schemas.microsoft.com/office/drawing/2014/main" id="{D6478116-01E0-4BD0-935E-F46E13C6AB3A}"/>
            </a:ext>
          </a:extLst>
        </xdr:cNvPr>
        <xdr:cNvSpPr txBox="1"/>
      </xdr:nvSpPr>
      <xdr:spPr>
        <a:xfrm>
          <a:off x="238570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111142</xdr:rowOff>
    </xdr:from>
    <xdr:ext cx="405111" cy="259045"/>
    <xdr:sp macro="" textlink="">
      <xdr:nvSpPr>
        <xdr:cNvPr id="79" name="n_3aveValue【図書館】&#10;有形固定資産減価償却率">
          <a:extLst>
            <a:ext uri="{FF2B5EF4-FFF2-40B4-BE49-F238E27FC236}">
              <a16:creationId xmlns:a16="http://schemas.microsoft.com/office/drawing/2014/main" id="{2C509496-A27F-4A47-9E10-67FD395814AC}"/>
            </a:ext>
          </a:extLst>
        </xdr:cNvPr>
        <xdr:cNvSpPr txBox="1"/>
      </xdr:nvSpPr>
      <xdr:spPr>
        <a:xfrm>
          <a:off x="161100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97807</xdr:rowOff>
    </xdr:from>
    <xdr:ext cx="405111" cy="259045"/>
    <xdr:sp macro="" textlink="">
      <xdr:nvSpPr>
        <xdr:cNvPr id="80" name="n_4aveValue【図書館】&#10;有形固定資産減価償却率">
          <a:extLst>
            <a:ext uri="{FF2B5EF4-FFF2-40B4-BE49-F238E27FC236}">
              <a16:creationId xmlns:a16="http://schemas.microsoft.com/office/drawing/2014/main" id="{6E2EA686-2756-40E9-8F39-49BF3FBD98F4}"/>
            </a:ext>
          </a:extLst>
        </xdr:cNvPr>
        <xdr:cNvSpPr txBox="1"/>
      </xdr:nvSpPr>
      <xdr:spPr>
        <a:xfrm>
          <a:off x="83630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24782</xdr:rowOff>
    </xdr:from>
    <xdr:ext cx="405111" cy="259045"/>
    <xdr:sp macro="" textlink="">
      <xdr:nvSpPr>
        <xdr:cNvPr id="81" name="n_1mainValue【図書館】&#10;有形固定資産減価償却率">
          <a:extLst>
            <a:ext uri="{FF2B5EF4-FFF2-40B4-BE49-F238E27FC236}">
              <a16:creationId xmlns:a16="http://schemas.microsoft.com/office/drawing/2014/main" id="{7C0B84BD-E407-4BE2-BBD8-E8A5C637B63A}"/>
            </a:ext>
          </a:extLst>
        </xdr:cNvPr>
        <xdr:cNvSpPr txBox="1"/>
      </xdr:nvSpPr>
      <xdr:spPr>
        <a:xfrm>
          <a:off x="3170564"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160037</xdr:rowOff>
    </xdr:from>
    <xdr:ext cx="405111" cy="259045"/>
    <xdr:sp macro="" textlink="">
      <xdr:nvSpPr>
        <xdr:cNvPr id="82" name="n_2mainValue【図書館】&#10;有形固定資産減価償却率">
          <a:extLst>
            <a:ext uri="{FF2B5EF4-FFF2-40B4-BE49-F238E27FC236}">
              <a16:creationId xmlns:a16="http://schemas.microsoft.com/office/drawing/2014/main" id="{7AF41D6B-FC08-4ED0-B43C-B191091C46A5}"/>
            </a:ext>
          </a:extLst>
        </xdr:cNvPr>
        <xdr:cNvSpPr txBox="1"/>
      </xdr:nvSpPr>
      <xdr:spPr>
        <a:xfrm>
          <a:off x="238570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125747</xdr:rowOff>
    </xdr:from>
    <xdr:ext cx="405111" cy="259045"/>
    <xdr:sp macro="" textlink="">
      <xdr:nvSpPr>
        <xdr:cNvPr id="83" name="n_3mainValue【図書館】&#10;有形固定資産減価償却率">
          <a:extLst>
            <a:ext uri="{FF2B5EF4-FFF2-40B4-BE49-F238E27FC236}">
              <a16:creationId xmlns:a16="http://schemas.microsoft.com/office/drawing/2014/main" id="{03CBDFA3-6415-46A7-ABE7-D40C4A93E2AB}"/>
            </a:ext>
          </a:extLst>
        </xdr:cNvPr>
        <xdr:cNvSpPr txBox="1"/>
      </xdr:nvSpPr>
      <xdr:spPr>
        <a:xfrm>
          <a:off x="161100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a:extLst>
            <a:ext uri="{FF2B5EF4-FFF2-40B4-BE49-F238E27FC236}">
              <a16:creationId xmlns:a16="http://schemas.microsoft.com/office/drawing/2014/main" id="{A67ED0C8-2B7F-425B-812B-6043F5BA2EB7}"/>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a:extLst>
            <a:ext uri="{FF2B5EF4-FFF2-40B4-BE49-F238E27FC236}">
              <a16:creationId xmlns:a16="http://schemas.microsoft.com/office/drawing/2014/main" id="{9D3396C6-E71F-4E39-8DF1-F869705E038C}"/>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a:extLst>
            <a:ext uri="{FF2B5EF4-FFF2-40B4-BE49-F238E27FC236}">
              <a16:creationId xmlns:a16="http://schemas.microsoft.com/office/drawing/2014/main" id="{CBD68FDF-072A-40EF-8268-B7AF8D62BB24}"/>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a:extLst>
            <a:ext uri="{FF2B5EF4-FFF2-40B4-BE49-F238E27FC236}">
              <a16:creationId xmlns:a16="http://schemas.microsoft.com/office/drawing/2014/main" id="{BB26BFF2-19B0-4214-B1A6-8831FD82B1F7}"/>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a:extLst>
            <a:ext uri="{FF2B5EF4-FFF2-40B4-BE49-F238E27FC236}">
              <a16:creationId xmlns:a16="http://schemas.microsoft.com/office/drawing/2014/main" id="{B04AB3C9-EF5F-45DA-B2A2-6EB3FE65CB3C}"/>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a:extLst>
            <a:ext uri="{FF2B5EF4-FFF2-40B4-BE49-F238E27FC236}">
              <a16:creationId xmlns:a16="http://schemas.microsoft.com/office/drawing/2014/main" id="{2DD9C5A7-D0F1-432A-807E-7F743C222823}"/>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a:extLst>
            <a:ext uri="{FF2B5EF4-FFF2-40B4-BE49-F238E27FC236}">
              <a16:creationId xmlns:a16="http://schemas.microsoft.com/office/drawing/2014/main" id="{9CB9C25D-E551-48EF-A0C2-4FD37DEF062D}"/>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id="{F6A15DA9-7153-4FD4-9EE3-2A4D6DC2B97E}"/>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a:extLst>
            <a:ext uri="{FF2B5EF4-FFF2-40B4-BE49-F238E27FC236}">
              <a16:creationId xmlns:a16="http://schemas.microsoft.com/office/drawing/2014/main" id="{03C171B7-B7BD-4BD1-B999-B85A4E0F1C87}"/>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id="{F9EBFC8A-503A-4060-A508-AE3634D78F0B}"/>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4" name="直線コネクタ 93">
          <a:extLst>
            <a:ext uri="{FF2B5EF4-FFF2-40B4-BE49-F238E27FC236}">
              <a16:creationId xmlns:a16="http://schemas.microsoft.com/office/drawing/2014/main" id="{658086CE-48A0-4C68-BEC2-E6558B1B6B41}"/>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5" name="テキスト ボックス 94">
          <a:extLst>
            <a:ext uri="{FF2B5EF4-FFF2-40B4-BE49-F238E27FC236}">
              <a16:creationId xmlns:a16="http://schemas.microsoft.com/office/drawing/2014/main" id="{9A930224-99AF-4819-8751-7C104201173F}"/>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6" name="直線コネクタ 95">
          <a:extLst>
            <a:ext uri="{FF2B5EF4-FFF2-40B4-BE49-F238E27FC236}">
              <a16:creationId xmlns:a16="http://schemas.microsoft.com/office/drawing/2014/main" id="{2EE223A5-5CA2-46E3-8633-AF057052C35E}"/>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7" name="テキスト ボックス 96">
          <a:extLst>
            <a:ext uri="{FF2B5EF4-FFF2-40B4-BE49-F238E27FC236}">
              <a16:creationId xmlns:a16="http://schemas.microsoft.com/office/drawing/2014/main" id="{6E6BDE58-17A2-4F7F-86B3-3AE3F0DC3F3D}"/>
            </a:ext>
          </a:extLst>
        </xdr:cNvPr>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8" name="直線コネクタ 97">
          <a:extLst>
            <a:ext uri="{FF2B5EF4-FFF2-40B4-BE49-F238E27FC236}">
              <a16:creationId xmlns:a16="http://schemas.microsoft.com/office/drawing/2014/main" id="{E7654562-8770-46EC-8E01-4BF623B8E360}"/>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9" name="テキスト ボックス 98">
          <a:extLst>
            <a:ext uri="{FF2B5EF4-FFF2-40B4-BE49-F238E27FC236}">
              <a16:creationId xmlns:a16="http://schemas.microsoft.com/office/drawing/2014/main" id="{AE7CBFC4-5CC9-4A84-BDC3-2B0D008F3406}"/>
            </a:ext>
          </a:extLst>
        </xdr:cNvPr>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0" name="直線コネクタ 99">
          <a:extLst>
            <a:ext uri="{FF2B5EF4-FFF2-40B4-BE49-F238E27FC236}">
              <a16:creationId xmlns:a16="http://schemas.microsoft.com/office/drawing/2014/main" id="{9706D6BE-88F7-46C6-930C-C3F525ADD6EB}"/>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1" name="テキスト ボックス 100">
          <a:extLst>
            <a:ext uri="{FF2B5EF4-FFF2-40B4-BE49-F238E27FC236}">
              <a16:creationId xmlns:a16="http://schemas.microsoft.com/office/drawing/2014/main" id="{DC364D6B-B752-4CFA-8AF7-9381D9C9C5C3}"/>
            </a:ext>
          </a:extLst>
        </xdr:cNvPr>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2" name="直線コネクタ 101">
          <a:extLst>
            <a:ext uri="{FF2B5EF4-FFF2-40B4-BE49-F238E27FC236}">
              <a16:creationId xmlns:a16="http://schemas.microsoft.com/office/drawing/2014/main" id="{D1949015-64EA-4FD7-B21E-E6D0374A56D3}"/>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3" name="テキスト ボックス 102">
          <a:extLst>
            <a:ext uri="{FF2B5EF4-FFF2-40B4-BE49-F238E27FC236}">
              <a16:creationId xmlns:a16="http://schemas.microsoft.com/office/drawing/2014/main" id="{C30EDAEE-7D4D-409B-98F6-12BBE24D3972}"/>
            </a:ext>
          </a:extLst>
        </xdr:cNvPr>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4" name="直線コネクタ 103">
          <a:extLst>
            <a:ext uri="{FF2B5EF4-FFF2-40B4-BE49-F238E27FC236}">
              <a16:creationId xmlns:a16="http://schemas.microsoft.com/office/drawing/2014/main" id="{BABBB3E5-FE67-467B-A943-B091EEF3BB9C}"/>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5" name="テキスト ボックス 104">
          <a:extLst>
            <a:ext uri="{FF2B5EF4-FFF2-40B4-BE49-F238E27FC236}">
              <a16:creationId xmlns:a16="http://schemas.microsoft.com/office/drawing/2014/main" id="{58256A4D-3A03-41B1-A9AF-02C76AD8463C}"/>
            </a:ext>
          </a:extLst>
        </xdr:cNvPr>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B9EEAE84-1A73-4D51-B439-52EA3988B626}"/>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3E0158EC-E502-4CED-8537-CDA12684AAB3}"/>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1CD869AC-B4F2-480F-83FC-AB705A2C4195}"/>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108857</xdr:rowOff>
    </xdr:from>
    <xdr:to>
      <xdr:col>54</xdr:col>
      <xdr:colOff>189865</xdr:colOff>
      <xdr:row>41</xdr:row>
      <xdr:rowOff>111578</xdr:rowOff>
    </xdr:to>
    <xdr:cxnSp macro="">
      <xdr:nvCxnSpPr>
        <xdr:cNvPr id="109" name="直線コネクタ 108">
          <a:extLst>
            <a:ext uri="{FF2B5EF4-FFF2-40B4-BE49-F238E27FC236}">
              <a16:creationId xmlns:a16="http://schemas.microsoft.com/office/drawing/2014/main" id="{44F96662-578C-4593-A40B-C8DC51BC5B19}"/>
            </a:ext>
          </a:extLst>
        </xdr:cNvPr>
        <xdr:cNvCxnSpPr/>
      </xdr:nvCxnSpPr>
      <xdr:spPr>
        <a:xfrm flipV="1">
          <a:off x="9219565" y="5473337"/>
          <a:ext cx="0" cy="1511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10" name="【図書館】&#10;一人当たり面積最小値テキスト">
          <a:extLst>
            <a:ext uri="{FF2B5EF4-FFF2-40B4-BE49-F238E27FC236}">
              <a16:creationId xmlns:a16="http://schemas.microsoft.com/office/drawing/2014/main" id="{7FC14557-E7BA-4C65-8CF7-2DBE968120AB}"/>
            </a:ext>
          </a:extLst>
        </xdr:cNvPr>
        <xdr:cNvSpPr txBox="1"/>
      </xdr:nvSpPr>
      <xdr:spPr>
        <a:xfrm>
          <a:off x="9258300" y="698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1" name="直線コネクタ 110">
          <a:extLst>
            <a:ext uri="{FF2B5EF4-FFF2-40B4-BE49-F238E27FC236}">
              <a16:creationId xmlns:a16="http://schemas.microsoft.com/office/drawing/2014/main" id="{14D9EE02-5A39-44EC-85CE-EB0D445B2FE6}"/>
            </a:ext>
          </a:extLst>
        </xdr:cNvPr>
        <xdr:cNvCxnSpPr/>
      </xdr:nvCxnSpPr>
      <xdr:spPr>
        <a:xfrm>
          <a:off x="9154160" y="69848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55534</xdr:rowOff>
    </xdr:from>
    <xdr:ext cx="469744" cy="259045"/>
    <xdr:sp macro="" textlink="">
      <xdr:nvSpPr>
        <xdr:cNvPr id="112" name="【図書館】&#10;一人当たり面積最大値テキスト">
          <a:extLst>
            <a:ext uri="{FF2B5EF4-FFF2-40B4-BE49-F238E27FC236}">
              <a16:creationId xmlns:a16="http://schemas.microsoft.com/office/drawing/2014/main" id="{8F9234D8-CEEF-496F-A738-64B13D3675DE}"/>
            </a:ext>
          </a:extLst>
        </xdr:cNvPr>
        <xdr:cNvSpPr txBox="1"/>
      </xdr:nvSpPr>
      <xdr:spPr>
        <a:xfrm>
          <a:off x="9258300" y="525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108857</xdr:rowOff>
    </xdr:from>
    <xdr:to>
      <xdr:col>55</xdr:col>
      <xdr:colOff>88900</xdr:colOff>
      <xdr:row>32</xdr:row>
      <xdr:rowOff>108857</xdr:rowOff>
    </xdr:to>
    <xdr:cxnSp macro="">
      <xdr:nvCxnSpPr>
        <xdr:cNvPr id="113" name="直線コネクタ 112">
          <a:extLst>
            <a:ext uri="{FF2B5EF4-FFF2-40B4-BE49-F238E27FC236}">
              <a16:creationId xmlns:a16="http://schemas.microsoft.com/office/drawing/2014/main" id="{A757426A-9965-4ECD-BA14-A14C14B4155A}"/>
            </a:ext>
          </a:extLst>
        </xdr:cNvPr>
        <xdr:cNvCxnSpPr/>
      </xdr:nvCxnSpPr>
      <xdr:spPr>
        <a:xfrm>
          <a:off x="9154160" y="54733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93634</xdr:rowOff>
    </xdr:from>
    <xdr:ext cx="469744" cy="259045"/>
    <xdr:sp macro="" textlink="">
      <xdr:nvSpPr>
        <xdr:cNvPr id="114" name="【図書館】&#10;一人当たり面積平均値テキスト">
          <a:extLst>
            <a:ext uri="{FF2B5EF4-FFF2-40B4-BE49-F238E27FC236}">
              <a16:creationId xmlns:a16="http://schemas.microsoft.com/office/drawing/2014/main" id="{3E3F853E-5970-4454-90BD-5087B0912992}"/>
            </a:ext>
          </a:extLst>
        </xdr:cNvPr>
        <xdr:cNvSpPr txBox="1"/>
      </xdr:nvSpPr>
      <xdr:spPr>
        <a:xfrm>
          <a:off x="9258300" y="6296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115207</xdr:rowOff>
    </xdr:from>
    <xdr:to>
      <xdr:col>55</xdr:col>
      <xdr:colOff>50800</xdr:colOff>
      <xdr:row>38</xdr:row>
      <xdr:rowOff>45357</xdr:rowOff>
    </xdr:to>
    <xdr:sp macro="" textlink="">
      <xdr:nvSpPr>
        <xdr:cNvPr id="115" name="フローチャート: 判断 114">
          <a:extLst>
            <a:ext uri="{FF2B5EF4-FFF2-40B4-BE49-F238E27FC236}">
              <a16:creationId xmlns:a16="http://schemas.microsoft.com/office/drawing/2014/main" id="{240CCCFB-285A-423C-BAF8-4DA602BB8A74}"/>
            </a:ext>
          </a:extLst>
        </xdr:cNvPr>
        <xdr:cNvSpPr/>
      </xdr:nvSpPr>
      <xdr:spPr>
        <a:xfrm>
          <a:off x="9192260" y="63178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52615</xdr:rowOff>
    </xdr:from>
    <xdr:to>
      <xdr:col>50</xdr:col>
      <xdr:colOff>165100</xdr:colOff>
      <xdr:row>38</xdr:row>
      <xdr:rowOff>154215</xdr:rowOff>
    </xdr:to>
    <xdr:sp macro="" textlink="">
      <xdr:nvSpPr>
        <xdr:cNvPr id="116" name="フローチャート: 判断 115">
          <a:extLst>
            <a:ext uri="{FF2B5EF4-FFF2-40B4-BE49-F238E27FC236}">
              <a16:creationId xmlns:a16="http://schemas.microsoft.com/office/drawing/2014/main" id="{61576AA2-B728-4407-BE2C-6BF0C5AA46DC}"/>
            </a:ext>
          </a:extLst>
        </xdr:cNvPr>
        <xdr:cNvSpPr/>
      </xdr:nvSpPr>
      <xdr:spPr>
        <a:xfrm>
          <a:off x="8445500" y="64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85272</xdr:rowOff>
    </xdr:from>
    <xdr:to>
      <xdr:col>46</xdr:col>
      <xdr:colOff>38100</xdr:colOff>
      <xdr:row>39</xdr:row>
      <xdr:rowOff>15422</xdr:rowOff>
    </xdr:to>
    <xdr:sp macro="" textlink="">
      <xdr:nvSpPr>
        <xdr:cNvPr id="117" name="フローチャート: 判断 116">
          <a:extLst>
            <a:ext uri="{FF2B5EF4-FFF2-40B4-BE49-F238E27FC236}">
              <a16:creationId xmlns:a16="http://schemas.microsoft.com/office/drawing/2014/main" id="{936F2898-BB1A-4581-B40D-BBEF87F1004F}"/>
            </a:ext>
          </a:extLst>
        </xdr:cNvPr>
        <xdr:cNvSpPr/>
      </xdr:nvSpPr>
      <xdr:spPr>
        <a:xfrm>
          <a:off x="7670800" y="64555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19957</xdr:rowOff>
    </xdr:from>
    <xdr:to>
      <xdr:col>41</xdr:col>
      <xdr:colOff>101600</xdr:colOff>
      <xdr:row>38</xdr:row>
      <xdr:rowOff>121557</xdr:rowOff>
    </xdr:to>
    <xdr:sp macro="" textlink="">
      <xdr:nvSpPr>
        <xdr:cNvPr id="118" name="フローチャート: 判断 117">
          <a:extLst>
            <a:ext uri="{FF2B5EF4-FFF2-40B4-BE49-F238E27FC236}">
              <a16:creationId xmlns:a16="http://schemas.microsoft.com/office/drawing/2014/main" id="{09B450DF-320F-464D-824A-C01272072AEC}"/>
            </a:ext>
          </a:extLst>
        </xdr:cNvPr>
        <xdr:cNvSpPr/>
      </xdr:nvSpPr>
      <xdr:spPr>
        <a:xfrm>
          <a:off x="687324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41728</xdr:rowOff>
    </xdr:from>
    <xdr:to>
      <xdr:col>36</xdr:col>
      <xdr:colOff>165100</xdr:colOff>
      <xdr:row>38</xdr:row>
      <xdr:rowOff>143328</xdr:rowOff>
    </xdr:to>
    <xdr:sp macro="" textlink="">
      <xdr:nvSpPr>
        <xdr:cNvPr id="119" name="フローチャート: 判断 118">
          <a:extLst>
            <a:ext uri="{FF2B5EF4-FFF2-40B4-BE49-F238E27FC236}">
              <a16:creationId xmlns:a16="http://schemas.microsoft.com/office/drawing/2014/main" id="{9729131B-98FB-4107-908D-07195281DB7F}"/>
            </a:ext>
          </a:extLst>
        </xdr:cNvPr>
        <xdr:cNvSpPr/>
      </xdr:nvSpPr>
      <xdr:spPr>
        <a:xfrm>
          <a:off x="6098540" y="641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D6260569-C94B-4E81-BFC8-B70F63B7EC88}"/>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53FB22D4-B64C-4BA2-A9F2-997365694DBD}"/>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A18F4EE0-0B6D-456A-8266-1FA52AC87091}"/>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47335E8-1A4D-4FC0-9404-869D4409FA4D}"/>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C522286-4E58-46A8-8FCE-5A5CEFC8A7AD}"/>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79828</xdr:rowOff>
    </xdr:from>
    <xdr:to>
      <xdr:col>50</xdr:col>
      <xdr:colOff>165100</xdr:colOff>
      <xdr:row>41</xdr:row>
      <xdr:rowOff>9978</xdr:rowOff>
    </xdr:to>
    <xdr:sp macro="" textlink="">
      <xdr:nvSpPr>
        <xdr:cNvPr id="125" name="楕円 124">
          <a:extLst>
            <a:ext uri="{FF2B5EF4-FFF2-40B4-BE49-F238E27FC236}">
              <a16:creationId xmlns:a16="http://schemas.microsoft.com/office/drawing/2014/main" id="{589B56CD-8E78-4446-8DD8-9F7618C96ABA}"/>
            </a:ext>
          </a:extLst>
        </xdr:cNvPr>
        <xdr:cNvSpPr/>
      </xdr:nvSpPr>
      <xdr:spPr>
        <a:xfrm>
          <a:off x="8445500" y="67854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79828</xdr:rowOff>
    </xdr:from>
    <xdr:to>
      <xdr:col>46</xdr:col>
      <xdr:colOff>38100</xdr:colOff>
      <xdr:row>41</xdr:row>
      <xdr:rowOff>9978</xdr:rowOff>
    </xdr:to>
    <xdr:sp macro="" textlink="">
      <xdr:nvSpPr>
        <xdr:cNvPr id="126" name="楕円 125">
          <a:extLst>
            <a:ext uri="{FF2B5EF4-FFF2-40B4-BE49-F238E27FC236}">
              <a16:creationId xmlns:a16="http://schemas.microsoft.com/office/drawing/2014/main" id="{A8162FBA-5961-42E6-BB27-5B8595F712C3}"/>
            </a:ext>
          </a:extLst>
        </xdr:cNvPr>
        <xdr:cNvSpPr/>
      </xdr:nvSpPr>
      <xdr:spPr>
        <a:xfrm>
          <a:off x="7670800" y="67854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130628</xdr:rowOff>
    </xdr:from>
    <xdr:to>
      <xdr:col>50</xdr:col>
      <xdr:colOff>114300</xdr:colOff>
      <xdr:row>40</xdr:row>
      <xdr:rowOff>130628</xdr:rowOff>
    </xdr:to>
    <xdr:cxnSp macro="">
      <xdr:nvCxnSpPr>
        <xdr:cNvPr id="127" name="直線コネクタ 126">
          <a:extLst>
            <a:ext uri="{FF2B5EF4-FFF2-40B4-BE49-F238E27FC236}">
              <a16:creationId xmlns:a16="http://schemas.microsoft.com/office/drawing/2014/main" id="{D0D111AC-3AE8-471E-9D0A-8BAE0ED6848F}"/>
            </a:ext>
          </a:extLst>
        </xdr:cNvPr>
        <xdr:cNvCxnSpPr/>
      </xdr:nvCxnSpPr>
      <xdr:spPr>
        <a:xfrm>
          <a:off x="7713980" y="683622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79828</xdr:rowOff>
    </xdr:from>
    <xdr:to>
      <xdr:col>41</xdr:col>
      <xdr:colOff>101600</xdr:colOff>
      <xdr:row>41</xdr:row>
      <xdr:rowOff>9978</xdr:rowOff>
    </xdr:to>
    <xdr:sp macro="" textlink="">
      <xdr:nvSpPr>
        <xdr:cNvPr id="128" name="楕円 127">
          <a:extLst>
            <a:ext uri="{FF2B5EF4-FFF2-40B4-BE49-F238E27FC236}">
              <a16:creationId xmlns:a16="http://schemas.microsoft.com/office/drawing/2014/main" id="{7A2B98EC-8019-4AF4-8596-B60C65F105BA}"/>
            </a:ext>
          </a:extLst>
        </xdr:cNvPr>
        <xdr:cNvSpPr/>
      </xdr:nvSpPr>
      <xdr:spPr>
        <a:xfrm>
          <a:off x="6873240" y="67854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130628</xdr:rowOff>
    </xdr:from>
    <xdr:to>
      <xdr:col>45</xdr:col>
      <xdr:colOff>177800</xdr:colOff>
      <xdr:row>40</xdr:row>
      <xdr:rowOff>130628</xdr:rowOff>
    </xdr:to>
    <xdr:cxnSp macro="">
      <xdr:nvCxnSpPr>
        <xdr:cNvPr id="129" name="直線コネクタ 128">
          <a:extLst>
            <a:ext uri="{FF2B5EF4-FFF2-40B4-BE49-F238E27FC236}">
              <a16:creationId xmlns:a16="http://schemas.microsoft.com/office/drawing/2014/main" id="{DB2099B6-894C-4798-AF91-EE0CB20C6DB5}"/>
            </a:ext>
          </a:extLst>
        </xdr:cNvPr>
        <xdr:cNvCxnSpPr/>
      </xdr:nvCxnSpPr>
      <xdr:spPr>
        <a:xfrm>
          <a:off x="6924040" y="683622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170741</xdr:rowOff>
    </xdr:from>
    <xdr:ext cx="469744" cy="259045"/>
    <xdr:sp macro="" textlink="">
      <xdr:nvSpPr>
        <xdr:cNvPr id="130" name="n_1aveValue【図書館】&#10;一人当たり面積">
          <a:extLst>
            <a:ext uri="{FF2B5EF4-FFF2-40B4-BE49-F238E27FC236}">
              <a16:creationId xmlns:a16="http://schemas.microsoft.com/office/drawing/2014/main" id="{60C2210B-0337-4C2B-A103-7D9BF07F9AE5}"/>
            </a:ext>
          </a:extLst>
        </xdr:cNvPr>
        <xdr:cNvSpPr txBox="1"/>
      </xdr:nvSpPr>
      <xdr:spPr>
        <a:xfrm>
          <a:off x="8271587" y="620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31949</xdr:rowOff>
    </xdr:from>
    <xdr:ext cx="469744" cy="259045"/>
    <xdr:sp macro="" textlink="">
      <xdr:nvSpPr>
        <xdr:cNvPr id="131" name="n_2aveValue【図書館】&#10;一人当たり面積">
          <a:extLst>
            <a:ext uri="{FF2B5EF4-FFF2-40B4-BE49-F238E27FC236}">
              <a16:creationId xmlns:a16="http://schemas.microsoft.com/office/drawing/2014/main" id="{95D3FD97-FCAF-4728-9FE1-3DD34278C050}"/>
            </a:ext>
          </a:extLst>
        </xdr:cNvPr>
        <xdr:cNvSpPr txBox="1"/>
      </xdr:nvSpPr>
      <xdr:spPr>
        <a:xfrm>
          <a:off x="7509587" y="623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138084</xdr:rowOff>
    </xdr:from>
    <xdr:ext cx="469744" cy="259045"/>
    <xdr:sp macro="" textlink="">
      <xdr:nvSpPr>
        <xdr:cNvPr id="132" name="n_3aveValue【図書館】&#10;一人当たり面積">
          <a:extLst>
            <a:ext uri="{FF2B5EF4-FFF2-40B4-BE49-F238E27FC236}">
              <a16:creationId xmlns:a16="http://schemas.microsoft.com/office/drawing/2014/main" id="{0B1D1914-E870-48E8-B535-EF282DB4EB25}"/>
            </a:ext>
          </a:extLst>
        </xdr:cNvPr>
        <xdr:cNvSpPr txBox="1"/>
      </xdr:nvSpPr>
      <xdr:spPr>
        <a:xfrm>
          <a:off x="6712027" y="617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159855</xdr:rowOff>
    </xdr:from>
    <xdr:ext cx="469744" cy="259045"/>
    <xdr:sp macro="" textlink="">
      <xdr:nvSpPr>
        <xdr:cNvPr id="133" name="n_4aveValue【図書館】&#10;一人当たり面積">
          <a:extLst>
            <a:ext uri="{FF2B5EF4-FFF2-40B4-BE49-F238E27FC236}">
              <a16:creationId xmlns:a16="http://schemas.microsoft.com/office/drawing/2014/main" id="{60437FF1-CE7C-4AB4-8E17-4E4238092083}"/>
            </a:ext>
          </a:extLst>
        </xdr:cNvPr>
        <xdr:cNvSpPr txBox="1"/>
      </xdr:nvSpPr>
      <xdr:spPr>
        <a:xfrm>
          <a:off x="5937327" y="61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1105</xdr:rowOff>
    </xdr:from>
    <xdr:ext cx="469744" cy="259045"/>
    <xdr:sp macro="" textlink="">
      <xdr:nvSpPr>
        <xdr:cNvPr id="134" name="n_1mainValue【図書館】&#10;一人当たり面積">
          <a:extLst>
            <a:ext uri="{FF2B5EF4-FFF2-40B4-BE49-F238E27FC236}">
              <a16:creationId xmlns:a16="http://schemas.microsoft.com/office/drawing/2014/main" id="{FC14AE7E-14B5-4A36-B425-671592B7ACFB}"/>
            </a:ext>
          </a:extLst>
        </xdr:cNvPr>
        <xdr:cNvSpPr txBox="1"/>
      </xdr:nvSpPr>
      <xdr:spPr>
        <a:xfrm>
          <a:off x="8271587" y="687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1105</xdr:rowOff>
    </xdr:from>
    <xdr:ext cx="469744" cy="259045"/>
    <xdr:sp macro="" textlink="">
      <xdr:nvSpPr>
        <xdr:cNvPr id="135" name="n_2mainValue【図書館】&#10;一人当たり面積">
          <a:extLst>
            <a:ext uri="{FF2B5EF4-FFF2-40B4-BE49-F238E27FC236}">
              <a16:creationId xmlns:a16="http://schemas.microsoft.com/office/drawing/2014/main" id="{9E682EBC-7E89-4110-8C12-1FA443E59CFB}"/>
            </a:ext>
          </a:extLst>
        </xdr:cNvPr>
        <xdr:cNvSpPr txBox="1"/>
      </xdr:nvSpPr>
      <xdr:spPr>
        <a:xfrm>
          <a:off x="7509587" y="687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1105</xdr:rowOff>
    </xdr:from>
    <xdr:ext cx="469744" cy="259045"/>
    <xdr:sp macro="" textlink="">
      <xdr:nvSpPr>
        <xdr:cNvPr id="136" name="n_3mainValue【図書館】&#10;一人当たり面積">
          <a:extLst>
            <a:ext uri="{FF2B5EF4-FFF2-40B4-BE49-F238E27FC236}">
              <a16:creationId xmlns:a16="http://schemas.microsoft.com/office/drawing/2014/main" id="{7D520954-5441-453B-AFF4-17C6CCD2820B}"/>
            </a:ext>
          </a:extLst>
        </xdr:cNvPr>
        <xdr:cNvSpPr txBox="1"/>
      </xdr:nvSpPr>
      <xdr:spPr>
        <a:xfrm>
          <a:off x="6712027" y="687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F1B33162-FE2C-45F7-B638-C973A3A32F7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872166E5-D80F-41F6-994D-DF4DD402287A}"/>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A55666F9-31E2-4585-B01B-9DE1D445CBD2}"/>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1327EFC1-512F-45DF-9A27-5AFFA54292BA}"/>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1D8CBD52-E35C-4BF7-B332-FA99866B1DC5}"/>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ECF89D2C-A65F-4130-9480-3572CC276752}"/>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2D96686B-F8D1-481C-8CC5-A48C10538C35}"/>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7321AB27-FF36-46E3-A6D5-08A3BE334B36}"/>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732C5F79-0B37-4C4C-9D70-152D7E58FF4B}"/>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CC42BA3A-F772-427E-B9B7-895D8AC3914C}"/>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a:extLst>
            <a:ext uri="{FF2B5EF4-FFF2-40B4-BE49-F238E27FC236}">
              <a16:creationId xmlns:a16="http://schemas.microsoft.com/office/drawing/2014/main" id="{CA43BA19-38CD-4AFA-8755-565D43CE59CF}"/>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CF0B7198-D0CB-45FE-9001-27C801FC9712}"/>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9" name="テキスト ボックス 148">
          <a:extLst>
            <a:ext uri="{FF2B5EF4-FFF2-40B4-BE49-F238E27FC236}">
              <a16:creationId xmlns:a16="http://schemas.microsoft.com/office/drawing/2014/main" id="{AA6D72C1-AB02-46B4-B75F-9FAE9E74E8D1}"/>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844F89D0-C9AE-49C7-80AD-0AF44FD92AA4}"/>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87249474-041E-4705-B05A-83B4A5537D0E}"/>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9E437718-2DDA-4678-A4FF-C122BCF2A538}"/>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4EC9DE6E-6751-41A6-84EC-FD9FA9F99451}"/>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F2F02941-296C-498D-AF67-AA0DECE23A6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799D61C4-23DF-4EF4-BC74-8B7F47788533}"/>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4BD056D9-DE18-49B2-ACE7-35ED7B64C737}"/>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5529DE75-30C2-4D1E-8861-A51888227AD1}"/>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58091D70-8A6F-42C5-A164-E1F54C707BF3}"/>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9" name="テキスト ボックス 158">
          <a:extLst>
            <a:ext uri="{FF2B5EF4-FFF2-40B4-BE49-F238E27FC236}">
              <a16:creationId xmlns:a16="http://schemas.microsoft.com/office/drawing/2014/main" id="{A19A9E38-437F-4402-8886-75D27E56F246}"/>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91D3C622-2D39-4605-BD5F-75617FE215D9}"/>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F954D0B5-6D5D-46F5-AAEF-8275B4169AFE}"/>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58</xdr:row>
      <xdr:rowOff>3266</xdr:rowOff>
    </xdr:from>
    <xdr:to>
      <xdr:col>24</xdr:col>
      <xdr:colOff>62865</xdr:colOff>
      <xdr:row>64</xdr:row>
      <xdr:rowOff>112667</xdr:rowOff>
    </xdr:to>
    <xdr:cxnSp macro="">
      <xdr:nvCxnSpPr>
        <xdr:cNvPr id="162" name="直線コネクタ 161">
          <a:extLst>
            <a:ext uri="{FF2B5EF4-FFF2-40B4-BE49-F238E27FC236}">
              <a16:creationId xmlns:a16="http://schemas.microsoft.com/office/drawing/2014/main" id="{B35D2737-384F-4E23-88F4-DB9B7535D906}"/>
            </a:ext>
          </a:extLst>
        </xdr:cNvPr>
        <xdr:cNvCxnSpPr/>
      </xdr:nvCxnSpPr>
      <xdr:spPr>
        <a:xfrm flipV="1">
          <a:off x="4086225" y="9726386"/>
          <a:ext cx="0" cy="1115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116494</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id="{6D6E50F8-EEFD-4FDE-A02A-301324945341}"/>
            </a:ext>
          </a:extLst>
        </xdr:cNvPr>
        <xdr:cNvSpPr txBox="1"/>
      </xdr:nvSpPr>
      <xdr:spPr>
        <a:xfrm>
          <a:off x="4124960" y="1084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112667</xdr:rowOff>
    </xdr:from>
    <xdr:to>
      <xdr:col>24</xdr:col>
      <xdr:colOff>152400</xdr:colOff>
      <xdr:row>64</xdr:row>
      <xdr:rowOff>112667</xdr:rowOff>
    </xdr:to>
    <xdr:cxnSp macro="">
      <xdr:nvCxnSpPr>
        <xdr:cNvPr id="164" name="直線コネクタ 163">
          <a:extLst>
            <a:ext uri="{FF2B5EF4-FFF2-40B4-BE49-F238E27FC236}">
              <a16:creationId xmlns:a16="http://schemas.microsoft.com/office/drawing/2014/main" id="{FB668239-1FD5-4F57-8F21-04BC4AB93B67}"/>
            </a:ext>
          </a:extLst>
        </xdr:cNvPr>
        <xdr:cNvCxnSpPr/>
      </xdr:nvCxnSpPr>
      <xdr:spPr>
        <a:xfrm>
          <a:off x="4020820" y="108416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121393</xdr:rowOff>
    </xdr:from>
    <xdr:ext cx="405111" cy="259045"/>
    <xdr:sp macro="" textlink="">
      <xdr:nvSpPr>
        <xdr:cNvPr id="165" name="【体育館・プール】&#10;有形固定資産減価償却率最大値テキスト">
          <a:extLst>
            <a:ext uri="{FF2B5EF4-FFF2-40B4-BE49-F238E27FC236}">
              <a16:creationId xmlns:a16="http://schemas.microsoft.com/office/drawing/2014/main" id="{5E336A52-3C93-4A4B-B60C-4E0FFF432E0D}"/>
            </a:ext>
          </a:extLst>
        </xdr:cNvPr>
        <xdr:cNvSpPr txBox="1"/>
      </xdr:nvSpPr>
      <xdr:spPr>
        <a:xfrm>
          <a:off x="4124960" y="9509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3266</xdr:rowOff>
    </xdr:from>
    <xdr:to>
      <xdr:col>24</xdr:col>
      <xdr:colOff>152400</xdr:colOff>
      <xdr:row>58</xdr:row>
      <xdr:rowOff>3266</xdr:rowOff>
    </xdr:to>
    <xdr:cxnSp macro="">
      <xdr:nvCxnSpPr>
        <xdr:cNvPr id="166" name="直線コネクタ 165">
          <a:extLst>
            <a:ext uri="{FF2B5EF4-FFF2-40B4-BE49-F238E27FC236}">
              <a16:creationId xmlns:a16="http://schemas.microsoft.com/office/drawing/2014/main" id="{1F84210E-FED8-4555-A2FF-B3EAEB0A8DB4}"/>
            </a:ext>
          </a:extLst>
        </xdr:cNvPr>
        <xdr:cNvCxnSpPr/>
      </xdr:nvCxnSpPr>
      <xdr:spPr>
        <a:xfrm>
          <a:off x="4020820" y="97263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68053</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3FD8A79D-C200-422F-A45B-80DEC7C5E370}"/>
            </a:ext>
          </a:extLst>
        </xdr:cNvPr>
        <xdr:cNvSpPr txBox="1"/>
      </xdr:nvSpPr>
      <xdr:spPr>
        <a:xfrm>
          <a:off x="4124960" y="10294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168" name="フローチャート: 判断 167">
          <a:extLst>
            <a:ext uri="{FF2B5EF4-FFF2-40B4-BE49-F238E27FC236}">
              <a16:creationId xmlns:a16="http://schemas.microsoft.com/office/drawing/2014/main" id="{9C6CF893-0488-4072-B3FE-08281E364D97}"/>
            </a:ext>
          </a:extLst>
        </xdr:cNvPr>
        <xdr:cNvSpPr/>
      </xdr:nvSpPr>
      <xdr:spPr>
        <a:xfrm>
          <a:off x="4036060" y="103156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107587</xdr:rowOff>
    </xdr:from>
    <xdr:to>
      <xdr:col>20</xdr:col>
      <xdr:colOff>38100</xdr:colOff>
      <xdr:row>62</xdr:row>
      <xdr:rowOff>37737</xdr:rowOff>
    </xdr:to>
    <xdr:sp macro="" textlink="">
      <xdr:nvSpPr>
        <xdr:cNvPr id="169" name="フローチャート: 判断 168">
          <a:extLst>
            <a:ext uri="{FF2B5EF4-FFF2-40B4-BE49-F238E27FC236}">
              <a16:creationId xmlns:a16="http://schemas.microsoft.com/office/drawing/2014/main" id="{B35672ED-93F5-4B41-A85A-D3A2900B5B1C}"/>
            </a:ext>
          </a:extLst>
        </xdr:cNvPr>
        <xdr:cNvSpPr/>
      </xdr:nvSpPr>
      <xdr:spPr>
        <a:xfrm>
          <a:off x="3312160" y="103336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79828</xdr:rowOff>
    </xdr:from>
    <xdr:to>
      <xdr:col>15</xdr:col>
      <xdr:colOff>101600</xdr:colOff>
      <xdr:row>62</xdr:row>
      <xdr:rowOff>9978</xdr:rowOff>
    </xdr:to>
    <xdr:sp macro="" textlink="">
      <xdr:nvSpPr>
        <xdr:cNvPr id="170" name="フローチャート: 判断 169">
          <a:extLst>
            <a:ext uri="{FF2B5EF4-FFF2-40B4-BE49-F238E27FC236}">
              <a16:creationId xmlns:a16="http://schemas.microsoft.com/office/drawing/2014/main" id="{390A138D-F4B5-44C6-9CCA-A779906843FC}"/>
            </a:ext>
          </a:extLst>
        </xdr:cNvPr>
        <xdr:cNvSpPr/>
      </xdr:nvSpPr>
      <xdr:spPr>
        <a:xfrm>
          <a:off x="2514600" y="103058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52070</xdr:rowOff>
    </xdr:from>
    <xdr:to>
      <xdr:col>10</xdr:col>
      <xdr:colOff>165100</xdr:colOff>
      <xdr:row>61</xdr:row>
      <xdr:rowOff>153670</xdr:rowOff>
    </xdr:to>
    <xdr:sp macro="" textlink="">
      <xdr:nvSpPr>
        <xdr:cNvPr id="171" name="フローチャート: 判断 170">
          <a:extLst>
            <a:ext uri="{FF2B5EF4-FFF2-40B4-BE49-F238E27FC236}">
              <a16:creationId xmlns:a16="http://schemas.microsoft.com/office/drawing/2014/main" id="{E48764D2-1D5D-4AB6-82CA-9CB4B47FE44E}"/>
            </a:ext>
          </a:extLst>
        </xdr:cNvPr>
        <xdr:cNvSpPr/>
      </xdr:nvSpPr>
      <xdr:spPr>
        <a:xfrm>
          <a:off x="17399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92891</xdr:rowOff>
    </xdr:from>
    <xdr:to>
      <xdr:col>6</xdr:col>
      <xdr:colOff>38100</xdr:colOff>
      <xdr:row>62</xdr:row>
      <xdr:rowOff>23041</xdr:rowOff>
    </xdr:to>
    <xdr:sp macro="" textlink="">
      <xdr:nvSpPr>
        <xdr:cNvPr id="172" name="フローチャート: 判断 171">
          <a:extLst>
            <a:ext uri="{FF2B5EF4-FFF2-40B4-BE49-F238E27FC236}">
              <a16:creationId xmlns:a16="http://schemas.microsoft.com/office/drawing/2014/main" id="{CF92D2D1-7EBA-4D03-A2B6-870389FA35CE}"/>
            </a:ext>
          </a:extLst>
        </xdr:cNvPr>
        <xdr:cNvSpPr/>
      </xdr:nvSpPr>
      <xdr:spPr>
        <a:xfrm>
          <a:off x="965200" y="103189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1E00C88B-FC4E-477E-906E-DE3DEA8E8808}"/>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7EC3D305-B53A-4F18-AA0B-19DE2BFF3844}"/>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C96D11F1-D774-42BF-B74D-CB6655DAE263}"/>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15B2838D-7CB9-447A-AC26-7AB1AADB5E4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55FBD78F-1AC9-4CCE-B326-C9176E605FDF}"/>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151674</xdr:rowOff>
    </xdr:from>
    <xdr:to>
      <xdr:col>20</xdr:col>
      <xdr:colOff>38100</xdr:colOff>
      <xdr:row>56</xdr:row>
      <xdr:rowOff>81824</xdr:rowOff>
    </xdr:to>
    <xdr:sp macro="" textlink="">
      <xdr:nvSpPr>
        <xdr:cNvPr id="178" name="楕円 177">
          <a:extLst>
            <a:ext uri="{FF2B5EF4-FFF2-40B4-BE49-F238E27FC236}">
              <a16:creationId xmlns:a16="http://schemas.microsoft.com/office/drawing/2014/main" id="{9BC57E3E-C7F3-4A9A-BBB8-6516296AC815}"/>
            </a:ext>
          </a:extLst>
        </xdr:cNvPr>
        <xdr:cNvSpPr/>
      </xdr:nvSpPr>
      <xdr:spPr>
        <a:xfrm>
          <a:off x="3312160" y="93718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55</xdr:row>
      <xdr:rowOff>110853</xdr:rowOff>
    </xdr:from>
    <xdr:to>
      <xdr:col>15</xdr:col>
      <xdr:colOff>101600</xdr:colOff>
      <xdr:row>56</xdr:row>
      <xdr:rowOff>41003</xdr:rowOff>
    </xdr:to>
    <xdr:sp macro="" textlink="">
      <xdr:nvSpPr>
        <xdr:cNvPr id="179" name="楕円 178">
          <a:extLst>
            <a:ext uri="{FF2B5EF4-FFF2-40B4-BE49-F238E27FC236}">
              <a16:creationId xmlns:a16="http://schemas.microsoft.com/office/drawing/2014/main" id="{BC8B6A0D-36C6-4776-A494-CE19CABE7587}"/>
            </a:ext>
          </a:extLst>
        </xdr:cNvPr>
        <xdr:cNvSpPr/>
      </xdr:nvSpPr>
      <xdr:spPr>
        <a:xfrm>
          <a:off x="2514600" y="93310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161653</xdr:rowOff>
    </xdr:from>
    <xdr:to>
      <xdr:col>19</xdr:col>
      <xdr:colOff>177800</xdr:colOff>
      <xdr:row>56</xdr:row>
      <xdr:rowOff>31024</xdr:rowOff>
    </xdr:to>
    <xdr:cxnSp macro="">
      <xdr:nvCxnSpPr>
        <xdr:cNvPr id="180" name="直線コネクタ 179">
          <a:extLst>
            <a:ext uri="{FF2B5EF4-FFF2-40B4-BE49-F238E27FC236}">
              <a16:creationId xmlns:a16="http://schemas.microsoft.com/office/drawing/2014/main" id="{C7E591FB-1C3C-4721-BBED-55706175C94F}"/>
            </a:ext>
          </a:extLst>
        </xdr:cNvPr>
        <xdr:cNvCxnSpPr/>
      </xdr:nvCxnSpPr>
      <xdr:spPr>
        <a:xfrm>
          <a:off x="2565400" y="9381853"/>
          <a:ext cx="78994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70031</xdr:rowOff>
    </xdr:from>
    <xdr:to>
      <xdr:col>10</xdr:col>
      <xdr:colOff>165100</xdr:colOff>
      <xdr:row>56</xdr:row>
      <xdr:rowOff>181</xdr:rowOff>
    </xdr:to>
    <xdr:sp macro="" textlink="">
      <xdr:nvSpPr>
        <xdr:cNvPr id="181" name="楕円 180">
          <a:extLst>
            <a:ext uri="{FF2B5EF4-FFF2-40B4-BE49-F238E27FC236}">
              <a16:creationId xmlns:a16="http://schemas.microsoft.com/office/drawing/2014/main" id="{2824661D-C709-4A61-9DD2-F52A5BA9980F}"/>
            </a:ext>
          </a:extLst>
        </xdr:cNvPr>
        <xdr:cNvSpPr/>
      </xdr:nvSpPr>
      <xdr:spPr>
        <a:xfrm>
          <a:off x="1739900" y="92902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120831</xdr:rowOff>
    </xdr:from>
    <xdr:to>
      <xdr:col>15</xdr:col>
      <xdr:colOff>50800</xdr:colOff>
      <xdr:row>55</xdr:row>
      <xdr:rowOff>161653</xdr:rowOff>
    </xdr:to>
    <xdr:cxnSp macro="">
      <xdr:nvCxnSpPr>
        <xdr:cNvPr id="182" name="直線コネクタ 181">
          <a:extLst>
            <a:ext uri="{FF2B5EF4-FFF2-40B4-BE49-F238E27FC236}">
              <a16:creationId xmlns:a16="http://schemas.microsoft.com/office/drawing/2014/main" id="{D4DCB719-8708-425D-B2DF-E91934E7DF0A}"/>
            </a:ext>
          </a:extLst>
        </xdr:cNvPr>
        <xdr:cNvCxnSpPr/>
      </xdr:nvCxnSpPr>
      <xdr:spPr>
        <a:xfrm>
          <a:off x="1790700" y="9341031"/>
          <a:ext cx="7747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28864</xdr:rowOff>
    </xdr:from>
    <xdr:ext cx="405111" cy="259045"/>
    <xdr:sp macro="" textlink="">
      <xdr:nvSpPr>
        <xdr:cNvPr id="183" name="n_1aveValue【体育館・プール】&#10;有形固定資産減価償却率">
          <a:extLst>
            <a:ext uri="{FF2B5EF4-FFF2-40B4-BE49-F238E27FC236}">
              <a16:creationId xmlns:a16="http://schemas.microsoft.com/office/drawing/2014/main" id="{0DE934D1-8D82-40BB-AAA5-DFA3611CC9B9}"/>
            </a:ext>
          </a:extLst>
        </xdr:cNvPr>
        <xdr:cNvSpPr txBox="1"/>
      </xdr:nvSpPr>
      <xdr:spPr>
        <a:xfrm>
          <a:off x="3170564" y="10422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1105</xdr:rowOff>
    </xdr:from>
    <xdr:ext cx="405111" cy="259045"/>
    <xdr:sp macro="" textlink="">
      <xdr:nvSpPr>
        <xdr:cNvPr id="184" name="n_2aveValue【体育館・プール】&#10;有形固定資産減価償却率">
          <a:extLst>
            <a:ext uri="{FF2B5EF4-FFF2-40B4-BE49-F238E27FC236}">
              <a16:creationId xmlns:a16="http://schemas.microsoft.com/office/drawing/2014/main" id="{56493C78-C67B-4CFA-BCAB-89FD24BBC07B}"/>
            </a:ext>
          </a:extLst>
        </xdr:cNvPr>
        <xdr:cNvSpPr txBox="1"/>
      </xdr:nvSpPr>
      <xdr:spPr>
        <a:xfrm>
          <a:off x="2385704" y="10394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144797</xdr:rowOff>
    </xdr:from>
    <xdr:ext cx="405111" cy="259045"/>
    <xdr:sp macro="" textlink="">
      <xdr:nvSpPr>
        <xdr:cNvPr id="185" name="n_3aveValue【体育館・プール】&#10;有形固定資産減価償却率">
          <a:extLst>
            <a:ext uri="{FF2B5EF4-FFF2-40B4-BE49-F238E27FC236}">
              <a16:creationId xmlns:a16="http://schemas.microsoft.com/office/drawing/2014/main" id="{5C2BC1B7-8569-422E-B3A5-BC838D894BF1}"/>
            </a:ext>
          </a:extLst>
        </xdr:cNvPr>
        <xdr:cNvSpPr txBox="1"/>
      </xdr:nvSpPr>
      <xdr:spPr>
        <a:xfrm>
          <a:off x="161100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39568</xdr:rowOff>
    </xdr:from>
    <xdr:ext cx="405111" cy="259045"/>
    <xdr:sp macro="" textlink="">
      <xdr:nvSpPr>
        <xdr:cNvPr id="186" name="n_4aveValue【体育館・プール】&#10;有形固定資産減価償却率">
          <a:extLst>
            <a:ext uri="{FF2B5EF4-FFF2-40B4-BE49-F238E27FC236}">
              <a16:creationId xmlns:a16="http://schemas.microsoft.com/office/drawing/2014/main" id="{3509640A-0BEA-4A82-A781-1C6E36C18228}"/>
            </a:ext>
          </a:extLst>
        </xdr:cNvPr>
        <xdr:cNvSpPr txBox="1"/>
      </xdr:nvSpPr>
      <xdr:spPr>
        <a:xfrm>
          <a:off x="83630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98351</xdr:rowOff>
    </xdr:from>
    <xdr:ext cx="340478" cy="259045"/>
    <xdr:sp macro="" textlink="">
      <xdr:nvSpPr>
        <xdr:cNvPr id="187" name="n_1mainValue【体育館・プール】&#10;有形固定資産減価償却率">
          <a:extLst>
            <a:ext uri="{FF2B5EF4-FFF2-40B4-BE49-F238E27FC236}">
              <a16:creationId xmlns:a16="http://schemas.microsoft.com/office/drawing/2014/main" id="{2A115C3F-E0DA-46BB-858B-CD2CA8678B68}"/>
            </a:ext>
          </a:extLst>
        </xdr:cNvPr>
        <xdr:cNvSpPr txBox="1"/>
      </xdr:nvSpPr>
      <xdr:spPr>
        <a:xfrm>
          <a:off x="3187641" y="91509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57530</xdr:rowOff>
    </xdr:from>
    <xdr:ext cx="340478" cy="259045"/>
    <xdr:sp macro="" textlink="">
      <xdr:nvSpPr>
        <xdr:cNvPr id="188" name="n_2mainValue【体育館・プール】&#10;有形固定資産減価償却率">
          <a:extLst>
            <a:ext uri="{FF2B5EF4-FFF2-40B4-BE49-F238E27FC236}">
              <a16:creationId xmlns:a16="http://schemas.microsoft.com/office/drawing/2014/main" id="{E32E6B9E-EC23-494D-9065-4E8B3BF03E8F}"/>
            </a:ext>
          </a:extLst>
        </xdr:cNvPr>
        <xdr:cNvSpPr txBox="1"/>
      </xdr:nvSpPr>
      <xdr:spPr>
        <a:xfrm>
          <a:off x="2418021" y="91100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54</xdr:row>
      <xdr:rowOff>16708</xdr:rowOff>
    </xdr:from>
    <xdr:ext cx="340478" cy="259045"/>
    <xdr:sp macro="" textlink="">
      <xdr:nvSpPr>
        <xdr:cNvPr id="189" name="n_3mainValue【体育館・プール】&#10;有形固定資産減価償却率">
          <a:extLst>
            <a:ext uri="{FF2B5EF4-FFF2-40B4-BE49-F238E27FC236}">
              <a16:creationId xmlns:a16="http://schemas.microsoft.com/office/drawing/2014/main" id="{EA87F583-1A1A-455B-BBA9-7F2EB814FF03}"/>
            </a:ext>
          </a:extLst>
        </xdr:cNvPr>
        <xdr:cNvSpPr txBox="1"/>
      </xdr:nvSpPr>
      <xdr:spPr>
        <a:xfrm>
          <a:off x="1643321" y="90692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id="{D3EF0FCA-2AA2-4220-807F-E222B6481C12}"/>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id="{83FDAC5C-8CB3-4778-9C20-14348DD8007E}"/>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id="{CB5CB5F2-EAC6-465F-BE6E-0D98D355F7BD}"/>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id="{BEAF57E2-1AE2-473E-9794-304D820956D4}"/>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id="{1FBDD2FC-6858-43B5-B22F-7C6A5B68B5C6}"/>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id="{3EAE5A00-C689-45FF-AD47-60BD9CBA09E8}"/>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id="{D262D4C4-2FA5-4C6A-A995-DDE46DB87CB1}"/>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76CCAE18-88CE-4983-A143-FC1CA9445FE7}"/>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id="{10FAF2B2-9BA1-44F3-ABA0-F67F4917E586}"/>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CE2556EA-86F1-494F-8012-5FB04C4ED514}"/>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00" name="直線コネクタ 199">
          <a:extLst>
            <a:ext uri="{FF2B5EF4-FFF2-40B4-BE49-F238E27FC236}">
              <a16:creationId xmlns:a16="http://schemas.microsoft.com/office/drawing/2014/main" id="{776DEEF2-B2A5-4BFB-9740-C0F6EEC6AFF8}"/>
            </a:ext>
          </a:extLst>
        </xdr:cNvPr>
        <xdr:cNvCxnSpPr/>
      </xdr:nvCxnSpPr>
      <xdr:spPr>
        <a:xfrm>
          <a:off x="5826760" y="10896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01" name="テキスト ボックス 200">
          <a:extLst>
            <a:ext uri="{FF2B5EF4-FFF2-40B4-BE49-F238E27FC236}">
              <a16:creationId xmlns:a16="http://schemas.microsoft.com/office/drawing/2014/main" id="{08F58CBA-B9F7-4605-AAFA-86BEE4459774}"/>
            </a:ext>
          </a:extLst>
        </xdr:cNvPr>
        <xdr:cNvSpPr txBox="1"/>
      </xdr:nvSpPr>
      <xdr:spPr>
        <a:xfrm>
          <a:off x="5405301" y="10758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02" name="直線コネクタ 201">
          <a:extLst>
            <a:ext uri="{FF2B5EF4-FFF2-40B4-BE49-F238E27FC236}">
              <a16:creationId xmlns:a16="http://schemas.microsoft.com/office/drawing/2014/main" id="{AECAADCA-9DCB-48C8-A09F-A0E0DFB442FC}"/>
            </a:ext>
          </a:extLst>
        </xdr:cNvPr>
        <xdr:cNvCxnSpPr/>
      </xdr:nvCxnSpPr>
      <xdr:spPr>
        <a:xfrm>
          <a:off x="5826760" y="10618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3" name="テキスト ボックス 202">
          <a:extLst>
            <a:ext uri="{FF2B5EF4-FFF2-40B4-BE49-F238E27FC236}">
              <a16:creationId xmlns:a16="http://schemas.microsoft.com/office/drawing/2014/main" id="{754E943B-51CC-418D-BAA7-8DC488B9296C}"/>
            </a:ext>
          </a:extLst>
        </xdr:cNvPr>
        <xdr:cNvSpPr txBox="1"/>
      </xdr:nvSpPr>
      <xdr:spPr>
        <a:xfrm>
          <a:off x="540530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04" name="直線コネクタ 203">
          <a:extLst>
            <a:ext uri="{FF2B5EF4-FFF2-40B4-BE49-F238E27FC236}">
              <a16:creationId xmlns:a16="http://schemas.microsoft.com/office/drawing/2014/main" id="{A9619007-961D-4A0F-B1F5-034B207B0041}"/>
            </a:ext>
          </a:extLst>
        </xdr:cNvPr>
        <xdr:cNvCxnSpPr/>
      </xdr:nvCxnSpPr>
      <xdr:spPr>
        <a:xfrm>
          <a:off x="5826760" y="10340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05" name="テキスト ボックス 204">
          <a:extLst>
            <a:ext uri="{FF2B5EF4-FFF2-40B4-BE49-F238E27FC236}">
              <a16:creationId xmlns:a16="http://schemas.microsoft.com/office/drawing/2014/main" id="{BF43958E-FE7F-4C0E-8621-B7B358051CF5}"/>
            </a:ext>
          </a:extLst>
        </xdr:cNvPr>
        <xdr:cNvSpPr txBox="1"/>
      </xdr:nvSpPr>
      <xdr:spPr>
        <a:xfrm>
          <a:off x="5405301" y="1020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a:extLst>
            <a:ext uri="{FF2B5EF4-FFF2-40B4-BE49-F238E27FC236}">
              <a16:creationId xmlns:a16="http://schemas.microsoft.com/office/drawing/2014/main" id="{43768A55-BAA9-4457-8E2C-A67AE9407EE3}"/>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a:extLst>
            <a:ext uri="{FF2B5EF4-FFF2-40B4-BE49-F238E27FC236}">
              <a16:creationId xmlns:a16="http://schemas.microsoft.com/office/drawing/2014/main" id="{4EAF06A5-DCFF-4FB4-9302-CB1D56A2E6C9}"/>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08" name="直線コネクタ 207">
          <a:extLst>
            <a:ext uri="{FF2B5EF4-FFF2-40B4-BE49-F238E27FC236}">
              <a16:creationId xmlns:a16="http://schemas.microsoft.com/office/drawing/2014/main" id="{41CD1D35-5110-4A7E-A004-9760175DEE76}"/>
            </a:ext>
          </a:extLst>
        </xdr:cNvPr>
        <xdr:cNvCxnSpPr/>
      </xdr:nvCxnSpPr>
      <xdr:spPr>
        <a:xfrm>
          <a:off x="5826760" y="9780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09" name="テキスト ボックス 208">
          <a:extLst>
            <a:ext uri="{FF2B5EF4-FFF2-40B4-BE49-F238E27FC236}">
              <a16:creationId xmlns:a16="http://schemas.microsoft.com/office/drawing/2014/main" id="{C1BFF256-3D49-4BEE-A06E-4487CCDB4E0C}"/>
            </a:ext>
          </a:extLst>
        </xdr:cNvPr>
        <xdr:cNvSpPr txBox="1"/>
      </xdr:nvSpPr>
      <xdr:spPr>
        <a:xfrm>
          <a:off x="5405301" y="9641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0" name="直線コネクタ 209">
          <a:extLst>
            <a:ext uri="{FF2B5EF4-FFF2-40B4-BE49-F238E27FC236}">
              <a16:creationId xmlns:a16="http://schemas.microsoft.com/office/drawing/2014/main" id="{9F3345F7-2F56-4AD0-A671-5254DF4F6504}"/>
            </a:ext>
          </a:extLst>
        </xdr:cNvPr>
        <xdr:cNvCxnSpPr/>
      </xdr:nvCxnSpPr>
      <xdr:spPr>
        <a:xfrm>
          <a:off x="5826760" y="9502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1" name="テキスト ボックス 210">
          <a:extLst>
            <a:ext uri="{FF2B5EF4-FFF2-40B4-BE49-F238E27FC236}">
              <a16:creationId xmlns:a16="http://schemas.microsoft.com/office/drawing/2014/main" id="{0444F31E-0F76-4716-9259-BFDBDDD42961}"/>
            </a:ext>
          </a:extLst>
        </xdr:cNvPr>
        <xdr:cNvSpPr txBox="1"/>
      </xdr:nvSpPr>
      <xdr:spPr>
        <a:xfrm>
          <a:off x="540530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12" name="直線コネクタ 211">
          <a:extLst>
            <a:ext uri="{FF2B5EF4-FFF2-40B4-BE49-F238E27FC236}">
              <a16:creationId xmlns:a16="http://schemas.microsoft.com/office/drawing/2014/main" id="{2C10ED8D-C150-4526-A98E-E18C13EA320D}"/>
            </a:ext>
          </a:extLst>
        </xdr:cNvPr>
        <xdr:cNvCxnSpPr/>
      </xdr:nvCxnSpPr>
      <xdr:spPr>
        <a:xfrm>
          <a:off x="5826760" y="922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13" name="テキスト ボックス 212">
          <a:extLst>
            <a:ext uri="{FF2B5EF4-FFF2-40B4-BE49-F238E27FC236}">
              <a16:creationId xmlns:a16="http://schemas.microsoft.com/office/drawing/2014/main" id="{EA5CD4BD-DA75-4401-927D-F835F81E75AE}"/>
            </a:ext>
          </a:extLst>
        </xdr:cNvPr>
        <xdr:cNvSpPr txBox="1"/>
      </xdr:nvSpPr>
      <xdr:spPr>
        <a:xfrm>
          <a:off x="5405301" y="908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id="{A8DE8B04-D984-4C11-9ACD-3BFF76A8F3EC}"/>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a:extLst>
            <a:ext uri="{FF2B5EF4-FFF2-40B4-BE49-F238E27FC236}">
              <a16:creationId xmlns:a16="http://schemas.microsoft.com/office/drawing/2014/main" id="{2938EC66-CB2D-439D-8CBD-0CB4AFBFBA6C}"/>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a:extLst>
            <a:ext uri="{FF2B5EF4-FFF2-40B4-BE49-F238E27FC236}">
              <a16:creationId xmlns:a16="http://schemas.microsoft.com/office/drawing/2014/main" id="{A62FE5E8-5C19-482D-B5B4-2E090B18A2D3}"/>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14288</xdr:rowOff>
    </xdr:from>
    <xdr:to>
      <xdr:col>54</xdr:col>
      <xdr:colOff>189865</xdr:colOff>
      <xdr:row>64</xdr:row>
      <xdr:rowOff>50006</xdr:rowOff>
    </xdr:to>
    <xdr:cxnSp macro="">
      <xdr:nvCxnSpPr>
        <xdr:cNvPr id="217" name="直線コネクタ 216">
          <a:extLst>
            <a:ext uri="{FF2B5EF4-FFF2-40B4-BE49-F238E27FC236}">
              <a16:creationId xmlns:a16="http://schemas.microsoft.com/office/drawing/2014/main" id="{FE5D4E02-72AD-4870-8E82-FB9C442563E4}"/>
            </a:ext>
          </a:extLst>
        </xdr:cNvPr>
        <xdr:cNvCxnSpPr/>
      </xdr:nvCxnSpPr>
      <xdr:spPr>
        <a:xfrm flipV="1">
          <a:off x="9219565" y="9402128"/>
          <a:ext cx="0" cy="1376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53833</xdr:rowOff>
    </xdr:from>
    <xdr:ext cx="469744" cy="259045"/>
    <xdr:sp macro="" textlink="">
      <xdr:nvSpPr>
        <xdr:cNvPr id="218" name="【体育館・プール】&#10;一人当たり面積最小値テキスト">
          <a:extLst>
            <a:ext uri="{FF2B5EF4-FFF2-40B4-BE49-F238E27FC236}">
              <a16:creationId xmlns:a16="http://schemas.microsoft.com/office/drawing/2014/main" id="{D2C3DA59-2567-47B8-AF5F-D811B7FD7C7D}"/>
            </a:ext>
          </a:extLst>
        </xdr:cNvPr>
        <xdr:cNvSpPr txBox="1"/>
      </xdr:nvSpPr>
      <xdr:spPr>
        <a:xfrm>
          <a:off x="9258300" y="1078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50006</xdr:rowOff>
    </xdr:from>
    <xdr:to>
      <xdr:col>55</xdr:col>
      <xdr:colOff>88900</xdr:colOff>
      <xdr:row>64</xdr:row>
      <xdr:rowOff>50006</xdr:rowOff>
    </xdr:to>
    <xdr:cxnSp macro="">
      <xdr:nvCxnSpPr>
        <xdr:cNvPr id="219" name="直線コネクタ 218">
          <a:extLst>
            <a:ext uri="{FF2B5EF4-FFF2-40B4-BE49-F238E27FC236}">
              <a16:creationId xmlns:a16="http://schemas.microsoft.com/office/drawing/2014/main" id="{F660572B-1CF6-457E-AED6-D811A3380BF1}"/>
            </a:ext>
          </a:extLst>
        </xdr:cNvPr>
        <xdr:cNvCxnSpPr/>
      </xdr:nvCxnSpPr>
      <xdr:spPr>
        <a:xfrm>
          <a:off x="9154160" y="107789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132415</xdr:rowOff>
    </xdr:from>
    <xdr:ext cx="469744" cy="259045"/>
    <xdr:sp macro="" textlink="">
      <xdr:nvSpPr>
        <xdr:cNvPr id="220" name="【体育館・プール】&#10;一人当たり面積最大値テキスト">
          <a:extLst>
            <a:ext uri="{FF2B5EF4-FFF2-40B4-BE49-F238E27FC236}">
              <a16:creationId xmlns:a16="http://schemas.microsoft.com/office/drawing/2014/main" id="{D32F5655-01F4-481C-9572-4C611E98E137}"/>
            </a:ext>
          </a:extLst>
        </xdr:cNvPr>
        <xdr:cNvSpPr txBox="1"/>
      </xdr:nvSpPr>
      <xdr:spPr>
        <a:xfrm>
          <a:off x="9258300" y="918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14288</xdr:rowOff>
    </xdr:from>
    <xdr:to>
      <xdr:col>55</xdr:col>
      <xdr:colOff>88900</xdr:colOff>
      <xdr:row>56</xdr:row>
      <xdr:rowOff>14288</xdr:rowOff>
    </xdr:to>
    <xdr:cxnSp macro="">
      <xdr:nvCxnSpPr>
        <xdr:cNvPr id="221" name="直線コネクタ 220">
          <a:extLst>
            <a:ext uri="{FF2B5EF4-FFF2-40B4-BE49-F238E27FC236}">
              <a16:creationId xmlns:a16="http://schemas.microsoft.com/office/drawing/2014/main" id="{8E606A6C-B533-4E76-A8BA-7B21B9EC4127}"/>
            </a:ext>
          </a:extLst>
        </xdr:cNvPr>
        <xdr:cNvCxnSpPr/>
      </xdr:nvCxnSpPr>
      <xdr:spPr>
        <a:xfrm>
          <a:off x="9154160" y="94021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43356</xdr:rowOff>
    </xdr:from>
    <xdr:ext cx="469744" cy="259045"/>
    <xdr:sp macro="" textlink="">
      <xdr:nvSpPr>
        <xdr:cNvPr id="222" name="【体育館・プール】&#10;一人当たり面積平均値テキスト">
          <a:extLst>
            <a:ext uri="{FF2B5EF4-FFF2-40B4-BE49-F238E27FC236}">
              <a16:creationId xmlns:a16="http://schemas.microsoft.com/office/drawing/2014/main" id="{F90D5AC0-8C33-4A9E-96A5-3D8738D85230}"/>
            </a:ext>
          </a:extLst>
        </xdr:cNvPr>
        <xdr:cNvSpPr txBox="1"/>
      </xdr:nvSpPr>
      <xdr:spPr>
        <a:xfrm>
          <a:off x="9258300" y="1026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64929</xdr:rowOff>
    </xdr:from>
    <xdr:to>
      <xdr:col>55</xdr:col>
      <xdr:colOff>50800</xdr:colOff>
      <xdr:row>61</xdr:row>
      <xdr:rowOff>166529</xdr:rowOff>
    </xdr:to>
    <xdr:sp macro="" textlink="">
      <xdr:nvSpPr>
        <xdr:cNvPr id="223" name="フローチャート: 判断 222">
          <a:extLst>
            <a:ext uri="{FF2B5EF4-FFF2-40B4-BE49-F238E27FC236}">
              <a16:creationId xmlns:a16="http://schemas.microsoft.com/office/drawing/2014/main" id="{25D5D047-A993-4EDE-8261-FB0A9365E49F}"/>
            </a:ext>
          </a:extLst>
        </xdr:cNvPr>
        <xdr:cNvSpPr/>
      </xdr:nvSpPr>
      <xdr:spPr>
        <a:xfrm>
          <a:off x="9192260" y="102909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116363</xdr:rowOff>
    </xdr:from>
    <xdr:to>
      <xdr:col>50</xdr:col>
      <xdr:colOff>165100</xdr:colOff>
      <xdr:row>62</xdr:row>
      <xdr:rowOff>46513</xdr:rowOff>
    </xdr:to>
    <xdr:sp macro="" textlink="">
      <xdr:nvSpPr>
        <xdr:cNvPr id="224" name="フローチャート: 判断 223">
          <a:extLst>
            <a:ext uri="{FF2B5EF4-FFF2-40B4-BE49-F238E27FC236}">
              <a16:creationId xmlns:a16="http://schemas.microsoft.com/office/drawing/2014/main" id="{07C8A0A3-B2E6-4852-A09E-0D40A055C4CC}"/>
            </a:ext>
          </a:extLst>
        </xdr:cNvPr>
        <xdr:cNvSpPr/>
      </xdr:nvSpPr>
      <xdr:spPr>
        <a:xfrm>
          <a:off x="8445500" y="103424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152082</xdr:rowOff>
    </xdr:from>
    <xdr:to>
      <xdr:col>46</xdr:col>
      <xdr:colOff>38100</xdr:colOff>
      <xdr:row>62</xdr:row>
      <xdr:rowOff>82232</xdr:rowOff>
    </xdr:to>
    <xdr:sp macro="" textlink="">
      <xdr:nvSpPr>
        <xdr:cNvPr id="225" name="フローチャート: 判断 224">
          <a:extLst>
            <a:ext uri="{FF2B5EF4-FFF2-40B4-BE49-F238E27FC236}">
              <a16:creationId xmlns:a16="http://schemas.microsoft.com/office/drawing/2014/main" id="{FB977277-C9EA-4038-8E9B-21FA8AD2A340}"/>
            </a:ext>
          </a:extLst>
        </xdr:cNvPr>
        <xdr:cNvSpPr/>
      </xdr:nvSpPr>
      <xdr:spPr>
        <a:xfrm>
          <a:off x="7670800" y="103781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160655</xdr:rowOff>
    </xdr:from>
    <xdr:to>
      <xdr:col>41</xdr:col>
      <xdr:colOff>101600</xdr:colOff>
      <xdr:row>62</xdr:row>
      <xdr:rowOff>90805</xdr:rowOff>
    </xdr:to>
    <xdr:sp macro="" textlink="">
      <xdr:nvSpPr>
        <xdr:cNvPr id="226" name="フローチャート: 判断 225">
          <a:extLst>
            <a:ext uri="{FF2B5EF4-FFF2-40B4-BE49-F238E27FC236}">
              <a16:creationId xmlns:a16="http://schemas.microsoft.com/office/drawing/2014/main" id="{A1E62989-0F16-4C2E-A0D5-578A551AAA65}"/>
            </a:ext>
          </a:extLst>
        </xdr:cNvPr>
        <xdr:cNvSpPr/>
      </xdr:nvSpPr>
      <xdr:spPr>
        <a:xfrm>
          <a:off x="6873240" y="103866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19209</xdr:rowOff>
    </xdr:from>
    <xdr:to>
      <xdr:col>36</xdr:col>
      <xdr:colOff>165100</xdr:colOff>
      <xdr:row>62</xdr:row>
      <xdr:rowOff>120809</xdr:rowOff>
    </xdr:to>
    <xdr:sp macro="" textlink="">
      <xdr:nvSpPr>
        <xdr:cNvPr id="227" name="フローチャート: 判断 226">
          <a:extLst>
            <a:ext uri="{FF2B5EF4-FFF2-40B4-BE49-F238E27FC236}">
              <a16:creationId xmlns:a16="http://schemas.microsoft.com/office/drawing/2014/main" id="{549EBAED-65EB-41F8-B143-B2157DB87E55}"/>
            </a:ext>
          </a:extLst>
        </xdr:cNvPr>
        <xdr:cNvSpPr/>
      </xdr:nvSpPr>
      <xdr:spPr>
        <a:xfrm>
          <a:off x="6098540" y="1041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CDB0794C-C63A-469D-A439-95F5944E555B}"/>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3F208CA5-CA0D-4EFA-840E-5E6E8CC2A4C9}"/>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1B73AD2D-CFE8-447F-9631-A66F12B54CD7}"/>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662BC4BF-0880-4AA2-AF96-E4CDA1AA5F18}"/>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E4CF63FA-A842-4920-907F-8D8D0AA015C3}"/>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167799</xdr:rowOff>
    </xdr:from>
    <xdr:to>
      <xdr:col>50</xdr:col>
      <xdr:colOff>165100</xdr:colOff>
      <xdr:row>63</xdr:row>
      <xdr:rowOff>97949</xdr:rowOff>
    </xdr:to>
    <xdr:sp macro="" textlink="">
      <xdr:nvSpPr>
        <xdr:cNvPr id="233" name="楕円 232">
          <a:extLst>
            <a:ext uri="{FF2B5EF4-FFF2-40B4-BE49-F238E27FC236}">
              <a16:creationId xmlns:a16="http://schemas.microsoft.com/office/drawing/2014/main" id="{939A632D-FD06-43C0-8874-658E52B02F84}"/>
            </a:ext>
          </a:extLst>
        </xdr:cNvPr>
        <xdr:cNvSpPr/>
      </xdr:nvSpPr>
      <xdr:spPr>
        <a:xfrm>
          <a:off x="8445500" y="105614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170656</xdr:rowOff>
    </xdr:from>
    <xdr:to>
      <xdr:col>46</xdr:col>
      <xdr:colOff>38100</xdr:colOff>
      <xdr:row>63</xdr:row>
      <xdr:rowOff>100806</xdr:rowOff>
    </xdr:to>
    <xdr:sp macro="" textlink="">
      <xdr:nvSpPr>
        <xdr:cNvPr id="234" name="楕円 233">
          <a:extLst>
            <a:ext uri="{FF2B5EF4-FFF2-40B4-BE49-F238E27FC236}">
              <a16:creationId xmlns:a16="http://schemas.microsoft.com/office/drawing/2014/main" id="{AA0BEE25-8348-4EDE-A77F-08D38FAD18EB}"/>
            </a:ext>
          </a:extLst>
        </xdr:cNvPr>
        <xdr:cNvSpPr/>
      </xdr:nvSpPr>
      <xdr:spPr>
        <a:xfrm>
          <a:off x="7670800" y="105643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47149</xdr:rowOff>
    </xdr:from>
    <xdr:to>
      <xdr:col>50</xdr:col>
      <xdr:colOff>114300</xdr:colOff>
      <xdr:row>63</xdr:row>
      <xdr:rowOff>50006</xdr:rowOff>
    </xdr:to>
    <xdr:cxnSp macro="">
      <xdr:nvCxnSpPr>
        <xdr:cNvPr id="235" name="直線コネクタ 234">
          <a:extLst>
            <a:ext uri="{FF2B5EF4-FFF2-40B4-BE49-F238E27FC236}">
              <a16:creationId xmlns:a16="http://schemas.microsoft.com/office/drawing/2014/main" id="{1D24FC45-C858-423B-BDDD-447B64493501}"/>
            </a:ext>
          </a:extLst>
        </xdr:cNvPr>
        <xdr:cNvCxnSpPr/>
      </xdr:nvCxnSpPr>
      <xdr:spPr>
        <a:xfrm flipV="1">
          <a:off x="7713980" y="10608469"/>
          <a:ext cx="78232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635</xdr:rowOff>
    </xdr:from>
    <xdr:to>
      <xdr:col>41</xdr:col>
      <xdr:colOff>101600</xdr:colOff>
      <xdr:row>63</xdr:row>
      <xdr:rowOff>102235</xdr:rowOff>
    </xdr:to>
    <xdr:sp macro="" textlink="">
      <xdr:nvSpPr>
        <xdr:cNvPr id="236" name="楕円 235">
          <a:extLst>
            <a:ext uri="{FF2B5EF4-FFF2-40B4-BE49-F238E27FC236}">
              <a16:creationId xmlns:a16="http://schemas.microsoft.com/office/drawing/2014/main" id="{9A8D633D-CCAD-4F76-AFB2-506989F04D48}"/>
            </a:ext>
          </a:extLst>
        </xdr:cNvPr>
        <xdr:cNvSpPr/>
      </xdr:nvSpPr>
      <xdr:spPr>
        <a:xfrm>
          <a:off x="687324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50006</xdr:rowOff>
    </xdr:from>
    <xdr:to>
      <xdr:col>45</xdr:col>
      <xdr:colOff>177800</xdr:colOff>
      <xdr:row>63</xdr:row>
      <xdr:rowOff>51435</xdr:rowOff>
    </xdr:to>
    <xdr:cxnSp macro="">
      <xdr:nvCxnSpPr>
        <xdr:cNvPr id="237" name="直線コネクタ 236">
          <a:extLst>
            <a:ext uri="{FF2B5EF4-FFF2-40B4-BE49-F238E27FC236}">
              <a16:creationId xmlns:a16="http://schemas.microsoft.com/office/drawing/2014/main" id="{D07B69DF-ACC2-448A-B7C7-C8A94C6EB25B}"/>
            </a:ext>
          </a:extLst>
        </xdr:cNvPr>
        <xdr:cNvCxnSpPr/>
      </xdr:nvCxnSpPr>
      <xdr:spPr>
        <a:xfrm flipV="1">
          <a:off x="6924040" y="10611326"/>
          <a:ext cx="78994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63040</xdr:rowOff>
    </xdr:from>
    <xdr:ext cx="469744" cy="259045"/>
    <xdr:sp macro="" textlink="">
      <xdr:nvSpPr>
        <xdr:cNvPr id="238" name="n_1aveValue【体育館・プール】&#10;一人当たり面積">
          <a:extLst>
            <a:ext uri="{FF2B5EF4-FFF2-40B4-BE49-F238E27FC236}">
              <a16:creationId xmlns:a16="http://schemas.microsoft.com/office/drawing/2014/main" id="{9EAC2DC4-229D-495E-9456-B7B0A3CC7A0C}"/>
            </a:ext>
          </a:extLst>
        </xdr:cNvPr>
        <xdr:cNvSpPr txBox="1"/>
      </xdr:nvSpPr>
      <xdr:spPr>
        <a:xfrm>
          <a:off x="8271587" y="1012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98759</xdr:rowOff>
    </xdr:from>
    <xdr:ext cx="469744" cy="259045"/>
    <xdr:sp macro="" textlink="">
      <xdr:nvSpPr>
        <xdr:cNvPr id="239" name="n_2aveValue【体育館・プール】&#10;一人当たり面積">
          <a:extLst>
            <a:ext uri="{FF2B5EF4-FFF2-40B4-BE49-F238E27FC236}">
              <a16:creationId xmlns:a16="http://schemas.microsoft.com/office/drawing/2014/main" id="{EB07A0FF-8BC8-4C90-991C-1CA3121AD3A4}"/>
            </a:ext>
          </a:extLst>
        </xdr:cNvPr>
        <xdr:cNvSpPr txBox="1"/>
      </xdr:nvSpPr>
      <xdr:spPr>
        <a:xfrm>
          <a:off x="7509587" y="1015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107332</xdr:rowOff>
    </xdr:from>
    <xdr:ext cx="469744" cy="259045"/>
    <xdr:sp macro="" textlink="">
      <xdr:nvSpPr>
        <xdr:cNvPr id="240" name="n_3aveValue【体育館・プール】&#10;一人当たり面積">
          <a:extLst>
            <a:ext uri="{FF2B5EF4-FFF2-40B4-BE49-F238E27FC236}">
              <a16:creationId xmlns:a16="http://schemas.microsoft.com/office/drawing/2014/main" id="{E0A09AFA-EAE8-4081-87CE-FE59B6C155FD}"/>
            </a:ext>
          </a:extLst>
        </xdr:cNvPr>
        <xdr:cNvSpPr txBox="1"/>
      </xdr:nvSpPr>
      <xdr:spPr>
        <a:xfrm>
          <a:off x="6712027" y="1016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137336</xdr:rowOff>
    </xdr:from>
    <xdr:ext cx="469744" cy="259045"/>
    <xdr:sp macro="" textlink="">
      <xdr:nvSpPr>
        <xdr:cNvPr id="241" name="n_4aveValue【体育館・プール】&#10;一人当たり面積">
          <a:extLst>
            <a:ext uri="{FF2B5EF4-FFF2-40B4-BE49-F238E27FC236}">
              <a16:creationId xmlns:a16="http://schemas.microsoft.com/office/drawing/2014/main" id="{6D30405D-C865-4A51-A3D6-3C0387094988}"/>
            </a:ext>
          </a:extLst>
        </xdr:cNvPr>
        <xdr:cNvSpPr txBox="1"/>
      </xdr:nvSpPr>
      <xdr:spPr>
        <a:xfrm>
          <a:off x="5937327" y="1019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89076</xdr:rowOff>
    </xdr:from>
    <xdr:ext cx="469744" cy="259045"/>
    <xdr:sp macro="" textlink="">
      <xdr:nvSpPr>
        <xdr:cNvPr id="242" name="n_1mainValue【体育館・プール】&#10;一人当たり面積">
          <a:extLst>
            <a:ext uri="{FF2B5EF4-FFF2-40B4-BE49-F238E27FC236}">
              <a16:creationId xmlns:a16="http://schemas.microsoft.com/office/drawing/2014/main" id="{F384300D-960D-45C4-BC62-2ECD864D83E4}"/>
            </a:ext>
          </a:extLst>
        </xdr:cNvPr>
        <xdr:cNvSpPr txBox="1"/>
      </xdr:nvSpPr>
      <xdr:spPr>
        <a:xfrm>
          <a:off x="8271587" y="1065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91933</xdr:rowOff>
    </xdr:from>
    <xdr:ext cx="469744" cy="259045"/>
    <xdr:sp macro="" textlink="">
      <xdr:nvSpPr>
        <xdr:cNvPr id="243" name="n_2mainValue【体育館・プール】&#10;一人当たり面積">
          <a:extLst>
            <a:ext uri="{FF2B5EF4-FFF2-40B4-BE49-F238E27FC236}">
              <a16:creationId xmlns:a16="http://schemas.microsoft.com/office/drawing/2014/main" id="{39D5C301-6993-4DAE-BCE2-186A57539C43}"/>
            </a:ext>
          </a:extLst>
        </xdr:cNvPr>
        <xdr:cNvSpPr txBox="1"/>
      </xdr:nvSpPr>
      <xdr:spPr>
        <a:xfrm>
          <a:off x="7509587" y="106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93362</xdr:rowOff>
    </xdr:from>
    <xdr:ext cx="469744" cy="259045"/>
    <xdr:sp macro="" textlink="">
      <xdr:nvSpPr>
        <xdr:cNvPr id="244" name="n_3mainValue【体育館・プール】&#10;一人当たり面積">
          <a:extLst>
            <a:ext uri="{FF2B5EF4-FFF2-40B4-BE49-F238E27FC236}">
              <a16:creationId xmlns:a16="http://schemas.microsoft.com/office/drawing/2014/main" id="{5AD0BD47-12E8-4351-9E22-82D0DB685A6E}"/>
            </a:ext>
          </a:extLst>
        </xdr:cNvPr>
        <xdr:cNvSpPr txBox="1"/>
      </xdr:nvSpPr>
      <xdr:spPr>
        <a:xfrm>
          <a:off x="6712027"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0218ACF1-8A66-4428-A330-56F61401669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3B667BCB-6E78-4CD8-94C2-169D55766078}"/>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6DED5070-EF7D-4379-967A-E7705C31C67D}"/>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2BF642E2-1063-430C-9048-1D9C5747FAA5}"/>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9C9DC2F4-CD7D-47FA-8A43-C03EC8AFBD18}"/>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C2CB32B8-3A4B-41C5-B888-5CAE397873A5}"/>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7038E503-2582-40D3-965A-4B6BD578768F}"/>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C6158B4F-269A-404A-9046-CE023BC749F5}"/>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F2A7FCF6-B32B-4EAA-AD3E-EF69F59EC06E}"/>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0F827344-DE50-4E1D-89D1-20CC5323E12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a:extLst>
            <a:ext uri="{FF2B5EF4-FFF2-40B4-BE49-F238E27FC236}">
              <a16:creationId xmlns:a16="http://schemas.microsoft.com/office/drawing/2014/main" id="{0E1DDD7C-34BC-45A7-9E82-1886B1DCBA43}"/>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a:extLst>
            <a:ext uri="{FF2B5EF4-FFF2-40B4-BE49-F238E27FC236}">
              <a16:creationId xmlns:a16="http://schemas.microsoft.com/office/drawing/2014/main" id="{70D24045-9138-4E67-AB98-9B30F9EF9B26}"/>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7" name="テキスト ボックス 256">
          <a:extLst>
            <a:ext uri="{FF2B5EF4-FFF2-40B4-BE49-F238E27FC236}">
              <a16:creationId xmlns:a16="http://schemas.microsoft.com/office/drawing/2014/main" id="{E39EC671-EA24-44C1-BADD-6C3FB8C6440F}"/>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a:extLst>
            <a:ext uri="{FF2B5EF4-FFF2-40B4-BE49-F238E27FC236}">
              <a16:creationId xmlns:a16="http://schemas.microsoft.com/office/drawing/2014/main" id="{0B3F91FF-934B-442F-8AA9-072B43F8D614}"/>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a:extLst>
            <a:ext uri="{FF2B5EF4-FFF2-40B4-BE49-F238E27FC236}">
              <a16:creationId xmlns:a16="http://schemas.microsoft.com/office/drawing/2014/main" id="{256EBBC3-7DCA-4619-8C24-00C57F8BFCAC}"/>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a:extLst>
            <a:ext uri="{FF2B5EF4-FFF2-40B4-BE49-F238E27FC236}">
              <a16:creationId xmlns:a16="http://schemas.microsoft.com/office/drawing/2014/main" id="{28CBB89D-A76B-48A5-9676-1DC67EB84F76}"/>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a:extLst>
            <a:ext uri="{FF2B5EF4-FFF2-40B4-BE49-F238E27FC236}">
              <a16:creationId xmlns:a16="http://schemas.microsoft.com/office/drawing/2014/main" id="{A51F7377-2656-438E-8C69-FCBDD868E592}"/>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a:extLst>
            <a:ext uri="{FF2B5EF4-FFF2-40B4-BE49-F238E27FC236}">
              <a16:creationId xmlns:a16="http://schemas.microsoft.com/office/drawing/2014/main" id="{A493E7AC-02D0-4B97-9E96-857AAD8B4073}"/>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a:extLst>
            <a:ext uri="{FF2B5EF4-FFF2-40B4-BE49-F238E27FC236}">
              <a16:creationId xmlns:a16="http://schemas.microsoft.com/office/drawing/2014/main" id="{6F84743A-DB79-43A0-835D-7621764F5BC1}"/>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a:extLst>
            <a:ext uri="{FF2B5EF4-FFF2-40B4-BE49-F238E27FC236}">
              <a16:creationId xmlns:a16="http://schemas.microsoft.com/office/drawing/2014/main" id="{0E813442-04BB-4FF4-B041-EF67B58B8C1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5" name="テキスト ボックス 264">
          <a:extLst>
            <a:ext uri="{FF2B5EF4-FFF2-40B4-BE49-F238E27FC236}">
              <a16:creationId xmlns:a16="http://schemas.microsoft.com/office/drawing/2014/main" id="{FAAC6273-39A2-44E8-9AAA-7307AF288547}"/>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a:extLst>
            <a:ext uri="{FF2B5EF4-FFF2-40B4-BE49-F238E27FC236}">
              <a16:creationId xmlns:a16="http://schemas.microsoft.com/office/drawing/2014/main" id="{AADCAD6B-4B6C-4A58-AAB7-21D20619C4E8}"/>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7" name="テキスト ボックス 266">
          <a:extLst>
            <a:ext uri="{FF2B5EF4-FFF2-40B4-BE49-F238E27FC236}">
              <a16:creationId xmlns:a16="http://schemas.microsoft.com/office/drawing/2014/main" id="{DD3C0EFE-5502-4A92-8580-B41CB15D766B}"/>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a:extLst>
            <a:ext uri="{FF2B5EF4-FFF2-40B4-BE49-F238E27FC236}">
              <a16:creationId xmlns:a16="http://schemas.microsoft.com/office/drawing/2014/main" id="{D928CA52-1688-4BE0-A71B-069D91E7657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36195</xdr:rowOff>
    </xdr:from>
    <xdr:to>
      <xdr:col>24</xdr:col>
      <xdr:colOff>62865</xdr:colOff>
      <xdr:row>85</xdr:row>
      <xdr:rowOff>95250</xdr:rowOff>
    </xdr:to>
    <xdr:cxnSp macro="">
      <xdr:nvCxnSpPr>
        <xdr:cNvPr id="269" name="直線コネクタ 268">
          <a:extLst>
            <a:ext uri="{FF2B5EF4-FFF2-40B4-BE49-F238E27FC236}">
              <a16:creationId xmlns:a16="http://schemas.microsoft.com/office/drawing/2014/main" id="{2C0E3BA9-EEFC-445F-A983-58E627FC8703}"/>
            </a:ext>
          </a:extLst>
        </xdr:cNvPr>
        <xdr:cNvCxnSpPr/>
      </xdr:nvCxnSpPr>
      <xdr:spPr>
        <a:xfrm flipV="1">
          <a:off x="4086225" y="13112115"/>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99077</xdr:rowOff>
    </xdr:from>
    <xdr:ext cx="405111" cy="259045"/>
    <xdr:sp macro="" textlink="">
      <xdr:nvSpPr>
        <xdr:cNvPr id="270" name="【福祉施設】&#10;有形固定資産減価償却率最小値テキスト">
          <a:extLst>
            <a:ext uri="{FF2B5EF4-FFF2-40B4-BE49-F238E27FC236}">
              <a16:creationId xmlns:a16="http://schemas.microsoft.com/office/drawing/2014/main" id="{A5010AD4-C4EF-4A86-A64B-08F030E47C26}"/>
            </a:ext>
          </a:extLst>
        </xdr:cNvPr>
        <xdr:cNvSpPr txBox="1"/>
      </xdr:nvSpPr>
      <xdr:spPr>
        <a:xfrm>
          <a:off x="4124960"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95250</xdr:rowOff>
    </xdr:from>
    <xdr:to>
      <xdr:col>24</xdr:col>
      <xdr:colOff>152400</xdr:colOff>
      <xdr:row>85</xdr:row>
      <xdr:rowOff>95250</xdr:rowOff>
    </xdr:to>
    <xdr:cxnSp macro="">
      <xdr:nvCxnSpPr>
        <xdr:cNvPr id="271" name="直線コネクタ 270">
          <a:extLst>
            <a:ext uri="{FF2B5EF4-FFF2-40B4-BE49-F238E27FC236}">
              <a16:creationId xmlns:a16="http://schemas.microsoft.com/office/drawing/2014/main" id="{C8DDDA6A-C96A-4867-87D7-FD09B2122897}"/>
            </a:ext>
          </a:extLst>
        </xdr:cNvPr>
        <xdr:cNvCxnSpPr/>
      </xdr:nvCxnSpPr>
      <xdr:spPr>
        <a:xfrm>
          <a:off x="4020820" y="14344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154322</xdr:rowOff>
    </xdr:from>
    <xdr:ext cx="405111" cy="259045"/>
    <xdr:sp macro="" textlink="">
      <xdr:nvSpPr>
        <xdr:cNvPr id="272" name="【福祉施設】&#10;有形固定資産減価償却率最大値テキスト">
          <a:extLst>
            <a:ext uri="{FF2B5EF4-FFF2-40B4-BE49-F238E27FC236}">
              <a16:creationId xmlns:a16="http://schemas.microsoft.com/office/drawing/2014/main" id="{3A6063C4-B772-411E-ABEF-A8D76595B477}"/>
            </a:ext>
          </a:extLst>
        </xdr:cNvPr>
        <xdr:cNvSpPr txBox="1"/>
      </xdr:nvSpPr>
      <xdr:spPr>
        <a:xfrm>
          <a:off x="4124960" y="12894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36195</xdr:rowOff>
    </xdr:from>
    <xdr:to>
      <xdr:col>24</xdr:col>
      <xdr:colOff>152400</xdr:colOff>
      <xdr:row>78</xdr:row>
      <xdr:rowOff>36195</xdr:rowOff>
    </xdr:to>
    <xdr:cxnSp macro="">
      <xdr:nvCxnSpPr>
        <xdr:cNvPr id="273" name="直線コネクタ 272">
          <a:extLst>
            <a:ext uri="{FF2B5EF4-FFF2-40B4-BE49-F238E27FC236}">
              <a16:creationId xmlns:a16="http://schemas.microsoft.com/office/drawing/2014/main" id="{498AC1BF-20E7-416A-9B64-8F685810A19F}"/>
            </a:ext>
          </a:extLst>
        </xdr:cNvPr>
        <xdr:cNvCxnSpPr/>
      </xdr:nvCxnSpPr>
      <xdr:spPr>
        <a:xfrm>
          <a:off x="4020820" y="131121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80027</xdr:rowOff>
    </xdr:from>
    <xdr:ext cx="405111" cy="259045"/>
    <xdr:sp macro="" textlink="">
      <xdr:nvSpPr>
        <xdr:cNvPr id="274" name="【福祉施設】&#10;有形固定資産減価償却率平均値テキスト">
          <a:extLst>
            <a:ext uri="{FF2B5EF4-FFF2-40B4-BE49-F238E27FC236}">
              <a16:creationId xmlns:a16="http://schemas.microsoft.com/office/drawing/2014/main" id="{8BFA4389-7429-4823-A281-28F102F20EDD}"/>
            </a:ext>
          </a:extLst>
        </xdr:cNvPr>
        <xdr:cNvSpPr txBox="1"/>
      </xdr:nvSpPr>
      <xdr:spPr>
        <a:xfrm>
          <a:off x="4124960" y="13658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75" name="フローチャート: 判断 274">
          <a:extLst>
            <a:ext uri="{FF2B5EF4-FFF2-40B4-BE49-F238E27FC236}">
              <a16:creationId xmlns:a16="http://schemas.microsoft.com/office/drawing/2014/main" id="{31696446-A06C-457E-B5F2-5BF07601255C}"/>
            </a:ext>
          </a:extLst>
        </xdr:cNvPr>
        <xdr:cNvSpPr/>
      </xdr:nvSpPr>
      <xdr:spPr>
        <a:xfrm>
          <a:off x="4036060" y="13680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276" name="フローチャート: 判断 275">
          <a:extLst>
            <a:ext uri="{FF2B5EF4-FFF2-40B4-BE49-F238E27FC236}">
              <a16:creationId xmlns:a16="http://schemas.microsoft.com/office/drawing/2014/main" id="{C779DFB2-7821-48F3-9C9E-E7BAFA6AA91D}"/>
            </a:ext>
          </a:extLst>
        </xdr:cNvPr>
        <xdr:cNvSpPr/>
      </xdr:nvSpPr>
      <xdr:spPr>
        <a:xfrm>
          <a:off x="3312160" y="137128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77" name="フローチャート: 判断 276">
          <a:extLst>
            <a:ext uri="{FF2B5EF4-FFF2-40B4-BE49-F238E27FC236}">
              <a16:creationId xmlns:a16="http://schemas.microsoft.com/office/drawing/2014/main" id="{A4452522-BCCE-47C5-BD6A-C8854E505556}"/>
            </a:ext>
          </a:extLst>
        </xdr:cNvPr>
        <xdr:cNvSpPr/>
      </xdr:nvSpPr>
      <xdr:spPr>
        <a:xfrm>
          <a:off x="2514600" y="136594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50164</xdr:rowOff>
    </xdr:from>
    <xdr:to>
      <xdr:col>10</xdr:col>
      <xdr:colOff>165100</xdr:colOff>
      <xdr:row>81</xdr:row>
      <xdr:rowOff>151764</xdr:rowOff>
    </xdr:to>
    <xdr:sp macro="" textlink="">
      <xdr:nvSpPr>
        <xdr:cNvPr id="278" name="フローチャート: 判断 277">
          <a:extLst>
            <a:ext uri="{FF2B5EF4-FFF2-40B4-BE49-F238E27FC236}">
              <a16:creationId xmlns:a16="http://schemas.microsoft.com/office/drawing/2014/main" id="{8864EFCF-700C-40DA-A8BD-03295AB1FE24}"/>
            </a:ext>
          </a:extLst>
        </xdr:cNvPr>
        <xdr:cNvSpPr/>
      </xdr:nvSpPr>
      <xdr:spPr>
        <a:xfrm>
          <a:off x="1739900" y="1362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21589</xdr:rowOff>
    </xdr:from>
    <xdr:to>
      <xdr:col>6</xdr:col>
      <xdr:colOff>38100</xdr:colOff>
      <xdr:row>81</xdr:row>
      <xdr:rowOff>123189</xdr:rowOff>
    </xdr:to>
    <xdr:sp macro="" textlink="">
      <xdr:nvSpPr>
        <xdr:cNvPr id="279" name="フローチャート: 判断 278">
          <a:extLst>
            <a:ext uri="{FF2B5EF4-FFF2-40B4-BE49-F238E27FC236}">
              <a16:creationId xmlns:a16="http://schemas.microsoft.com/office/drawing/2014/main" id="{3469D84E-1BD2-4848-90B8-995B33AAEC82}"/>
            </a:ext>
          </a:extLst>
        </xdr:cNvPr>
        <xdr:cNvSpPr/>
      </xdr:nvSpPr>
      <xdr:spPr>
        <a:xfrm>
          <a:off x="965200" y="136004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6CA294C9-06F2-4EA7-B579-8D634B097346}"/>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50C463E6-0E9A-478C-8EB3-00305EEFA67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972D6C16-8D92-4651-B039-5EC1C03C6A9E}"/>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2451235C-A8C0-4C99-B3E7-1FA60CB63A1C}"/>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69CA8BE0-F45B-475D-B4DA-2EA39B678BF5}"/>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93980</xdr:rowOff>
    </xdr:from>
    <xdr:to>
      <xdr:col>20</xdr:col>
      <xdr:colOff>38100</xdr:colOff>
      <xdr:row>82</xdr:row>
      <xdr:rowOff>24130</xdr:rowOff>
    </xdr:to>
    <xdr:sp macro="" textlink="">
      <xdr:nvSpPr>
        <xdr:cNvPr id="285" name="楕円 284">
          <a:extLst>
            <a:ext uri="{FF2B5EF4-FFF2-40B4-BE49-F238E27FC236}">
              <a16:creationId xmlns:a16="http://schemas.microsoft.com/office/drawing/2014/main" id="{5A6A6DB5-A89D-4FC4-A5D5-A5B0CE7E5FAF}"/>
            </a:ext>
          </a:extLst>
        </xdr:cNvPr>
        <xdr:cNvSpPr/>
      </xdr:nvSpPr>
      <xdr:spPr>
        <a:xfrm>
          <a:off x="3312160" y="136728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53975</xdr:rowOff>
    </xdr:from>
    <xdr:to>
      <xdr:col>15</xdr:col>
      <xdr:colOff>101600</xdr:colOff>
      <xdr:row>81</xdr:row>
      <xdr:rowOff>155575</xdr:rowOff>
    </xdr:to>
    <xdr:sp macro="" textlink="">
      <xdr:nvSpPr>
        <xdr:cNvPr id="286" name="楕円 285">
          <a:extLst>
            <a:ext uri="{FF2B5EF4-FFF2-40B4-BE49-F238E27FC236}">
              <a16:creationId xmlns:a16="http://schemas.microsoft.com/office/drawing/2014/main" id="{AF43B081-ED96-4882-BBF0-4E43D4B9BB08}"/>
            </a:ext>
          </a:extLst>
        </xdr:cNvPr>
        <xdr:cNvSpPr/>
      </xdr:nvSpPr>
      <xdr:spPr>
        <a:xfrm>
          <a:off x="2514600" y="136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104775</xdr:rowOff>
    </xdr:from>
    <xdr:to>
      <xdr:col>19</xdr:col>
      <xdr:colOff>177800</xdr:colOff>
      <xdr:row>81</xdr:row>
      <xdr:rowOff>144780</xdr:rowOff>
    </xdr:to>
    <xdr:cxnSp macro="">
      <xdr:nvCxnSpPr>
        <xdr:cNvPr id="287" name="直線コネクタ 286">
          <a:extLst>
            <a:ext uri="{FF2B5EF4-FFF2-40B4-BE49-F238E27FC236}">
              <a16:creationId xmlns:a16="http://schemas.microsoft.com/office/drawing/2014/main" id="{CB3B79F2-13EA-426C-AD2B-9F665855AD2A}"/>
            </a:ext>
          </a:extLst>
        </xdr:cNvPr>
        <xdr:cNvCxnSpPr/>
      </xdr:nvCxnSpPr>
      <xdr:spPr>
        <a:xfrm>
          <a:off x="2565400" y="13683615"/>
          <a:ext cx="78994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12064</xdr:rowOff>
    </xdr:from>
    <xdr:to>
      <xdr:col>10</xdr:col>
      <xdr:colOff>165100</xdr:colOff>
      <xdr:row>81</xdr:row>
      <xdr:rowOff>113664</xdr:rowOff>
    </xdr:to>
    <xdr:sp macro="" textlink="">
      <xdr:nvSpPr>
        <xdr:cNvPr id="288" name="楕円 287">
          <a:extLst>
            <a:ext uri="{FF2B5EF4-FFF2-40B4-BE49-F238E27FC236}">
              <a16:creationId xmlns:a16="http://schemas.microsoft.com/office/drawing/2014/main" id="{23DCE76F-BCBD-4740-B3AF-2D84413A4D86}"/>
            </a:ext>
          </a:extLst>
        </xdr:cNvPr>
        <xdr:cNvSpPr/>
      </xdr:nvSpPr>
      <xdr:spPr>
        <a:xfrm>
          <a:off x="1739900" y="1359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62864</xdr:rowOff>
    </xdr:from>
    <xdr:to>
      <xdr:col>15</xdr:col>
      <xdr:colOff>50800</xdr:colOff>
      <xdr:row>81</xdr:row>
      <xdr:rowOff>104775</xdr:rowOff>
    </xdr:to>
    <xdr:cxnSp macro="">
      <xdr:nvCxnSpPr>
        <xdr:cNvPr id="289" name="直線コネクタ 288">
          <a:extLst>
            <a:ext uri="{FF2B5EF4-FFF2-40B4-BE49-F238E27FC236}">
              <a16:creationId xmlns:a16="http://schemas.microsoft.com/office/drawing/2014/main" id="{CF896A4D-5BDB-43F0-B70F-D3BAAEC794F9}"/>
            </a:ext>
          </a:extLst>
        </xdr:cNvPr>
        <xdr:cNvCxnSpPr/>
      </xdr:nvCxnSpPr>
      <xdr:spPr>
        <a:xfrm>
          <a:off x="1790700" y="13641704"/>
          <a:ext cx="7747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55263</xdr:rowOff>
    </xdr:from>
    <xdr:ext cx="405111" cy="259045"/>
    <xdr:sp macro="" textlink="">
      <xdr:nvSpPr>
        <xdr:cNvPr id="290" name="n_1aveValue【福祉施設】&#10;有形固定資産減価償却率">
          <a:extLst>
            <a:ext uri="{FF2B5EF4-FFF2-40B4-BE49-F238E27FC236}">
              <a16:creationId xmlns:a16="http://schemas.microsoft.com/office/drawing/2014/main" id="{CC0D9C21-20AA-4C73-8C65-6D85D254EC23}"/>
            </a:ext>
          </a:extLst>
        </xdr:cNvPr>
        <xdr:cNvSpPr txBox="1"/>
      </xdr:nvSpPr>
      <xdr:spPr>
        <a:xfrm>
          <a:off x="3170564" y="13801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1922</xdr:rowOff>
    </xdr:from>
    <xdr:ext cx="405111" cy="259045"/>
    <xdr:sp macro="" textlink="">
      <xdr:nvSpPr>
        <xdr:cNvPr id="291" name="n_2aveValue【福祉施設】&#10;有形固定資産減価償却率">
          <a:extLst>
            <a:ext uri="{FF2B5EF4-FFF2-40B4-BE49-F238E27FC236}">
              <a16:creationId xmlns:a16="http://schemas.microsoft.com/office/drawing/2014/main" id="{EF7B001A-B1A5-4B88-BDAB-FF3150E29CEC}"/>
            </a:ext>
          </a:extLst>
        </xdr:cNvPr>
        <xdr:cNvSpPr txBox="1"/>
      </xdr:nvSpPr>
      <xdr:spPr>
        <a:xfrm>
          <a:off x="2385704" y="1374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142891</xdr:rowOff>
    </xdr:from>
    <xdr:ext cx="405111" cy="259045"/>
    <xdr:sp macro="" textlink="">
      <xdr:nvSpPr>
        <xdr:cNvPr id="292" name="n_3aveValue【福祉施設】&#10;有形固定資産減価償却率">
          <a:extLst>
            <a:ext uri="{FF2B5EF4-FFF2-40B4-BE49-F238E27FC236}">
              <a16:creationId xmlns:a16="http://schemas.microsoft.com/office/drawing/2014/main" id="{F8A9BBB2-3F32-43AB-93C0-C7560A3035B5}"/>
            </a:ext>
          </a:extLst>
        </xdr:cNvPr>
        <xdr:cNvSpPr txBox="1"/>
      </xdr:nvSpPr>
      <xdr:spPr>
        <a:xfrm>
          <a:off x="1611004" y="13721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139716</xdr:rowOff>
    </xdr:from>
    <xdr:ext cx="405111" cy="259045"/>
    <xdr:sp macro="" textlink="">
      <xdr:nvSpPr>
        <xdr:cNvPr id="293" name="n_4aveValue【福祉施設】&#10;有形固定資産減価償却率">
          <a:extLst>
            <a:ext uri="{FF2B5EF4-FFF2-40B4-BE49-F238E27FC236}">
              <a16:creationId xmlns:a16="http://schemas.microsoft.com/office/drawing/2014/main" id="{5B11317D-42FA-4213-9D29-BAE58E8E5B4E}"/>
            </a:ext>
          </a:extLst>
        </xdr:cNvPr>
        <xdr:cNvSpPr txBox="1"/>
      </xdr:nvSpPr>
      <xdr:spPr>
        <a:xfrm>
          <a:off x="836304" y="13383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40657</xdr:rowOff>
    </xdr:from>
    <xdr:ext cx="405111" cy="259045"/>
    <xdr:sp macro="" textlink="">
      <xdr:nvSpPr>
        <xdr:cNvPr id="294" name="n_1mainValue【福祉施設】&#10;有形固定資産減価償却率">
          <a:extLst>
            <a:ext uri="{FF2B5EF4-FFF2-40B4-BE49-F238E27FC236}">
              <a16:creationId xmlns:a16="http://schemas.microsoft.com/office/drawing/2014/main" id="{AAA13B5D-E6C3-49F7-B426-9ED622F986E2}"/>
            </a:ext>
          </a:extLst>
        </xdr:cNvPr>
        <xdr:cNvSpPr txBox="1"/>
      </xdr:nvSpPr>
      <xdr:spPr>
        <a:xfrm>
          <a:off x="3170564" y="1345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652</xdr:rowOff>
    </xdr:from>
    <xdr:ext cx="405111" cy="259045"/>
    <xdr:sp macro="" textlink="">
      <xdr:nvSpPr>
        <xdr:cNvPr id="295" name="n_2mainValue【福祉施設】&#10;有形固定資産減価償却率">
          <a:extLst>
            <a:ext uri="{FF2B5EF4-FFF2-40B4-BE49-F238E27FC236}">
              <a16:creationId xmlns:a16="http://schemas.microsoft.com/office/drawing/2014/main" id="{2B324069-625D-4186-842E-9ECF229710E2}"/>
            </a:ext>
          </a:extLst>
        </xdr:cNvPr>
        <xdr:cNvSpPr txBox="1"/>
      </xdr:nvSpPr>
      <xdr:spPr>
        <a:xfrm>
          <a:off x="2385704" y="1341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130191</xdr:rowOff>
    </xdr:from>
    <xdr:ext cx="405111" cy="259045"/>
    <xdr:sp macro="" textlink="">
      <xdr:nvSpPr>
        <xdr:cNvPr id="296" name="n_3mainValue【福祉施設】&#10;有形固定資産減価償却率">
          <a:extLst>
            <a:ext uri="{FF2B5EF4-FFF2-40B4-BE49-F238E27FC236}">
              <a16:creationId xmlns:a16="http://schemas.microsoft.com/office/drawing/2014/main" id="{6C2C1E34-C4DE-4ECE-8D98-54A8D71938FF}"/>
            </a:ext>
          </a:extLst>
        </xdr:cNvPr>
        <xdr:cNvSpPr txBox="1"/>
      </xdr:nvSpPr>
      <xdr:spPr>
        <a:xfrm>
          <a:off x="1611004" y="1337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93892A29-961C-40ED-A7BF-17BE934CE844}"/>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B63B8227-BBAC-466E-8E9B-B8E01F0C3FE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2FE8AFEC-28AB-410E-AB8A-81A9F16457A5}"/>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328FA423-0118-4A56-818C-E28F790C96D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B708575C-4C9C-4182-9954-D716DD5798CC}"/>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6D59B577-ADA4-488F-B9EA-9542D5C3C175}"/>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8E4DF298-F0EB-4A4E-A4AE-E10D932F6D6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91094C06-8E01-49E6-8102-007FC078F2D2}"/>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EC2C3BEF-D971-449D-BFD0-F962F621D029}"/>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991C1A42-6E7F-4B35-B779-34CCA4421EDE}"/>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a:extLst>
            <a:ext uri="{FF2B5EF4-FFF2-40B4-BE49-F238E27FC236}">
              <a16:creationId xmlns:a16="http://schemas.microsoft.com/office/drawing/2014/main" id="{7FF7940B-73F9-44C3-BE7D-7021961D26A6}"/>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a:extLst>
            <a:ext uri="{FF2B5EF4-FFF2-40B4-BE49-F238E27FC236}">
              <a16:creationId xmlns:a16="http://schemas.microsoft.com/office/drawing/2014/main" id="{D32C247E-5834-4317-87C7-63A8C332024F}"/>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a:extLst>
            <a:ext uri="{FF2B5EF4-FFF2-40B4-BE49-F238E27FC236}">
              <a16:creationId xmlns:a16="http://schemas.microsoft.com/office/drawing/2014/main" id="{7A980508-F469-4223-B361-1682D50C45CB}"/>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a:extLst>
            <a:ext uri="{FF2B5EF4-FFF2-40B4-BE49-F238E27FC236}">
              <a16:creationId xmlns:a16="http://schemas.microsoft.com/office/drawing/2014/main" id="{557C9AED-1BFC-45AE-9417-3A6EBD494771}"/>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a:extLst>
            <a:ext uri="{FF2B5EF4-FFF2-40B4-BE49-F238E27FC236}">
              <a16:creationId xmlns:a16="http://schemas.microsoft.com/office/drawing/2014/main" id="{476C2F95-EBCD-498F-992A-D8D75EBAA7B0}"/>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a:extLst>
            <a:ext uri="{FF2B5EF4-FFF2-40B4-BE49-F238E27FC236}">
              <a16:creationId xmlns:a16="http://schemas.microsoft.com/office/drawing/2014/main" id="{58659C09-46AD-43D5-A3D1-454FB90285EE}"/>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a:extLst>
            <a:ext uri="{FF2B5EF4-FFF2-40B4-BE49-F238E27FC236}">
              <a16:creationId xmlns:a16="http://schemas.microsoft.com/office/drawing/2014/main" id="{FC80284A-AF81-44AE-B577-C45F9FA0497C}"/>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a:extLst>
            <a:ext uri="{FF2B5EF4-FFF2-40B4-BE49-F238E27FC236}">
              <a16:creationId xmlns:a16="http://schemas.microsoft.com/office/drawing/2014/main" id="{BA903FC8-8433-4AE4-9CE2-B5CB6933377A}"/>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a:extLst>
            <a:ext uri="{FF2B5EF4-FFF2-40B4-BE49-F238E27FC236}">
              <a16:creationId xmlns:a16="http://schemas.microsoft.com/office/drawing/2014/main" id="{B2621B0F-81CA-4068-B535-AE737602041A}"/>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a:extLst>
            <a:ext uri="{FF2B5EF4-FFF2-40B4-BE49-F238E27FC236}">
              <a16:creationId xmlns:a16="http://schemas.microsoft.com/office/drawing/2014/main" id="{CE3B250D-F752-4D66-90E0-6250A891341C}"/>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a:extLst>
            <a:ext uri="{FF2B5EF4-FFF2-40B4-BE49-F238E27FC236}">
              <a16:creationId xmlns:a16="http://schemas.microsoft.com/office/drawing/2014/main" id="{522A8908-9F88-4A1A-B92C-D1846A41F54D}"/>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a:extLst>
            <a:ext uri="{FF2B5EF4-FFF2-40B4-BE49-F238E27FC236}">
              <a16:creationId xmlns:a16="http://schemas.microsoft.com/office/drawing/2014/main" id="{5AD60FBA-FFD4-4935-864F-9DB01553F01B}"/>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a:extLst>
            <a:ext uri="{FF2B5EF4-FFF2-40B4-BE49-F238E27FC236}">
              <a16:creationId xmlns:a16="http://schemas.microsoft.com/office/drawing/2014/main" id="{6A7C69AB-5793-42EF-A8A9-15FAD0DA2AF1}"/>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a:extLst>
            <a:ext uri="{FF2B5EF4-FFF2-40B4-BE49-F238E27FC236}">
              <a16:creationId xmlns:a16="http://schemas.microsoft.com/office/drawing/2014/main" id="{273271A6-8C5C-41DC-8492-FEEBB7D062C1}"/>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a:extLst>
            <a:ext uri="{FF2B5EF4-FFF2-40B4-BE49-F238E27FC236}">
              <a16:creationId xmlns:a16="http://schemas.microsoft.com/office/drawing/2014/main" id="{31F5D842-854E-48B5-9C62-AD2F6B5A6AC1}"/>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113212</xdr:rowOff>
    </xdr:to>
    <xdr:cxnSp macro="">
      <xdr:nvCxnSpPr>
        <xdr:cNvPr id="322" name="直線コネクタ 321">
          <a:extLst>
            <a:ext uri="{FF2B5EF4-FFF2-40B4-BE49-F238E27FC236}">
              <a16:creationId xmlns:a16="http://schemas.microsoft.com/office/drawing/2014/main" id="{C196D028-BAEC-4DBE-8A5A-D2A8185B2BB5}"/>
            </a:ext>
          </a:extLst>
        </xdr:cNvPr>
        <xdr:cNvCxnSpPr/>
      </xdr:nvCxnSpPr>
      <xdr:spPr>
        <a:xfrm flipV="1">
          <a:off x="9219565" y="13059048"/>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323" name="【福祉施設】&#10;一人当たり面積最小値テキスト">
          <a:extLst>
            <a:ext uri="{FF2B5EF4-FFF2-40B4-BE49-F238E27FC236}">
              <a16:creationId xmlns:a16="http://schemas.microsoft.com/office/drawing/2014/main" id="{B9FAFEE1-1C46-41F2-834A-17D7A208F9D0}"/>
            </a:ext>
          </a:extLst>
        </xdr:cNvPr>
        <xdr:cNvSpPr txBox="1"/>
      </xdr:nvSpPr>
      <xdr:spPr>
        <a:xfrm>
          <a:off x="9258300" y="1453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324" name="直線コネクタ 323">
          <a:extLst>
            <a:ext uri="{FF2B5EF4-FFF2-40B4-BE49-F238E27FC236}">
              <a16:creationId xmlns:a16="http://schemas.microsoft.com/office/drawing/2014/main" id="{BCB4EA56-AB0D-4554-B9EF-1496BAA17222}"/>
            </a:ext>
          </a:extLst>
        </xdr:cNvPr>
        <xdr:cNvCxnSpPr/>
      </xdr:nvCxnSpPr>
      <xdr:spPr>
        <a:xfrm>
          <a:off x="9154160" y="145302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325" name="【福祉施設】&#10;一人当たり面積最大値テキスト">
          <a:extLst>
            <a:ext uri="{FF2B5EF4-FFF2-40B4-BE49-F238E27FC236}">
              <a16:creationId xmlns:a16="http://schemas.microsoft.com/office/drawing/2014/main" id="{BE3398EB-401B-4CBD-BCAC-D5E7C880A98B}"/>
            </a:ext>
          </a:extLst>
        </xdr:cNvPr>
        <xdr:cNvSpPr txBox="1"/>
      </xdr:nvSpPr>
      <xdr:spPr>
        <a:xfrm>
          <a:off x="9258300" y="1283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326" name="直線コネクタ 325">
          <a:extLst>
            <a:ext uri="{FF2B5EF4-FFF2-40B4-BE49-F238E27FC236}">
              <a16:creationId xmlns:a16="http://schemas.microsoft.com/office/drawing/2014/main" id="{0668DCA1-673B-41CD-A21D-85097377CD71}"/>
            </a:ext>
          </a:extLst>
        </xdr:cNvPr>
        <xdr:cNvCxnSpPr/>
      </xdr:nvCxnSpPr>
      <xdr:spPr>
        <a:xfrm>
          <a:off x="9154160" y="130590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125747</xdr:rowOff>
    </xdr:from>
    <xdr:ext cx="469744" cy="259045"/>
    <xdr:sp macro="" textlink="">
      <xdr:nvSpPr>
        <xdr:cNvPr id="327" name="【福祉施設】&#10;一人当たり面積平均値テキスト">
          <a:extLst>
            <a:ext uri="{FF2B5EF4-FFF2-40B4-BE49-F238E27FC236}">
              <a16:creationId xmlns:a16="http://schemas.microsoft.com/office/drawing/2014/main" id="{2D341786-1418-4DBE-82D5-CEE09A5D921B}"/>
            </a:ext>
          </a:extLst>
        </xdr:cNvPr>
        <xdr:cNvSpPr txBox="1"/>
      </xdr:nvSpPr>
      <xdr:spPr>
        <a:xfrm>
          <a:off x="9258300" y="13872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28" name="フローチャート: 判断 327">
          <a:extLst>
            <a:ext uri="{FF2B5EF4-FFF2-40B4-BE49-F238E27FC236}">
              <a16:creationId xmlns:a16="http://schemas.microsoft.com/office/drawing/2014/main" id="{A68DDFA8-F21F-493C-AD9D-C66A646A4822}"/>
            </a:ext>
          </a:extLst>
        </xdr:cNvPr>
        <xdr:cNvSpPr/>
      </xdr:nvSpPr>
      <xdr:spPr>
        <a:xfrm>
          <a:off x="9192260" y="138938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150586</xdr:rowOff>
    </xdr:from>
    <xdr:to>
      <xdr:col>50</xdr:col>
      <xdr:colOff>165100</xdr:colOff>
      <xdr:row>83</xdr:row>
      <xdr:rowOff>80736</xdr:rowOff>
    </xdr:to>
    <xdr:sp macro="" textlink="">
      <xdr:nvSpPr>
        <xdr:cNvPr id="329" name="フローチャート: 判断 328">
          <a:extLst>
            <a:ext uri="{FF2B5EF4-FFF2-40B4-BE49-F238E27FC236}">
              <a16:creationId xmlns:a16="http://schemas.microsoft.com/office/drawing/2014/main" id="{5610D188-D77A-4AC5-833B-B8A936FC0D78}"/>
            </a:ext>
          </a:extLst>
        </xdr:cNvPr>
        <xdr:cNvSpPr/>
      </xdr:nvSpPr>
      <xdr:spPr>
        <a:xfrm>
          <a:off x="8445500" y="138970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37919</xdr:rowOff>
    </xdr:from>
    <xdr:to>
      <xdr:col>46</xdr:col>
      <xdr:colOff>38100</xdr:colOff>
      <xdr:row>83</xdr:row>
      <xdr:rowOff>139519</xdr:rowOff>
    </xdr:to>
    <xdr:sp macro="" textlink="">
      <xdr:nvSpPr>
        <xdr:cNvPr id="330" name="フローチャート: 判断 329">
          <a:extLst>
            <a:ext uri="{FF2B5EF4-FFF2-40B4-BE49-F238E27FC236}">
              <a16:creationId xmlns:a16="http://schemas.microsoft.com/office/drawing/2014/main" id="{8733ADB0-4CBE-4F93-B002-8048E2940072}"/>
            </a:ext>
          </a:extLst>
        </xdr:cNvPr>
        <xdr:cNvSpPr/>
      </xdr:nvSpPr>
      <xdr:spPr>
        <a:xfrm>
          <a:off x="7670800" y="1395203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170180</xdr:rowOff>
    </xdr:from>
    <xdr:to>
      <xdr:col>41</xdr:col>
      <xdr:colOff>101600</xdr:colOff>
      <xdr:row>83</xdr:row>
      <xdr:rowOff>100330</xdr:rowOff>
    </xdr:to>
    <xdr:sp macro="" textlink="">
      <xdr:nvSpPr>
        <xdr:cNvPr id="331" name="フローチャート: 判断 330">
          <a:extLst>
            <a:ext uri="{FF2B5EF4-FFF2-40B4-BE49-F238E27FC236}">
              <a16:creationId xmlns:a16="http://schemas.microsoft.com/office/drawing/2014/main" id="{82D3648A-7B85-47BC-A972-73BA3E8249DA}"/>
            </a:ext>
          </a:extLst>
        </xdr:cNvPr>
        <xdr:cNvSpPr/>
      </xdr:nvSpPr>
      <xdr:spPr>
        <a:xfrm>
          <a:off x="6873240" y="1391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11793</xdr:rowOff>
    </xdr:from>
    <xdr:to>
      <xdr:col>36</xdr:col>
      <xdr:colOff>165100</xdr:colOff>
      <xdr:row>83</xdr:row>
      <xdr:rowOff>113393</xdr:rowOff>
    </xdr:to>
    <xdr:sp macro="" textlink="">
      <xdr:nvSpPr>
        <xdr:cNvPr id="332" name="フローチャート: 判断 331">
          <a:extLst>
            <a:ext uri="{FF2B5EF4-FFF2-40B4-BE49-F238E27FC236}">
              <a16:creationId xmlns:a16="http://schemas.microsoft.com/office/drawing/2014/main" id="{24E508B9-DA40-49AE-A4B8-0A2677C3CF26}"/>
            </a:ext>
          </a:extLst>
        </xdr:cNvPr>
        <xdr:cNvSpPr/>
      </xdr:nvSpPr>
      <xdr:spPr>
        <a:xfrm>
          <a:off x="6098540" y="139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557F3D11-8C16-46D0-8445-D8C51E99B6EF}"/>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ABA6927B-73FD-48DD-9B79-30614DCE0B51}"/>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141D8D91-1D1C-49F0-9259-A5294F60B003}"/>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EEFB099-7289-44A0-A5B0-034E72FAFD3C}"/>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5B4B9DF8-0FE8-4BC1-AA8C-423BC905D1CC}"/>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113030</xdr:rowOff>
    </xdr:from>
    <xdr:to>
      <xdr:col>50</xdr:col>
      <xdr:colOff>165100</xdr:colOff>
      <xdr:row>86</xdr:row>
      <xdr:rowOff>43180</xdr:rowOff>
    </xdr:to>
    <xdr:sp macro="" textlink="">
      <xdr:nvSpPr>
        <xdr:cNvPr id="338" name="楕円 337">
          <a:extLst>
            <a:ext uri="{FF2B5EF4-FFF2-40B4-BE49-F238E27FC236}">
              <a16:creationId xmlns:a16="http://schemas.microsoft.com/office/drawing/2014/main" id="{183A7FF4-6A79-4009-98A8-5D6C9659383B}"/>
            </a:ext>
          </a:extLst>
        </xdr:cNvPr>
        <xdr:cNvSpPr/>
      </xdr:nvSpPr>
      <xdr:spPr>
        <a:xfrm>
          <a:off x="8445500" y="14362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113030</xdr:rowOff>
    </xdr:from>
    <xdr:to>
      <xdr:col>46</xdr:col>
      <xdr:colOff>38100</xdr:colOff>
      <xdr:row>86</xdr:row>
      <xdr:rowOff>43180</xdr:rowOff>
    </xdr:to>
    <xdr:sp macro="" textlink="">
      <xdr:nvSpPr>
        <xdr:cNvPr id="339" name="楕円 338">
          <a:extLst>
            <a:ext uri="{FF2B5EF4-FFF2-40B4-BE49-F238E27FC236}">
              <a16:creationId xmlns:a16="http://schemas.microsoft.com/office/drawing/2014/main" id="{B70B6111-7386-4E75-BF99-ABB8906C8839}"/>
            </a:ext>
          </a:extLst>
        </xdr:cNvPr>
        <xdr:cNvSpPr/>
      </xdr:nvSpPr>
      <xdr:spPr>
        <a:xfrm>
          <a:off x="7670800" y="143624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163830</xdr:rowOff>
    </xdr:from>
    <xdr:to>
      <xdr:col>50</xdr:col>
      <xdr:colOff>114300</xdr:colOff>
      <xdr:row>85</xdr:row>
      <xdr:rowOff>163830</xdr:rowOff>
    </xdr:to>
    <xdr:cxnSp macro="">
      <xdr:nvCxnSpPr>
        <xdr:cNvPr id="340" name="直線コネクタ 339">
          <a:extLst>
            <a:ext uri="{FF2B5EF4-FFF2-40B4-BE49-F238E27FC236}">
              <a16:creationId xmlns:a16="http://schemas.microsoft.com/office/drawing/2014/main" id="{C5C1B377-C305-408E-AB85-1A7561CF383F}"/>
            </a:ext>
          </a:extLst>
        </xdr:cNvPr>
        <xdr:cNvCxnSpPr/>
      </xdr:nvCxnSpPr>
      <xdr:spPr>
        <a:xfrm>
          <a:off x="7713980" y="144132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116295</xdr:rowOff>
    </xdr:from>
    <xdr:to>
      <xdr:col>41</xdr:col>
      <xdr:colOff>101600</xdr:colOff>
      <xdr:row>86</xdr:row>
      <xdr:rowOff>46445</xdr:rowOff>
    </xdr:to>
    <xdr:sp macro="" textlink="">
      <xdr:nvSpPr>
        <xdr:cNvPr id="341" name="楕円 340">
          <a:extLst>
            <a:ext uri="{FF2B5EF4-FFF2-40B4-BE49-F238E27FC236}">
              <a16:creationId xmlns:a16="http://schemas.microsoft.com/office/drawing/2014/main" id="{AD624777-9F72-4116-93A0-302B9A902E6B}"/>
            </a:ext>
          </a:extLst>
        </xdr:cNvPr>
        <xdr:cNvSpPr/>
      </xdr:nvSpPr>
      <xdr:spPr>
        <a:xfrm>
          <a:off x="6873240" y="143656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163830</xdr:rowOff>
    </xdr:from>
    <xdr:to>
      <xdr:col>45</xdr:col>
      <xdr:colOff>177800</xdr:colOff>
      <xdr:row>85</xdr:row>
      <xdr:rowOff>167095</xdr:rowOff>
    </xdr:to>
    <xdr:cxnSp macro="">
      <xdr:nvCxnSpPr>
        <xdr:cNvPr id="342" name="直線コネクタ 341">
          <a:extLst>
            <a:ext uri="{FF2B5EF4-FFF2-40B4-BE49-F238E27FC236}">
              <a16:creationId xmlns:a16="http://schemas.microsoft.com/office/drawing/2014/main" id="{EEED649F-9C06-4423-B64C-460BF11F7D66}"/>
            </a:ext>
          </a:extLst>
        </xdr:cNvPr>
        <xdr:cNvCxnSpPr/>
      </xdr:nvCxnSpPr>
      <xdr:spPr>
        <a:xfrm flipV="1">
          <a:off x="6924040" y="14413230"/>
          <a:ext cx="78994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97263</xdr:rowOff>
    </xdr:from>
    <xdr:ext cx="469744" cy="259045"/>
    <xdr:sp macro="" textlink="">
      <xdr:nvSpPr>
        <xdr:cNvPr id="343" name="n_1aveValue【福祉施設】&#10;一人当たり面積">
          <a:extLst>
            <a:ext uri="{FF2B5EF4-FFF2-40B4-BE49-F238E27FC236}">
              <a16:creationId xmlns:a16="http://schemas.microsoft.com/office/drawing/2014/main" id="{A8AEA35F-33C1-47D4-8F71-50A6E1A616F6}"/>
            </a:ext>
          </a:extLst>
        </xdr:cNvPr>
        <xdr:cNvSpPr txBox="1"/>
      </xdr:nvSpPr>
      <xdr:spPr>
        <a:xfrm>
          <a:off x="8271587" y="136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156046</xdr:rowOff>
    </xdr:from>
    <xdr:ext cx="469744" cy="259045"/>
    <xdr:sp macro="" textlink="">
      <xdr:nvSpPr>
        <xdr:cNvPr id="344" name="n_2aveValue【福祉施設】&#10;一人当たり面積">
          <a:extLst>
            <a:ext uri="{FF2B5EF4-FFF2-40B4-BE49-F238E27FC236}">
              <a16:creationId xmlns:a16="http://schemas.microsoft.com/office/drawing/2014/main" id="{CA1FB69A-89A4-463B-9B55-0B3A2228F71C}"/>
            </a:ext>
          </a:extLst>
        </xdr:cNvPr>
        <xdr:cNvSpPr txBox="1"/>
      </xdr:nvSpPr>
      <xdr:spPr>
        <a:xfrm>
          <a:off x="7509587" y="1373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116857</xdr:rowOff>
    </xdr:from>
    <xdr:ext cx="469744" cy="259045"/>
    <xdr:sp macro="" textlink="">
      <xdr:nvSpPr>
        <xdr:cNvPr id="345" name="n_3aveValue【福祉施設】&#10;一人当たり面積">
          <a:extLst>
            <a:ext uri="{FF2B5EF4-FFF2-40B4-BE49-F238E27FC236}">
              <a16:creationId xmlns:a16="http://schemas.microsoft.com/office/drawing/2014/main" id="{5609E2A9-0A57-4379-B94A-A86475DC8E74}"/>
            </a:ext>
          </a:extLst>
        </xdr:cNvPr>
        <xdr:cNvSpPr txBox="1"/>
      </xdr:nvSpPr>
      <xdr:spPr>
        <a:xfrm>
          <a:off x="6712027" y="1369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129920</xdr:rowOff>
    </xdr:from>
    <xdr:ext cx="469744" cy="259045"/>
    <xdr:sp macro="" textlink="">
      <xdr:nvSpPr>
        <xdr:cNvPr id="346" name="n_4aveValue【福祉施設】&#10;一人当たり面積">
          <a:extLst>
            <a:ext uri="{FF2B5EF4-FFF2-40B4-BE49-F238E27FC236}">
              <a16:creationId xmlns:a16="http://schemas.microsoft.com/office/drawing/2014/main" id="{9FB82ACF-82E5-4A56-9A2B-906CCC4B31B9}"/>
            </a:ext>
          </a:extLst>
        </xdr:cNvPr>
        <xdr:cNvSpPr txBox="1"/>
      </xdr:nvSpPr>
      <xdr:spPr>
        <a:xfrm>
          <a:off x="5937327" y="1370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34307</xdr:rowOff>
    </xdr:from>
    <xdr:ext cx="469744" cy="259045"/>
    <xdr:sp macro="" textlink="">
      <xdr:nvSpPr>
        <xdr:cNvPr id="347" name="n_1mainValue【福祉施設】&#10;一人当たり面積">
          <a:extLst>
            <a:ext uri="{FF2B5EF4-FFF2-40B4-BE49-F238E27FC236}">
              <a16:creationId xmlns:a16="http://schemas.microsoft.com/office/drawing/2014/main" id="{8FA7AC1D-4E75-4E75-AA36-524BC6F956C6}"/>
            </a:ext>
          </a:extLst>
        </xdr:cNvPr>
        <xdr:cNvSpPr txBox="1"/>
      </xdr:nvSpPr>
      <xdr:spPr>
        <a:xfrm>
          <a:off x="827158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34307</xdr:rowOff>
    </xdr:from>
    <xdr:ext cx="469744" cy="259045"/>
    <xdr:sp macro="" textlink="">
      <xdr:nvSpPr>
        <xdr:cNvPr id="348" name="n_2mainValue【福祉施設】&#10;一人当たり面積">
          <a:extLst>
            <a:ext uri="{FF2B5EF4-FFF2-40B4-BE49-F238E27FC236}">
              <a16:creationId xmlns:a16="http://schemas.microsoft.com/office/drawing/2014/main" id="{A63AE02B-F2F1-40D8-BA7B-AA226CCDCABB}"/>
            </a:ext>
          </a:extLst>
        </xdr:cNvPr>
        <xdr:cNvSpPr txBox="1"/>
      </xdr:nvSpPr>
      <xdr:spPr>
        <a:xfrm>
          <a:off x="750958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37572</xdr:rowOff>
    </xdr:from>
    <xdr:ext cx="469744" cy="259045"/>
    <xdr:sp macro="" textlink="">
      <xdr:nvSpPr>
        <xdr:cNvPr id="349" name="n_3mainValue【福祉施設】&#10;一人当たり面積">
          <a:extLst>
            <a:ext uri="{FF2B5EF4-FFF2-40B4-BE49-F238E27FC236}">
              <a16:creationId xmlns:a16="http://schemas.microsoft.com/office/drawing/2014/main" id="{56647785-C3E9-45B1-B5C4-B7A3EFA821BF}"/>
            </a:ext>
          </a:extLst>
        </xdr:cNvPr>
        <xdr:cNvSpPr txBox="1"/>
      </xdr:nvSpPr>
      <xdr:spPr>
        <a:xfrm>
          <a:off x="6712027" y="1445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a16="http://schemas.microsoft.com/office/drawing/2014/main" id="{1C526913-79C2-4602-ACA3-0195D1E50748}"/>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a:extLst>
            <a:ext uri="{FF2B5EF4-FFF2-40B4-BE49-F238E27FC236}">
              <a16:creationId xmlns:a16="http://schemas.microsoft.com/office/drawing/2014/main" id="{489A527E-6961-4728-86C9-592EF08F7079}"/>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a:extLst>
            <a:ext uri="{FF2B5EF4-FFF2-40B4-BE49-F238E27FC236}">
              <a16:creationId xmlns:a16="http://schemas.microsoft.com/office/drawing/2014/main" id="{7C01D228-5987-44AC-88BF-EE7BE888891C}"/>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a:extLst>
            <a:ext uri="{FF2B5EF4-FFF2-40B4-BE49-F238E27FC236}">
              <a16:creationId xmlns:a16="http://schemas.microsoft.com/office/drawing/2014/main" id="{89C2BC6A-61CF-4A3D-8AEC-7B4398A2CEED}"/>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a:extLst>
            <a:ext uri="{FF2B5EF4-FFF2-40B4-BE49-F238E27FC236}">
              <a16:creationId xmlns:a16="http://schemas.microsoft.com/office/drawing/2014/main" id="{A2EB0E5B-C65A-470B-8945-DDF64095303C}"/>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a:extLst>
            <a:ext uri="{FF2B5EF4-FFF2-40B4-BE49-F238E27FC236}">
              <a16:creationId xmlns:a16="http://schemas.microsoft.com/office/drawing/2014/main" id="{2447D2D5-573E-44DD-9519-DAA6C9FF6446}"/>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a:extLst>
            <a:ext uri="{FF2B5EF4-FFF2-40B4-BE49-F238E27FC236}">
              <a16:creationId xmlns:a16="http://schemas.microsoft.com/office/drawing/2014/main" id="{6277D36D-0BAF-4603-8D1F-CFD3DDFC1268}"/>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a:extLst>
            <a:ext uri="{FF2B5EF4-FFF2-40B4-BE49-F238E27FC236}">
              <a16:creationId xmlns:a16="http://schemas.microsoft.com/office/drawing/2014/main" id="{4ABA7667-6F96-4265-915E-CB49DB3D2092}"/>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a:extLst>
            <a:ext uri="{FF2B5EF4-FFF2-40B4-BE49-F238E27FC236}">
              <a16:creationId xmlns:a16="http://schemas.microsoft.com/office/drawing/2014/main" id="{6F5BDDDF-1F86-4E18-B741-83D7BDF75E7A}"/>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a:extLst>
            <a:ext uri="{FF2B5EF4-FFF2-40B4-BE49-F238E27FC236}">
              <a16:creationId xmlns:a16="http://schemas.microsoft.com/office/drawing/2014/main" id="{4420C286-4A56-41A7-AB07-DD9977EC193B}"/>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0" name="テキスト ボックス 359">
          <a:extLst>
            <a:ext uri="{FF2B5EF4-FFF2-40B4-BE49-F238E27FC236}">
              <a16:creationId xmlns:a16="http://schemas.microsoft.com/office/drawing/2014/main" id="{1C05CE8E-C2BC-499A-BA24-4ABE3F84963A}"/>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1" name="直線コネクタ 360">
          <a:extLst>
            <a:ext uri="{FF2B5EF4-FFF2-40B4-BE49-F238E27FC236}">
              <a16:creationId xmlns:a16="http://schemas.microsoft.com/office/drawing/2014/main" id="{DE9AD3C4-3BEE-463D-A86F-8A1919B820C6}"/>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2" name="テキスト ボックス 361">
          <a:extLst>
            <a:ext uri="{FF2B5EF4-FFF2-40B4-BE49-F238E27FC236}">
              <a16:creationId xmlns:a16="http://schemas.microsoft.com/office/drawing/2014/main" id="{791FE752-47CC-476C-AA64-9424208622A0}"/>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3" name="直線コネクタ 362">
          <a:extLst>
            <a:ext uri="{FF2B5EF4-FFF2-40B4-BE49-F238E27FC236}">
              <a16:creationId xmlns:a16="http://schemas.microsoft.com/office/drawing/2014/main" id="{E73FD95C-1ED2-4636-9074-DF2167AD1A9C}"/>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4" name="テキスト ボックス 363">
          <a:extLst>
            <a:ext uri="{FF2B5EF4-FFF2-40B4-BE49-F238E27FC236}">
              <a16:creationId xmlns:a16="http://schemas.microsoft.com/office/drawing/2014/main" id="{37C4AA56-4311-4DC5-9725-0EA394A53B3A}"/>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5" name="直線コネクタ 364">
          <a:extLst>
            <a:ext uri="{FF2B5EF4-FFF2-40B4-BE49-F238E27FC236}">
              <a16:creationId xmlns:a16="http://schemas.microsoft.com/office/drawing/2014/main" id="{4C43A712-9C00-4D16-A0B7-8DA5A42868C5}"/>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6" name="テキスト ボックス 365">
          <a:extLst>
            <a:ext uri="{FF2B5EF4-FFF2-40B4-BE49-F238E27FC236}">
              <a16:creationId xmlns:a16="http://schemas.microsoft.com/office/drawing/2014/main" id="{F8171C8F-3DA4-4F3A-B12F-9C13F4017063}"/>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7" name="直線コネクタ 366">
          <a:extLst>
            <a:ext uri="{FF2B5EF4-FFF2-40B4-BE49-F238E27FC236}">
              <a16:creationId xmlns:a16="http://schemas.microsoft.com/office/drawing/2014/main" id="{75FEB172-BFEC-4AEC-966F-6BC75A1DA5DC}"/>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8" name="テキスト ボックス 367">
          <a:extLst>
            <a:ext uri="{FF2B5EF4-FFF2-40B4-BE49-F238E27FC236}">
              <a16:creationId xmlns:a16="http://schemas.microsoft.com/office/drawing/2014/main" id="{78648023-E871-46BE-A3F6-3633E880EADD}"/>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9" name="直線コネクタ 368">
          <a:extLst>
            <a:ext uri="{FF2B5EF4-FFF2-40B4-BE49-F238E27FC236}">
              <a16:creationId xmlns:a16="http://schemas.microsoft.com/office/drawing/2014/main" id="{6FB0D71A-40DE-48EF-881F-1A6FD632FD48}"/>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0" name="テキスト ボックス 369">
          <a:extLst>
            <a:ext uri="{FF2B5EF4-FFF2-40B4-BE49-F238E27FC236}">
              <a16:creationId xmlns:a16="http://schemas.microsoft.com/office/drawing/2014/main" id="{CB468B8F-FD60-4633-A8BF-F16213686FAE}"/>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1" name="直線コネクタ 370">
          <a:extLst>
            <a:ext uri="{FF2B5EF4-FFF2-40B4-BE49-F238E27FC236}">
              <a16:creationId xmlns:a16="http://schemas.microsoft.com/office/drawing/2014/main" id="{AF8BCCBE-6158-4902-AF0B-2B1DD86AF134}"/>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2" name="テキスト ボックス 371">
          <a:extLst>
            <a:ext uri="{FF2B5EF4-FFF2-40B4-BE49-F238E27FC236}">
              <a16:creationId xmlns:a16="http://schemas.microsoft.com/office/drawing/2014/main" id="{F2CDDB38-EB9C-4D10-8AD5-2CFD18F5844F}"/>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a:extLst>
            <a:ext uri="{FF2B5EF4-FFF2-40B4-BE49-F238E27FC236}">
              <a16:creationId xmlns:a16="http://schemas.microsoft.com/office/drawing/2014/main" id="{E62B13DE-793F-41FF-B513-EDD72C94E077}"/>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4" name="【市民会館】&#10;有形固定資産減価償却率グラフ枠">
          <a:extLst>
            <a:ext uri="{FF2B5EF4-FFF2-40B4-BE49-F238E27FC236}">
              <a16:creationId xmlns:a16="http://schemas.microsoft.com/office/drawing/2014/main" id="{BF7D0400-E06D-49F8-B5C6-405ACBB724FA}"/>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30480</xdr:rowOff>
    </xdr:to>
    <xdr:cxnSp macro="">
      <xdr:nvCxnSpPr>
        <xdr:cNvPr id="375" name="直線コネクタ 374">
          <a:extLst>
            <a:ext uri="{FF2B5EF4-FFF2-40B4-BE49-F238E27FC236}">
              <a16:creationId xmlns:a16="http://schemas.microsoft.com/office/drawing/2014/main" id="{DA2AC9C5-F5B1-4707-BF61-E4F9DF7F41DF}"/>
            </a:ext>
          </a:extLst>
        </xdr:cNvPr>
        <xdr:cNvCxnSpPr/>
      </xdr:nvCxnSpPr>
      <xdr:spPr>
        <a:xfrm flipV="1">
          <a:off x="4086225" y="16781418"/>
          <a:ext cx="0" cy="1354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34307</xdr:rowOff>
    </xdr:from>
    <xdr:ext cx="405111" cy="259045"/>
    <xdr:sp macro="" textlink="">
      <xdr:nvSpPr>
        <xdr:cNvPr id="376" name="【市民会館】&#10;有形固定資産減価償却率最小値テキスト">
          <a:extLst>
            <a:ext uri="{FF2B5EF4-FFF2-40B4-BE49-F238E27FC236}">
              <a16:creationId xmlns:a16="http://schemas.microsoft.com/office/drawing/2014/main" id="{A830902C-E750-481E-AB6B-34E0596CC295}"/>
            </a:ext>
          </a:extLst>
        </xdr:cNvPr>
        <xdr:cNvSpPr txBox="1"/>
      </xdr:nvSpPr>
      <xdr:spPr>
        <a:xfrm>
          <a:off x="4124960"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30480</xdr:rowOff>
    </xdr:from>
    <xdr:to>
      <xdr:col>24</xdr:col>
      <xdr:colOff>152400</xdr:colOff>
      <xdr:row>108</xdr:row>
      <xdr:rowOff>30480</xdr:rowOff>
    </xdr:to>
    <xdr:cxnSp macro="">
      <xdr:nvCxnSpPr>
        <xdr:cNvPr id="377" name="直線コネクタ 376">
          <a:extLst>
            <a:ext uri="{FF2B5EF4-FFF2-40B4-BE49-F238E27FC236}">
              <a16:creationId xmlns:a16="http://schemas.microsoft.com/office/drawing/2014/main" id="{75458419-A6E9-4663-A991-0172553DAE77}"/>
            </a:ext>
          </a:extLst>
        </xdr:cNvPr>
        <xdr:cNvCxnSpPr/>
      </xdr:nvCxnSpPr>
      <xdr:spPr>
        <a:xfrm>
          <a:off x="4020820" y="18135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378" name="【市民会館】&#10;有形固定資産減価償却率最大値テキスト">
          <a:extLst>
            <a:ext uri="{FF2B5EF4-FFF2-40B4-BE49-F238E27FC236}">
              <a16:creationId xmlns:a16="http://schemas.microsoft.com/office/drawing/2014/main" id="{D3AD2F67-BAA2-472F-965E-C39833701FA7}"/>
            </a:ext>
          </a:extLst>
        </xdr:cNvPr>
        <xdr:cNvSpPr txBox="1"/>
      </xdr:nvSpPr>
      <xdr:spPr>
        <a:xfrm>
          <a:off x="4124960" y="165642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379" name="直線コネクタ 378">
          <a:extLst>
            <a:ext uri="{FF2B5EF4-FFF2-40B4-BE49-F238E27FC236}">
              <a16:creationId xmlns:a16="http://schemas.microsoft.com/office/drawing/2014/main" id="{79632249-465A-4E7A-BB5D-CF1DF8E0C951}"/>
            </a:ext>
          </a:extLst>
        </xdr:cNvPr>
        <xdr:cNvCxnSpPr/>
      </xdr:nvCxnSpPr>
      <xdr:spPr>
        <a:xfrm>
          <a:off x="4020820" y="167814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380" name="【市民会館】&#10;有形固定資産減価償却率平均値テキスト">
          <a:extLst>
            <a:ext uri="{FF2B5EF4-FFF2-40B4-BE49-F238E27FC236}">
              <a16:creationId xmlns:a16="http://schemas.microsoft.com/office/drawing/2014/main" id="{E5121695-8C0E-4701-B426-DAE371FB5154}"/>
            </a:ext>
          </a:extLst>
        </xdr:cNvPr>
        <xdr:cNvSpPr txBox="1"/>
      </xdr:nvSpPr>
      <xdr:spPr>
        <a:xfrm>
          <a:off x="4124960" y="17449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81" name="フローチャート: 判断 380">
          <a:extLst>
            <a:ext uri="{FF2B5EF4-FFF2-40B4-BE49-F238E27FC236}">
              <a16:creationId xmlns:a16="http://schemas.microsoft.com/office/drawing/2014/main" id="{3F5FFEB3-9479-4716-A0D3-04F356122903}"/>
            </a:ext>
          </a:extLst>
        </xdr:cNvPr>
        <xdr:cNvSpPr/>
      </xdr:nvSpPr>
      <xdr:spPr>
        <a:xfrm>
          <a:off x="4036060" y="1747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382" name="フローチャート: 判断 381">
          <a:extLst>
            <a:ext uri="{FF2B5EF4-FFF2-40B4-BE49-F238E27FC236}">
              <a16:creationId xmlns:a16="http://schemas.microsoft.com/office/drawing/2014/main" id="{B090FC1C-9AF1-4948-A34E-8290E6D0A2BC}"/>
            </a:ext>
          </a:extLst>
        </xdr:cNvPr>
        <xdr:cNvSpPr/>
      </xdr:nvSpPr>
      <xdr:spPr>
        <a:xfrm>
          <a:off x="3312160" y="174975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46627</xdr:rowOff>
    </xdr:from>
    <xdr:to>
      <xdr:col>15</xdr:col>
      <xdr:colOff>101600</xdr:colOff>
      <xdr:row>104</xdr:row>
      <xdr:rowOff>148227</xdr:rowOff>
    </xdr:to>
    <xdr:sp macro="" textlink="">
      <xdr:nvSpPr>
        <xdr:cNvPr id="383" name="フローチャート: 判断 382">
          <a:extLst>
            <a:ext uri="{FF2B5EF4-FFF2-40B4-BE49-F238E27FC236}">
              <a16:creationId xmlns:a16="http://schemas.microsoft.com/office/drawing/2014/main" id="{C53FE835-C5A5-4B37-BA33-E5E59B0F0A8C}"/>
            </a:ext>
          </a:extLst>
        </xdr:cNvPr>
        <xdr:cNvSpPr/>
      </xdr:nvSpPr>
      <xdr:spPr>
        <a:xfrm>
          <a:off x="2514600" y="17481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4173</xdr:rowOff>
    </xdr:from>
    <xdr:to>
      <xdr:col>10</xdr:col>
      <xdr:colOff>165100</xdr:colOff>
      <xdr:row>104</xdr:row>
      <xdr:rowOff>105773</xdr:rowOff>
    </xdr:to>
    <xdr:sp macro="" textlink="">
      <xdr:nvSpPr>
        <xdr:cNvPr id="384" name="フローチャート: 判断 383">
          <a:extLst>
            <a:ext uri="{FF2B5EF4-FFF2-40B4-BE49-F238E27FC236}">
              <a16:creationId xmlns:a16="http://schemas.microsoft.com/office/drawing/2014/main" id="{13F01F50-D482-4831-B894-50EB3DB60C9E}"/>
            </a:ext>
          </a:extLst>
        </xdr:cNvPr>
        <xdr:cNvSpPr/>
      </xdr:nvSpPr>
      <xdr:spPr>
        <a:xfrm>
          <a:off x="1739900" y="1743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131536</xdr:rowOff>
    </xdr:from>
    <xdr:to>
      <xdr:col>6</xdr:col>
      <xdr:colOff>38100</xdr:colOff>
      <xdr:row>104</xdr:row>
      <xdr:rowOff>61686</xdr:rowOff>
    </xdr:to>
    <xdr:sp macro="" textlink="">
      <xdr:nvSpPr>
        <xdr:cNvPr id="385" name="フローチャート: 判断 384">
          <a:extLst>
            <a:ext uri="{FF2B5EF4-FFF2-40B4-BE49-F238E27FC236}">
              <a16:creationId xmlns:a16="http://schemas.microsoft.com/office/drawing/2014/main" id="{EA4440AA-24B6-489C-B88D-A05EB9BFE1CA}"/>
            </a:ext>
          </a:extLst>
        </xdr:cNvPr>
        <xdr:cNvSpPr/>
      </xdr:nvSpPr>
      <xdr:spPr>
        <a:xfrm>
          <a:off x="965200" y="173984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FE24F676-8CCB-44C8-88DE-6A8A1ADC57A5}"/>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3500D477-7535-4A91-AB98-301407DDE835}"/>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3232847E-412B-4FF3-9022-7CED939CA493}"/>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B3A99C9E-370B-4944-96F1-FB69AE391C9E}"/>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FDB12935-8F71-4B47-A475-2E9CD0E267FD}"/>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27032</xdr:rowOff>
    </xdr:from>
    <xdr:to>
      <xdr:col>20</xdr:col>
      <xdr:colOff>38100</xdr:colOff>
      <xdr:row>104</xdr:row>
      <xdr:rowOff>128632</xdr:rowOff>
    </xdr:to>
    <xdr:sp macro="" textlink="">
      <xdr:nvSpPr>
        <xdr:cNvPr id="391" name="楕円 390">
          <a:extLst>
            <a:ext uri="{FF2B5EF4-FFF2-40B4-BE49-F238E27FC236}">
              <a16:creationId xmlns:a16="http://schemas.microsoft.com/office/drawing/2014/main" id="{BEB69EB6-3A32-4B1C-8205-FB9A8E5F0F6A}"/>
            </a:ext>
          </a:extLst>
        </xdr:cNvPr>
        <xdr:cNvSpPr/>
      </xdr:nvSpPr>
      <xdr:spPr>
        <a:xfrm>
          <a:off x="3312160" y="174615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167458</xdr:rowOff>
    </xdr:from>
    <xdr:to>
      <xdr:col>15</xdr:col>
      <xdr:colOff>101600</xdr:colOff>
      <xdr:row>104</xdr:row>
      <xdr:rowOff>97608</xdr:rowOff>
    </xdr:to>
    <xdr:sp macro="" textlink="">
      <xdr:nvSpPr>
        <xdr:cNvPr id="392" name="楕円 391">
          <a:extLst>
            <a:ext uri="{FF2B5EF4-FFF2-40B4-BE49-F238E27FC236}">
              <a16:creationId xmlns:a16="http://schemas.microsoft.com/office/drawing/2014/main" id="{74F6806A-7E8B-4C6C-82E5-BCD3ABA4E6FC}"/>
            </a:ext>
          </a:extLst>
        </xdr:cNvPr>
        <xdr:cNvSpPr/>
      </xdr:nvSpPr>
      <xdr:spPr>
        <a:xfrm>
          <a:off x="2514600" y="174343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46808</xdr:rowOff>
    </xdr:from>
    <xdr:to>
      <xdr:col>19</xdr:col>
      <xdr:colOff>177800</xdr:colOff>
      <xdr:row>104</xdr:row>
      <xdr:rowOff>77832</xdr:rowOff>
    </xdr:to>
    <xdr:cxnSp macro="">
      <xdr:nvCxnSpPr>
        <xdr:cNvPr id="393" name="直線コネクタ 392">
          <a:extLst>
            <a:ext uri="{FF2B5EF4-FFF2-40B4-BE49-F238E27FC236}">
              <a16:creationId xmlns:a16="http://schemas.microsoft.com/office/drawing/2014/main" id="{E4BEA577-8CD9-49B0-9958-11277C234AFC}"/>
            </a:ext>
          </a:extLst>
        </xdr:cNvPr>
        <xdr:cNvCxnSpPr/>
      </xdr:nvCxnSpPr>
      <xdr:spPr>
        <a:xfrm>
          <a:off x="2565400" y="17481368"/>
          <a:ext cx="78994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138068</xdr:rowOff>
    </xdr:from>
    <xdr:to>
      <xdr:col>10</xdr:col>
      <xdr:colOff>165100</xdr:colOff>
      <xdr:row>104</xdr:row>
      <xdr:rowOff>68218</xdr:rowOff>
    </xdr:to>
    <xdr:sp macro="" textlink="">
      <xdr:nvSpPr>
        <xdr:cNvPr id="394" name="楕円 393">
          <a:extLst>
            <a:ext uri="{FF2B5EF4-FFF2-40B4-BE49-F238E27FC236}">
              <a16:creationId xmlns:a16="http://schemas.microsoft.com/office/drawing/2014/main" id="{AE0EFCDC-85F3-421D-9378-3B842EC64CC0}"/>
            </a:ext>
          </a:extLst>
        </xdr:cNvPr>
        <xdr:cNvSpPr/>
      </xdr:nvSpPr>
      <xdr:spPr>
        <a:xfrm>
          <a:off x="1739900" y="174049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17418</xdr:rowOff>
    </xdr:from>
    <xdr:to>
      <xdr:col>15</xdr:col>
      <xdr:colOff>50800</xdr:colOff>
      <xdr:row>104</xdr:row>
      <xdr:rowOff>46808</xdr:rowOff>
    </xdr:to>
    <xdr:cxnSp macro="">
      <xdr:nvCxnSpPr>
        <xdr:cNvPr id="395" name="直線コネクタ 394">
          <a:extLst>
            <a:ext uri="{FF2B5EF4-FFF2-40B4-BE49-F238E27FC236}">
              <a16:creationId xmlns:a16="http://schemas.microsoft.com/office/drawing/2014/main" id="{CDDAE627-75CB-4A29-AE91-250EE2EA962A}"/>
            </a:ext>
          </a:extLst>
        </xdr:cNvPr>
        <xdr:cNvCxnSpPr/>
      </xdr:nvCxnSpPr>
      <xdr:spPr>
        <a:xfrm>
          <a:off x="1790700" y="17451978"/>
          <a:ext cx="7747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155683</xdr:rowOff>
    </xdr:from>
    <xdr:ext cx="405111" cy="259045"/>
    <xdr:sp macro="" textlink="">
      <xdr:nvSpPr>
        <xdr:cNvPr id="396" name="n_1aveValue【市民会館】&#10;有形固定資産減価償却率">
          <a:extLst>
            <a:ext uri="{FF2B5EF4-FFF2-40B4-BE49-F238E27FC236}">
              <a16:creationId xmlns:a16="http://schemas.microsoft.com/office/drawing/2014/main" id="{4E9FC9D0-3CFB-413E-A76A-2E2AF506818D}"/>
            </a:ext>
          </a:extLst>
        </xdr:cNvPr>
        <xdr:cNvSpPr txBox="1"/>
      </xdr:nvSpPr>
      <xdr:spPr>
        <a:xfrm>
          <a:off x="3170564" y="17590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139354</xdr:rowOff>
    </xdr:from>
    <xdr:ext cx="405111" cy="259045"/>
    <xdr:sp macro="" textlink="">
      <xdr:nvSpPr>
        <xdr:cNvPr id="397" name="n_2aveValue【市民会館】&#10;有形固定資産減価償却率">
          <a:extLst>
            <a:ext uri="{FF2B5EF4-FFF2-40B4-BE49-F238E27FC236}">
              <a16:creationId xmlns:a16="http://schemas.microsoft.com/office/drawing/2014/main" id="{50AD933F-8614-42E6-96D7-20E2E0E9A455}"/>
            </a:ext>
          </a:extLst>
        </xdr:cNvPr>
        <xdr:cNvSpPr txBox="1"/>
      </xdr:nvSpPr>
      <xdr:spPr>
        <a:xfrm>
          <a:off x="2385704" y="17573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96900</xdr:rowOff>
    </xdr:from>
    <xdr:ext cx="405111" cy="259045"/>
    <xdr:sp macro="" textlink="">
      <xdr:nvSpPr>
        <xdr:cNvPr id="398" name="n_3aveValue【市民会館】&#10;有形固定資産減価償却率">
          <a:extLst>
            <a:ext uri="{FF2B5EF4-FFF2-40B4-BE49-F238E27FC236}">
              <a16:creationId xmlns:a16="http://schemas.microsoft.com/office/drawing/2014/main" id="{BBCFD35B-6E42-4739-B8C8-9C73D3BEC3A8}"/>
            </a:ext>
          </a:extLst>
        </xdr:cNvPr>
        <xdr:cNvSpPr txBox="1"/>
      </xdr:nvSpPr>
      <xdr:spPr>
        <a:xfrm>
          <a:off x="1611004" y="17531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78213</xdr:rowOff>
    </xdr:from>
    <xdr:ext cx="405111" cy="259045"/>
    <xdr:sp macro="" textlink="">
      <xdr:nvSpPr>
        <xdr:cNvPr id="399" name="n_4aveValue【市民会館】&#10;有形固定資産減価償却率">
          <a:extLst>
            <a:ext uri="{FF2B5EF4-FFF2-40B4-BE49-F238E27FC236}">
              <a16:creationId xmlns:a16="http://schemas.microsoft.com/office/drawing/2014/main" id="{BF7E6F54-697B-465C-AD52-3769E8DF7F9B}"/>
            </a:ext>
          </a:extLst>
        </xdr:cNvPr>
        <xdr:cNvSpPr txBox="1"/>
      </xdr:nvSpPr>
      <xdr:spPr>
        <a:xfrm>
          <a:off x="836304" y="1717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145159</xdr:rowOff>
    </xdr:from>
    <xdr:ext cx="405111" cy="259045"/>
    <xdr:sp macro="" textlink="">
      <xdr:nvSpPr>
        <xdr:cNvPr id="400" name="n_1mainValue【市民会館】&#10;有形固定資産減価償却率">
          <a:extLst>
            <a:ext uri="{FF2B5EF4-FFF2-40B4-BE49-F238E27FC236}">
              <a16:creationId xmlns:a16="http://schemas.microsoft.com/office/drawing/2014/main" id="{5D8A30BB-9C13-4829-8FB7-A121B888FF55}"/>
            </a:ext>
          </a:extLst>
        </xdr:cNvPr>
        <xdr:cNvSpPr txBox="1"/>
      </xdr:nvSpPr>
      <xdr:spPr>
        <a:xfrm>
          <a:off x="3170564" y="17244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114135</xdr:rowOff>
    </xdr:from>
    <xdr:ext cx="405111" cy="259045"/>
    <xdr:sp macro="" textlink="">
      <xdr:nvSpPr>
        <xdr:cNvPr id="401" name="n_2mainValue【市民会館】&#10;有形固定資産減価償却率">
          <a:extLst>
            <a:ext uri="{FF2B5EF4-FFF2-40B4-BE49-F238E27FC236}">
              <a16:creationId xmlns:a16="http://schemas.microsoft.com/office/drawing/2014/main" id="{8F7F5D67-AAAC-4508-BA61-1EFE7236509C}"/>
            </a:ext>
          </a:extLst>
        </xdr:cNvPr>
        <xdr:cNvSpPr txBox="1"/>
      </xdr:nvSpPr>
      <xdr:spPr>
        <a:xfrm>
          <a:off x="2385704" y="1721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84745</xdr:rowOff>
    </xdr:from>
    <xdr:ext cx="405111" cy="259045"/>
    <xdr:sp macro="" textlink="">
      <xdr:nvSpPr>
        <xdr:cNvPr id="402" name="n_3mainValue【市民会館】&#10;有形固定資産減価償却率">
          <a:extLst>
            <a:ext uri="{FF2B5EF4-FFF2-40B4-BE49-F238E27FC236}">
              <a16:creationId xmlns:a16="http://schemas.microsoft.com/office/drawing/2014/main" id="{C68CCF70-72AC-4621-87FE-61176A71E20A}"/>
            </a:ext>
          </a:extLst>
        </xdr:cNvPr>
        <xdr:cNvSpPr txBox="1"/>
      </xdr:nvSpPr>
      <xdr:spPr>
        <a:xfrm>
          <a:off x="1611004" y="1718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a:extLst>
            <a:ext uri="{FF2B5EF4-FFF2-40B4-BE49-F238E27FC236}">
              <a16:creationId xmlns:a16="http://schemas.microsoft.com/office/drawing/2014/main" id="{8940AE8A-191F-4657-9EE7-83C6736677F6}"/>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a:extLst>
            <a:ext uri="{FF2B5EF4-FFF2-40B4-BE49-F238E27FC236}">
              <a16:creationId xmlns:a16="http://schemas.microsoft.com/office/drawing/2014/main" id="{0504F93E-5C9D-4039-8CA3-BECB53EF4C7F}"/>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a:extLst>
            <a:ext uri="{FF2B5EF4-FFF2-40B4-BE49-F238E27FC236}">
              <a16:creationId xmlns:a16="http://schemas.microsoft.com/office/drawing/2014/main" id="{2E5CA58B-8590-486D-9180-E679AD247A2F}"/>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a:extLst>
            <a:ext uri="{FF2B5EF4-FFF2-40B4-BE49-F238E27FC236}">
              <a16:creationId xmlns:a16="http://schemas.microsoft.com/office/drawing/2014/main" id="{DAD9C677-D0C0-43DE-92E3-FDB333CAE8C2}"/>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a:extLst>
            <a:ext uri="{FF2B5EF4-FFF2-40B4-BE49-F238E27FC236}">
              <a16:creationId xmlns:a16="http://schemas.microsoft.com/office/drawing/2014/main" id="{B8B73AE1-F3DD-4E32-AED8-8BAFD5A8749F}"/>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a:extLst>
            <a:ext uri="{FF2B5EF4-FFF2-40B4-BE49-F238E27FC236}">
              <a16:creationId xmlns:a16="http://schemas.microsoft.com/office/drawing/2014/main" id="{85AA1341-CE9B-4042-8EEB-70803BD6EEF8}"/>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a:extLst>
            <a:ext uri="{FF2B5EF4-FFF2-40B4-BE49-F238E27FC236}">
              <a16:creationId xmlns:a16="http://schemas.microsoft.com/office/drawing/2014/main" id="{3189122D-53E5-46A4-9124-499A177FAFE1}"/>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a:extLst>
            <a:ext uri="{FF2B5EF4-FFF2-40B4-BE49-F238E27FC236}">
              <a16:creationId xmlns:a16="http://schemas.microsoft.com/office/drawing/2014/main" id="{10A93673-D17B-4ADD-A0F6-7B1AC24D34AC}"/>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a:extLst>
            <a:ext uri="{FF2B5EF4-FFF2-40B4-BE49-F238E27FC236}">
              <a16:creationId xmlns:a16="http://schemas.microsoft.com/office/drawing/2014/main" id="{0E35C3EC-4D47-49C8-8B6E-AB71F2EEF88C}"/>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a:extLst>
            <a:ext uri="{FF2B5EF4-FFF2-40B4-BE49-F238E27FC236}">
              <a16:creationId xmlns:a16="http://schemas.microsoft.com/office/drawing/2014/main" id="{0336DB87-424F-4875-95FE-D8B1580A476D}"/>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3" name="直線コネクタ 412">
          <a:extLst>
            <a:ext uri="{FF2B5EF4-FFF2-40B4-BE49-F238E27FC236}">
              <a16:creationId xmlns:a16="http://schemas.microsoft.com/office/drawing/2014/main" id="{EDC8F545-B644-4498-9AED-7245890244C7}"/>
            </a:ext>
          </a:extLst>
        </xdr:cNvPr>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4" name="テキスト ボックス 413">
          <a:extLst>
            <a:ext uri="{FF2B5EF4-FFF2-40B4-BE49-F238E27FC236}">
              <a16:creationId xmlns:a16="http://schemas.microsoft.com/office/drawing/2014/main" id="{4C0E607C-C995-4C6E-A2F2-FF420AC65605}"/>
            </a:ext>
          </a:extLst>
        </xdr:cNvPr>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5" name="直線コネクタ 414">
          <a:extLst>
            <a:ext uri="{FF2B5EF4-FFF2-40B4-BE49-F238E27FC236}">
              <a16:creationId xmlns:a16="http://schemas.microsoft.com/office/drawing/2014/main" id="{48A8E7DD-F8AB-4BB8-BCDA-E41EC9CCA228}"/>
            </a:ext>
          </a:extLst>
        </xdr:cNvPr>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6" name="テキスト ボックス 415">
          <a:extLst>
            <a:ext uri="{FF2B5EF4-FFF2-40B4-BE49-F238E27FC236}">
              <a16:creationId xmlns:a16="http://schemas.microsoft.com/office/drawing/2014/main" id="{B298F35C-3D29-47B6-A7B5-9F7518D1806B}"/>
            </a:ext>
          </a:extLst>
        </xdr:cNvPr>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7" name="直線コネクタ 416">
          <a:extLst>
            <a:ext uri="{FF2B5EF4-FFF2-40B4-BE49-F238E27FC236}">
              <a16:creationId xmlns:a16="http://schemas.microsoft.com/office/drawing/2014/main" id="{C74F3BA6-6DB6-49A5-9340-AB8F589539A6}"/>
            </a:ext>
          </a:extLst>
        </xdr:cNvPr>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8" name="テキスト ボックス 417">
          <a:extLst>
            <a:ext uri="{FF2B5EF4-FFF2-40B4-BE49-F238E27FC236}">
              <a16:creationId xmlns:a16="http://schemas.microsoft.com/office/drawing/2014/main" id="{A1E8B1BC-72CB-4B93-9685-8B8424889EE4}"/>
            </a:ext>
          </a:extLst>
        </xdr:cNvPr>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9" name="直線コネクタ 418">
          <a:extLst>
            <a:ext uri="{FF2B5EF4-FFF2-40B4-BE49-F238E27FC236}">
              <a16:creationId xmlns:a16="http://schemas.microsoft.com/office/drawing/2014/main" id="{4419B1FB-F04A-49AE-9E12-C20B8E3C9724}"/>
            </a:ext>
          </a:extLst>
        </xdr:cNvPr>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0" name="テキスト ボックス 419">
          <a:extLst>
            <a:ext uri="{FF2B5EF4-FFF2-40B4-BE49-F238E27FC236}">
              <a16:creationId xmlns:a16="http://schemas.microsoft.com/office/drawing/2014/main" id="{030D8189-6AF7-43D2-B708-1EA343089D8F}"/>
            </a:ext>
          </a:extLst>
        </xdr:cNvPr>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1" name="直線コネクタ 420">
          <a:extLst>
            <a:ext uri="{FF2B5EF4-FFF2-40B4-BE49-F238E27FC236}">
              <a16:creationId xmlns:a16="http://schemas.microsoft.com/office/drawing/2014/main" id="{0382BA9C-8FCF-4642-919E-91A12B4346B4}"/>
            </a:ext>
          </a:extLst>
        </xdr:cNvPr>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2" name="テキスト ボックス 421">
          <a:extLst>
            <a:ext uri="{FF2B5EF4-FFF2-40B4-BE49-F238E27FC236}">
              <a16:creationId xmlns:a16="http://schemas.microsoft.com/office/drawing/2014/main" id="{97AAE164-10F9-4731-8F65-4C3F6D7522B4}"/>
            </a:ext>
          </a:extLst>
        </xdr:cNvPr>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3" name="直線コネクタ 422">
          <a:extLst>
            <a:ext uri="{FF2B5EF4-FFF2-40B4-BE49-F238E27FC236}">
              <a16:creationId xmlns:a16="http://schemas.microsoft.com/office/drawing/2014/main" id="{D5EC171F-2E5A-4EEF-8BB5-6C080C6D9335}"/>
            </a:ext>
          </a:extLst>
        </xdr:cNvPr>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4" name="テキスト ボックス 423">
          <a:extLst>
            <a:ext uri="{FF2B5EF4-FFF2-40B4-BE49-F238E27FC236}">
              <a16:creationId xmlns:a16="http://schemas.microsoft.com/office/drawing/2014/main" id="{A2B45FD4-98C1-48E0-90DF-86BD6AB645AF}"/>
            </a:ext>
          </a:extLst>
        </xdr:cNvPr>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5" name="直線コネクタ 424">
          <a:extLst>
            <a:ext uri="{FF2B5EF4-FFF2-40B4-BE49-F238E27FC236}">
              <a16:creationId xmlns:a16="http://schemas.microsoft.com/office/drawing/2014/main" id="{55C68D5A-EA19-49B9-AD04-99E571571783}"/>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6" name="テキスト ボックス 425">
          <a:extLst>
            <a:ext uri="{FF2B5EF4-FFF2-40B4-BE49-F238E27FC236}">
              <a16:creationId xmlns:a16="http://schemas.microsoft.com/office/drawing/2014/main" id="{0B4B5912-6950-4F55-ADC2-8E0307C95519}"/>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7" name="【市民会館】&#10;一人当たり面積グラフ枠">
          <a:extLst>
            <a:ext uri="{FF2B5EF4-FFF2-40B4-BE49-F238E27FC236}">
              <a16:creationId xmlns:a16="http://schemas.microsoft.com/office/drawing/2014/main" id="{4517F509-B610-4A60-899D-FD7CA066949A}"/>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99061</xdr:rowOff>
    </xdr:from>
    <xdr:to>
      <xdr:col>54</xdr:col>
      <xdr:colOff>189865</xdr:colOff>
      <xdr:row>108</xdr:row>
      <xdr:rowOff>30480</xdr:rowOff>
    </xdr:to>
    <xdr:cxnSp macro="">
      <xdr:nvCxnSpPr>
        <xdr:cNvPr id="428" name="直線コネクタ 427">
          <a:extLst>
            <a:ext uri="{FF2B5EF4-FFF2-40B4-BE49-F238E27FC236}">
              <a16:creationId xmlns:a16="http://schemas.microsoft.com/office/drawing/2014/main" id="{820910DA-4899-48BE-8FD6-5FA202162FDC}"/>
            </a:ext>
          </a:extLst>
        </xdr:cNvPr>
        <xdr:cNvCxnSpPr/>
      </xdr:nvCxnSpPr>
      <xdr:spPr>
        <a:xfrm flipV="1">
          <a:off x="9219565" y="168630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34307</xdr:rowOff>
    </xdr:from>
    <xdr:ext cx="469744" cy="259045"/>
    <xdr:sp macro="" textlink="">
      <xdr:nvSpPr>
        <xdr:cNvPr id="429" name="【市民会館】&#10;一人当たり面積最小値テキスト">
          <a:extLst>
            <a:ext uri="{FF2B5EF4-FFF2-40B4-BE49-F238E27FC236}">
              <a16:creationId xmlns:a16="http://schemas.microsoft.com/office/drawing/2014/main" id="{527DC34B-8437-4047-BFD1-5CAC67DE4034}"/>
            </a:ext>
          </a:extLst>
        </xdr:cNvPr>
        <xdr:cNvSpPr txBox="1"/>
      </xdr:nvSpPr>
      <xdr:spPr>
        <a:xfrm>
          <a:off x="925830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30480</xdr:rowOff>
    </xdr:from>
    <xdr:to>
      <xdr:col>55</xdr:col>
      <xdr:colOff>88900</xdr:colOff>
      <xdr:row>108</xdr:row>
      <xdr:rowOff>30480</xdr:rowOff>
    </xdr:to>
    <xdr:cxnSp macro="">
      <xdr:nvCxnSpPr>
        <xdr:cNvPr id="430" name="直線コネクタ 429">
          <a:extLst>
            <a:ext uri="{FF2B5EF4-FFF2-40B4-BE49-F238E27FC236}">
              <a16:creationId xmlns:a16="http://schemas.microsoft.com/office/drawing/2014/main" id="{D17ECFD0-61B2-45E1-9E63-DF6154635270}"/>
            </a:ext>
          </a:extLst>
        </xdr:cNvPr>
        <xdr:cNvCxnSpPr/>
      </xdr:nvCxnSpPr>
      <xdr:spPr>
        <a:xfrm>
          <a:off x="9154160" y="18135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45738</xdr:rowOff>
    </xdr:from>
    <xdr:ext cx="469744" cy="259045"/>
    <xdr:sp macro="" textlink="">
      <xdr:nvSpPr>
        <xdr:cNvPr id="431" name="【市民会館】&#10;一人当たり面積最大値テキスト">
          <a:extLst>
            <a:ext uri="{FF2B5EF4-FFF2-40B4-BE49-F238E27FC236}">
              <a16:creationId xmlns:a16="http://schemas.microsoft.com/office/drawing/2014/main" id="{A3A7152F-FEDC-4315-A96A-44AC519281C4}"/>
            </a:ext>
          </a:extLst>
        </xdr:cNvPr>
        <xdr:cNvSpPr txBox="1"/>
      </xdr:nvSpPr>
      <xdr:spPr>
        <a:xfrm>
          <a:off x="9258300" y="1664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99061</xdr:rowOff>
    </xdr:from>
    <xdr:to>
      <xdr:col>55</xdr:col>
      <xdr:colOff>88900</xdr:colOff>
      <xdr:row>100</xdr:row>
      <xdr:rowOff>99061</xdr:rowOff>
    </xdr:to>
    <xdr:cxnSp macro="">
      <xdr:nvCxnSpPr>
        <xdr:cNvPr id="432" name="直線コネクタ 431">
          <a:extLst>
            <a:ext uri="{FF2B5EF4-FFF2-40B4-BE49-F238E27FC236}">
              <a16:creationId xmlns:a16="http://schemas.microsoft.com/office/drawing/2014/main" id="{BB82D027-7220-4538-8129-9B1D7DA6D086}"/>
            </a:ext>
          </a:extLst>
        </xdr:cNvPr>
        <xdr:cNvCxnSpPr/>
      </xdr:nvCxnSpPr>
      <xdr:spPr>
        <a:xfrm>
          <a:off x="9154160" y="168630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137721</xdr:rowOff>
    </xdr:from>
    <xdr:ext cx="469744" cy="259045"/>
    <xdr:sp macro="" textlink="">
      <xdr:nvSpPr>
        <xdr:cNvPr id="433" name="【市民会館】&#10;一人当たり面積平均値テキスト">
          <a:extLst>
            <a:ext uri="{FF2B5EF4-FFF2-40B4-BE49-F238E27FC236}">
              <a16:creationId xmlns:a16="http://schemas.microsoft.com/office/drawing/2014/main" id="{9ED88DDB-F770-4207-8163-7172F4762EA8}"/>
            </a:ext>
          </a:extLst>
        </xdr:cNvPr>
        <xdr:cNvSpPr txBox="1"/>
      </xdr:nvSpPr>
      <xdr:spPr>
        <a:xfrm>
          <a:off x="9258300" y="17572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159294</xdr:rowOff>
    </xdr:from>
    <xdr:to>
      <xdr:col>55</xdr:col>
      <xdr:colOff>50800</xdr:colOff>
      <xdr:row>105</xdr:row>
      <xdr:rowOff>89444</xdr:rowOff>
    </xdr:to>
    <xdr:sp macro="" textlink="">
      <xdr:nvSpPr>
        <xdr:cNvPr id="434" name="フローチャート: 判断 433">
          <a:extLst>
            <a:ext uri="{FF2B5EF4-FFF2-40B4-BE49-F238E27FC236}">
              <a16:creationId xmlns:a16="http://schemas.microsoft.com/office/drawing/2014/main" id="{085C8593-7396-4C5B-9BAF-7931D8017489}"/>
            </a:ext>
          </a:extLst>
        </xdr:cNvPr>
        <xdr:cNvSpPr/>
      </xdr:nvSpPr>
      <xdr:spPr>
        <a:xfrm>
          <a:off x="9192260" y="175938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152763</xdr:rowOff>
    </xdr:from>
    <xdr:to>
      <xdr:col>50</xdr:col>
      <xdr:colOff>165100</xdr:colOff>
      <xdr:row>105</xdr:row>
      <xdr:rowOff>82913</xdr:rowOff>
    </xdr:to>
    <xdr:sp macro="" textlink="">
      <xdr:nvSpPr>
        <xdr:cNvPr id="435" name="フローチャート: 判断 434">
          <a:extLst>
            <a:ext uri="{FF2B5EF4-FFF2-40B4-BE49-F238E27FC236}">
              <a16:creationId xmlns:a16="http://schemas.microsoft.com/office/drawing/2014/main" id="{71B19606-0F56-4CC9-84B6-D731D719E80D}"/>
            </a:ext>
          </a:extLst>
        </xdr:cNvPr>
        <xdr:cNvSpPr/>
      </xdr:nvSpPr>
      <xdr:spPr>
        <a:xfrm>
          <a:off x="8445500" y="175873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7438</xdr:rowOff>
    </xdr:from>
    <xdr:to>
      <xdr:col>46</xdr:col>
      <xdr:colOff>38100</xdr:colOff>
      <xdr:row>105</xdr:row>
      <xdr:rowOff>109038</xdr:rowOff>
    </xdr:to>
    <xdr:sp macro="" textlink="">
      <xdr:nvSpPr>
        <xdr:cNvPr id="436" name="フローチャート: 判断 435">
          <a:extLst>
            <a:ext uri="{FF2B5EF4-FFF2-40B4-BE49-F238E27FC236}">
              <a16:creationId xmlns:a16="http://schemas.microsoft.com/office/drawing/2014/main" id="{2ECF8BFE-B702-4616-85F4-418E6CB2272B}"/>
            </a:ext>
          </a:extLst>
        </xdr:cNvPr>
        <xdr:cNvSpPr/>
      </xdr:nvSpPr>
      <xdr:spPr>
        <a:xfrm>
          <a:off x="7670800" y="176096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146231</xdr:rowOff>
    </xdr:from>
    <xdr:to>
      <xdr:col>41</xdr:col>
      <xdr:colOff>101600</xdr:colOff>
      <xdr:row>105</xdr:row>
      <xdr:rowOff>76381</xdr:rowOff>
    </xdr:to>
    <xdr:sp macro="" textlink="">
      <xdr:nvSpPr>
        <xdr:cNvPr id="437" name="フローチャート: 判断 436">
          <a:extLst>
            <a:ext uri="{FF2B5EF4-FFF2-40B4-BE49-F238E27FC236}">
              <a16:creationId xmlns:a16="http://schemas.microsoft.com/office/drawing/2014/main" id="{1F8884CD-59B3-4338-9CA4-E3385A07C4EE}"/>
            </a:ext>
          </a:extLst>
        </xdr:cNvPr>
        <xdr:cNvSpPr/>
      </xdr:nvSpPr>
      <xdr:spPr>
        <a:xfrm>
          <a:off x="6873240" y="175807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162561</xdr:rowOff>
    </xdr:from>
    <xdr:to>
      <xdr:col>36</xdr:col>
      <xdr:colOff>165100</xdr:colOff>
      <xdr:row>105</xdr:row>
      <xdr:rowOff>92711</xdr:rowOff>
    </xdr:to>
    <xdr:sp macro="" textlink="">
      <xdr:nvSpPr>
        <xdr:cNvPr id="438" name="フローチャート: 判断 437">
          <a:extLst>
            <a:ext uri="{FF2B5EF4-FFF2-40B4-BE49-F238E27FC236}">
              <a16:creationId xmlns:a16="http://schemas.microsoft.com/office/drawing/2014/main" id="{2EC93E13-E49A-4AD1-9B30-F64849982B10}"/>
            </a:ext>
          </a:extLst>
        </xdr:cNvPr>
        <xdr:cNvSpPr/>
      </xdr:nvSpPr>
      <xdr:spPr>
        <a:xfrm>
          <a:off x="6098540" y="175971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EE9DA304-FC34-40C3-91C5-37C0F638190C}"/>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404C5490-3C4B-435F-BF71-662E8EECFAFA}"/>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6874E46A-1C7B-46A4-8A7F-CEDCA2F0BAA6}"/>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04383562-3970-43F0-949F-6A809AFB3A5B}"/>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00BDB752-76B6-4FCE-90D2-EE2C23FAC293}"/>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40095</xdr:rowOff>
    </xdr:from>
    <xdr:to>
      <xdr:col>50</xdr:col>
      <xdr:colOff>165100</xdr:colOff>
      <xdr:row>103</xdr:row>
      <xdr:rowOff>141695</xdr:rowOff>
    </xdr:to>
    <xdr:sp macro="" textlink="">
      <xdr:nvSpPr>
        <xdr:cNvPr id="444" name="楕円 443">
          <a:extLst>
            <a:ext uri="{FF2B5EF4-FFF2-40B4-BE49-F238E27FC236}">
              <a16:creationId xmlns:a16="http://schemas.microsoft.com/office/drawing/2014/main" id="{A26B1672-57D6-41C7-8767-05053D4F9721}"/>
            </a:ext>
          </a:extLst>
        </xdr:cNvPr>
        <xdr:cNvSpPr/>
      </xdr:nvSpPr>
      <xdr:spPr>
        <a:xfrm>
          <a:off x="8445500" y="1730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49893</xdr:rowOff>
    </xdr:from>
    <xdr:to>
      <xdr:col>46</xdr:col>
      <xdr:colOff>38100</xdr:colOff>
      <xdr:row>103</xdr:row>
      <xdr:rowOff>151493</xdr:rowOff>
    </xdr:to>
    <xdr:sp macro="" textlink="">
      <xdr:nvSpPr>
        <xdr:cNvPr id="445" name="楕円 444">
          <a:extLst>
            <a:ext uri="{FF2B5EF4-FFF2-40B4-BE49-F238E27FC236}">
              <a16:creationId xmlns:a16="http://schemas.microsoft.com/office/drawing/2014/main" id="{F34CFDE8-5C2C-411D-9D6B-2C6C61688A71}"/>
            </a:ext>
          </a:extLst>
        </xdr:cNvPr>
        <xdr:cNvSpPr/>
      </xdr:nvSpPr>
      <xdr:spPr>
        <a:xfrm>
          <a:off x="7670800" y="173168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90895</xdr:rowOff>
    </xdr:from>
    <xdr:to>
      <xdr:col>50</xdr:col>
      <xdr:colOff>114300</xdr:colOff>
      <xdr:row>103</xdr:row>
      <xdr:rowOff>100693</xdr:rowOff>
    </xdr:to>
    <xdr:cxnSp macro="">
      <xdr:nvCxnSpPr>
        <xdr:cNvPr id="446" name="直線コネクタ 445">
          <a:extLst>
            <a:ext uri="{FF2B5EF4-FFF2-40B4-BE49-F238E27FC236}">
              <a16:creationId xmlns:a16="http://schemas.microsoft.com/office/drawing/2014/main" id="{0F42CF4C-5F39-47EE-A598-3C6ACD58A165}"/>
            </a:ext>
          </a:extLst>
        </xdr:cNvPr>
        <xdr:cNvCxnSpPr/>
      </xdr:nvCxnSpPr>
      <xdr:spPr>
        <a:xfrm flipV="1">
          <a:off x="7713980" y="17357815"/>
          <a:ext cx="78232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56424</xdr:rowOff>
    </xdr:from>
    <xdr:to>
      <xdr:col>41</xdr:col>
      <xdr:colOff>101600</xdr:colOff>
      <xdr:row>103</xdr:row>
      <xdr:rowOff>158024</xdr:rowOff>
    </xdr:to>
    <xdr:sp macro="" textlink="">
      <xdr:nvSpPr>
        <xdr:cNvPr id="447" name="楕円 446">
          <a:extLst>
            <a:ext uri="{FF2B5EF4-FFF2-40B4-BE49-F238E27FC236}">
              <a16:creationId xmlns:a16="http://schemas.microsoft.com/office/drawing/2014/main" id="{436F62AA-AD1A-42D2-A664-C6FB41BD6F24}"/>
            </a:ext>
          </a:extLst>
        </xdr:cNvPr>
        <xdr:cNvSpPr/>
      </xdr:nvSpPr>
      <xdr:spPr>
        <a:xfrm>
          <a:off x="6873240" y="1732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100693</xdr:rowOff>
    </xdr:from>
    <xdr:to>
      <xdr:col>45</xdr:col>
      <xdr:colOff>177800</xdr:colOff>
      <xdr:row>103</xdr:row>
      <xdr:rowOff>107224</xdr:rowOff>
    </xdr:to>
    <xdr:cxnSp macro="">
      <xdr:nvCxnSpPr>
        <xdr:cNvPr id="448" name="直線コネクタ 447">
          <a:extLst>
            <a:ext uri="{FF2B5EF4-FFF2-40B4-BE49-F238E27FC236}">
              <a16:creationId xmlns:a16="http://schemas.microsoft.com/office/drawing/2014/main" id="{55A131E4-C358-4EA6-A350-391BCC1E4CE2}"/>
            </a:ext>
          </a:extLst>
        </xdr:cNvPr>
        <xdr:cNvCxnSpPr/>
      </xdr:nvCxnSpPr>
      <xdr:spPr>
        <a:xfrm flipV="1">
          <a:off x="6924040" y="17367613"/>
          <a:ext cx="78994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74040</xdr:rowOff>
    </xdr:from>
    <xdr:ext cx="469744" cy="259045"/>
    <xdr:sp macro="" textlink="">
      <xdr:nvSpPr>
        <xdr:cNvPr id="449" name="n_1aveValue【市民会館】&#10;一人当たり面積">
          <a:extLst>
            <a:ext uri="{FF2B5EF4-FFF2-40B4-BE49-F238E27FC236}">
              <a16:creationId xmlns:a16="http://schemas.microsoft.com/office/drawing/2014/main" id="{C47AE8B1-63C5-42B2-8798-089DD652F275}"/>
            </a:ext>
          </a:extLst>
        </xdr:cNvPr>
        <xdr:cNvSpPr txBox="1"/>
      </xdr:nvSpPr>
      <xdr:spPr>
        <a:xfrm>
          <a:off x="8271587" y="1767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100165</xdr:rowOff>
    </xdr:from>
    <xdr:ext cx="469744" cy="259045"/>
    <xdr:sp macro="" textlink="">
      <xdr:nvSpPr>
        <xdr:cNvPr id="450" name="n_2aveValue【市民会館】&#10;一人当たり面積">
          <a:extLst>
            <a:ext uri="{FF2B5EF4-FFF2-40B4-BE49-F238E27FC236}">
              <a16:creationId xmlns:a16="http://schemas.microsoft.com/office/drawing/2014/main" id="{B72D9A2C-4462-4596-A798-1F83C29783D5}"/>
            </a:ext>
          </a:extLst>
        </xdr:cNvPr>
        <xdr:cNvSpPr txBox="1"/>
      </xdr:nvSpPr>
      <xdr:spPr>
        <a:xfrm>
          <a:off x="7509587" y="1770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67508</xdr:rowOff>
    </xdr:from>
    <xdr:ext cx="469744" cy="259045"/>
    <xdr:sp macro="" textlink="">
      <xdr:nvSpPr>
        <xdr:cNvPr id="451" name="n_3aveValue【市民会館】&#10;一人当たり面積">
          <a:extLst>
            <a:ext uri="{FF2B5EF4-FFF2-40B4-BE49-F238E27FC236}">
              <a16:creationId xmlns:a16="http://schemas.microsoft.com/office/drawing/2014/main" id="{AF18BC66-21DD-430B-BDFE-776DEF935989}"/>
            </a:ext>
          </a:extLst>
        </xdr:cNvPr>
        <xdr:cNvSpPr txBox="1"/>
      </xdr:nvSpPr>
      <xdr:spPr>
        <a:xfrm>
          <a:off x="6712027" y="1766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109238</xdr:rowOff>
    </xdr:from>
    <xdr:ext cx="469744" cy="259045"/>
    <xdr:sp macro="" textlink="">
      <xdr:nvSpPr>
        <xdr:cNvPr id="452" name="n_4aveValue【市民会館】&#10;一人当たり面積">
          <a:extLst>
            <a:ext uri="{FF2B5EF4-FFF2-40B4-BE49-F238E27FC236}">
              <a16:creationId xmlns:a16="http://schemas.microsoft.com/office/drawing/2014/main" id="{E717FBFC-721B-47EE-9485-F7B417EBBA71}"/>
            </a:ext>
          </a:extLst>
        </xdr:cNvPr>
        <xdr:cNvSpPr txBox="1"/>
      </xdr:nvSpPr>
      <xdr:spPr>
        <a:xfrm>
          <a:off x="5937327" y="1737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158222</xdr:rowOff>
    </xdr:from>
    <xdr:ext cx="469744" cy="259045"/>
    <xdr:sp macro="" textlink="">
      <xdr:nvSpPr>
        <xdr:cNvPr id="453" name="n_1mainValue【市民会館】&#10;一人当たり面積">
          <a:extLst>
            <a:ext uri="{FF2B5EF4-FFF2-40B4-BE49-F238E27FC236}">
              <a16:creationId xmlns:a16="http://schemas.microsoft.com/office/drawing/2014/main" id="{27B02DD6-C25E-4242-AC14-0B61CF49C621}"/>
            </a:ext>
          </a:extLst>
        </xdr:cNvPr>
        <xdr:cNvSpPr txBox="1"/>
      </xdr:nvSpPr>
      <xdr:spPr>
        <a:xfrm>
          <a:off x="8271587" y="1708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168020</xdr:rowOff>
    </xdr:from>
    <xdr:ext cx="469744" cy="259045"/>
    <xdr:sp macro="" textlink="">
      <xdr:nvSpPr>
        <xdr:cNvPr id="454" name="n_2mainValue【市民会館】&#10;一人当たり面積">
          <a:extLst>
            <a:ext uri="{FF2B5EF4-FFF2-40B4-BE49-F238E27FC236}">
              <a16:creationId xmlns:a16="http://schemas.microsoft.com/office/drawing/2014/main" id="{609E3506-2760-4B6C-95CF-2DB176AC9A48}"/>
            </a:ext>
          </a:extLst>
        </xdr:cNvPr>
        <xdr:cNvSpPr txBox="1"/>
      </xdr:nvSpPr>
      <xdr:spPr>
        <a:xfrm>
          <a:off x="7509587" y="170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3101</xdr:rowOff>
    </xdr:from>
    <xdr:ext cx="469744" cy="259045"/>
    <xdr:sp macro="" textlink="">
      <xdr:nvSpPr>
        <xdr:cNvPr id="455" name="n_3mainValue【市民会館】&#10;一人当たり面積">
          <a:extLst>
            <a:ext uri="{FF2B5EF4-FFF2-40B4-BE49-F238E27FC236}">
              <a16:creationId xmlns:a16="http://schemas.microsoft.com/office/drawing/2014/main" id="{EFCDBDE3-5202-4424-BDF6-F845C1FDF976}"/>
            </a:ext>
          </a:extLst>
        </xdr:cNvPr>
        <xdr:cNvSpPr txBox="1"/>
      </xdr:nvSpPr>
      <xdr:spPr>
        <a:xfrm>
          <a:off x="6712027" y="1710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6" name="正方形/長方形 455">
          <a:extLst>
            <a:ext uri="{FF2B5EF4-FFF2-40B4-BE49-F238E27FC236}">
              <a16:creationId xmlns:a16="http://schemas.microsoft.com/office/drawing/2014/main" id="{9490C871-92DF-437E-B99C-A4CF949F83CC}"/>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7" name="正方形/長方形 456">
          <a:extLst>
            <a:ext uri="{FF2B5EF4-FFF2-40B4-BE49-F238E27FC236}">
              <a16:creationId xmlns:a16="http://schemas.microsoft.com/office/drawing/2014/main" id="{91698192-E712-4EF2-ACBA-3136FE570258}"/>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8" name="正方形/長方形 457">
          <a:extLst>
            <a:ext uri="{FF2B5EF4-FFF2-40B4-BE49-F238E27FC236}">
              <a16:creationId xmlns:a16="http://schemas.microsoft.com/office/drawing/2014/main" id="{D0BA972A-1209-4489-9E3B-8A223CD5D205}"/>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9" name="正方形/長方形 458">
          <a:extLst>
            <a:ext uri="{FF2B5EF4-FFF2-40B4-BE49-F238E27FC236}">
              <a16:creationId xmlns:a16="http://schemas.microsoft.com/office/drawing/2014/main" id="{F18B4894-CB8A-4E2F-A3DF-7CDCD145366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0" name="正方形/長方形 459">
          <a:extLst>
            <a:ext uri="{FF2B5EF4-FFF2-40B4-BE49-F238E27FC236}">
              <a16:creationId xmlns:a16="http://schemas.microsoft.com/office/drawing/2014/main" id="{20B82638-9F1C-4887-AE4A-DCEECEF6E3C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1" name="正方形/長方形 460">
          <a:extLst>
            <a:ext uri="{FF2B5EF4-FFF2-40B4-BE49-F238E27FC236}">
              <a16:creationId xmlns:a16="http://schemas.microsoft.com/office/drawing/2014/main" id="{B89A8527-80D1-4BAF-8269-9C960E86D1C8}"/>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2" name="正方形/長方形 461">
          <a:extLst>
            <a:ext uri="{FF2B5EF4-FFF2-40B4-BE49-F238E27FC236}">
              <a16:creationId xmlns:a16="http://schemas.microsoft.com/office/drawing/2014/main" id="{89A0D200-8C39-4E1F-9250-896147B86738}"/>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3" name="正方形/長方形 462">
          <a:extLst>
            <a:ext uri="{FF2B5EF4-FFF2-40B4-BE49-F238E27FC236}">
              <a16:creationId xmlns:a16="http://schemas.microsoft.com/office/drawing/2014/main" id="{120D652C-1840-4B0C-A01A-14409BB8491D}"/>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4" name="テキスト ボックス 463">
          <a:extLst>
            <a:ext uri="{FF2B5EF4-FFF2-40B4-BE49-F238E27FC236}">
              <a16:creationId xmlns:a16="http://schemas.microsoft.com/office/drawing/2014/main" id="{44B6B2BF-ED32-44BE-B37C-D1FB349DFBD9}"/>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5" name="直線コネクタ 464">
          <a:extLst>
            <a:ext uri="{FF2B5EF4-FFF2-40B4-BE49-F238E27FC236}">
              <a16:creationId xmlns:a16="http://schemas.microsoft.com/office/drawing/2014/main" id="{32041161-2005-4B23-8C20-E0126554EC1C}"/>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6" name="テキスト ボックス 465">
          <a:extLst>
            <a:ext uri="{FF2B5EF4-FFF2-40B4-BE49-F238E27FC236}">
              <a16:creationId xmlns:a16="http://schemas.microsoft.com/office/drawing/2014/main" id="{93DF5A74-C885-400C-9990-C98D2727972C}"/>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67" name="直線コネクタ 466">
          <a:extLst>
            <a:ext uri="{FF2B5EF4-FFF2-40B4-BE49-F238E27FC236}">
              <a16:creationId xmlns:a16="http://schemas.microsoft.com/office/drawing/2014/main" id="{588D07B2-C5DC-4760-A623-00D0D5B27F1A}"/>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68" name="テキスト ボックス 467">
          <a:extLst>
            <a:ext uri="{FF2B5EF4-FFF2-40B4-BE49-F238E27FC236}">
              <a16:creationId xmlns:a16="http://schemas.microsoft.com/office/drawing/2014/main" id="{F7FF9066-2225-4A39-B424-4BF0900D344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9" name="直線コネクタ 468">
          <a:extLst>
            <a:ext uri="{FF2B5EF4-FFF2-40B4-BE49-F238E27FC236}">
              <a16:creationId xmlns:a16="http://schemas.microsoft.com/office/drawing/2014/main" id="{DC574675-F729-4554-86C4-1E04D94A5EAD}"/>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0" name="テキスト ボックス 469">
          <a:extLst>
            <a:ext uri="{FF2B5EF4-FFF2-40B4-BE49-F238E27FC236}">
              <a16:creationId xmlns:a16="http://schemas.microsoft.com/office/drawing/2014/main" id="{77DDB403-F52C-4AE1-A4B1-023AAE251EAE}"/>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1" name="直線コネクタ 470">
          <a:extLst>
            <a:ext uri="{FF2B5EF4-FFF2-40B4-BE49-F238E27FC236}">
              <a16:creationId xmlns:a16="http://schemas.microsoft.com/office/drawing/2014/main" id="{CBA476F3-5C51-4771-AB43-96F8ABC2EF57}"/>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2" name="テキスト ボックス 471">
          <a:extLst>
            <a:ext uri="{FF2B5EF4-FFF2-40B4-BE49-F238E27FC236}">
              <a16:creationId xmlns:a16="http://schemas.microsoft.com/office/drawing/2014/main" id="{6B82F987-4761-4C55-AD22-72D5DAA3FB36}"/>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3" name="直線コネクタ 472">
          <a:extLst>
            <a:ext uri="{FF2B5EF4-FFF2-40B4-BE49-F238E27FC236}">
              <a16:creationId xmlns:a16="http://schemas.microsoft.com/office/drawing/2014/main" id="{CB3F3894-D18C-4E86-B816-5A07A3E262B4}"/>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4" name="テキスト ボックス 473">
          <a:extLst>
            <a:ext uri="{FF2B5EF4-FFF2-40B4-BE49-F238E27FC236}">
              <a16:creationId xmlns:a16="http://schemas.microsoft.com/office/drawing/2014/main" id="{16449577-E190-4BD9-995C-77B4EA1EE735}"/>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5" name="直線コネクタ 474">
          <a:extLst>
            <a:ext uri="{FF2B5EF4-FFF2-40B4-BE49-F238E27FC236}">
              <a16:creationId xmlns:a16="http://schemas.microsoft.com/office/drawing/2014/main" id="{AAFA441A-8C54-4CBF-AF11-4F63CE4DF11C}"/>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6" name="テキスト ボックス 475">
          <a:extLst>
            <a:ext uri="{FF2B5EF4-FFF2-40B4-BE49-F238E27FC236}">
              <a16:creationId xmlns:a16="http://schemas.microsoft.com/office/drawing/2014/main" id="{46563D5C-332D-4679-AE19-BACBFE27543A}"/>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7" name="直線コネクタ 476">
          <a:extLst>
            <a:ext uri="{FF2B5EF4-FFF2-40B4-BE49-F238E27FC236}">
              <a16:creationId xmlns:a16="http://schemas.microsoft.com/office/drawing/2014/main" id="{A91E9D51-1716-4221-A27E-A1017DB14BCB}"/>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78" name="テキスト ボックス 477">
          <a:extLst>
            <a:ext uri="{FF2B5EF4-FFF2-40B4-BE49-F238E27FC236}">
              <a16:creationId xmlns:a16="http://schemas.microsoft.com/office/drawing/2014/main" id="{E823D1F2-BE7A-4C2E-ABA4-6B503C6032B9}"/>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9" name="直線コネクタ 478">
          <a:extLst>
            <a:ext uri="{FF2B5EF4-FFF2-40B4-BE49-F238E27FC236}">
              <a16:creationId xmlns:a16="http://schemas.microsoft.com/office/drawing/2014/main" id="{2D19F5E4-0534-45C7-A917-C5A158F5F2C2}"/>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0" name="【一般廃棄物処理施設】&#10;有形固定資産減価償却率グラフ枠">
          <a:extLst>
            <a:ext uri="{FF2B5EF4-FFF2-40B4-BE49-F238E27FC236}">
              <a16:creationId xmlns:a16="http://schemas.microsoft.com/office/drawing/2014/main" id="{2306F7AA-4A1E-4CC4-8D4E-501ACEF20228}"/>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45176</xdr:rowOff>
    </xdr:to>
    <xdr:cxnSp macro="">
      <xdr:nvCxnSpPr>
        <xdr:cNvPr id="481" name="直線コネクタ 480">
          <a:extLst>
            <a:ext uri="{FF2B5EF4-FFF2-40B4-BE49-F238E27FC236}">
              <a16:creationId xmlns:a16="http://schemas.microsoft.com/office/drawing/2014/main" id="{3497C550-B287-4CC8-B5B9-A782889A1E3D}"/>
            </a:ext>
          </a:extLst>
        </xdr:cNvPr>
        <xdr:cNvCxnSpPr/>
      </xdr:nvCxnSpPr>
      <xdr:spPr>
        <a:xfrm flipV="1">
          <a:off x="14375764" y="5660571"/>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82" name="【一般廃棄物処理施設】&#10;有形固定資産減価償却率最小値テキスト">
          <a:extLst>
            <a:ext uri="{FF2B5EF4-FFF2-40B4-BE49-F238E27FC236}">
              <a16:creationId xmlns:a16="http://schemas.microsoft.com/office/drawing/2014/main" id="{41D9C36F-FB96-44C9-90E0-9BF60C7DB16A}"/>
            </a:ext>
          </a:extLst>
        </xdr:cNvPr>
        <xdr:cNvSpPr txBox="1"/>
      </xdr:nvSpPr>
      <xdr:spPr>
        <a:xfrm>
          <a:off x="14414500" y="708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83" name="直線コネクタ 482">
          <a:extLst>
            <a:ext uri="{FF2B5EF4-FFF2-40B4-BE49-F238E27FC236}">
              <a16:creationId xmlns:a16="http://schemas.microsoft.com/office/drawing/2014/main" id="{811C421C-6B61-4D0C-9F9D-DFC7F8DC2C7C}"/>
            </a:ext>
          </a:extLst>
        </xdr:cNvPr>
        <xdr:cNvCxnSpPr/>
      </xdr:nvCxnSpPr>
      <xdr:spPr>
        <a:xfrm>
          <a:off x="14287500" y="70860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484" name="【一般廃棄物処理施設】&#10;有形固定資産減価償却率最大値テキスト">
          <a:extLst>
            <a:ext uri="{FF2B5EF4-FFF2-40B4-BE49-F238E27FC236}">
              <a16:creationId xmlns:a16="http://schemas.microsoft.com/office/drawing/2014/main" id="{8C368084-A1D7-4B81-BB1D-BC8071081A3E}"/>
            </a:ext>
          </a:extLst>
        </xdr:cNvPr>
        <xdr:cNvSpPr txBox="1"/>
      </xdr:nvSpPr>
      <xdr:spPr>
        <a:xfrm>
          <a:off x="14414500" y="54396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485" name="直線コネクタ 484">
          <a:extLst>
            <a:ext uri="{FF2B5EF4-FFF2-40B4-BE49-F238E27FC236}">
              <a16:creationId xmlns:a16="http://schemas.microsoft.com/office/drawing/2014/main" id="{0EF38E12-ABEE-45F6-9F22-3E442272357D}"/>
            </a:ext>
          </a:extLst>
        </xdr:cNvPr>
        <xdr:cNvCxnSpPr/>
      </xdr:nvCxnSpPr>
      <xdr:spPr>
        <a:xfrm>
          <a:off x="14287500" y="56605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15257</xdr:rowOff>
    </xdr:from>
    <xdr:ext cx="405111" cy="259045"/>
    <xdr:sp macro="" textlink="">
      <xdr:nvSpPr>
        <xdr:cNvPr id="486" name="【一般廃棄物処理施設】&#10;有形固定資産減価償却率平均値テキスト">
          <a:extLst>
            <a:ext uri="{FF2B5EF4-FFF2-40B4-BE49-F238E27FC236}">
              <a16:creationId xmlns:a16="http://schemas.microsoft.com/office/drawing/2014/main" id="{08C84EDB-CFE9-4997-AEEA-A8888C9C4AFC}"/>
            </a:ext>
          </a:extLst>
        </xdr:cNvPr>
        <xdr:cNvSpPr txBox="1"/>
      </xdr:nvSpPr>
      <xdr:spPr>
        <a:xfrm>
          <a:off x="14414500" y="638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87" name="フローチャート: 判断 486">
          <a:extLst>
            <a:ext uri="{FF2B5EF4-FFF2-40B4-BE49-F238E27FC236}">
              <a16:creationId xmlns:a16="http://schemas.microsoft.com/office/drawing/2014/main" id="{28D9BE78-8E29-4776-83D7-FF05320F4701}"/>
            </a:ext>
          </a:extLst>
        </xdr:cNvPr>
        <xdr:cNvSpPr/>
      </xdr:nvSpPr>
      <xdr:spPr>
        <a:xfrm>
          <a:off x="14325600" y="640715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141333</xdr:rowOff>
    </xdr:from>
    <xdr:to>
      <xdr:col>81</xdr:col>
      <xdr:colOff>101600</xdr:colOff>
      <xdr:row>39</xdr:row>
      <xdr:rowOff>71483</xdr:rowOff>
    </xdr:to>
    <xdr:sp macro="" textlink="">
      <xdr:nvSpPr>
        <xdr:cNvPr id="488" name="フローチャート: 判断 487">
          <a:extLst>
            <a:ext uri="{FF2B5EF4-FFF2-40B4-BE49-F238E27FC236}">
              <a16:creationId xmlns:a16="http://schemas.microsoft.com/office/drawing/2014/main" id="{A41C80A9-25B5-45E6-AC31-CB7F91D7DB1E}"/>
            </a:ext>
          </a:extLst>
        </xdr:cNvPr>
        <xdr:cNvSpPr/>
      </xdr:nvSpPr>
      <xdr:spPr>
        <a:xfrm>
          <a:off x="13578840" y="65116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95613</xdr:rowOff>
    </xdr:from>
    <xdr:to>
      <xdr:col>76</xdr:col>
      <xdr:colOff>165100</xdr:colOff>
      <xdr:row>39</xdr:row>
      <xdr:rowOff>25763</xdr:rowOff>
    </xdr:to>
    <xdr:sp macro="" textlink="">
      <xdr:nvSpPr>
        <xdr:cNvPr id="489" name="フローチャート: 判断 488">
          <a:extLst>
            <a:ext uri="{FF2B5EF4-FFF2-40B4-BE49-F238E27FC236}">
              <a16:creationId xmlns:a16="http://schemas.microsoft.com/office/drawing/2014/main" id="{28B300BF-9E03-496B-A03A-5B446BFC51D3}"/>
            </a:ext>
          </a:extLst>
        </xdr:cNvPr>
        <xdr:cNvSpPr/>
      </xdr:nvSpPr>
      <xdr:spPr>
        <a:xfrm>
          <a:off x="12804140" y="64659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110309</xdr:rowOff>
    </xdr:from>
    <xdr:to>
      <xdr:col>72</xdr:col>
      <xdr:colOff>38100</xdr:colOff>
      <xdr:row>39</xdr:row>
      <xdr:rowOff>40459</xdr:rowOff>
    </xdr:to>
    <xdr:sp macro="" textlink="">
      <xdr:nvSpPr>
        <xdr:cNvPr id="490" name="フローチャート: 判断 489">
          <a:extLst>
            <a:ext uri="{FF2B5EF4-FFF2-40B4-BE49-F238E27FC236}">
              <a16:creationId xmlns:a16="http://schemas.microsoft.com/office/drawing/2014/main" id="{4E34CB0C-3485-496F-9DFB-E2AC67DCFCFA}"/>
            </a:ext>
          </a:extLst>
        </xdr:cNvPr>
        <xdr:cNvSpPr/>
      </xdr:nvSpPr>
      <xdr:spPr>
        <a:xfrm>
          <a:off x="12029440" y="64806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54791</xdr:rowOff>
    </xdr:from>
    <xdr:to>
      <xdr:col>67</xdr:col>
      <xdr:colOff>101600</xdr:colOff>
      <xdr:row>38</xdr:row>
      <xdr:rowOff>156391</xdr:rowOff>
    </xdr:to>
    <xdr:sp macro="" textlink="">
      <xdr:nvSpPr>
        <xdr:cNvPr id="491" name="フローチャート: 判断 490">
          <a:extLst>
            <a:ext uri="{FF2B5EF4-FFF2-40B4-BE49-F238E27FC236}">
              <a16:creationId xmlns:a16="http://schemas.microsoft.com/office/drawing/2014/main" id="{C848C6AE-9CF2-45BA-B74D-7E6A83E962BD}"/>
            </a:ext>
          </a:extLst>
        </xdr:cNvPr>
        <xdr:cNvSpPr/>
      </xdr:nvSpPr>
      <xdr:spPr>
        <a:xfrm>
          <a:off x="11231880" y="64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A3B9352-1C9B-4FE7-835F-BB4E7D296B2A}"/>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6F6F8EB2-BBD5-4C65-B1E0-E70E96BC6811}"/>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444EDE7E-94E4-42EF-8B8F-2180A6C67485}"/>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17B95DAE-7D8D-4694-9F84-14E83E41582E}"/>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ABACECAD-525F-4EDA-8A24-45CB1C01E6D7}"/>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103777</xdr:rowOff>
    </xdr:from>
    <xdr:to>
      <xdr:col>81</xdr:col>
      <xdr:colOff>101600</xdr:colOff>
      <xdr:row>38</xdr:row>
      <xdr:rowOff>33927</xdr:rowOff>
    </xdr:to>
    <xdr:sp macro="" textlink="">
      <xdr:nvSpPr>
        <xdr:cNvPr id="497" name="楕円 496">
          <a:extLst>
            <a:ext uri="{FF2B5EF4-FFF2-40B4-BE49-F238E27FC236}">
              <a16:creationId xmlns:a16="http://schemas.microsoft.com/office/drawing/2014/main" id="{F0271CBD-FF79-40F8-A242-E3F06E11F535}"/>
            </a:ext>
          </a:extLst>
        </xdr:cNvPr>
        <xdr:cNvSpPr/>
      </xdr:nvSpPr>
      <xdr:spPr>
        <a:xfrm>
          <a:off x="13578840" y="63064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59690</xdr:rowOff>
    </xdr:from>
    <xdr:to>
      <xdr:col>76</xdr:col>
      <xdr:colOff>165100</xdr:colOff>
      <xdr:row>37</xdr:row>
      <xdr:rowOff>161290</xdr:rowOff>
    </xdr:to>
    <xdr:sp macro="" textlink="">
      <xdr:nvSpPr>
        <xdr:cNvPr id="498" name="楕円 497">
          <a:extLst>
            <a:ext uri="{FF2B5EF4-FFF2-40B4-BE49-F238E27FC236}">
              <a16:creationId xmlns:a16="http://schemas.microsoft.com/office/drawing/2014/main" id="{901C335B-FB0E-482A-8E7F-8059D35BD7B5}"/>
            </a:ext>
          </a:extLst>
        </xdr:cNvPr>
        <xdr:cNvSpPr/>
      </xdr:nvSpPr>
      <xdr:spPr>
        <a:xfrm>
          <a:off x="1280414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110490</xdr:rowOff>
    </xdr:from>
    <xdr:to>
      <xdr:col>81</xdr:col>
      <xdr:colOff>50800</xdr:colOff>
      <xdr:row>37</xdr:row>
      <xdr:rowOff>154577</xdr:rowOff>
    </xdr:to>
    <xdr:cxnSp macro="">
      <xdr:nvCxnSpPr>
        <xdr:cNvPr id="499" name="直線コネクタ 498">
          <a:extLst>
            <a:ext uri="{FF2B5EF4-FFF2-40B4-BE49-F238E27FC236}">
              <a16:creationId xmlns:a16="http://schemas.microsoft.com/office/drawing/2014/main" id="{C43D6380-ED3E-4DF6-9ADC-0AEBDF9E69A3}"/>
            </a:ext>
          </a:extLst>
        </xdr:cNvPr>
        <xdr:cNvCxnSpPr/>
      </xdr:nvCxnSpPr>
      <xdr:spPr>
        <a:xfrm>
          <a:off x="12854940" y="6313170"/>
          <a:ext cx="7747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36830</xdr:rowOff>
    </xdr:from>
    <xdr:to>
      <xdr:col>72</xdr:col>
      <xdr:colOff>38100</xdr:colOff>
      <xdr:row>41</xdr:row>
      <xdr:rowOff>138430</xdr:rowOff>
    </xdr:to>
    <xdr:sp macro="" textlink="">
      <xdr:nvSpPr>
        <xdr:cNvPr id="500" name="楕円 499">
          <a:extLst>
            <a:ext uri="{FF2B5EF4-FFF2-40B4-BE49-F238E27FC236}">
              <a16:creationId xmlns:a16="http://schemas.microsoft.com/office/drawing/2014/main" id="{A681C194-409B-49EB-A00B-215C8324DA61}"/>
            </a:ext>
          </a:extLst>
        </xdr:cNvPr>
        <xdr:cNvSpPr/>
      </xdr:nvSpPr>
      <xdr:spPr>
        <a:xfrm>
          <a:off x="12029440" y="69100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110490</xdr:rowOff>
    </xdr:from>
    <xdr:to>
      <xdr:col>76</xdr:col>
      <xdr:colOff>114300</xdr:colOff>
      <xdr:row>41</xdr:row>
      <xdr:rowOff>87630</xdr:rowOff>
    </xdr:to>
    <xdr:cxnSp macro="">
      <xdr:nvCxnSpPr>
        <xdr:cNvPr id="501" name="直線コネクタ 500">
          <a:extLst>
            <a:ext uri="{FF2B5EF4-FFF2-40B4-BE49-F238E27FC236}">
              <a16:creationId xmlns:a16="http://schemas.microsoft.com/office/drawing/2014/main" id="{E57EC2E8-B5E7-4217-8DED-AFB9135308EC}"/>
            </a:ext>
          </a:extLst>
        </xdr:cNvPr>
        <xdr:cNvCxnSpPr/>
      </xdr:nvCxnSpPr>
      <xdr:spPr>
        <a:xfrm flipV="1">
          <a:off x="12072620" y="6313170"/>
          <a:ext cx="78232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62610</xdr:rowOff>
    </xdr:from>
    <xdr:ext cx="405111" cy="259045"/>
    <xdr:sp macro="" textlink="">
      <xdr:nvSpPr>
        <xdr:cNvPr id="502" name="n_1aveValue【一般廃棄物処理施設】&#10;有形固定資産減価償却率">
          <a:extLst>
            <a:ext uri="{FF2B5EF4-FFF2-40B4-BE49-F238E27FC236}">
              <a16:creationId xmlns:a16="http://schemas.microsoft.com/office/drawing/2014/main" id="{88DE8FD5-D237-4F55-A589-E9F9CE1292F7}"/>
            </a:ext>
          </a:extLst>
        </xdr:cNvPr>
        <xdr:cNvSpPr txBox="1"/>
      </xdr:nvSpPr>
      <xdr:spPr>
        <a:xfrm>
          <a:off x="134372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16890</xdr:rowOff>
    </xdr:from>
    <xdr:ext cx="405111" cy="259045"/>
    <xdr:sp macro="" textlink="">
      <xdr:nvSpPr>
        <xdr:cNvPr id="503" name="n_2aveValue【一般廃棄物処理施設】&#10;有形固定資産減価償却率">
          <a:extLst>
            <a:ext uri="{FF2B5EF4-FFF2-40B4-BE49-F238E27FC236}">
              <a16:creationId xmlns:a16="http://schemas.microsoft.com/office/drawing/2014/main" id="{D5FA8949-CDFD-41E8-A5BD-6A42D43A0784}"/>
            </a:ext>
          </a:extLst>
        </xdr:cNvPr>
        <xdr:cNvSpPr txBox="1"/>
      </xdr:nvSpPr>
      <xdr:spPr>
        <a:xfrm>
          <a:off x="12675244"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56985</xdr:rowOff>
    </xdr:from>
    <xdr:ext cx="405111" cy="259045"/>
    <xdr:sp macro="" textlink="">
      <xdr:nvSpPr>
        <xdr:cNvPr id="504" name="n_3aveValue【一般廃棄物処理施設】&#10;有形固定資産減価償却率">
          <a:extLst>
            <a:ext uri="{FF2B5EF4-FFF2-40B4-BE49-F238E27FC236}">
              <a16:creationId xmlns:a16="http://schemas.microsoft.com/office/drawing/2014/main" id="{5B8E1FC3-9F2E-4550-B2CB-F1A9975BD41E}"/>
            </a:ext>
          </a:extLst>
        </xdr:cNvPr>
        <xdr:cNvSpPr txBox="1"/>
      </xdr:nvSpPr>
      <xdr:spPr>
        <a:xfrm>
          <a:off x="11900544" y="625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1469</xdr:rowOff>
    </xdr:from>
    <xdr:ext cx="405111" cy="259045"/>
    <xdr:sp macro="" textlink="">
      <xdr:nvSpPr>
        <xdr:cNvPr id="505" name="n_4aveValue【一般廃棄物処理施設】&#10;有形固定資産減価償却率">
          <a:extLst>
            <a:ext uri="{FF2B5EF4-FFF2-40B4-BE49-F238E27FC236}">
              <a16:creationId xmlns:a16="http://schemas.microsoft.com/office/drawing/2014/main" id="{62E16F91-99F3-4669-8988-AB5153D356ED}"/>
            </a:ext>
          </a:extLst>
        </xdr:cNvPr>
        <xdr:cNvSpPr txBox="1"/>
      </xdr:nvSpPr>
      <xdr:spPr>
        <a:xfrm>
          <a:off x="11102984" y="6204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50454</xdr:rowOff>
    </xdr:from>
    <xdr:ext cx="405111" cy="259045"/>
    <xdr:sp macro="" textlink="">
      <xdr:nvSpPr>
        <xdr:cNvPr id="506" name="n_1mainValue【一般廃棄物処理施設】&#10;有形固定資産減価償却率">
          <a:extLst>
            <a:ext uri="{FF2B5EF4-FFF2-40B4-BE49-F238E27FC236}">
              <a16:creationId xmlns:a16="http://schemas.microsoft.com/office/drawing/2014/main" id="{B6A4E4D6-D7B1-4F71-A9D1-CECF492A9359}"/>
            </a:ext>
          </a:extLst>
        </xdr:cNvPr>
        <xdr:cNvSpPr txBox="1"/>
      </xdr:nvSpPr>
      <xdr:spPr>
        <a:xfrm>
          <a:off x="134372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6367</xdr:rowOff>
    </xdr:from>
    <xdr:ext cx="405111" cy="259045"/>
    <xdr:sp macro="" textlink="">
      <xdr:nvSpPr>
        <xdr:cNvPr id="507" name="n_2mainValue【一般廃棄物処理施設】&#10;有形固定資産減価償却率">
          <a:extLst>
            <a:ext uri="{FF2B5EF4-FFF2-40B4-BE49-F238E27FC236}">
              <a16:creationId xmlns:a16="http://schemas.microsoft.com/office/drawing/2014/main" id="{5BA98FBA-603F-4B93-9398-26A926461015}"/>
            </a:ext>
          </a:extLst>
        </xdr:cNvPr>
        <xdr:cNvSpPr txBox="1"/>
      </xdr:nvSpPr>
      <xdr:spPr>
        <a:xfrm>
          <a:off x="126752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129557</xdr:rowOff>
    </xdr:from>
    <xdr:ext cx="405111" cy="259045"/>
    <xdr:sp macro="" textlink="">
      <xdr:nvSpPr>
        <xdr:cNvPr id="508" name="n_3mainValue【一般廃棄物処理施設】&#10;有形固定資産減価償却率">
          <a:extLst>
            <a:ext uri="{FF2B5EF4-FFF2-40B4-BE49-F238E27FC236}">
              <a16:creationId xmlns:a16="http://schemas.microsoft.com/office/drawing/2014/main" id="{8445F164-1020-4256-8205-99A498256DE2}"/>
            </a:ext>
          </a:extLst>
        </xdr:cNvPr>
        <xdr:cNvSpPr txBox="1"/>
      </xdr:nvSpPr>
      <xdr:spPr>
        <a:xfrm>
          <a:off x="11900544"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9" name="正方形/長方形 508">
          <a:extLst>
            <a:ext uri="{FF2B5EF4-FFF2-40B4-BE49-F238E27FC236}">
              <a16:creationId xmlns:a16="http://schemas.microsoft.com/office/drawing/2014/main" id="{639DAD21-8285-42CF-A6AA-FF1C24680D98}"/>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0" name="正方形/長方形 509">
          <a:extLst>
            <a:ext uri="{FF2B5EF4-FFF2-40B4-BE49-F238E27FC236}">
              <a16:creationId xmlns:a16="http://schemas.microsoft.com/office/drawing/2014/main" id="{89826F1D-4795-4AC1-895E-FA46EB94D2F6}"/>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1" name="正方形/長方形 510">
          <a:extLst>
            <a:ext uri="{FF2B5EF4-FFF2-40B4-BE49-F238E27FC236}">
              <a16:creationId xmlns:a16="http://schemas.microsoft.com/office/drawing/2014/main" id="{9E29AC1D-D0E3-42AA-A8DB-A597EF96B022}"/>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2" name="正方形/長方形 511">
          <a:extLst>
            <a:ext uri="{FF2B5EF4-FFF2-40B4-BE49-F238E27FC236}">
              <a16:creationId xmlns:a16="http://schemas.microsoft.com/office/drawing/2014/main" id="{51F24C3C-E3D8-4B55-AC46-DB9C6EF1203A}"/>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3" name="正方形/長方形 512">
          <a:extLst>
            <a:ext uri="{FF2B5EF4-FFF2-40B4-BE49-F238E27FC236}">
              <a16:creationId xmlns:a16="http://schemas.microsoft.com/office/drawing/2014/main" id="{C4C9780E-1126-4E9F-9C71-4D4556433E27}"/>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4" name="正方形/長方形 513">
          <a:extLst>
            <a:ext uri="{FF2B5EF4-FFF2-40B4-BE49-F238E27FC236}">
              <a16:creationId xmlns:a16="http://schemas.microsoft.com/office/drawing/2014/main" id="{7042FB86-B88C-4252-9801-BA2DB75C5737}"/>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5" name="正方形/長方形 514">
          <a:extLst>
            <a:ext uri="{FF2B5EF4-FFF2-40B4-BE49-F238E27FC236}">
              <a16:creationId xmlns:a16="http://schemas.microsoft.com/office/drawing/2014/main" id="{E9BFA732-AA99-4B63-A036-BC22FB9BABE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6" name="正方形/長方形 515">
          <a:extLst>
            <a:ext uri="{FF2B5EF4-FFF2-40B4-BE49-F238E27FC236}">
              <a16:creationId xmlns:a16="http://schemas.microsoft.com/office/drawing/2014/main" id="{6D0D0AE2-EBA2-4E88-8579-46B14FE35EE8}"/>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7" name="テキスト ボックス 516">
          <a:extLst>
            <a:ext uri="{FF2B5EF4-FFF2-40B4-BE49-F238E27FC236}">
              <a16:creationId xmlns:a16="http://schemas.microsoft.com/office/drawing/2014/main" id="{1C21987A-E5B9-4FA8-B654-09A2BB3B458A}"/>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8" name="直線コネクタ 517">
          <a:extLst>
            <a:ext uri="{FF2B5EF4-FFF2-40B4-BE49-F238E27FC236}">
              <a16:creationId xmlns:a16="http://schemas.microsoft.com/office/drawing/2014/main" id="{ED4A7AF6-A58E-4890-B214-5DF820D347A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9" name="直線コネクタ 518">
          <a:extLst>
            <a:ext uri="{FF2B5EF4-FFF2-40B4-BE49-F238E27FC236}">
              <a16:creationId xmlns:a16="http://schemas.microsoft.com/office/drawing/2014/main" id="{57967423-4E02-4F19-9815-A6C7F1A8E502}"/>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20" name="テキスト ボックス 519">
          <a:extLst>
            <a:ext uri="{FF2B5EF4-FFF2-40B4-BE49-F238E27FC236}">
              <a16:creationId xmlns:a16="http://schemas.microsoft.com/office/drawing/2014/main" id="{6EF468B6-F457-4D1E-9058-AA95D228FD0E}"/>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1" name="直線コネクタ 520">
          <a:extLst>
            <a:ext uri="{FF2B5EF4-FFF2-40B4-BE49-F238E27FC236}">
              <a16:creationId xmlns:a16="http://schemas.microsoft.com/office/drawing/2014/main" id="{3321B6F7-99E2-4884-A65D-41D446AB19EF}"/>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2" name="テキスト ボックス 521">
          <a:extLst>
            <a:ext uri="{FF2B5EF4-FFF2-40B4-BE49-F238E27FC236}">
              <a16:creationId xmlns:a16="http://schemas.microsoft.com/office/drawing/2014/main" id="{646D610A-D77E-4BE7-8A25-0A51821B36F3}"/>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3" name="直線コネクタ 522">
          <a:extLst>
            <a:ext uri="{FF2B5EF4-FFF2-40B4-BE49-F238E27FC236}">
              <a16:creationId xmlns:a16="http://schemas.microsoft.com/office/drawing/2014/main" id="{DC57B9C2-6CFA-4705-8CF9-992EE4193286}"/>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4" name="テキスト ボックス 523">
          <a:extLst>
            <a:ext uri="{FF2B5EF4-FFF2-40B4-BE49-F238E27FC236}">
              <a16:creationId xmlns:a16="http://schemas.microsoft.com/office/drawing/2014/main" id="{7E02D670-893C-4EF5-881B-30AC908F5D3E}"/>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5" name="直線コネクタ 524">
          <a:extLst>
            <a:ext uri="{FF2B5EF4-FFF2-40B4-BE49-F238E27FC236}">
              <a16:creationId xmlns:a16="http://schemas.microsoft.com/office/drawing/2014/main" id="{C1F6D063-A458-4B41-8AF1-480AD091106B}"/>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26" name="テキスト ボックス 525">
          <a:extLst>
            <a:ext uri="{FF2B5EF4-FFF2-40B4-BE49-F238E27FC236}">
              <a16:creationId xmlns:a16="http://schemas.microsoft.com/office/drawing/2014/main" id="{91B9476F-124D-4608-8507-74D7EC42956C}"/>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a:extLst>
            <a:ext uri="{FF2B5EF4-FFF2-40B4-BE49-F238E27FC236}">
              <a16:creationId xmlns:a16="http://schemas.microsoft.com/office/drawing/2014/main" id="{A5074A9E-8CB4-4A5F-A66F-2F61C2AA683E}"/>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8" name="テキスト ボックス 527">
          <a:extLst>
            <a:ext uri="{FF2B5EF4-FFF2-40B4-BE49-F238E27FC236}">
              <a16:creationId xmlns:a16="http://schemas.microsoft.com/office/drawing/2014/main" id="{5D7B39B8-C42A-4559-8CF3-B2FC82C329C6}"/>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一般廃棄物処理施設】&#10;一人当たり有形固定資産（償却資産）額グラフ枠">
          <a:extLst>
            <a:ext uri="{FF2B5EF4-FFF2-40B4-BE49-F238E27FC236}">
              <a16:creationId xmlns:a16="http://schemas.microsoft.com/office/drawing/2014/main" id="{420477E0-9E09-4359-894B-4084670A6D3C}"/>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49591</xdr:rowOff>
    </xdr:from>
    <xdr:to>
      <xdr:col>116</xdr:col>
      <xdr:colOff>62864</xdr:colOff>
      <xdr:row>41</xdr:row>
      <xdr:rowOff>126264</xdr:rowOff>
    </xdr:to>
    <xdr:cxnSp macro="">
      <xdr:nvCxnSpPr>
        <xdr:cNvPr id="530" name="直線コネクタ 529">
          <a:extLst>
            <a:ext uri="{FF2B5EF4-FFF2-40B4-BE49-F238E27FC236}">
              <a16:creationId xmlns:a16="http://schemas.microsoft.com/office/drawing/2014/main" id="{A1A29231-74B9-45EE-81EE-5937799FA45A}"/>
            </a:ext>
          </a:extLst>
        </xdr:cNvPr>
        <xdr:cNvCxnSpPr/>
      </xdr:nvCxnSpPr>
      <xdr:spPr>
        <a:xfrm flipV="1">
          <a:off x="19509104" y="5916991"/>
          <a:ext cx="0" cy="1082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130091</xdr:rowOff>
    </xdr:from>
    <xdr:ext cx="469744" cy="259045"/>
    <xdr:sp macro="" textlink="">
      <xdr:nvSpPr>
        <xdr:cNvPr id="531" name="【一般廃棄物処理施設】&#10;一人当たり有形固定資産（償却資産）額最小値テキスト">
          <a:extLst>
            <a:ext uri="{FF2B5EF4-FFF2-40B4-BE49-F238E27FC236}">
              <a16:creationId xmlns:a16="http://schemas.microsoft.com/office/drawing/2014/main" id="{55DF3371-FA40-42EE-9B2A-F4724C733BC3}"/>
            </a:ext>
          </a:extLst>
        </xdr:cNvPr>
        <xdr:cNvSpPr txBox="1"/>
      </xdr:nvSpPr>
      <xdr:spPr>
        <a:xfrm>
          <a:off x="19547840" y="700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126264</xdr:rowOff>
    </xdr:from>
    <xdr:to>
      <xdr:col>116</xdr:col>
      <xdr:colOff>152400</xdr:colOff>
      <xdr:row>41</xdr:row>
      <xdr:rowOff>126264</xdr:rowOff>
    </xdr:to>
    <xdr:cxnSp macro="">
      <xdr:nvCxnSpPr>
        <xdr:cNvPr id="532" name="直線コネクタ 531">
          <a:extLst>
            <a:ext uri="{FF2B5EF4-FFF2-40B4-BE49-F238E27FC236}">
              <a16:creationId xmlns:a16="http://schemas.microsoft.com/office/drawing/2014/main" id="{81808441-6C02-4BBC-8E6D-BB1D32004800}"/>
            </a:ext>
          </a:extLst>
        </xdr:cNvPr>
        <xdr:cNvCxnSpPr/>
      </xdr:nvCxnSpPr>
      <xdr:spPr>
        <a:xfrm>
          <a:off x="19443700" y="69995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167718</xdr:rowOff>
    </xdr:from>
    <xdr:ext cx="599010" cy="259045"/>
    <xdr:sp macro="" textlink="">
      <xdr:nvSpPr>
        <xdr:cNvPr id="533" name="【一般廃棄物処理施設】&#10;一人当たり有形固定資産（償却資産）額最大値テキスト">
          <a:extLst>
            <a:ext uri="{FF2B5EF4-FFF2-40B4-BE49-F238E27FC236}">
              <a16:creationId xmlns:a16="http://schemas.microsoft.com/office/drawing/2014/main" id="{2B1000AA-E519-4AB9-ACF7-68C382E326A3}"/>
            </a:ext>
          </a:extLst>
        </xdr:cNvPr>
        <xdr:cNvSpPr txBox="1"/>
      </xdr:nvSpPr>
      <xdr:spPr>
        <a:xfrm>
          <a:off x="19547840" y="5699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49591</xdr:rowOff>
    </xdr:from>
    <xdr:to>
      <xdr:col>116</xdr:col>
      <xdr:colOff>152400</xdr:colOff>
      <xdr:row>35</xdr:row>
      <xdr:rowOff>49591</xdr:rowOff>
    </xdr:to>
    <xdr:cxnSp macro="">
      <xdr:nvCxnSpPr>
        <xdr:cNvPr id="534" name="直線コネクタ 533">
          <a:extLst>
            <a:ext uri="{FF2B5EF4-FFF2-40B4-BE49-F238E27FC236}">
              <a16:creationId xmlns:a16="http://schemas.microsoft.com/office/drawing/2014/main" id="{317918EC-AF5D-428A-8339-8D6FF0902A17}"/>
            </a:ext>
          </a:extLst>
        </xdr:cNvPr>
        <xdr:cNvCxnSpPr/>
      </xdr:nvCxnSpPr>
      <xdr:spPr>
        <a:xfrm>
          <a:off x="19443700" y="59169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31607</xdr:rowOff>
    </xdr:from>
    <xdr:ext cx="534377" cy="259045"/>
    <xdr:sp macro="" textlink="">
      <xdr:nvSpPr>
        <xdr:cNvPr id="535" name="【一般廃棄物処理施設】&#10;一人当たり有形固定資産（償却資産）額平均値テキスト">
          <a:extLst>
            <a:ext uri="{FF2B5EF4-FFF2-40B4-BE49-F238E27FC236}">
              <a16:creationId xmlns:a16="http://schemas.microsoft.com/office/drawing/2014/main" id="{7587F55C-845E-4540-9777-C7E1C226E6A7}"/>
            </a:ext>
          </a:extLst>
        </xdr:cNvPr>
        <xdr:cNvSpPr txBox="1"/>
      </xdr:nvSpPr>
      <xdr:spPr>
        <a:xfrm>
          <a:off x="19547840" y="6569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53180</xdr:rowOff>
    </xdr:from>
    <xdr:to>
      <xdr:col>116</xdr:col>
      <xdr:colOff>114300</xdr:colOff>
      <xdr:row>39</xdr:row>
      <xdr:rowOff>154780</xdr:rowOff>
    </xdr:to>
    <xdr:sp macro="" textlink="">
      <xdr:nvSpPr>
        <xdr:cNvPr id="536" name="フローチャート: 判断 535">
          <a:extLst>
            <a:ext uri="{FF2B5EF4-FFF2-40B4-BE49-F238E27FC236}">
              <a16:creationId xmlns:a16="http://schemas.microsoft.com/office/drawing/2014/main" id="{0CD0267E-910D-4E3A-BF93-D3A55DF6F93F}"/>
            </a:ext>
          </a:extLst>
        </xdr:cNvPr>
        <xdr:cNvSpPr/>
      </xdr:nvSpPr>
      <xdr:spPr>
        <a:xfrm>
          <a:off x="19458940" y="659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71586</xdr:rowOff>
    </xdr:from>
    <xdr:to>
      <xdr:col>112</xdr:col>
      <xdr:colOff>38100</xdr:colOff>
      <xdr:row>39</xdr:row>
      <xdr:rowOff>1736</xdr:rowOff>
    </xdr:to>
    <xdr:sp macro="" textlink="">
      <xdr:nvSpPr>
        <xdr:cNvPr id="537" name="フローチャート: 判断 536">
          <a:extLst>
            <a:ext uri="{FF2B5EF4-FFF2-40B4-BE49-F238E27FC236}">
              <a16:creationId xmlns:a16="http://schemas.microsoft.com/office/drawing/2014/main" id="{FA6F51E1-A0CC-481E-8A6D-3C8F5D831BED}"/>
            </a:ext>
          </a:extLst>
        </xdr:cNvPr>
        <xdr:cNvSpPr/>
      </xdr:nvSpPr>
      <xdr:spPr>
        <a:xfrm>
          <a:off x="18735040" y="64419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103750</xdr:rowOff>
    </xdr:from>
    <xdr:to>
      <xdr:col>107</xdr:col>
      <xdr:colOff>101600</xdr:colOff>
      <xdr:row>39</xdr:row>
      <xdr:rowOff>33900</xdr:rowOff>
    </xdr:to>
    <xdr:sp macro="" textlink="">
      <xdr:nvSpPr>
        <xdr:cNvPr id="538" name="フローチャート: 判断 537">
          <a:extLst>
            <a:ext uri="{FF2B5EF4-FFF2-40B4-BE49-F238E27FC236}">
              <a16:creationId xmlns:a16="http://schemas.microsoft.com/office/drawing/2014/main" id="{F1E6A6C9-90F0-450E-B33C-CA40858CB646}"/>
            </a:ext>
          </a:extLst>
        </xdr:cNvPr>
        <xdr:cNvSpPr/>
      </xdr:nvSpPr>
      <xdr:spPr>
        <a:xfrm>
          <a:off x="17937480" y="6474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147523</xdr:rowOff>
    </xdr:from>
    <xdr:to>
      <xdr:col>102</xdr:col>
      <xdr:colOff>165100</xdr:colOff>
      <xdr:row>39</xdr:row>
      <xdr:rowOff>77673</xdr:rowOff>
    </xdr:to>
    <xdr:sp macro="" textlink="">
      <xdr:nvSpPr>
        <xdr:cNvPr id="539" name="フローチャート: 判断 538">
          <a:extLst>
            <a:ext uri="{FF2B5EF4-FFF2-40B4-BE49-F238E27FC236}">
              <a16:creationId xmlns:a16="http://schemas.microsoft.com/office/drawing/2014/main" id="{A0A4B446-BCFC-450F-A400-94992D19E851}"/>
            </a:ext>
          </a:extLst>
        </xdr:cNvPr>
        <xdr:cNvSpPr/>
      </xdr:nvSpPr>
      <xdr:spPr>
        <a:xfrm>
          <a:off x="17162780" y="65178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113854</xdr:rowOff>
    </xdr:from>
    <xdr:to>
      <xdr:col>98</xdr:col>
      <xdr:colOff>38100</xdr:colOff>
      <xdr:row>39</xdr:row>
      <xdr:rowOff>44004</xdr:rowOff>
    </xdr:to>
    <xdr:sp macro="" textlink="">
      <xdr:nvSpPr>
        <xdr:cNvPr id="540" name="フローチャート: 判断 539">
          <a:extLst>
            <a:ext uri="{FF2B5EF4-FFF2-40B4-BE49-F238E27FC236}">
              <a16:creationId xmlns:a16="http://schemas.microsoft.com/office/drawing/2014/main" id="{A6415D01-6F8D-4C7E-94E5-16805719BD93}"/>
            </a:ext>
          </a:extLst>
        </xdr:cNvPr>
        <xdr:cNvSpPr/>
      </xdr:nvSpPr>
      <xdr:spPr>
        <a:xfrm>
          <a:off x="16388080" y="64841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12A0A849-EC9F-4EC7-93D8-0640E390449C}"/>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9CEABFA2-9B47-49D6-B02A-6CD55F5E628F}"/>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3F97F3E2-344E-46F3-9D74-B02CDAF569E5}"/>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D615DF77-A9D4-421E-9609-9F52341E166B}"/>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5" name="テキスト ボックス 544">
          <a:extLst>
            <a:ext uri="{FF2B5EF4-FFF2-40B4-BE49-F238E27FC236}">
              <a16:creationId xmlns:a16="http://schemas.microsoft.com/office/drawing/2014/main" id="{3BC22CF4-B521-4080-8536-765B7FB9732F}"/>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77740</xdr:rowOff>
    </xdr:from>
    <xdr:to>
      <xdr:col>112</xdr:col>
      <xdr:colOff>38100</xdr:colOff>
      <xdr:row>39</xdr:row>
      <xdr:rowOff>7890</xdr:rowOff>
    </xdr:to>
    <xdr:sp macro="" textlink="">
      <xdr:nvSpPr>
        <xdr:cNvPr id="546" name="楕円 545">
          <a:extLst>
            <a:ext uri="{FF2B5EF4-FFF2-40B4-BE49-F238E27FC236}">
              <a16:creationId xmlns:a16="http://schemas.microsoft.com/office/drawing/2014/main" id="{26610E52-F271-40D7-82D9-1D6D947B8ABD}"/>
            </a:ext>
          </a:extLst>
        </xdr:cNvPr>
        <xdr:cNvSpPr/>
      </xdr:nvSpPr>
      <xdr:spPr>
        <a:xfrm>
          <a:off x="18735040" y="6448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73497</xdr:rowOff>
    </xdr:from>
    <xdr:to>
      <xdr:col>107</xdr:col>
      <xdr:colOff>101600</xdr:colOff>
      <xdr:row>39</xdr:row>
      <xdr:rowOff>3647</xdr:rowOff>
    </xdr:to>
    <xdr:sp macro="" textlink="">
      <xdr:nvSpPr>
        <xdr:cNvPr id="547" name="楕円 546">
          <a:extLst>
            <a:ext uri="{FF2B5EF4-FFF2-40B4-BE49-F238E27FC236}">
              <a16:creationId xmlns:a16="http://schemas.microsoft.com/office/drawing/2014/main" id="{C64AE265-7D40-4CD5-9098-EA7DF983E213}"/>
            </a:ext>
          </a:extLst>
        </xdr:cNvPr>
        <xdr:cNvSpPr/>
      </xdr:nvSpPr>
      <xdr:spPr>
        <a:xfrm>
          <a:off x="17937480" y="64438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124297</xdr:rowOff>
    </xdr:from>
    <xdr:to>
      <xdr:col>111</xdr:col>
      <xdr:colOff>177800</xdr:colOff>
      <xdr:row>38</xdr:row>
      <xdr:rowOff>128540</xdr:rowOff>
    </xdr:to>
    <xdr:cxnSp macro="">
      <xdr:nvCxnSpPr>
        <xdr:cNvPr id="548" name="直線コネクタ 547">
          <a:extLst>
            <a:ext uri="{FF2B5EF4-FFF2-40B4-BE49-F238E27FC236}">
              <a16:creationId xmlns:a16="http://schemas.microsoft.com/office/drawing/2014/main" id="{CEC1CA3C-65F8-420B-8A3D-3EF47B736A9F}"/>
            </a:ext>
          </a:extLst>
        </xdr:cNvPr>
        <xdr:cNvCxnSpPr/>
      </xdr:nvCxnSpPr>
      <xdr:spPr>
        <a:xfrm>
          <a:off x="17988280" y="6494617"/>
          <a:ext cx="789940" cy="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30260</xdr:rowOff>
    </xdr:from>
    <xdr:to>
      <xdr:col>102</xdr:col>
      <xdr:colOff>165100</xdr:colOff>
      <xdr:row>41</xdr:row>
      <xdr:rowOff>131860</xdr:rowOff>
    </xdr:to>
    <xdr:sp macro="" textlink="">
      <xdr:nvSpPr>
        <xdr:cNvPr id="549" name="楕円 548">
          <a:extLst>
            <a:ext uri="{FF2B5EF4-FFF2-40B4-BE49-F238E27FC236}">
              <a16:creationId xmlns:a16="http://schemas.microsoft.com/office/drawing/2014/main" id="{94704D7A-E486-4BA0-B886-4300A9CE94AD}"/>
            </a:ext>
          </a:extLst>
        </xdr:cNvPr>
        <xdr:cNvSpPr/>
      </xdr:nvSpPr>
      <xdr:spPr>
        <a:xfrm>
          <a:off x="17162780" y="69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124297</xdr:rowOff>
    </xdr:from>
    <xdr:to>
      <xdr:col>107</xdr:col>
      <xdr:colOff>50800</xdr:colOff>
      <xdr:row>41</xdr:row>
      <xdr:rowOff>81060</xdr:rowOff>
    </xdr:to>
    <xdr:cxnSp macro="">
      <xdr:nvCxnSpPr>
        <xdr:cNvPr id="550" name="直線コネクタ 549">
          <a:extLst>
            <a:ext uri="{FF2B5EF4-FFF2-40B4-BE49-F238E27FC236}">
              <a16:creationId xmlns:a16="http://schemas.microsoft.com/office/drawing/2014/main" id="{6026A4F9-3878-43DF-BB95-6CC554C94F69}"/>
            </a:ext>
          </a:extLst>
        </xdr:cNvPr>
        <xdr:cNvCxnSpPr/>
      </xdr:nvCxnSpPr>
      <xdr:spPr>
        <a:xfrm flipV="1">
          <a:off x="17213580" y="6494617"/>
          <a:ext cx="774700" cy="45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18263</xdr:rowOff>
    </xdr:from>
    <xdr:ext cx="599010" cy="259045"/>
    <xdr:sp macro="" textlink="">
      <xdr:nvSpPr>
        <xdr:cNvPr id="551" name="n_1aveValue【一般廃棄物処理施設】&#10;一人当たり有形固定資産（償却資産）額">
          <a:extLst>
            <a:ext uri="{FF2B5EF4-FFF2-40B4-BE49-F238E27FC236}">
              <a16:creationId xmlns:a16="http://schemas.microsoft.com/office/drawing/2014/main" id="{C554335A-A3F9-4FA7-A025-6F38431F6D42}"/>
            </a:ext>
          </a:extLst>
        </xdr:cNvPr>
        <xdr:cNvSpPr txBox="1"/>
      </xdr:nvSpPr>
      <xdr:spPr>
        <a:xfrm>
          <a:off x="18496495" y="622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25027</xdr:rowOff>
    </xdr:from>
    <xdr:ext cx="599010" cy="259045"/>
    <xdr:sp macro="" textlink="">
      <xdr:nvSpPr>
        <xdr:cNvPr id="552" name="n_2aveValue【一般廃棄物処理施設】&#10;一人当たり有形固定資産（償却資産）額">
          <a:extLst>
            <a:ext uri="{FF2B5EF4-FFF2-40B4-BE49-F238E27FC236}">
              <a16:creationId xmlns:a16="http://schemas.microsoft.com/office/drawing/2014/main" id="{DB2B6D21-69FE-45B5-B737-72AB308FC90F}"/>
            </a:ext>
          </a:extLst>
        </xdr:cNvPr>
        <xdr:cNvSpPr txBox="1"/>
      </xdr:nvSpPr>
      <xdr:spPr>
        <a:xfrm>
          <a:off x="17734495" y="65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94200</xdr:rowOff>
    </xdr:from>
    <xdr:ext cx="534377" cy="259045"/>
    <xdr:sp macro="" textlink="">
      <xdr:nvSpPr>
        <xdr:cNvPr id="553" name="n_3aveValue【一般廃棄物処理施設】&#10;一人当たり有形固定資産（償却資産）額">
          <a:extLst>
            <a:ext uri="{FF2B5EF4-FFF2-40B4-BE49-F238E27FC236}">
              <a16:creationId xmlns:a16="http://schemas.microsoft.com/office/drawing/2014/main" id="{B2A576D3-092B-487B-A4AE-04E36CA7ED5A}"/>
            </a:ext>
          </a:extLst>
        </xdr:cNvPr>
        <xdr:cNvSpPr txBox="1"/>
      </xdr:nvSpPr>
      <xdr:spPr>
        <a:xfrm>
          <a:off x="16969251" y="629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60531</xdr:rowOff>
    </xdr:from>
    <xdr:ext cx="599010" cy="259045"/>
    <xdr:sp macro="" textlink="">
      <xdr:nvSpPr>
        <xdr:cNvPr id="554" name="n_4aveValue【一般廃棄物処理施設】&#10;一人当たり有形固定資産（償却資産）額">
          <a:extLst>
            <a:ext uri="{FF2B5EF4-FFF2-40B4-BE49-F238E27FC236}">
              <a16:creationId xmlns:a16="http://schemas.microsoft.com/office/drawing/2014/main" id="{D925673D-AB83-42F6-AE37-F91CD522D99A}"/>
            </a:ext>
          </a:extLst>
        </xdr:cNvPr>
        <xdr:cNvSpPr txBox="1"/>
      </xdr:nvSpPr>
      <xdr:spPr>
        <a:xfrm>
          <a:off x="16162235" y="626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170467</xdr:rowOff>
    </xdr:from>
    <xdr:ext cx="599010" cy="259045"/>
    <xdr:sp macro="" textlink="">
      <xdr:nvSpPr>
        <xdr:cNvPr id="555" name="n_1mainValue【一般廃棄物処理施設】&#10;一人当たり有形固定資産（償却資産）額">
          <a:extLst>
            <a:ext uri="{FF2B5EF4-FFF2-40B4-BE49-F238E27FC236}">
              <a16:creationId xmlns:a16="http://schemas.microsoft.com/office/drawing/2014/main" id="{4DF4D58E-FA49-4C1A-A231-248827089403}"/>
            </a:ext>
          </a:extLst>
        </xdr:cNvPr>
        <xdr:cNvSpPr txBox="1"/>
      </xdr:nvSpPr>
      <xdr:spPr>
        <a:xfrm>
          <a:off x="18496495" y="654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20174</xdr:rowOff>
    </xdr:from>
    <xdr:ext cx="599010" cy="259045"/>
    <xdr:sp macro="" textlink="">
      <xdr:nvSpPr>
        <xdr:cNvPr id="556" name="n_2mainValue【一般廃棄物処理施設】&#10;一人当たり有形固定資産（償却資産）額">
          <a:extLst>
            <a:ext uri="{FF2B5EF4-FFF2-40B4-BE49-F238E27FC236}">
              <a16:creationId xmlns:a16="http://schemas.microsoft.com/office/drawing/2014/main" id="{D3220AA5-3971-4E53-9CE1-3B75B0F8FBC8}"/>
            </a:ext>
          </a:extLst>
        </xdr:cNvPr>
        <xdr:cNvSpPr txBox="1"/>
      </xdr:nvSpPr>
      <xdr:spPr>
        <a:xfrm>
          <a:off x="17734495" y="6222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122987</xdr:rowOff>
    </xdr:from>
    <xdr:ext cx="534377" cy="259045"/>
    <xdr:sp macro="" textlink="">
      <xdr:nvSpPr>
        <xdr:cNvPr id="557" name="n_3mainValue【一般廃棄物処理施設】&#10;一人当たり有形固定資産（償却資産）額">
          <a:extLst>
            <a:ext uri="{FF2B5EF4-FFF2-40B4-BE49-F238E27FC236}">
              <a16:creationId xmlns:a16="http://schemas.microsoft.com/office/drawing/2014/main" id="{A04C5D12-6F51-4F44-8452-2A335BF7DC08}"/>
            </a:ext>
          </a:extLst>
        </xdr:cNvPr>
        <xdr:cNvSpPr txBox="1"/>
      </xdr:nvSpPr>
      <xdr:spPr>
        <a:xfrm>
          <a:off x="16969251" y="699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a:extLst>
            <a:ext uri="{FF2B5EF4-FFF2-40B4-BE49-F238E27FC236}">
              <a16:creationId xmlns:a16="http://schemas.microsoft.com/office/drawing/2014/main" id="{6450446D-E9A8-4073-91B8-591018C184FF}"/>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a:extLst>
            <a:ext uri="{FF2B5EF4-FFF2-40B4-BE49-F238E27FC236}">
              <a16:creationId xmlns:a16="http://schemas.microsoft.com/office/drawing/2014/main" id="{439A2903-FC1B-4E0A-B1E5-84AB2E0F1823}"/>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a:extLst>
            <a:ext uri="{FF2B5EF4-FFF2-40B4-BE49-F238E27FC236}">
              <a16:creationId xmlns:a16="http://schemas.microsoft.com/office/drawing/2014/main" id="{3AE393AF-C8FD-4E86-8318-1DFC4D6AB0B8}"/>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a:extLst>
            <a:ext uri="{FF2B5EF4-FFF2-40B4-BE49-F238E27FC236}">
              <a16:creationId xmlns:a16="http://schemas.microsoft.com/office/drawing/2014/main" id="{BFBE1655-CCEF-48A7-99A1-2128DF844439}"/>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a:extLst>
            <a:ext uri="{FF2B5EF4-FFF2-40B4-BE49-F238E27FC236}">
              <a16:creationId xmlns:a16="http://schemas.microsoft.com/office/drawing/2014/main" id="{D6E10E79-D087-40B2-8ABB-C29D23CE50AE}"/>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a:extLst>
            <a:ext uri="{FF2B5EF4-FFF2-40B4-BE49-F238E27FC236}">
              <a16:creationId xmlns:a16="http://schemas.microsoft.com/office/drawing/2014/main" id="{745448FE-7C20-430F-AE62-40A2117DB7C3}"/>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a:extLst>
            <a:ext uri="{FF2B5EF4-FFF2-40B4-BE49-F238E27FC236}">
              <a16:creationId xmlns:a16="http://schemas.microsoft.com/office/drawing/2014/main" id="{F9C97327-DCEE-4F47-AB4B-D690FD3A208D}"/>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a:extLst>
            <a:ext uri="{FF2B5EF4-FFF2-40B4-BE49-F238E27FC236}">
              <a16:creationId xmlns:a16="http://schemas.microsoft.com/office/drawing/2014/main" id="{A57B76BC-01D9-46B1-AA37-B6D39EA95C82}"/>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a:extLst>
            <a:ext uri="{FF2B5EF4-FFF2-40B4-BE49-F238E27FC236}">
              <a16:creationId xmlns:a16="http://schemas.microsoft.com/office/drawing/2014/main" id="{58E932A7-B193-48CE-A85D-A472273869AB}"/>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a:extLst>
            <a:ext uri="{FF2B5EF4-FFF2-40B4-BE49-F238E27FC236}">
              <a16:creationId xmlns:a16="http://schemas.microsoft.com/office/drawing/2014/main" id="{A6989C5F-08D1-4D95-918E-4C46F5E632DC}"/>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68" name="テキスト ボックス 567">
          <a:extLst>
            <a:ext uri="{FF2B5EF4-FFF2-40B4-BE49-F238E27FC236}">
              <a16:creationId xmlns:a16="http://schemas.microsoft.com/office/drawing/2014/main" id="{F63486ED-7263-456D-8721-A24A2CAE9E66}"/>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9" name="直線コネクタ 568">
          <a:extLst>
            <a:ext uri="{FF2B5EF4-FFF2-40B4-BE49-F238E27FC236}">
              <a16:creationId xmlns:a16="http://schemas.microsoft.com/office/drawing/2014/main" id="{0A3B3805-CE6B-41DC-99D4-3400D37DD460}"/>
            </a:ext>
          </a:extLst>
        </xdr:cNvPr>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70" name="テキスト ボックス 569">
          <a:extLst>
            <a:ext uri="{FF2B5EF4-FFF2-40B4-BE49-F238E27FC236}">
              <a16:creationId xmlns:a16="http://schemas.microsoft.com/office/drawing/2014/main" id="{443BBDFC-65B0-462D-B72D-5C03EB0C9DC0}"/>
            </a:ext>
          </a:extLst>
        </xdr:cNvPr>
        <xdr:cNvSpPr txBox="1"/>
      </xdr:nvSpPr>
      <xdr:spPr>
        <a:xfrm>
          <a:off x="105615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71" name="直線コネクタ 570">
          <a:extLst>
            <a:ext uri="{FF2B5EF4-FFF2-40B4-BE49-F238E27FC236}">
              <a16:creationId xmlns:a16="http://schemas.microsoft.com/office/drawing/2014/main" id="{1BEA5AB2-57F3-46D0-817D-C6C26ED0B713}"/>
            </a:ext>
          </a:extLst>
        </xdr:cNvPr>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72" name="テキスト ボックス 571">
          <a:extLst>
            <a:ext uri="{FF2B5EF4-FFF2-40B4-BE49-F238E27FC236}">
              <a16:creationId xmlns:a16="http://schemas.microsoft.com/office/drawing/2014/main" id="{22705277-FCBC-48B8-BE86-F8274FC30668}"/>
            </a:ext>
          </a:extLst>
        </xdr:cNvPr>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73" name="直線コネクタ 572">
          <a:extLst>
            <a:ext uri="{FF2B5EF4-FFF2-40B4-BE49-F238E27FC236}">
              <a16:creationId xmlns:a16="http://schemas.microsoft.com/office/drawing/2014/main" id="{F11A3704-09D5-4ADF-B82C-26AACF35FA43}"/>
            </a:ext>
          </a:extLst>
        </xdr:cNvPr>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74" name="テキスト ボックス 573">
          <a:extLst>
            <a:ext uri="{FF2B5EF4-FFF2-40B4-BE49-F238E27FC236}">
              <a16:creationId xmlns:a16="http://schemas.microsoft.com/office/drawing/2014/main" id="{ABBD2D72-010E-4981-887E-1D8418D635A5}"/>
            </a:ext>
          </a:extLst>
        </xdr:cNvPr>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75" name="直線コネクタ 574">
          <a:extLst>
            <a:ext uri="{FF2B5EF4-FFF2-40B4-BE49-F238E27FC236}">
              <a16:creationId xmlns:a16="http://schemas.microsoft.com/office/drawing/2014/main" id="{BCE36514-A5DF-4402-98DE-8BE2A5E503AE}"/>
            </a:ext>
          </a:extLst>
        </xdr:cNvPr>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76" name="テキスト ボックス 575">
          <a:extLst>
            <a:ext uri="{FF2B5EF4-FFF2-40B4-BE49-F238E27FC236}">
              <a16:creationId xmlns:a16="http://schemas.microsoft.com/office/drawing/2014/main" id="{3FD28B89-F537-48C7-A691-2F3D2F99C513}"/>
            </a:ext>
          </a:extLst>
        </xdr:cNvPr>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7" name="直線コネクタ 576">
          <a:extLst>
            <a:ext uri="{FF2B5EF4-FFF2-40B4-BE49-F238E27FC236}">
              <a16:creationId xmlns:a16="http://schemas.microsoft.com/office/drawing/2014/main" id="{A999A4E8-50AB-475E-8662-2DFA9C36B53D}"/>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8" name="テキスト ボックス 577">
          <a:extLst>
            <a:ext uri="{FF2B5EF4-FFF2-40B4-BE49-F238E27FC236}">
              <a16:creationId xmlns:a16="http://schemas.microsoft.com/office/drawing/2014/main" id="{D1006479-1D3D-473A-8B74-2F2BBD15E507}"/>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9" name="【保健センター・保健所】&#10;有形固定資産減価償却率グラフ枠">
          <a:extLst>
            <a:ext uri="{FF2B5EF4-FFF2-40B4-BE49-F238E27FC236}">
              <a16:creationId xmlns:a16="http://schemas.microsoft.com/office/drawing/2014/main" id="{79CE4251-1543-497E-8DE7-78F914ECCB2A}"/>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98298</xdr:rowOff>
    </xdr:from>
    <xdr:to>
      <xdr:col>85</xdr:col>
      <xdr:colOff>126364</xdr:colOff>
      <xdr:row>62</xdr:row>
      <xdr:rowOff>84582</xdr:rowOff>
    </xdr:to>
    <xdr:cxnSp macro="">
      <xdr:nvCxnSpPr>
        <xdr:cNvPr id="580" name="直線コネクタ 579">
          <a:extLst>
            <a:ext uri="{FF2B5EF4-FFF2-40B4-BE49-F238E27FC236}">
              <a16:creationId xmlns:a16="http://schemas.microsoft.com/office/drawing/2014/main" id="{33CC8A94-63AF-48AE-91F0-D92E81FF41D0}"/>
            </a:ext>
          </a:extLst>
        </xdr:cNvPr>
        <xdr:cNvCxnSpPr/>
      </xdr:nvCxnSpPr>
      <xdr:spPr>
        <a:xfrm flipV="1">
          <a:off x="14375764" y="9318498"/>
          <a:ext cx="0" cy="115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88409</xdr:rowOff>
    </xdr:from>
    <xdr:ext cx="405111" cy="259045"/>
    <xdr:sp macro="" textlink="">
      <xdr:nvSpPr>
        <xdr:cNvPr id="581" name="【保健センター・保健所】&#10;有形固定資産減価償却率最小値テキスト">
          <a:extLst>
            <a:ext uri="{FF2B5EF4-FFF2-40B4-BE49-F238E27FC236}">
              <a16:creationId xmlns:a16="http://schemas.microsoft.com/office/drawing/2014/main" id="{40F9228B-0A06-4098-BEBB-85705C5621AA}"/>
            </a:ext>
          </a:extLst>
        </xdr:cNvPr>
        <xdr:cNvSpPr txBox="1"/>
      </xdr:nvSpPr>
      <xdr:spPr>
        <a:xfrm>
          <a:off x="14414500" y="1048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84582</xdr:rowOff>
    </xdr:from>
    <xdr:to>
      <xdr:col>86</xdr:col>
      <xdr:colOff>25400</xdr:colOff>
      <xdr:row>62</xdr:row>
      <xdr:rowOff>84582</xdr:rowOff>
    </xdr:to>
    <xdr:cxnSp macro="">
      <xdr:nvCxnSpPr>
        <xdr:cNvPr id="582" name="直線コネクタ 581">
          <a:extLst>
            <a:ext uri="{FF2B5EF4-FFF2-40B4-BE49-F238E27FC236}">
              <a16:creationId xmlns:a16="http://schemas.microsoft.com/office/drawing/2014/main" id="{DFE056E2-7CD4-4D60-9A2A-5AA8E44BF007}"/>
            </a:ext>
          </a:extLst>
        </xdr:cNvPr>
        <xdr:cNvCxnSpPr/>
      </xdr:nvCxnSpPr>
      <xdr:spPr>
        <a:xfrm>
          <a:off x="14287500" y="104782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44975</xdr:rowOff>
    </xdr:from>
    <xdr:ext cx="405111" cy="259045"/>
    <xdr:sp macro="" textlink="">
      <xdr:nvSpPr>
        <xdr:cNvPr id="583" name="【保健センター・保健所】&#10;有形固定資産減価償却率最大値テキスト">
          <a:extLst>
            <a:ext uri="{FF2B5EF4-FFF2-40B4-BE49-F238E27FC236}">
              <a16:creationId xmlns:a16="http://schemas.microsoft.com/office/drawing/2014/main" id="{07A530BE-83E3-4145-8095-4D7471EAA29F}"/>
            </a:ext>
          </a:extLst>
        </xdr:cNvPr>
        <xdr:cNvSpPr txBox="1"/>
      </xdr:nvSpPr>
      <xdr:spPr>
        <a:xfrm>
          <a:off x="14414500" y="9097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98298</xdr:rowOff>
    </xdr:from>
    <xdr:to>
      <xdr:col>86</xdr:col>
      <xdr:colOff>25400</xdr:colOff>
      <xdr:row>55</xdr:row>
      <xdr:rowOff>98298</xdr:rowOff>
    </xdr:to>
    <xdr:cxnSp macro="">
      <xdr:nvCxnSpPr>
        <xdr:cNvPr id="584" name="直線コネクタ 583">
          <a:extLst>
            <a:ext uri="{FF2B5EF4-FFF2-40B4-BE49-F238E27FC236}">
              <a16:creationId xmlns:a16="http://schemas.microsoft.com/office/drawing/2014/main" id="{6CAEB1C5-7710-4D26-B9E6-68BE008F7EAE}"/>
            </a:ext>
          </a:extLst>
        </xdr:cNvPr>
        <xdr:cNvCxnSpPr/>
      </xdr:nvCxnSpPr>
      <xdr:spPr>
        <a:xfrm>
          <a:off x="14287500" y="93184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67073</xdr:rowOff>
    </xdr:from>
    <xdr:ext cx="405111" cy="259045"/>
    <xdr:sp macro="" textlink="">
      <xdr:nvSpPr>
        <xdr:cNvPr id="585" name="【保健センター・保健所】&#10;有形固定資産減価償却率平均値テキスト">
          <a:extLst>
            <a:ext uri="{FF2B5EF4-FFF2-40B4-BE49-F238E27FC236}">
              <a16:creationId xmlns:a16="http://schemas.microsoft.com/office/drawing/2014/main" id="{038F1E71-3087-4A61-9F12-2006B7152ECD}"/>
            </a:ext>
          </a:extLst>
        </xdr:cNvPr>
        <xdr:cNvSpPr txBox="1"/>
      </xdr:nvSpPr>
      <xdr:spPr>
        <a:xfrm>
          <a:off x="14414500" y="96225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88646</xdr:rowOff>
    </xdr:from>
    <xdr:to>
      <xdr:col>85</xdr:col>
      <xdr:colOff>177800</xdr:colOff>
      <xdr:row>58</xdr:row>
      <xdr:rowOff>18796</xdr:rowOff>
    </xdr:to>
    <xdr:sp macro="" textlink="">
      <xdr:nvSpPr>
        <xdr:cNvPr id="586" name="フローチャート: 判断 585">
          <a:extLst>
            <a:ext uri="{FF2B5EF4-FFF2-40B4-BE49-F238E27FC236}">
              <a16:creationId xmlns:a16="http://schemas.microsoft.com/office/drawing/2014/main" id="{C79191F1-5186-47C0-83EF-8F19C6BADE52}"/>
            </a:ext>
          </a:extLst>
        </xdr:cNvPr>
        <xdr:cNvSpPr/>
      </xdr:nvSpPr>
      <xdr:spPr>
        <a:xfrm>
          <a:off x="14325600" y="964412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136652</xdr:rowOff>
    </xdr:from>
    <xdr:to>
      <xdr:col>81</xdr:col>
      <xdr:colOff>101600</xdr:colOff>
      <xdr:row>57</xdr:row>
      <xdr:rowOff>66802</xdr:rowOff>
    </xdr:to>
    <xdr:sp macro="" textlink="">
      <xdr:nvSpPr>
        <xdr:cNvPr id="587" name="フローチャート: 判断 586">
          <a:extLst>
            <a:ext uri="{FF2B5EF4-FFF2-40B4-BE49-F238E27FC236}">
              <a16:creationId xmlns:a16="http://schemas.microsoft.com/office/drawing/2014/main" id="{BEDED9C8-29E6-46CF-A96C-6FB95F90E3EF}"/>
            </a:ext>
          </a:extLst>
        </xdr:cNvPr>
        <xdr:cNvSpPr/>
      </xdr:nvSpPr>
      <xdr:spPr>
        <a:xfrm>
          <a:off x="13578840" y="95244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102362</xdr:rowOff>
    </xdr:from>
    <xdr:to>
      <xdr:col>76</xdr:col>
      <xdr:colOff>165100</xdr:colOff>
      <xdr:row>57</xdr:row>
      <xdr:rowOff>32512</xdr:rowOff>
    </xdr:to>
    <xdr:sp macro="" textlink="">
      <xdr:nvSpPr>
        <xdr:cNvPr id="588" name="フローチャート: 判断 587">
          <a:extLst>
            <a:ext uri="{FF2B5EF4-FFF2-40B4-BE49-F238E27FC236}">
              <a16:creationId xmlns:a16="http://schemas.microsoft.com/office/drawing/2014/main" id="{83F4816C-B88E-42C8-8A6E-DA0BB51448F8}"/>
            </a:ext>
          </a:extLst>
        </xdr:cNvPr>
        <xdr:cNvSpPr/>
      </xdr:nvSpPr>
      <xdr:spPr>
        <a:xfrm>
          <a:off x="12804140" y="94902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56642</xdr:rowOff>
    </xdr:from>
    <xdr:to>
      <xdr:col>72</xdr:col>
      <xdr:colOff>38100</xdr:colOff>
      <xdr:row>56</xdr:row>
      <xdr:rowOff>158242</xdr:rowOff>
    </xdr:to>
    <xdr:sp macro="" textlink="">
      <xdr:nvSpPr>
        <xdr:cNvPr id="589" name="フローチャート: 判断 588">
          <a:extLst>
            <a:ext uri="{FF2B5EF4-FFF2-40B4-BE49-F238E27FC236}">
              <a16:creationId xmlns:a16="http://schemas.microsoft.com/office/drawing/2014/main" id="{6AB68120-C436-4FBF-834E-1777604FB4DF}"/>
            </a:ext>
          </a:extLst>
        </xdr:cNvPr>
        <xdr:cNvSpPr/>
      </xdr:nvSpPr>
      <xdr:spPr>
        <a:xfrm>
          <a:off x="12029440" y="94444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40640</xdr:rowOff>
    </xdr:from>
    <xdr:to>
      <xdr:col>67</xdr:col>
      <xdr:colOff>101600</xdr:colOff>
      <xdr:row>56</xdr:row>
      <xdr:rowOff>142240</xdr:rowOff>
    </xdr:to>
    <xdr:sp macro="" textlink="">
      <xdr:nvSpPr>
        <xdr:cNvPr id="590" name="フローチャート: 判断 589">
          <a:extLst>
            <a:ext uri="{FF2B5EF4-FFF2-40B4-BE49-F238E27FC236}">
              <a16:creationId xmlns:a16="http://schemas.microsoft.com/office/drawing/2014/main" id="{2010202D-A64C-4B66-8647-B2DD2271700C}"/>
            </a:ext>
          </a:extLst>
        </xdr:cNvPr>
        <xdr:cNvSpPr/>
      </xdr:nvSpPr>
      <xdr:spPr>
        <a:xfrm>
          <a:off x="11231880" y="942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2312B265-BE3E-4DD4-B37A-EB4BEC641488}"/>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65D3F4B8-4FBB-41EA-A561-6ED0614CE435}"/>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1C594D69-DF51-4B0D-9A03-07E9C5EAC679}"/>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6CF056CD-5FDF-4C57-8874-B811DBE6AB65}"/>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5E31F003-C924-41C0-8808-238D9B9B86B6}"/>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74930</xdr:rowOff>
    </xdr:from>
    <xdr:to>
      <xdr:col>81</xdr:col>
      <xdr:colOff>101600</xdr:colOff>
      <xdr:row>56</xdr:row>
      <xdr:rowOff>5080</xdr:rowOff>
    </xdr:to>
    <xdr:sp macro="" textlink="">
      <xdr:nvSpPr>
        <xdr:cNvPr id="596" name="楕円 595">
          <a:extLst>
            <a:ext uri="{FF2B5EF4-FFF2-40B4-BE49-F238E27FC236}">
              <a16:creationId xmlns:a16="http://schemas.microsoft.com/office/drawing/2014/main" id="{9F471AA4-51D9-4104-9B65-EED9B0B187C9}"/>
            </a:ext>
          </a:extLst>
        </xdr:cNvPr>
        <xdr:cNvSpPr/>
      </xdr:nvSpPr>
      <xdr:spPr>
        <a:xfrm>
          <a:off x="13578840" y="9295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55</xdr:row>
      <xdr:rowOff>29210</xdr:rowOff>
    </xdr:from>
    <xdr:to>
      <xdr:col>76</xdr:col>
      <xdr:colOff>165100</xdr:colOff>
      <xdr:row>55</xdr:row>
      <xdr:rowOff>130810</xdr:rowOff>
    </xdr:to>
    <xdr:sp macro="" textlink="">
      <xdr:nvSpPr>
        <xdr:cNvPr id="597" name="楕円 596">
          <a:extLst>
            <a:ext uri="{FF2B5EF4-FFF2-40B4-BE49-F238E27FC236}">
              <a16:creationId xmlns:a16="http://schemas.microsoft.com/office/drawing/2014/main" id="{947FDCA9-E616-49D0-8A50-BFF900A11436}"/>
            </a:ext>
          </a:extLst>
        </xdr:cNvPr>
        <xdr:cNvSpPr/>
      </xdr:nvSpPr>
      <xdr:spPr>
        <a:xfrm>
          <a:off x="12804140" y="924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80010</xdr:rowOff>
    </xdr:from>
    <xdr:to>
      <xdr:col>81</xdr:col>
      <xdr:colOff>50800</xdr:colOff>
      <xdr:row>55</xdr:row>
      <xdr:rowOff>125730</xdr:rowOff>
    </xdr:to>
    <xdr:cxnSp macro="">
      <xdr:nvCxnSpPr>
        <xdr:cNvPr id="598" name="直線コネクタ 597">
          <a:extLst>
            <a:ext uri="{FF2B5EF4-FFF2-40B4-BE49-F238E27FC236}">
              <a16:creationId xmlns:a16="http://schemas.microsoft.com/office/drawing/2014/main" id="{50ECD03A-4F13-4B82-B85A-36E874F145D8}"/>
            </a:ext>
          </a:extLst>
        </xdr:cNvPr>
        <xdr:cNvCxnSpPr/>
      </xdr:nvCxnSpPr>
      <xdr:spPr>
        <a:xfrm>
          <a:off x="12854940" y="9300210"/>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154940</xdr:rowOff>
    </xdr:from>
    <xdr:to>
      <xdr:col>72</xdr:col>
      <xdr:colOff>38100</xdr:colOff>
      <xdr:row>55</xdr:row>
      <xdr:rowOff>85090</xdr:rowOff>
    </xdr:to>
    <xdr:sp macro="" textlink="">
      <xdr:nvSpPr>
        <xdr:cNvPr id="599" name="楕円 598">
          <a:extLst>
            <a:ext uri="{FF2B5EF4-FFF2-40B4-BE49-F238E27FC236}">
              <a16:creationId xmlns:a16="http://schemas.microsoft.com/office/drawing/2014/main" id="{DAC2B4AC-F248-4D86-A724-E12DE2DDBD90}"/>
            </a:ext>
          </a:extLst>
        </xdr:cNvPr>
        <xdr:cNvSpPr/>
      </xdr:nvSpPr>
      <xdr:spPr>
        <a:xfrm>
          <a:off x="12029440" y="92075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34290</xdr:rowOff>
    </xdr:from>
    <xdr:to>
      <xdr:col>76</xdr:col>
      <xdr:colOff>114300</xdr:colOff>
      <xdr:row>55</xdr:row>
      <xdr:rowOff>80010</xdr:rowOff>
    </xdr:to>
    <xdr:cxnSp macro="">
      <xdr:nvCxnSpPr>
        <xdr:cNvPr id="600" name="直線コネクタ 599">
          <a:extLst>
            <a:ext uri="{FF2B5EF4-FFF2-40B4-BE49-F238E27FC236}">
              <a16:creationId xmlns:a16="http://schemas.microsoft.com/office/drawing/2014/main" id="{1B876618-F958-4D19-8834-DD9B79FF58DC}"/>
            </a:ext>
          </a:extLst>
        </xdr:cNvPr>
        <xdr:cNvCxnSpPr/>
      </xdr:nvCxnSpPr>
      <xdr:spPr>
        <a:xfrm>
          <a:off x="12072620" y="9254490"/>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57929</xdr:rowOff>
    </xdr:from>
    <xdr:ext cx="405111" cy="259045"/>
    <xdr:sp macro="" textlink="">
      <xdr:nvSpPr>
        <xdr:cNvPr id="601" name="n_1aveValue【保健センター・保健所】&#10;有形固定資産減価償却率">
          <a:extLst>
            <a:ext uri="{FF2B5EF4-FFF2-40B4-BE49-F238E27FC236}">
              <a16:creationId xmlns:a16="http://schemas.microsoft.com/office/drawing/2014/main" id="{F91CD061-C4EC-46D7-96B5-3B2D1B2C4571}"/>
            </a:ext>
          </a:extLst>
        </xdr:cNvPr>
        <xdr:cNvSpPr txBox="1"/>
      </xdr:nvSpPr>
      <xdr:spPr>
        <a:xfrm>
          <a:off x="13437244" y="961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23639</xdr:rowOff>
    </xdr:from>
    <xdr:ext cx="405111" cy="259045"/>
    <xdr:sp macro="" textlink="">
      <xdr:nvSpPr>
        <xdr:cNvPr id="602" name="n_2aveValue【保健センター・保健所】&#10;有形固定資産減価償却率">
          <a:extLst>
            <a:ext uri="{FF2B5EF4-FFF2-40B4-BE49-F238E27FC236}">
              <a16:creationId xmlns:a16="http://schemas.microsoft.com/office/drawing/2014/main" id="{95190DC5-051F-4018-9E09-5B90D2297008}"/>
            </a:ext>
          </a:extLst>
        </xdr:cNvPr>
        <xdr:cNvSpPr txBox="1"/>
      </xdr:nvSpPr>
      <xdr:spPr>
        <a:xfrm>
          <a:off x="12675244" y="9579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149369</xdr:rowOff>
    </xdr:from>
    <xdr:ext cx="405111" cy="259045"/>
    <xdr:sp macro="" textlink="">
      <xdr:nvSpPr>
        <xdr:cNvPr id="603" name="n_3aveValue【保健センター・保健所】&#10;有形固定資産減価償却率">
          <a:extLst>
            <a:ext uri="{FF2B5EF4-FFF2-40B4-BE49-F238E27FC236}">
              <a16:creationId xmlns:a16="http://schemas.microsoft.com/office/drawing/2014/main" id="{104AF470-9BD4-4B4D-B9BB-50F50549C801}"/>
            </a:ext>
          </a:extLst>
        </xdr:cNvPr>
        <xdr:cNvSpPr txBox="1"/>
      </xdr:nvSpPr>
      <xdr:spPr>
        <a:xfrm>
          <a:off x="11900544" y="9537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158767</xdr:rowOff>
    </xdr:from>
    <xdr:ext cx="405111" cy="259045"/>
    <xdr:sp macro="" textlink="">
      <xdr:nvSpPr>
        <xdr:cNvPr id="604" name="n_4aveValue【保健センター・保健所】&#10;有形固定資産減価償却率">
          <a:extLst>
            <a:ext uri="{FF2B5EF4-FFF2-40B4-BE49-F238E27FC236}">
              <a16:creationId xmlns:a16="http://schemas.microsoft.com/office/drawing/2014/main" id="{C62E1F55-E557-4608-8D49-D1C656E17454}"/>
            </a:ext>
          </a:extLst>
        </xdr:cNvPr>
        <xdr:cNvSpPr txBox="1"/>
      </xdr:nvSpPr>
      <xdr:spPr>
        <a:xfrm>
          <a:off x="11102984" y="921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21607</xdr:rowOff>
    </xdr:from>
    <xdr:ext cx="405111" cy="259045"/>
    <xdr:sp macro="" textlink="">
      <xdr:nvSpPr>
        <xdr:cNvPr id="605" name="n_1mainValue【保健センター・保健所】&#10;有形固定資産減価償却率">
          <a:extLst>
            <a:ext uri="{FF2B5EF4-FFF2-40B4-BE49-F238E27FC236}">
              <a16:creationId xmlns:a16="http://schemas.microsoft.com/office/drawing/2014/main" id="{C76FDDF5-41E0-406D-BA82-6642962A8613}"/>
            </a:ext>
          </a:extLst>
        </xdr:cNvPr>
        <xdr:cNvSpPr txBox="1"/>
      </xdr:nvSpPr>
      <xdr:spPr>
        <a:xfrm>
          <a:off x="13437244" y="907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147337</xdr:rowOff>
    </xdr:from>
    <xdr:ext cx="405111" cy="259045"/>
    <xdr:sp macro="" textlink="">
      <xdr:nvSpPr>
        <xdr:cNvPr id="606" name="n_2mainValue【保健センター・保健所】&#10;有形固定資産減価償却率">
          <a:extLst>
            <a:ext uri="{FF2B5EF4-FFF2-40B4-BE49-F238E27FC236}">
              <a16:creationId xmlns:a16="http://schemas.microsoft.com/office/drawing/2014/main" id="{20EA2A31-FFF9-4722-AF11-73F375F67D20}"/>
            </a:ext>
          </a:extLst>
        </xdr:cNvPr>
        <xdr:cNvSpPr txBox="1"/>
      </xdr:nvSpPr>
      <xdr:spPr>
        <a:xfrm>
          <a:off x="12675244" y="903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101617</xdr:rowOff>
    </xdr:from>
    <xdr:ext cx="405111" cy="259045"/>
    <xdr:sp macro="" textlink="">
      <xdr:nvSpPr>
        <xdr:cNvPr id="607" name="n_3mainValue【保健センター・保健所】&#10;有形固定資産減価償却率">
          <a:extLst>
            <a:ext uri="{FF2B5EF4-FFF2-40B4-BE49-F238E27FC236}">
              <a16:creationId xmlns:a16="http://schemas.microsoft.com/office/drawing/2014/main" id="{DF926E1D-BE13-4E33-A68E-FD8130E506AD}"/>
            </a:ext>
          </a:extLst>
        </xdr:cNvPr>
        <xdr:cNvSpPr txBox="1"/>
      </xdr:nvSpPr>
      <xdr:spPr>
        <a:xfrm>
          <a:off x="11900544" y="898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8" name="正方形/長方形 607">
          <a:extLst>
            <a:ext uri="{FF2B5EF4-FFF2-40B4-BE49-F238E27FC236}">
              <a16:creationId xmlns:a16="http://schemas.microsoft.com/office/drawing/2014/main" id="{0AAEDE24-E4F6-458F-9FE7-0A8CBB1C3512}"/>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9" name="正方形/長方形 608">
          <a:extLst>
            <a:ext uri="{FF2B5EF4-FFF2-40B4-BE49-F238E27FC236}">
              <a16:creationId xmlns:a16="http://schemas.microsoft.com/office/drawing/2014/main" id="{DB470C60-BC69-4E83-8748-52722C642257}"/>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0" name="正方形/長方形 609">
          <a:extLst>
            <a:ext uri="{FF2B5EF4-FFF2-40B4-BE49-F238E27FC236}">
              <a16:creationId xmlns:a16="http://schemas.microsoft.com/office/drawing/2014/main" id="{03D3EF99-3809-41A2-8A81-02BF51860B42}"/>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1" name="正方形/長方形 610">
          <a:extLst>
            <a:ext uri="{FF2B5EF4-FFF2-40B4-BE49-F238E27FC236}">
              <a16:creationId xmlns:a16="http://schemas.microsoft.com/office/drawing/2014/main" id="{4C489502-3AB5-4085-B40E-25E08D7AE6F6}"/>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2" name="正方形/長方形 611">
          <a:extLst>
            <a:ext uri="{FF2B5EF4-FFF2-40B4-BE49-F238E27FC236}">
              <a16:creationId xmlns:a16="http://schemas.microsoft.com/office/drawing/2014/main" id="{33392AD6-240A-4DFE-BBA4-CD31BF7B561F}"/>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3" name="正方形/長方形 612">
          <a:extLst>
            <a:ext uri="{FF2B5EF4-FFF2-40B4-BE49-F238E27FC236}">
              <a16:creationId xmlns:a16="http://schemas.microsoft.com/office/drawing/2014/main" id="{B94F5A61-C2A9-4001-930E-641C191781DA}"/>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4" name="正方形/長方形 613">
          <a:extLst>
            <a:ext uri="{FF2B5EF4-FFF2-40B4-BE49-F238E27FC236}">
              <a16:creationId xmlns:a16="http://schemas.microsoft.com/office/drawing/2014/main" id="{F6C75496-F5A0-4629-A426-C3D5316AF542}"/>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5" name="正方形/長方形 614">
          <a:extLst>
            <a:ext uri="{FF2B5EF4-FFF2-40B4-BE49-F238E27FC236}">
              <a16:creationId xmlns:a16="http://schemas.microsoft.com/office/drawing/2014/main" id="{D142E539-1E8C-494F-83DD-DD074E42C80B}"/>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6" name="テキスト ボックス 615">
          <a:extLst>
            <a:ext uri="{FF2B5EF4-FFF2-40B4-BE49-F238E27FC236}">
              <a16:creationId xmlns:a16="http://schemas.microsoft.com/office/drawing/2014/main" id="{02DEA2DE-8C5D-43DB-90F4-A00E89E40D21}"/>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7" name="直線コネクタ 616">
          <a:extLst>
            <a:ext uri="{FF2B5EF4-FFF2-40B4-BE49-F238E27FC236}">
              <a16:creationId xmlns:a16="http://schemas.microsoft.com/office/drawing/2014/main" id="{6D62F0C0-52CB-4E76-8A7F-2A6EC4E1AA31}"/>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8" name="直線コネクタ 617">
          <a:extLst>
            <a:ext uri="{FF2B5EF4-FFF2-40B4-BE49-F238E27FC236}">
              <a16:creationId xmlns:a16="http://schemas.microsoft.com/office/drawing/2014/main" id="{414B067C-AB77-4E5B-AC3E-47078165F828}"/>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9" name="テキスト ボックス 618">
          <a:extLst>
            <a:ext uri="{FF2B5EF4-FFF2-40B4-BE49-F238E27FC236}">
              <a16:creationId xmlns:a16="http://schemas.microsoft.com/office/drawing/2014/main" id="{C73B0D76-C862-48CF-94C4-315FAC72D9FE}"/>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0" name="直線コネクタ 619">
          <a:extLst>
            <a:ext uri="{FF2B5EF4-FFF2-40B4-BE49-F238E27FC236}">
              <a16:creationId xmlns:a16="http://schemas.microsoft.com/office/drawing/2014/main" id="{0B4963AE-9E9A-4F96-8190-B442434D73A5}"/>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1" name="テキスト ボックス 620">
          <a:extLst>
            <a:ext uri="{FF2B5EF4-FFF2-40B4-BE49-F238E27FC236}">
              <a16:creationId xmlns:a16="http://schemas.microsoft.com/office/drawing/2014/main" id="{C0D0F4D1-6318-46CB-80AC-57410337D9AF}"/>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2" name="直線コネクタ 621">
          <a:extLst>
            <a:ext uri="{FF2B5EF4-FFF2-40B4-BE49-F238E27FC236}">
              <a16:creationId xmlns:a16="http://schemas.microsoft.com/office/drawing/2014/main" id="{1E94680B-93C0-47CF-9CC5-0ED9AD415EF4}"/>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3" name="テキスト ボックス 622">
          <a:extLst>
            <a:ext uri="{FF2B5EF4-FFF2-40B4-BE49-F238E27FC236}">
              <a16:creationId xmlns:a16="http://schemas.microsoft.com/office/drawing/2014/main" id="{18C9D51E-CE63-40FD-B194-5B2CFA4F003F}"/>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4" name="直線コネクタ 623">
          <a:extLst>
            <a:ext uri="{FF2B5EF4-FFF2-40B4-BE49-F238E27FC236}">
              <a16:creationId xmlns:a16="http://schemas.microsoft.com/office/drawing/2014/main" id="{2A41B8A6-1F26-4088-B569-7028689940BB}"/>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5" name="テキスト ボックス 624">
          <a:extLst>
            <a:ext uri="{FF2B5EF4-FFF2-40B4-BE49-F238E27FC236}">
              <a16:creationId xmlns:a16="http://schemas.microsoft.com/office/drawing/2014/main" id="{AF163F50-CCDB-4A20-8CB7-F279810E2FA8}"/>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6" name="直線コネクタ 625">
          <a:extLst>
            <a:ext uri="{FF2B5EF4-FFF2-40B4-BE49-F238E27FC236}">
              <a16:creationId xmlns:a16="http://schemas.microsoft.com/office/drawing/2014/main" id="{1B439731-6D3F-4B20-8581-41EC5B5A05CB}"/>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7" name="テキスト ボックス 626">
          <a:extLst>
            <a:ext uri="{FF2B5EF4-FFF2-40B4-BE49-F238E27FC236}">
              <a16:creationId xmlns:a16="http://schemas.microsoft.com/office/drawing/2014/main" id="{5B5A2797-798B-47C7-8C64-BCD4FB35AB05}"/>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a:extLst>
            <a:ext uri="{FF2B5EF4-FFF2-40B4-BE49-F238E27FC236}">
              <a16:creationId xmlns:a16="http://schemas.microsoft.com/office/drawing/2014/main" id="{62B49F4A-1C91-4275-81B4-3D255B3EB16C}"/>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9" name="テキスト ボックス 628">
          <a:extLst>
            <a:ext uri="{FF2B5EF4-FFF2-40B4-BE49-F238E27FC236}">
              <a16:creationId xmlns:a16="http://schemas.microsoft.com/office/drawing/2014/main" id="{05FE89D3-535A-4AFC-8744-6A9D097CFD52}"/>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保健センター・保健所】&#10;一人当たり面積グラフ枠">
          <a:extLst>
            <a:ext uri="{FF2B5EF4-FFF2-40B4-BE49-F238E27FC236}">
              <a16:creationId xmlns:a16="http://schemas.microsoft.com/office/drawing/2014/main" id="{9B8633F5-CCA6-4BFD-8BAA-D3EEEA376755}"/>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0</xdr:rowOff>
    </xdr:to>
    <xdr:cxnSp macro="">
      <xdr:nvCxnSpPr>
        <xdr:cNvPr id="631" name="直線コネクタ 630">
          <a:extLst>
            <a:ext uri="{FF2B5EF4-FFF2-40B4-BE49-F238E27FC236}">
              <a16:creationId xmlns:a16="http://schemas.microsoft.com/office/drawing/2014/main" id="{23229BF4-7976-4632-A200-C16A33B05921}"/>
            </a:ext>
          </a:extLst>
        </xdr:cNvPr>
        <xdr:cNvCxnSpPr/>
      </xdr:nvCxnSpPr>
      <xdr:spPr>
        <a:xfrm flipV="1">
          <a:off x="19509104" y="937641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32" name="【保健センター・保健所】&#10;一人当たり面積最小値テキスト">
          <a:extLst>
            <a:ext uri="{FF2B5EF4-FFF2-40B4-BE49-F238E27FC236}">
              <a16:creationId xmlns:a16="http://schemas.microsoft.com/office/drawing/2014/main" id="{9DC532E2-B50D-4785-8B66-42BDF97B2FEA}"/>
            </a:ext>
          </a:extLst>
        </xdr:cNvPr>
        <xdr:cNvSpPr txBox="1"/>
      </xdr:nvSpPr>
      <xdr:spPr>
        <a:xfrm>
          <a:off x="19547840"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33" name="直線コネクタ 632">
          <a:extLst>
            <a:ext uri="{FF2B5EF4-FFF2-40B4-BE49-F238E27FC236}">
              <a16:creationId xmlns:a16="http://schemas.microsoft.com/office/drawing/2014/main" id="{E5A8F2B8-DE35-4957-8E7D-AB0BC35BECD5}"/>
            </a:ext>
          </a:extLst>
        </xdr:cNvPr>
        <xdr:cNvCxnSpPr/>
      </xdr:nvCxnSpPr>
      <xdr:spPr>
        <a:xfrm>
          <a:off x="19443700" y="10728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634" name="【保健センター・保健所】&#10;一人当たり面積最大値テキスト">
          <a:extLst>
            <a:ext uri="{FF2B5EF4-FFF2-40B4-BE49-F238E27FC236}">
              <a16:creationId xmlns:a16="http://schemas.microsoft.com/office/drawing/2014/main" id="{7E0E5F94-376A-4269-8C7D-696A134BAF56}"/>
            </a:ext>
          </a:extLst>
        </xdr:cNvPr>
        <xdr:cNvSpPr txBox="1"/>
      </xdr:nvSpPr>
      <xdr:spPr>
        <a:xfrm>
          <a:off x="19547840" y="915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635" name="直線コネクタ 634">
          <a:extLst>
            <a:ext uri="{FF2B5EF4-FFF2-40B4-BE49-F238E27FC236}">
              <a16:creationId xmlns:a16="http://schemas.microsoft.com/office/drawing/2014/main" id="{8B46BC1C-7223-466B-8D7F-365A41758744}"/>
            </a:ext>
          </a:extLst>
        </xdr:cNvPr>
        <xdr:cNvCxnSpPr/>
      </xdr:nvCxnSpPr>
      <xdr:spPr>
        <a:xfrm>
          <a:off x="19443700" y="9376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133367</xdr:rowOff>
    </xdr:from>
    <xdr:ext cx="469744" cy="259045"/>
    <xdr:sp macro="" textlink="">
      <xdr:nvSpPr>
        <xdr:cNvPr id="636" name="【保健センター・保健所】&#10;一人当たり面積平均値テキスト">
          <a:extLst>
            <a:ext uri="{FF2B5EF4-FFF2-40B4-BE49-F238E27FC236}">
              <a16:creationId xmlns:a16="http://schemas.microsoft.com/office/drawing/2014/main" id="{F8AC3B0A-A028-4F21-9736-17883E92824F}"/>
            </a:ext>
          </a:extLst>
        </xdr:cNvPr>
        <xdr:cNvSpPr txBox="1"/>
      </xdr:nvSpPr>
      <xdr:spPr>
        <a:xfrm>
          <a:off x="19547840" y="1035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637" name="フローチャート: 判断 636">
          <a:extLst>
            <a:ext uri="{FF2B5EF4-FFF2-40B4-BE49-F238E27FC236}">
              <a16:creationId xmlns:a16="http://schemas.microsoft.com/office/drawing/2014/main" id="{29629617-F944-4948-9135-7B556FC1535E}"/>
            </a:ext>
          </a:extLst>
        </xdr:cNvPr>
        <xdr:cNvSpPr/>
      </xdr:nvSpPr>
      <xdr:spPr>
        <a:xfrm>
          <a:off x="19458940" y="10380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10160</xdr:rowOff>
    </xdr:from>
    <xdr:to>
      <xdr:col>112</xdr:col>
      <xdr:colOff>38100</xdr:colOff>
      <xdr:row>62</xdr:row>
      <xdr:rowOff>111760</xdr:rowOff>
    </xdr:to>
    <xdr:sp macro="" textlink="">
      <xdr:nvSpPr>
        <xdr:cNvPr id="638" name="フローチャート: 判断 637">
          <a:extLst>
            <a:ext uri="{FF2B5EF4-FFF2-40B4-BE49-F238E27FC236}">
              <a16:creationId xmlns:a16="http://schemas.microsoft.com/office/drawing/2014/main" id="{0C7A68CC-FD3F-4FBE-98DD-6A004B0BFE86}"/>
            </a:ext>
          </a:extLst>
        </xdr:cNvPr>
        <xdr:cNvSpPr/>
      </xdr:nvSpPr>
      <xdr:spPr>
        <a:xfrm>
          <a:off x="18735040" y="104038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xdr:rowOff>
    </xdr:from>
    <xdr:to>
      <xdr:col>107</xdr:col>
      <xdr:colOff>101600</xdr:colOff>
      <xdr:row>62</xdr:row>
      <xdr:rowOff>107950</xdr:rowOff>
    </xdr:to>
    <xdr:sp macro="" textlink="">
      <xdr:nvSpPr>
        <xdr:cNvPr id="639" name="フローチャート: 判断 638">
          <a:extLst>
            <a:ext uri="{FF2B5EF4-FFF2-40B4-BE49-F238E27FC236}">
              <a16:creationId xmlns:a16="http://schemas.microsoft.com/office/drawing/2014/main" id="{3A55140D-FDDC-4B55-8782-A2FE610B6975}"/>
            </a:ext>
          </a:extLst>
        </xdr:cNvPr>
        <xdr:cNvSpPr/>
      </xdr:nvSpPr>
      <xdr:spPr>
        <a:xfrm>
          <a:off x="1793748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147320</xdr:rowOff>
    </xdr:from>
    <xdr:to>
      <xdr:col>102</xdr:col>
      <xdr:colOff>165100</xdr:colOff>
      <xdr:row>62</xdr:row>
      <xdr:rowOff>77470</xdr:rowOff>
    </xdr:to>
    <xdr:sp macro="" textlink="">
      <xdr:nvSpPr>
        <xdr:cNvPr id="640" name="フローチャート: 判断 639">
          <a:extLst>
            <a:ext uri="{FF2B5EF4-FFF2-40B4-BE49-F238E27FC236}">
              <a16:creationId xmlns:a16="http://schemas.microsoft.com/office/drawing/2014/main" id="{B5B49AE7-98C0-4BA0-BA81-6D3E01ADCD96}"/>
            </a:ext>
          </a:extLst>
        </xdr:cNvPr>
        <xdr:cNvSpPr/>
      </xdr:nvSpPr>
      <xdr:spPr>
        <a:xfrm>
          <a:off x="17162780" y="10373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44450</xdr:rowOff>
    </xdr:from>
    <xdr:to>
      <xdr:col>98</xdr:col>
      <xdr:colOff>38100</xdr:colOff>
      <xdr:row>62</xdr:row>
      <xdr:rowOff>146050</xdr:rowOff>
    </xdr:to>
    <xdr:sp macro="" textlink="">
      <xdr:nvSpPr>
        <xdr:cNvPr id="641" name="フローチャート: 判断 640">
          <a:extLst>
            <a:ext uri="{FF2B5EF4-FFF2-40B4-BE49-F238E27FC236}">
              <a16:creationId xmlns:a16="http://schemas.microsoft.com/office/drawing/2014/main" id="{96A76579-31FD-4781-914F-AFAECCF519E6}"/>
            </a:ext>
          </a:extLst>
        </xdr:cNvPr>
        <xdr:cNvSpPr/>
      </xdr:nvSpPr>
      <xdr:spPr>
        <a:xfrm>
          <a:off x="16388080" y="104381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E5C094E8-8A09-417F-9F11-30B1E6F965BE}"/>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C43FDDA6-AD38-4E9F-BA60-2A55D73768E7}"/>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9492CC69-547D-495C-BD6E-C65940057F06}"/>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DBB943B5-A838-495D-98F4-EE2B8BA249AC}"/>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B4FA202C-6B0E-4B37-8B31-55AE3DC47866}"/>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13970</xdr:rowOff>
    </xdr:from>
    <xdr:to>
      <xdr:col>112</xdr:col>
      <xdr:colOff>38100</xdr:colOff>
      <xdr:row>61</xdr:row>
      <xdr:rowOff>115570</xdr:rowOff>
    </xdr:to>
    <xdr:sp macro="" textlink="">
      <xdr:nvSpPr>
        <xdr:cNvPr id="647" name="楕円 646">
          <a:extLst>
            <a:ext uri="{FF2B5EF4-FFF2-40B4-BE49-F238E27FC236}">
              <a16:creationId xmlns:a16="http://schemas.microsoft.com/office/drawing/2014/main" id="{625F34EB-ABD8-4ABC-95F2-D39AC295D605}"/>
            </a:ext>
          </a:extLst>
        </xdr:cNvPr>
        <xdr:cNvSpPr/>
      </xdr:nvSpPr>
      <xdr:spPr>
        <a:xfrm>
          <a:off x="18735040" y="102400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21590</xdr:rowOff>
    </xdr:from>
    <xdr:to>
      <xdr:col>107</xdr:col>
      <xdr:colOff>101600</xdr:colOff>
      <xdr:row>61</xdr:row>
      <xdr:rowOff>123190</xdr:rowOff>
    </xdr:to>
    <xdr:sp macro="" textlink="">
      <xdr:nvSpPr>
        <xdr:cNvPr id="648" name="楕円 647">
          <a:extLst>
            <a:ext uri="{FF2B5EF4-FFF2-40B4-BE49-F238E27FC236}">
              <a16:creationId xmlns:a16="http://schemas.microsoft.com/office/drawing/2014/main" id="{44C66893-8E61-4D6B-B29E-20B9703E77A6}"/>
            </a:ext>
          </a:extLst>
        </xdr:cNvPr>
        <xdr:cNvSpPr/>
      </xdr:nvSpPr>
      <xdr:spPr>
        <a:xfrm>
          <a:off x="1793748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64770</xdr:rowOff>
    </xdr:from>
    <xdr:to>
      <xdr:col>111</xdr:col>
      <xdr:colOff>177800</xdr:colOff>
      <xdr:row>61</xdr:row>
      <xdr:rowOff>72390</xdr:rowOff>
    </xdr:to>
    <xdr:cxnSp macro="">
      <xdr:nvCxnSpPr>
        <xdr:cNvPr id="649" name="直線コネクタ 648">
          <a:extLst>
            <a:ext uri="{FF2B5EF4-FFF2-40B4-BE49-F238E27FC236}">
              <a16:creationId xmlns:a16="http://schemas.microsoft.com/office/drawing/2014/main" id="{D114D006-18F7-4B9A-BE2B-DF82500FBA63}"/>
            </a:ext>
          </a:extLst>
        </xdr:cNvPr>
        <xdr:cNvCxnSpPr/>
      </xdr:nvCxnSpPr>
      <xdr:spPr>
        <a:xfrm flipV="1">
          <a:off x="17988280" y="1029081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40640</xdr:rowOff>
    </xdr:from>
    <xdr:to>
      <xdr:col>102</xdr:col>
      <xdr:colOff>165100</xdr:colOff>
      <xdr:row>63</xdr:row>
      <xdr:rowOff>142240</xdr:rowOff>
    </xdr:to>
    <xdr:sp macro="" textlink="">
      <xdr:nvSpPr>
        <xdr:cNvPr id="650" name="楕円 649">
          <a:extLst>
            <a:ext uri="{FF2B5EF4-FFF2-40B4-BE49-F238E27FC236}">
              <a16:creationId xmlns:a16="http://schemas.microsoft.com/office/drawing/2014/main" id="{C4D15C1D-0F1E-4D12-A936-C99C5C280ECD}"/>
            </a:ext>
          </a:extLst>
        </xdr:cNvPr>
        <xdr:cNvSpPr/>
      </xdr:nvSpPr>
      <xdr:spPr>
        <a:xfrm>
          <a:off x="1716278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72390</xdr:rowOff>
    </xdr:from>
    <xdr:to>
      <xdr:col>107</xdr:col>
      <xdr:colOff>50800</xdr:colOff>
      <xdr:row>63</xdr:row>
      <xdr:rowOff>91440</xdr:rowOff>
    </xdr:to>
    <xdr:cxnSp macro="">
      <xdr:nvCxnSpPr>
        <xdr:cNvPr id="651" name="直線コネクタ 650">
          <a:extLst>
            <a:ext uri="{FF2B5EF4-FFF2-40B4-BE49-F238E27FC236}">
              <a16:creationId xmlns:a16="http://schemas.microsoft.com/office/drawing/2014/main" id="{242F4ECB-4870-4EB4-8532-FF424DD0AA9A}"/>
            </a:ext>
          </a:extLst>
        </xdr:cNvPr>
        <xdr:cNvCxnSpPr/>
      </xdr:nvCxnSpPr>
      <xdr:spPr>
        <a:xfrm flipV="1">
          <a:off x="17213580" y="10298430"/>
          <a:ext cx="7747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102887</xdr:rowOff>
    </xdr:from>
    <xdr:ext cx="469744" cy="259045"/>
    <xdr:sp macro="" textlink="">
      <xdr:nvSpPr>
        <xdr:cNvPr id="652" name="n_1aveValue【保健センター・保健所】&#10;一人当たり面積">
          <a:extLst>
            <a:ext uri="{FF2B5EF4-FFF2-40B4-BE49-F238E27FC236}">
              <a16:creationId xmlns:a16="http://schemas.microsoft.com/office/drawing/2014/main" id="{6CFD8357-47C8-4B89-AEF8-29716D74FAFD}"/>
            </a:ext>
          </a:extLst>
        </xdr:cNvPr>
        <xdr:cNvSpPr txBox="1"/>
      </xdr:nvSpPr>
      <xdr:spPr>
        <a:xfrm>
          <a:off x="18561127" y="1049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99077</xdr:rowOff>
    </xdr:from>
    <xdr:ext cx="469744" cy="259045"/>
    <xdr:sp macro="" textlink="">
      <xdr:nvSpPr>
        <xdr:cNvPr id="653" name="n_2aveValue【保健センター・保健所】&#10;一人当たり面積">
          <a:extLst>
            <a:ext uri="{FF2B5EF4-FFF2-40B4-BE49-F238E27FC236}">
              <a16:creationId xmlns:a16="http://schemas.microsoft.com/office/drawing/2014/main" id="{252F9B27-D362-48A8-9843-EDAC4A3E4134}"/>
            </a:ext>
          </a:extLst>
        </xdr:cNvPr>
        <xdr:cNvSpPr txBox="1"/>
      </xdr:nvSpPr>
      <xdr:spPr>
        <a:xfrm>
          <a:off x="17776267" y="1049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93997</xdr:rowOff>
    </xdr:from>
    <xdr:ext cx="469744" cy="259045"/>
    <xdr:sp macro="" textlink="">
      <xdr:nvSpPr>
        <xdr:cNvPr id="654" name="n_3aveValue【保健センター・保健所】&#10;一人当たり面積">
          <a:extLst>
            <a:ext uri="{FF2B5EF4-FFF2-40B4-BE49-F238E27FC236}">
              <a16:creationId xmlns:a16="http://schemas.microsoft.com/office/drawing/2014/main" id="{146E0DF8-6CED-4113-A20B-FFB461C9A3E7}"/>
            </a:ext>
          </a:extLst>
        </xdr:cNvPr>
        <xdr:cNvSpPr txBox="1"/>
      </xdr:nvSpPr>
      <xdr:spPr>
        <a:xfrm>
          <a:off x="17001567" y="1015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162577</xdr:rowOff>
    </xdr:from>
    <xdr:ext cx="469744" cy="259045"/>
    <xdr:sp macro="" textlink="">
      <xdr:nvSpPr>
        <xdr:cNvPr id="655" name="n_4aveValue【保健センター・保健所】&#10;一人当たり面積">
          <a:extLst>
            <a:ext uri="{FF2B5EF4-FFF2-40B4-BE49-F238E27FC236}">
              <a16:creationId xmlns:a16="http://schemas.microsoft.com/office/drawing/2014/main" id="{5992748C-7BFE-41C6-95F4-81D8F8CC530B}"/>
            </a:ext>
          </a:extLst>
        </xdr:cNvPr>
        <xdr:cNvSpPr txBox="1"/>
      </xdr:nvSpPr>
      <xdr:spPr>
        <a:xfrm>
          <a:off x="1622686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132097</xdr:rowOff>
    </xdr:from>
    <xdr:ext cx="469744" cy="259045"/>
    <xdr:sp macro="" textlink="">
      <xdr:nvSpPr>
        <xdr:cNvPr id="656" name="n_1mainValue【保健センター・保健所】&#10;一人当たり面積">
          <a:extLst>
            <a:ext uri="{FF2B5EF4-FFF2-40B4-BE49-F238E27FC236}">
              <a16:creationId xmlns:a16="http://schemas.microsoft.com/office/drawing/2014/main" id="{F30B4BAF-6A47-40DC-A4B2-DD19C7A9479F}"/>
            </a:ext>
          </a:extLst>
        </xdr:cNvPr>
        <xdr:cNvSpPr txBox="1"/>
      </xdr:nvSpPr>
      <xdr:spPr>
        <a:xfrm>
          <a:off x="18561127"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139717</xdr:rowOff>
    </xdr:from>
    <xdr:ext cx="469744" cy="259045"/>
    <xdr:sp macro="" textlink="">
      <xdr:nvSpPr>
        <xdr:cNvPr id="657" name="n_2mainValue【保健センター・保健所】&#10;一人当たり面積">
          <a:extLst>
            <a:ext uri="{FF2B5EF4-FFF2-40B4-BE49-F238E27FC236}">
              <a16:creationId xmlns:a16="http://schemas.microsoft.com/office/drawing/2014/main" id="{1F2C47E4-F9BD-42A7-9CEA-88E76E1BACCE}"/>
            </a:ext>
          </a:extLst>
        </xdr:cNvPr>
        <xdr:cNvSpPr txBox="1"/>
      </xdr:nvSpPr>
      <xdr:spPr>
        <a:xfrm>
          <a:off x="17776267" y="1003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133367</xdr:rowOff>
    </xdr:from>
    <xdr:ext cx="469744" cy="259045"/>
    <xdr:sp macro="" textlink="">
      <xdr:nvSpPr>
        <xdr:cNvPr id="658" name="n_3mainValue【保健センター・保健所】&#10;一人当たり面積">
          <a:extLst>
            <a:ext uri="{FF2B5EF4-FFF2-40B4-BE49-F238E27FC236}">
              <a16:creationId xmlns:a16="http://schemas.microsoft.com/office/drawing/2014/main" id="{3F42CC2D-3A56-443C-911C-2535A1FC387D}"/>
            </a:ext>
          </a:extLst>
        </xdr:cNvPr>
        <xdr:cNvSpPr txBox="1"/>
      </xdr:nvSpPr>
      <xdr:spPr>
        <a:xfrm>
          <a:off x="1700156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9" name="正方形/長方形 658">
          <a:extLst>
            <a:ext uri="{FF2B5EF4-FFF2-40B4-BE49-F238E27FC236}">
              <a16:creationId xmlns:a16="http://schemas.microsoft.com/office/drawing/2014/main" id="{7D259052-A478-45E4-85FB-A20C16FAF175}"/>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0" name="正方形/長方形 659">
          <a:extLst>
            <a:ext uri="{FF2B5EF4-FFF2-40B4-BE49-F238E27FC236}">
              <a16:creationId xmlns:a16="http://schemas.microsoft.com/office/drawing/2014/main" id="{AAF08A54-89E6-45AB-8EF3-772400535B11}"/>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1" name="正方形/長方形 660">
          <a:extLst>
            <a:ext uri="{FF2B5EF4-FFF2-40B4-BE49-F238E27FC236}">
              <a16:creationId xmlns:a16="http://schemas.microsoft.com/office/drawing/2014/main" id="{F321C2D1-9A68-4967-B08B-50AF7729F988}"/>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2" name="正方形/長方形 661">
          <a:extLst>
            <a:ext uri="{FF2B5EF4-FFF2-40B4-BE49-F238E27FC236}">
              <a16:creationId xmlns:a16="http://schemas.microsoft.com/office/drawing/2014/main" id="{54FC6B4B-516D-4795-B348-16C9B829BACC}"/>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3" name="正方形/長方形 662">
          <a:extLst>
            <a:ext uri="{FF2B5EF4-FFF2-40B4-BE49-F238E27FC236}">
              <a16:creationId xmlns:a16="http://schemas.microsoft.com/office/drawing/2014/main" id="{12EFAC47-9915-40D6-904A-5FDBB1C75033}"/>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4" name="正方形/長方形 663">
          <a:extLst>
            <a:ext uri="{FF2B5EF4-FFF2-40B4-BE49-F238E27FC236}">
              <a16:creationId xmlns:a16="http://schemas.microsoft.com/office/drawing/2014/main" id="{77FB252D-9F8B-4A74-A8EE-5A3C25C91092}"/>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5" name="正方形/長方形 664">
          <a:extLst>
            <a:ext uri="{FF2B5EF4-FFF2-40B4-BE49-F238E27FC236}">
              <a16:creationId xmlns:a16="http://schemas.microsoft.com/office/drawing/2014/main" id="{559A3A77-F28F-4FDF-A5D3-3CFF0C9BCB6A}"/>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6" name="正方形/長方形 665">
          <a:extLst>
            <a:ext uri="{FF2B5EF4-FFF2-40B4-BE49-F238E27FC236}">
              <a16:creationId xmlns:a16="http://schemas.microsoft.com/office/drawing/2014/main" id="{77E0F3C3-D5A4-40F1-94EC-2981FBB6D001}"/>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7" name="テキスト ボックス 666">
          <a:extLst>
            <a:ext uri="{FF2B5EF4-FFF2-40B4-BE49-F238E27FC236}">
              <a16:creationId xmlns:a16="http://schemas.microsoft.com/office/drawing/2014/main" id="{33CF0AB3-4E1C-4302-BDE1-920CEA3477C2}"/>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8" name="直線コネクタ 667">
          <a:extLst>
            <a:ext uri="{FF2B5EF4-FFF2-40B4-BE49-F238E27FC236}">
              <a16:creationId xmlns:a16="http://schemas.microsoft.com/office/drawing/2014/main" id="{A104FA77-0A47-42B0-9ACC-7FF7D26CA965}"/>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69" name="テキスト ボックス 668">
          <a:extLst>
            <a:ext uri="{FF2B5EF4-FFF2-40B4-BE49-F238E27FC236}">
              <a16:creationId xmlns:a16="http://schemas.microsoft.com/office/drawing/2014/main" id="{01E586AB-22C3-4491-9917-7DB04115084D}"/>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0" name="直線コネクタ 669">
          <a:extLst>
            <a:ext uri="{FF2B5EF4-FFF2-40B4-BE49-F238E27FC236}">
              <a16:creationId xmlns:a16="http://schemas.microsoft.com/office/drawing/2014/main" id="{756E5DD3-FE3C-49A4-B8B3-198D37616262}"/>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71" name="テキスト ボックス 670">
          <a:extLst>
            <a:ext uri="{FF2B5EF4-FFF2-40B4-BE49-F238E27FC236}">
              <a16:creationId xmlns:a16="http://schemas.microsoft.com/office/drawing/2014/main" id="{07BC7F49-489E-4E03-AB3F-C33D42E1D6D5}"/>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2" name="直線コネクタ 671">
          <a:extLst>
            <a:ext uri="{FF2B5EF4-FFF2-40B4-BE49-F238E27FC236}">
              <a16:creationId xmlns:a16="http://schemas.microsoft.com/office/drawing/2014/main" id="{71EFC2FB-03B3-48B9-9193-E9D0BFDBA0BF}"/>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3" name="テキスト ボックス 672">
          <a:extLst>
            <a:ext uri="{FF2B5EF4-FFF2-40B4-BE49-F238E27FC236}">
              <a16:creationId xmlns:a16="http://schemas.microsoft.com/office/drawing/2014/main" id="{5D7A1DD0-4FEE-415B-BB4F-D1A74FF3D6DD}"/>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4" name="直線コネクタ 673">
          <a:extLst>
            <a:ext uri="{FF2B5EF4-FFF2-40B4-BE49-F238E27FC236}">
              <a16:creationId xmlns:a16="http://schemas.microsoft.com/office/drawing/2014/main" id="{EE8B0840-C54D-4CF2-B8DC-0D866B80D782}"/>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5" name="テキスト ボックス 674">
          <a:extLst>
            <a:ext uri="{FF2B5EF4-FFF2-40B4-BE49-F238E27FC236}">
              <a16:creationId xmlns:a16="http://schemas.microsoft.com/office/drawing/2014/main" id="{62E8B18D-3E9F-4E4F-B216-D4D642A7ED15}"/>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6" name="直線コネクタ 675">
          <a:extLst>
            <a:ext uri="{FF2B5EF4-FFF2-40B4-BE49-F238E27FC236}">
              <a16:creationId xmlns:a16="http://schemas.microsoft.com/office/drawing/2014/main" id="{B5FD5612-9074-4A5C-90FD-92F5578A9D1D}"/>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7" name="テキスト ボックス 676">
          <a:extLst>
            <a:ext uri="{FF2B5EF4-FFF2-40B4-BE49-F238E27FC236}">
              <a16:creationId xmlns:a16="http://schemas.microsoft.com/office/drawing/2014/main" id="{5A4257E8-76D9-4A13-BD3C-43BB8A597BFB}"/>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8" name="直線コネクタ 677">
          <a:extLst>
            <a:ext uri="{FF2B5EF4-FFF2-40B4-BE49-F238E27FC236}">
              <a16:creationId xmlns:a16="http://schemas.microsoft.com/office/drawing/2014/main" id="{ED1F203F-8C03-462F-970A-6EDE5DFD0BF4}"/>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79" name="テキスト ボックス 678">
          <a:extLst>
            <a:ext uri="{FF2B5EF4-FFF2-40B4-BE49-F238E27FC236}">
              <a16:creationId xmlns:a16="http://schemas.microsoft.com/office/drawing/2014/main" id="{76FE1C61-DA6D-469F-A2F8-66F625F12141}"/>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a:extLst>
            <a:ext uri="{FF2B5EF4-FFF2-40B4-BE49-F238E27FC236}">
              <a16:creationId xmlns:a16="http://schemas.microsoft.com/office/drawing/2014/main" id="{BDFCD238-9DBF-4482-83BE-3EE04F5DA606}"/>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81" name="テキスト ボックス 680">
          <a:extLst>
            <a:ext uri="{FF2B5EF4-FFF2-40B4-BE49-F238E27FC236}">
              <a16:creationId xmlns:a16="http://schemas.microsoft.com/office/drawing/2014/main" id="{B5FCB1A3-421E-495F-9E20-6CDED2715252}"/>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a:extLst>
            <a:ext uri="{FF2B5EF4-FFF2-40B4-BE49-F238E27FC236}">
              <a16:creationId xmlns:a16="http://schemas.microsoft.com/office/drawing/2014/main" id="{119C6F5C-C00D-4CD8-8141-07556F9CA407}"/>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85</xdr:row>
      <xdr:rowOff>140970</xdr:rowOff>
    </xdr:to>
    <xdr:cxnSp macro="">
      <xdr:nvCxnSpPr>
        <xdr:cNvPr id="683" name="直線コネクタ 682">
          <a:extLst>
            <a:ext uri="{FF2B5EF4-FFF2-40B4-BE49-F238E27FC236}">
              <a16:creationId xmlns:a16="http://schemas.microsoft.com/office/drawing/2014/main" id="{4503CA14-368B-4083-A91F-799C7E6D6B57}"/>
            </a:ext>
          </a:extLst>
        </xdr:cNvPr>
        <xdr:cNvCxnSpPr/>
      </xdr:nvCxnSpPr>
      <xdr:spPr>
        <a:xfrm flipV="1">
          <a:off x="14375764" y="12952094"/>
          <a:ext cx="0" cy="1438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144797</xdr:rowOff>
    </xdr:from>
    <xdr:ext cx="405111" cy="259045"/>
    <xdr:sp macro="" textlink="">
      <xdr:nvSpPr>
        <xdr:cNvPr id="684" name="【消防施設】&#10;有形固定資産減価償却率最小値テキスト">
          <a:extLst>
            <a:ext uri="{FF2B5EF4-FFF2-40B4-BE49-F238E27FC236}">
              <a16:creationId xmlns:a16="http://schemas.microsoft.com/office/drawing/2014/main" id="{7D685B8A-720D-4D7D-B335-297E9DBCE4B7}"/>
            </a:ext>
          </a:extLst>
        </xdr:cNvPr>
        <xdr:cNvSpPr txBox="1"/>
      </xdr:nvSpPr>
      <xdr:spPr>
        <a:xfrm>
          <a:off x="14414500"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140970</xdr:rowOff>
    </xdr:from>
    <xdr:to>
      <xdr:col>86</xdr:col>
      <xdr:colOff>25400</xdr:colOff>
      <xdr:row>85</xdr:row>
      <xdr:rowOff>140970</xdr:rowOff>
    </xdr:to>
    <xdr:cxnSp macro="">
      <xdr:nvCxnSpPr>
        <xdr:cNvPr id="685" name="直線コネクタ 684">
          <a:extLst>
            <a:ext uri="{FF2B5EF4-FFF2-40B4-BE49-F238E27FC236}">
              <a16:creationId xmlns:a16="http://schemas.microsoft.com/office/drawing/2014/main" id="{614A084C-1805-40F0-B1B1-225848E11AEC}"/>
            </a:ext>
          </a:extLst>
        </xdr:cNvPr>
        <xdr:cNvCxnSpPr/>
      </xdr:nvCxnSpPr>
      <xdr:spPr>
        <a:xfrm>
          <a:off x="14287500" y="1439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686" name="【消防施設】&#10;有形固定資産減価償却率最大値テキスト">
          <a:extLst>
            <a:ext uri="{FF2B5EF4-FFF2-40B4-BE49-F238E27FC236}">
              <a16:creationId xmlns:a16="http://schemas.microsoft.com/office/drawing/2014/main" id="{7F7E3224-7912-4936-9297-49C94BCFCE39}"/>
            </a:ext>
          </a:extLst>
        </xdr:cNvPr>
        <xdr:cNvSpPr txBox="1"/>
      </xdr:nvSpPr>
      <xdr:spPr>
        <a:xfrm>
          <a:off x="14414500" y="12734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687" name="直線コネクタ 686">
          <a:extLst>
            <a:ext uri="{FF2B5EF4-FFF2-40B4-BE49-F238E27FC236}">
              <a16:creationId xmlns:a16="http://schemas.microsoft.com/office/drawing/2014/main" id="{01F18DE7-B08F-4788-A072-9931715B1DF8}"/>
            </a:ext>
          </a:extLst>
        </xdr:cNvPr>
        <xdr:cNvCxnSpPr/>
      </xdr:nvCxnSpPr>
      <xdr:spPr>
        <a:xfrm>
          <a:off x="14287500" y="129520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688" name="【消防施設】&#10;有形固定資産減価償却率平均値テキスト">
          <a:extLst>
            <a:ext uri="{FF2B5EF4-FFF2-40B4-BE49-F238E27FC236}">
              <a16:creationId xmlns:a16="http://schemas.microsoft.com/office/drawing/2014/main" id="{6396F3FD-129B-45FD-AEB4-66F68FEF34D8}"/>
            </a:ext>
          </a:extLst>
        </xdr:cNvPr>
        <xdr:cNvSpPr txBox="1"/>
      </xdr:nvSpPr>
      <xdr:spPr>
        <a:xfrm>
          <a:off x="14414500" y="1377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689" name="フローチャート: 判断 688">
          <a:extLst>
            <a:ext uri="{FF2B5EF4-FFF2-40B4-BE49-F238E27FC236}">
              <a16:creationId xmlns:a16="http://schemas.microsoft.com/office/drawing/2014/main" id="{1F2AD4AA-1827-4875-B134-9FE19E430AC6}"/>
            </a:ext>
          </a:extLst>
        </xdr:cNvPr>
        <xdr:cNvSpPr/>
      </xdr:nvSpPr>
      <xdr:spPr>
        <a:xfrm>
          <a:off x="14325600" y="1380045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109220</xdr:rowOff>
    </xdr:from>
    <xdr:to>
      <xdr:col>81</xdr:col>
      <xdr:colOff>101600</xdr:colOff>
      <xdr:row>83</xdr:row>
      <xdr:rowOff>39370</xdr:rowOff>
    </xdr:to>
    <xdr:sp macro="" textlink="">
      <xdr:nvSpPr>
        <xdr:cNvPr id="690" name="フローチャート: 判断 689">
          <a:extLst>
            <a:ext uri="{FF2B5EF4-FFF2-40B4-BE49-F238E27FC236}">
              <a16:creationId xmlns:a16="http://schemas.microsoft.com/office/drawing/2014/main" id="{FE713D99-7709-45BB-B635-56ADA45F101A}"/>
            </a:ext>
          </a:extLst>
        </xdr:cNvPr>
        <xdr:cNvSpPr/>
      </xdr:nvSpPr>
      <xdr:spPr>
        <a:xfrm>
          <a:off x="13578840" y="13855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25400</xdr:rowOff>
    </xdr:from>
    <xdr:to>
      <xdr:col>76</xdr:col>
      <xdr:colOff>165100</xdr:colOff>
      <xdr:row>83</xdr:row>
      <xdr:rowOff>127000</xdr:rowOff>
    </xdr:to>
    <xdr:sp macro="" textlink="">
      <xdr:nvSpPr>
        <xdr:cNvPr id="691" name="フローチャート: 判断 690">
          <a:extLst>
            <a:ext uri="{FF2B5EF4-FFF2-40B4-BE49-F238E27FC236}">
              <a16:creationId xmlns:a16="http://schemas.microsoft.com/office/drawing/2014/main" id="{83CCACD4-D06C-44BB-8BD3-E29409627560}"/>
            </a:ext>
          </a:extLst>
        </xdr:cNvPr>
        <xdr:cNvSpPr/>
      </xdr:nvSpPr>
      <xdr:spPr>
        <a:xfrm>
          <a:off x="1280414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23495</xdr:rowOff>
    </xdr:from>
    <xdr:to>
      <xdr:col>72</xdr:col>
      <xdr:colOff>38100</xdr:colOff>
      <xdr:row>83</xdr:row>
      <xdr:rowOff>125095</xdr:rowOff>
    </xdr:to>
    <xdr:sp macro="" textlink="">
      <xdr:nvSpPr>
        <xdr:cNvPr id="692" name="フローチャート: 判断 691">
          <a:extLst>
            <a:ext uri="{FF2B5EF4-FFF2-40B4-BE49-F238E27FC236}">
              <a16:creationId xmlns:a16="http://schemas.microsoft.com/office/drawing/2014/main" id="{26123038-90D2-48C4-8B52-379ED3D4C646}"/>
            </a:ext>
          </a:extLst>
        </xdr:cNvPr>
        <xdr:cNvSpPr/>
      </xdr:nvSpPr>
      <xdr:spPr>
        <a:xfrm>
          <a:off x="12029440" y="139376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25400</xdr:rowOff>
    </xdr:from>
    <xdr:to>
      <xdr:col>67</xdr:col>
      <xdr:colOff>101600</xdr:colOff>
      <xdr:row>82</xdr:row>
      <xdr:rowOff>127000</xdr:rowOff>
    </xdr:to>
    <xdr:sp macro="" textlink="">
      <xdr:nvSpPr>
        <xdr:cNvPr id="693" name="フローチャート: 判断 692">
          <a:extLst>
            <a:ext uri="{FF2B5EF4-FFF2-40B4-BE49-F238E27FC236}">
              <a16:creationId xmlns:a16="http://schemas.microsoft.com/office/drawing/2014/main" id="{D3F2FD2A-FE2F-4F3D-BA0A-D0F84EA2B37A}"/>
            </a:ext>
          </a:extLst>
        </xdr:cNvPr>
        <xdr:cNvSpPr/>
      </xdr:nvSpPr>
      <xdr:spPr>
        <a:xfrm>
          <a:off x="1123188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D1E18F92-927D-499C-B636-0014419178B7}"/>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9B89B068-4BE6-44DE-8BFD-C222199957CD}"/>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843E5F44-5C41-4B1D-BE42-6536DEEEF7F5}"/>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ED952259-BCAB-459D-BD01-6149FA73BB25}"/>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ADD834B4-1081-4C97-A55D-6458A47ECB43}"/>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53975</xdr:rowOff>
    </xdr:from>
    <xdr:to>
      <xdr:col>81</xdr:col>
      <xdr:colOff>101600</xdr:colOff>
      <xdr:row>79</xdr:row>
      <xdr:rowOff>155575</xdr:rowOff>
    </xdr:to>
    <xdr:sp macro="" textlink="">
      <xdr:nvSpPr>
        <xdr:cNvPr id="699" name="楕円 698">
          <a:extLst>
            <a:ext uri="{FF2B5EF4-FFF2-40B4-BE49-F238E27FC236}">
              <a16:creationId xmlns:a16="http://schemas.microsoft.com/office/drawing/2014/main" id="{977453C9-7D83-46B9-BDB2-54EC59A54FD7}"/>
            </a:ext>
          </a:extLst>
        </xdr:cNvPr>
        <xdr:cNvSpPr/>
      </xdr:nvSpPr>
      <xdr:spPr>
        <a:xfrm>
          <a:off x="13578840" y="1329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120650</xdr:rowOff>
    </xdr:from>
    <xdr:to>
      <xdr:col>76</xdr:col>
      <xdr:colOff>165100</xdr:colOff>
      <xdr:row>82</xdr:row>
      <xdr:rowOff>50800</xdr:rowOff>
    </xdr:to>
    <xdr:sp macro="" textlink="">
      <xdr:nvSpPr>
        <xdr:cNvPr id="700" name="楕円 699">
          <a:extLst>
            <a:ext uri="{FF2B5EF4-FFF2-40B4-BE49-F238E27FC236}">
              <a16:creationId xmlns:a16="http://schemas.microsoft.com/office/drawing/2014/main" id="{3E426299-701C-475C-9D84-99AE79BF4C2F}"/>
            </a:ext>
          </a:extLst>
        </xdr:cNvPr>
        <xdr:cNvSpPr/>
      </xdr:nvSpPr>
      <xdr:spPr>
        <a:xfrm>
          <a:off x="12804140" y="13699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104775</xdr:rowOff>
    </xdr:from>
    <xdr:to>
      <xdr:col>81</xdr:col>
      <xdr:colOff>50800</xdr:colOff>
      <xdr:row>82</xdr:row>
      <xdr:rowOff>0</xdr:rowOff>
    </xdr:to>
    <xdr:cxnSp macro="">
      <xdr:nvCxnSpPr>
        <xdr:cNvPr id="701" name="直線コネクタ 700">
          <a:extLst>
            <a:ext uri="{FF2B5EF4-FFF2-40B4-BE49-F238E27FC236}">
              <a16:creationId xmlns:a16="http://schemas.microsoft.com/office/drawing/2014/main" id="{4AEBCCF6-763A-4B28-AFB3-0623AC987CB7}"/>
            </a:ext>
          </a:extLst>
        </xdr:cNvPr>
        <xdr:cNvCxnSpPr/>
      </xdr:nvCxnSpPr>
      <xdr:spPr>
        <a:xfrm flipV="1">
          <a:off x="12854940" y="13348335"/>
          <a:ext cx="774700" cy="39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151130</xdr:rowOff>
    </xdr:from>
    <xdr:to>
      <xdr:col>72</xdr:col>
      <xdr:colOff>38100</xdr:colOff>
      <xdr:row>84</xdr:row>
      <xdr:rowOff>81280</xdr:rowOff>
    </xdr:to>
    <xdr:sp macro="" textlink="">
      <xdr:nvSpPr>
        <xdr:cNvPr id="702" name="楕円 701">
          <a:extLst>
            <a:ext uri="{FF2B5EF4-FFF2-40B4-BE49-F238E27FC236}">
              <a16:creationId xmlns:a16="http://schemas.microsoft.com/office/drawing/2014/main" id="{9A186E71-E362-4630-89EE-694EA57B6772}"/>
            </a:ext>
          </a:extLst>
        </xdr:cNvPr>
        <xdr:cNvSpPr/>
      </xdr:nvSpPr>
      <xdr:spPr>
        <a:xfrm>
          <a:off x="12029440" y="140652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0</xdr:rowOff>
    </xdr:from>
    <xdr:to>
      <xdr:col>76</xdr:col>
      <xdr:colOff>114300</xdr:colOff>
      <xdr:row>84</xdr:row>
      <xdr:rowOff>30480</xdr:rowOff>
    </xdr:to>
    <xdr:cxnSp macro="">
      <xdr:nvCxnSpPr>
        <xdr:cNvPr id="703" name="直線コネクタ 702">
          <a:extLst>
            <a:ext uri="{FF2B5EF4-FFF2-40B4-BE49-F238E27FC236}">
              <a16:creationId xmlns:a16="http://schemas.microsoft.com/office/drawing/2014/main" id="{2C2FACB6-E326-4922-BEC7-1D35C64564F9}"/>
            </a:ext>
          </a:extLst>
        </xdr:cNvPr>
        <xdr:cNvCxnSpPr/>
      </xdr:nvCxnSpPr>
      <xdr:spPr>
        <a:xfrm flipV="1">
          <a:off x="12072620" y="13746480"/>
          <a:ext cx="78232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30497</xdr:rowOff>
    </xdr:from>
    <xdr:ext cx="405111" cy="259045"/>
    <xdr:sp macro="" textlink="">
      <xdr:nvSpPr>
        <xdr:cNvPr id="704" name="n_1aveValue【消防施設】&#10;有形固定資産減価償却率">
          <a:extLst>
            <a:ext uri="{FF2B5EF4-FFF2-40B4-BE49-F238E27FC236}">
              <a16:creationId xmlns:a16="http://schemas.microsoft.com/office/drawing/2014/main" id="{92E9F3AF-7921-4901-95DC-51493E05A9B7}"/>
            </a:ext>
          </a:extLst>
        </xdr:cNvPr>
        <xdr:cNvSpPr txBox="1"/>
      </xdr:nvSpPr>
      <xdr:spPr>
        <a:xfrm>
          <a:off x="13437244" y="1394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118127</xdr:rowOff>
    </xdr:from>
    <xdr:ext cx="405111" cy="259045"/>
    <xdr:sp macro="" textlink="">
      <xdr:nvSpPr>
        <xdr:cNvPr id="705" name="n_2aveValue【消防施設】&#10;有形固定資産減価償却率">
          <a:extLst>
            <a:ext uri="{FF2B5EF4-FFF2-40B4-BE49-F238E27FC236}">
              <a16:creationId xmlns:a16="http://schemas.microsoft.com/office/drawing/2014/main" id="{13931892-F758-425C-B7E8-387DB49E4911}"/>
            </a:ext>
          </a:extLst>
        </xdr:cNvPr>
        <xdr:cNvSpPr txBox="1"/>
      </xdr:nvSpPr>
      <xdr:spPr>
        <a:xfrm>
          <a:off x="126752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141622</xdr:rowOff>
    </xdr:from>
    <xdr:ext cx="405111" cy="259045"/>
    <xdr:sp macro="" textlink="">
      <xdr:nvSpPr>
        <xdr:cNvPr id="706" name="n_3aveValue【消防施設】&#10;有形固定資産減価償却率">
          <a:extLst>
            <a:ext uri="{FF2B5EF4-FFF2-40B4-BE49-F238E27FC236}">
              <a16:creationId xmlns:a16="http://schemas.microsoft.com/office/drawing/2014/main" id="{2A7AC8F8-D62F-4C2D-AF7D-4DC25741CB02}"/>
            </a:ext>
          </a:extLst>
        </xdr:cNvPr>
        <xdr:cNvSpPr txBox="1"/>
      </xdr:nvSpPr>
      <xdr:spPr>
        <a:xfrm>
          <a:off x="11900544" y="1372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143527</xdr:rowOff>
    </xdr:from>
    <xdr:ext cx="405111" cy="259045"/>
    <xdr:sp macro="" textlink="">
      <xdr:nvSpPr>
        <xdr:cNvPr id="707" name="n_4aveValue【消防施設】&#10;有形固定資産減価償却率">
          <a:extLst>
            <a:ext uri="{FF2B5EF4-FFF2-40B4-BE49-F238E27FC236}">
              <a16:creationId xmlns:a16="http://schemas.microsoft.com/office/drawing/2014/main" id="{233B0E22-3D10-4A72-AB78-F15730B7C342}"/>
            </a:ext>
          </a:extLst>
        </xdr:cNvPr>
        <xdr:cNvSpPr txBox="1"/>
      </xdr:nvSpPr>
      <xdr:spPr>
        <a:xfrm>
          <a:off x="1110298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652</xdr:rowOff>
    </xdr:from>
    <xdr:ext cx="405111" cy="259045"/>
    <xdr:sp macro="" textlink="">
      <xdr:nvSpPr>
        <xdr:cNvPr id="708" name="n_1mainValue【消防施設】&#10;有形固定資産減価償却率">
          <a:extLst>
            <a:ext uri="{FF2B5EF4-FFF2-40B4-BE49-F238E27FC236}">
              <a16:creationId xmlns:a16="http://schemas.microsoft.com/office/drawing/2014/main" id="{4EA06F4A-D0F2-49C7-BDC8-E0CB2401404E}"/>
            </a:ext>
          </a:extLst>
        </xdr:cNvPr>
        <xdr:cNvSpPr txBox="1"/>
      </xdr:nvSpPr>
      <xdr:spPr>
        <a:xfrm>
          <a:off x="13437244" y="1307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67327</xdr:rowOff>
    </xdr:from>
    <xdr:ext cx="405111" cy="259045"/>
    <xdr:sp macro="" textlink="">
      <xdr:nvSpPr>
        <xdr:cNvPr id="709" name="n_2mainValue【消防施設】&#10;有形固定資産減価償却率">
          <a:extLst>
            <a:ext uri="{FF2B5EF4-FFF2-40B4-BE49-F238E27FC236}">
              <a16:creationId xmlns:a16="http://schemas.microsoft.com/office/drawing/2014/main" id="{2475F891-CD19-4231-8202-8C1CD735F1DE}"/>
            </a:ext>
          </a:extLst>
        </xdr:cNvPr>
        <xdr:cNvSpPr txBox="1"/>
      </xdr:nvSpPr>
      <xdr:spPr>
        <a:xfrm>
          <a:off x="126752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72407</xdr:rowOff>
    </xdr:from>
    <xdr:ext cx="405111" cy="259045"/>
    <xdr:sp macro="" textlink="">
      <xdr:nvSpPr>
        <xdr:cNvPr id="710" name="n_3mainValue【消防施設】&#10;有形固定資産減価償却率">
          <a:extLst>
            <a:ext uri="{FF2B5EF4-FFF2-40B4-BE49-F238E27FC236}">
              <a16:creationId xmlns:a16="http://schemas.microsoft.com/office/drawing/2014/main" id="{EEA2F5C9-1C3B-4C63-BCB1-BE30380C9FAF}"/>
            </a:ext>
          </a:extLst>
        </xdr:cNvPr>
        <xdr:cNvSpPr txBox="1"/>
      </xdr:nvSpPr>
      <xdr:spPr>
        <a:xfrm>
          <a:off x="11900544" y="1415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1" name="正方形/長方形 710">
          <a:extLst>
            <a:ext uri="{FF2B5EF4-FFF2-40B4-BE49-F238E27FC236}">
              <a16:creationId xmlns:a16="http://schemas.microsoft.com/office/drawing/2014/main" id="{F13E6165-B8EC-48D5-99F4-BF918BC9DE49}"/>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2" name="正方形/長方形 711">
          <a:extLst>
            <a:ext uri="{FF2B5EF4-FFF2-40B4-BE49-F238E27FC236}">
              <a16:creationId xmlns:a16="http://schemas.microsoft.com/office/drawing/2014/main" id="{D08F7744-CFB1-47F0-A4BF-58456DDC2171}"/>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3" name="正方形/長方形 712">
          <a:extLst>
            <a:ext uri="{FF2B5EF4-FFF2-40B4-BE49-F238E27FC236}">
              <a16:creationId xmlns:a16="http://schemas.microsoft.com/office/drawing/2014/main" id="{0B26AA24-F31A-48BC-9797-CAF9B1FBCB66}"/>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4" name="正方形/長方形 713">
          <a:extLst>
            <a:ext uri="{FF2B5EF4-FFF2-40B4-BE49-F238E27FC236}">
              <a16:creationId xmlns:a16="http://schemas.microsoft.com/office/drawing/2014/main" id="{520117B8-0DD5-4AFE-BFAF-9DD1AFF68857}"/>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5" name="正方形/長方形 714">
          <a:extLst>
            <a:ext uri="{FF2B5EF4-FFF2-40B4-BE49-F238E27FC236}">
              <a16:creationId xmlns:a16="http://schemas.microsoft.com/office/drawing/2014/main" id="{44E233AE-CA66-4D1B-8445-F4AA27BE2761}"/>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6" name="正方形/長方形 715">
          <a:extLst>
            <a:ext uri="{FF2B5EF4-FFF2-40B4-BE49-F238E27FC236}">
              <a16:creationId xmlns:a16="http://schemas.microsoft.com/office/drawing/2014/main" id="{F4DDB939-C0EF-40DB-AA29-E75D50F74B9C}"/>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7" name="正方形/長方形 716">
          <a:extLst>
            <a:ext uri="{FF2B5EF4-FFF2-40B4-BE49-F238E27FC236}">
              <a16:creationId xmlns:a16="http://schemas.microsoft.com/office/drawing/2014/main" id="{F857A892-F900-4BF0-BB4D-4A4CCF654521}"/>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8" name="正方形/長方形 717">
          <a:extLst>
            <a:ext uri="{FF2B5EF4-FFF2-40B4-BE49-F238E27FC236}">
              <a16:creationId xmlns:a16="http://schemas.microsoft.com/office/drawing/2014/main" id="{6E426CFB-7AC9-4320-8DAD-69281996973F}"/>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9" name="テキスト ボックス 718">
          <a:extLst>
            <a:ext uri="{FF2B5EF4-FFF2-40B4-BE49-F238E27FC236}">
              <a16:creationId xmlns:a16="http://schemas.microsoft.com/office/drawing/2014/main" id="{01830AA8-B912-4CCB-842C-2EF0AA3D8E8E}"/>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0" name="直線コネクタ 719">
          <a:extLst>
            <a:ext uri="{FF2B5EF4-FFF2-40B4-BE49-F238E27FC236}">
              <a16:creationId xmlns:a16="http://schemas.microsoft.com/office/drawing/2014/main" id="{4358A43A-9F30-4F06-BD52-2543F0FBD756}"/>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1" name="直線コネクタ 720">
          <a:extLst>
            <a:ext uri="{FF2B5EF4-FFF2-40B4-BE49-F238E27FC236}">
              <a16:creationId xmlns:a16="http://schemas.microsoft.com/office/drawing/2014/main" id="{15A0B2DA-8642-4C2A-B0C3-E4292E0BE3F2}"/>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2" name="テキスト ボックス 721">
          <a:extLst>
            <a:ext uri="{FF2B5EF4-FFF2-40B4-BE49-F238E27FC236}">
              <a16:creationId xmlns:a16="http://schemas.microsoft.com/office/drawing/2014/main" id="{2C65847B-A938-445C-B0AD-994352901C2B}"/>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3" name="直線コネクタ 722">
          <a:extLst>
            <a:ext uri="{FF2B5EF4-FFF2-40B4-BE49-F238E27FC236}">
              <a16:creationId xmlns:a16="http://schemas.microsoft.com/office/drawing/2014/main" id="{39DB9C06-A70C-4667-AE44-A8DF6FC642AE}"/>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4" name="テキスト ボックス 723">
          <a:extLst>
            <a:ext uri="{FF2B5EF4-FFF2-40B4-BE49-F238E27FC236}">
              <a16:creationId xmlns:a16="http://schemas.microsoft.com/office/drawing/2014/main" id="{483CC562-6326-4B16-868E-9B16A215BEC6}"/>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5" name="直線コネクタ 724">
          <a:extLst>
            <a:ext uri="{FF2B5EF4-FFF2-40B4-BE49-F238E27FC236}">
              <a16:creationId xmlns:a16="http://schemas.microsoft.com/office/drawing/2014/main" id="{A5D3ED63-5883-4697-AC47-5C11DEA110CB}"/>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6" name="テキスト ボックス 725">
          <a:extLst>
            <a:ext uri="{FF2B5EF4-FFF2-40B4-BE49-F238E27FC236}">
              <a16:creationId xmlns:a16="http://schemas.microsoft.com/office/drawing/2014/main" id="{93DEB47A-F4FA-4FFA-A370-DA0D12E063B4}"/>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7" name="直線コネクタ 726">
          <a:extLst>
            <a:ext uri="{FF2B5EF4-FFF2-40B4-BE49-F238E27FC236}">
              <a16:creationId xmlns:a16="http://schemas.microsoft.com/office/drawing/2014/main" id="{50514058-2E34-4F3E-A328-D48648342126}"/>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8" name="テキスト ボックス 727">
          <a:extLst>
            <a:ext uri="{FF2B5EF4-FFF2-40B4-BE49-F238E27FC236}">
              <a16:creationId xmlns:a16="http://schemas.microsoft.com/office/drawing/2014/main" id="{C8142E09-FBAA-413D-BA07-6A1B6540F497}"/>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9" name="直線コネクタ 728">
          <a:extLst>
            <a:ext uri="{FF2B5EF4-FFF2-40B4-BE49-F238E27FC236}">
              <a16:creationId xmlns:a16="http://schemas.microsoft.com/office/drawing/2014/main" id="{829D788F-A519-46DC-8DAD-1D61F421E65B}"/>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0" name="テキスト ボックス 729">
          <a:extLst>
            <a:ext uri="{FF2B5EF4-FFF2-40B4-BE49-F238E27FC236}">
              <a16:creationId xmlns:a16="http://schemas.microsoft.com/office/drawing/2014/main" id="{18F0B65C-76EB-4BFE-8BC0-62B40005ED1C}"/>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1" name="直線コネクタ 730">
          <a:extLst>
            <a:ext uri="{FF2B5EF4-FFF2-40B4-BE49-F238E27FC236}">
              <a16:creationId xmlns:a16="http://schemas.microsoft.com/office/drawing/2014/main" id="{B24CF089-37E4-4623-B8DC-8588E27A2B38}"/>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2" name="テキスト ボックス 731">
          <a:extLst>
            <a:ext uri="{FF2B5EF4-FFF2-40B4-BE49-F238E27FC236}">
              <a16:creationId xmlns:a16="http://schemas.microsoft.com/office/drawing/2014/main" id="{483ED0C2-EC9A-49CB-A3B7-DCE362BA8A6A}"/>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3" name="【消防施設】&#10;一人当たり面積グラフ枠">
          <a:extLst>
            <a:ext uri="{FF2B5EF4-FFF2-40B4-BE49-F238E27FC236}">
              <a16:creationId xmlns:a16="http://schemas.microsoft.com/office/drawing/2014/main" id="{953CC9DE-31D2-4B9E-A84B-CCFF85E6E618}"/>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121920</xdr:rowOff>
    </xdr:from>
    <xdr:to>
      <xdr:col>116</xdr:col>
      <xdr:colOff>62864</xdr:colOff>
      <xdr:row>86</xdr:row>
      <xdr:rowOff>85089</xdr:rowOff>
    </xdr:to>
    <xdr:cxnSp macro="">
      <xdr:nvCxnSpPr>
        <xdr:cNvPr id="734" name="直線コネクタ 733">
          <a:extLst>
            <a:ext uri="{FF2B5EF4-FFF2-40B4-BE49-F238E27FC236}">
              <a16:creationId xmlns:a16="http://schemas.microsoft.com/office/drawing/2014/main" id="{0468D1A0-618A-41F2-AA27-61495FAFD6FC}"/>
            </a:ext>
          </a:extLst>
        </xdr:cNvPr>
        <xdr:cNvCxnSpPr/>
      </xdr:nvCxnSpPr>
      <xdr:spPr>
        <a:xfrm flipV="1">
          <a:off x="19509104" y="13197840"/>
          <a:ext cx="0" cy="1304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88916</xdr:rowOff>
    </xdr:from>
    <xdr:ext cx="469744" cy="259045"/>
    <xdr:sp macro="" textlink="">
      <xdr:nvSpPr>
        <xdr:cNvPr id="735" name="【消防施設】&#10;一人当たり面積最小値テキスト">
          <a:extLst>
            <a:ext uri="{FF2B5EF4-FFF2-40B4-BE49-F238E27FC236}">
              <a16:creationId xmlns:a16="http://schemas.microsoft.com/office/drawing/2014/main" id="{6F185F9B-FBD2-43C9-9154-4DF466636DC6}"/>
            </a:ext>
          </a:extLst>
        </xdr:cNvPr>
        <xdr:cNvSpPr txBox="1"/>
      </xdr:nvSpPr>
      <xdr:spPr>
        <a:xfrm>
          <a:off x="19547840" y="145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85089</xdr:rowOff>
    </xdr:from>
    <xdr:to>
      <xdr:col>116</xdr:col>
      <xdr:colOff>152400</xdr:colOff>
      <xdr:row>86</xdr:row>
      <xdr:rowOff>85089</xdr:rowOff>
    </xdr:to>
    <xdr:cxnSp macro="">
      <xdr:nvCxnSpPr>
        <xdr:cNvPr id="736" name="直線コネクタ 735">
          <a:extLst>
            <a:ext uri="{FF2B5EF4-FFF2-40B4-BE49-F238E27FC236}">
              <a16:creationId xmlns:a16="http://schemas.microsoft.com/office/drawing/2014/main" id="{03BEDA94-AEE9-49A7-B272-539E454A13FD}"/>
            </a:ext>
          </a:extLst>
        </xdr:cNvPr>
        <xdr:cNvCxnSpPr/>
      </xdr:nvCxnSpPr>
      <xdr:spPr>
        <a:xfrm>
          <a:off x="19443700" y="145021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68597</xdr:rowOff>
    </xdr:from>
    <xdr:ext cx="469744" cy="259045"/>
    <xdr:sp macro="" textlink="">
      <xdr:nvSpPr>
        <xdr:cNvPr id="737" name="【消防施設】&#10;一人当たり面積最大値テキスト">
          <a:extLst>
            <a:ext uri="{FF2B5EF4-FFF2-40B4-BE49-F238E27FC236}">
              <a16:creationId xmlns:a16="http://schemas.microsoft.com/office/drawing/2014/main" id="{4FF7AEA8-0E5E-4011-9567-F5D510AEB604}"/>
            </a:ext>
          </a:extLst>
        </xdr:cNvPr>
        <xdr:cNvSpPr txBox="1"/>
      </xdr:nvSpPr>
      <xdr:spPr>
        <a:xfrm>
          <a:off x="19547840" y="1297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121920</xdr:rowOff>
    </xdr:from>
    <xdr:to>
      <xdr:col>116</xdr:col>
      <xdr:colOff>152400</xdr:colOff>
      <xdr:row>78</xdr:row>
      <xdr:rowOff>121920</xdr:rowOff>
    </xdr:to>
    <xdr:cxnSp macro="">
      <xdr:nvCxnSpPr>
        <xdr:cNvPr id="738" name="直線コネクタ 737">
          <a:extLst>
            <a:ext uri="{FF2B5EF4-FFF2-40B4-BE49-F238E27FC236}">
              <a16:creationId xmlns:a16="http://schemas.microsoft.com/office/drawing/2014/main" id="{9A663734-FAD7-4825-BEA9-4F9A0B7538A1}"/>
            </a:ext>
          </a:extLst>
        </xdr:cNvPr>
        <xdr:cNvCxnSpPr/>
      </xdr:nvCxnSpPr>
      <xdr:spPr>
        <a:xfrm>
          <a:off x="19443700" y="1319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166388</xdr:rowOff>
    </xdr:from>
    <xdr:ext cx="469744" cy="259045"/>
    <xdr:sp macro="" textlink="">
      <xdr:nvSpPr>
        <xdr:cNvPr id="739" name="【消防施設】&#10;一人当たり面積平均値テキスト">
          <a:extLst>
            <a:ext uri="{FF2B5EF4-FFF2-40B4-BE49-F238E27FC236}">
              <a16:creationId xmlns:a16="http://schemas.microsoft.com/office/drawing/2014/main" id="{004D63C9-3CEA-424D-872A-015FC78AD0FE}"/>
            </a:ext>
          </a:extLst>
        </xdr:cNvPr>
        <xdr:cNvSpPr txBox="1"/>
      </xdr:nvSpPr>
      <xdr:spPr>
        <a:xfrm>
          <a:off x="19547840" y="14248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16511</xdr:rowOff>
    </xdr:from>
    <xdr:to>
      <xdr:col>116</xdr:col>
      <xdr:colOff>114300</xdr:colOff>
      <xdr:row>85</xdr:row>
      <xdr:rowOff>118111</xdr:rowOff>
    </xdr:to>
    <xdr:sp macro="" textlink="">
      <xdr:nvSpPr>
        <xdr:cNvPr id="740" name="フローチャート: 判断 739">
          <a:extLst>
            <a:ext uri="{FF2B5EF4-FFF2-40B4-BE49-F238E27FC236}">
              <a16:creationId xmlns:a16="http://schemas.microsoft.com/office/drawing/2014/main" id="{960015F2-2D65-414B-9513-1B15299F8C89}"/>
            </a:ext>
          </a:extLst>
        </xdr:cNvPr>
        <xdr:cNvSpPr/>
      </xdr:nvSpPr>
      <xdr:spPr>
        <a:xfrm>
          <a:off x="19458940" y="1426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22861</xdr:rowOff>
    </xdr:from>
    <xdr:to>
      <xdr:col>112</xdr:col>
      <xdr:colOff>38100</xdr:colOff>
      <xdr:row>85</xdr:row>
      <xdr:rowOff>124461</xdr:rowOff>
    </xdr:to>
    <xdr:sp macro="" textlink="">
      <xdr:nvSpPr>
        <xdr:cNvPr id="741" name="フローチャート: 判断 740">
          <a:extLst>
            <a:ext uri="{FF2B5EF4-FFF2-40B4-BE49-F238E27FC236}">
              <a16:creationId xmlns:a16="http://schemas.microsoft.com/office/drawing/2014/main" id="{F714CE6E-E59E-4ABA-BA77-E4B2DEC0A948}"/>
            </a:ext>
          </a:extLst>
        </xdr:cNvPr>
        <xdr:cNvSpPr/>
      </xdr:nvSpPr>
      <xdr:spPr>
        <a:xfrm>
          <a:off x="18735040" y="142722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3811</xdr:rowOff>
    </xdr:from>
    <xdr:to>
      <xdr:col>107</xdr:col>
      <xdr:colOff>101600</xdr:colOff>
      <xdr:row>85</xdr:row>
      <xdr:rowOff>105411</xdr:rowOff>
    </xdr:to>
    <xdr:sp macro="" textlink="">
      <xdr:nvSpPr>
        <xdr:cNvPr id="742" name="フローチャート: 判断 741">
          <a:extLst>
            <a:ext uri="{FF2B5EF4-FFF2-40B4-BE49-F238E27FC236}">
              <a16:creationId xmlns:a16="http://schemas.microsoft.com/office/drawing/2014/main" id="{2E0065E4-ABDA-4CD6-86F6-671626707532}"/>
            </a:ext>
          </a:extLst>
        </xdr:cNvPr>
        <xdr:cNvSpPr/>
      </xdr:nvSpPr>
      <xdr:spPr>
        <a:xfrm>
          <a:off x="17937480" y="1425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743" name="フローチャート: 判断 742">
          <a:extLst>
            <a:ext uri="{FF2B5EF4-FFF2-40B4-BE49-F238E27FC236}">
              <a16:creationId xmlns:a16="http://schemas.microsoft.com/office/drawing/2014/main" id="{47D8B009-DB39-4DA3-BE70-EDFD8EFD4C3F}"/>
            </a:ext>
          </a:extLst>
        </xdr:cNvPr>
        <xdr:cNvSpPr/>
      </xdr:nvSpPr>
      <xdr:spPr>
        <a:xfrm>
          <a:off x="17162780" y="14251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60961</xdr:rowOff>
    </xdr:from>
    <xdr:to>
      <xdr:col>98</xdr:col>
      <xdr:colOff>38100</xdr:colOff>
      <xdr:row>85</xdr:row>
      <xdr:rowOff>162561</xdr:rowOff>
    </xdr:to>
    <xdr:sp macro="" textlink="">
      <xdr:nvSpPr>
        <xdr:cNvPr id="744" name="フローチャート: 判断 743">
          <a:extLst>
            <a:ext uri="{FF2B5EF4-FFF2-40B4-BE49-F238E27FC236}">
              <a16:creationId xmlns:a16="http://schemas.microsoft.com/office/drawing/2014/main" id="{5E17D13F-E286-4935-9E07-FDBDABB466C1}"/>
            </a:ext>
          </a:extLst>
        </xdr:cNvPr>
        <xdr:cNvSpPr/>
      </xdr:nvSpPr>
      <xdr:spPr>
        <a:xfrm>
          <a:off x="16388080" y="143103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4C643634-0E4D-4188-910A-24752EDF2909}"/>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E505A8F2-4D88-40C9-8AC7-E5F9DB3339DE}"/>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D6A80213-7414-468D-8991-ADBDB06EFB0A}"/>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C221BFC6-AB01-4FE8-A720-AFB7AFE9D9F1}"/>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7E109646-08AF-42DF-8460-9BA8CC33A3CD}"/>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102870</xdr:rowOff>
    </xdr:from>
    <xdr:to>
      <xdr:col>112</xdr:col>
      <xdr:colOff>38100</xdr:colOff>
      <xdr:row>85</xdr:row>
      <xdr:rowOff>33020</xdr:rowOff>
    </xdr:to>
    <xdr:sp macro="" textlink="">
      <xdr:nvSpPr>
        <xdr:cNvPr id="750" name="楕円 749">
          <a:extLst>
            <a:ext uri="{FF2B5EF4-FFF2-40B4-BE49-F238E27FC236}">
              <a16:creationId xmlns:a16="http://schemas.microsoft.com/office/drawing/2014/main" id="{92C878A6-7FF0-4CED-B8D4-BCB1DAF4A8CD}"/>
            </a:ext>
          </a:extLst>
        </xdr:cNvPr>
        <xdr:cNvSpPr/>
      </xdr:nvSpPr>
      <xdr:spPr>
        <a:xfrm>
          <a:off x="18735040" y="141846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160020</xdr:rowOff>
    </xdr:from>
    <xdr:to>
      <xdr:col>107</xdr:col>
      <xdr:colOff>101600</xdr:colOff>
      <xdr:row>84</xdr:row>
      <xdr:rowOff>90170</xdr:rowOff>
    </xdr:to>
    <xdr:sp macro="" textlink="">
      <xdr:nvSpPr>
        <xdr:cNvPr id="751" name="楕円 750">
          <a:extLst>
            <a:ext uri="{FF2B5EF4-FFF2-40B4-BE49-F238E27FC236}">
              <a16:creationId xmlns:a16="http://schemas.microsoft.com/office/drawing/2014/main" id="{7A464C75-46D2-4548-86D3-18CC5D5D8E92}"/>
            </a:ext>
          </a:extLst>
        </xdr:cNvPr>
        <xdr:cNvSpPr/>
      </xdr:nvSpPr>
      <xdr:spPr>
        <a:xfrm>
          <a:off x="17937480" y="14074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39370</xdr:rowOff>
    </xdr:from>
    <xdr:to>
      <xdr:col>111</xdr:col>
      <xdr:colOff>177800</xdr:colOff>
      <xdr:row>84</xdr:row>
      <xdr:rowOff>153670</xdr:rowOff>
    </xdr:to>
    <xdr:cxnSp macro="">
      <xdr:nvCxnSpPr>
        <xdr:cNvPr id="752" name="直線コネクタ 751">
          <a:extLst>
            <a:ext uri="{FF2B5EF4-FFF2-40B4-BE49-F238E27FC236}">
              <a16:creationId xmlns:a16="http://schemas.microsoft.com/office/drawing/2014/main" id="{B5104D69-4129-4283-A555-D24D75D7D4C6}"/>
            </a:ext>
          </a:extLst>
        </xdr:cNvPr>
        <xdr:cNvCxnSpPr/>
      </xdr:nvCxnSpPr>
      <xdr:spPr>
        <a:xfrm>
          <a:off x="17988280" y="14121130"/>
          <a:ext cx="78994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160020</xdr:rowOff>
    </xdr:from>
    <xdr:to>
      <xdr:col>102</xdr:col>
      <xdr:colOff>165100</xdr:colOff>
      <xdr:row>84</xdr:row>
      <xdr:rowOff>90170</xdr:rowOff>
    </xdr:to>
    <xdr:sp macro="" textlink="">
      <xdr:nvSpPr>
        <xdr:cNvPr id="753" name="楕円 752">
          <a:extLst>
            <a:ext uri="{FF2B5EF4-FFF2-40B4-BE49-F238E27FC236}">
              <a16:creationId xmlns:a16="http://schemas.microsoft.com/office/drawing/2014/main" id="{A12DAFAD-17EF-411F-991E-892FFFF92465}"/>
            </a:ext>
          </a:extLst>
        </xdr:cNvPr>
        <xdr:cNvSpPr/>
      </xdr:nvSpPr>
      <xdr:spPr>
        <a:xfrm>
          <a:off x="17162780" y="14074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39370</xdr:rowOff>
    </xdr:from>
    <xdr:to>
      <xdr:col>107</xdr:col>
      <xdr:colOff>50800</xdr:colOff>
      <xdr:row>84</xdr:row>
      <xdr:rowOff>39370</xdr:rowOff>
    </xdr:to>
    <xdr:cxnSp macro="">
      <xdr:nvCxnSpPr>
        <xdr:cNvPr id="754" name="直線コネクタ 753">
          <a:extLst>
            <a:ext uri="{FF2B5EF4-FFF2-40B4-BE49-F238E27FC236}">
              <a16:creationId xmlns:a16="http://schemas.microsoft.com/office/drawing/2014/main" id="{C709D17A-1751-438D-BDE3-C59AE5440A2F}"/>
            </a:ext>
          </a:extLst>
        </xdr:cNvPr>
        <xdr:cNvCxnSpPr/>
      </xdr:nvCxnSpPr>
      <xdr:spPr>
        <a:xfrm>
          <a:off x="17213580" y="1412113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115588</xdr:rowOff>
    </xdr:from>
    <xdr:ext cx="469744" cy="259045"/>
    <xdr:sp macro="" textlink="">
      <xdr:nvSpPr>
        <xdr:cNvPr id="755" name="n_1aveValue【消防施設】&#10;一人当たり面積">
          <a:extLst>
            <a:ext uri="{FF2B5EF4-FFF2-40B4-BE49-F238E27FC236}">
              <a16:creationId xmlns:a16="http://schemas.microsoft.com/office/drawing/2014/main" id="{F8140B57-DE0D-4CD4-9AB0-542F969F046B}"/>
            </a:ext>
          </a:extLst>
        </xdr:cNvPr>
        <xdr:cNvSpPr txBox="1"/>
      </xdr:nvSpPr>
      <xdr:spPr>
        <a:xfrm>
          <a:off x="18561127" y="1436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96538</xdr:rowOff>
    </xdr:from>
    <xdr:ext cx="469744" cy="259045"/>
    <xdr:sp macro="" textlink="">
      <xdr:nvSpPr>
        <xdr:cNvPr id="756" name="n_2aveValue【消防施設】&#10;一人当たり面積">
          <a:extLst>
            <a:ext uri="{FF2B5EF4-FFF2-40B4-BE49-F238E27FC236}">
              <a16:creationId xmlns:a16="http://schemas.microsoft.com/office/drawing/2014/main" id="{7350A0CA-2688-4DEB-9FB0-8DF035775BDE}"/>
            </a:ext>
          </a:extLst>
        </xdr:cNvPr>
        <xdr:cNvSpPr txBox="1"/>
      </xdr:nvSpPr>
      <xdr:spPr>
        <a:xfrm>
          <a:off x="17776267" y="1434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91457</xdr:rowOff>
    </xdr:from>
    <xdr:ext cx="469744" cy="259045"/>
    <xdr:sp macro="" textlink="">
      <xdr:nvSpPr>
        <xdr:cNvPr id="757" name="n_3aveValue【消防施設】&#10;一人当たり面積">
          <a:extLst>
            <a:ext uri="{FF2B5EF4-FFF2-40B4-BE49-F238E27FC236}">
              <a16:creationId xmlns:a16="http://schemas.microsoft.com/office/drawing/2014/main" id="{D8AD96AD-0937-41A4-8494-28D602F36E86}"/>
            </a:ext>
          </a:extLst>
        </xdr:cNvPr>
        <xdr:cNvSpPr txBox="1"/>
      </xdr:nvSpPr>
      <xdr:spPr>
        <a:xfrm>
          <a:off x="17001567" y="1434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7638</xdr:rowOff>
    </xdr:from>
    <xdr:ext cx="469744" cy="259045"/>
    <xdr:sp macro="" textlink="">
      <xdr:nvSpPr>
        <xdr:cNvPr id="758" name="n_4aveValue【消防施設】&#10;一人当たり面積">
          <a:extLst>
            <a:ext uri="{FF2B5EF4-FFF2-40B4-BE49-F238E27FC236}">
              <a16:creationId xmlns:a16="http://schemas.microsoft.com/office/drawing/2014/main" id="{6F4D17B1-836B-46BD-BF56-E4431CEF954B}"/>
            </a:ext>
          </a:extLst>
        </xdr:cNvPr>
        <xdr:cNvSpPr txBox="1"/>
      </xdr:nvSpPr>
      <xdr:spPr>
        <a:xfrm>
          <a:off x="16226867" y="1408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49547</xdr:rowOff>
    </xdr:from>
    <xdr:ext cx="469744" cy="259045"/>
    <xdr:sp macro="" textlink="">
      <xdr:nvSpPr>
        <xdr:cNvPr id="759" name="n_1mainValue【消防施設】&#10;一人当たり面積">
          <a:extLst>
            <a:ext uri="{FF2B5EF4-FFF2-40B4-BE49-F238E27FC236}">
              <a16:creationId xmlns:a16="http://schemas.microsoft.com/office/drawing/2014/main" id="{F9761DEA-3CCE-46EF-8333-BFA681AC7733}"/>
            </a:ext>
          </a:extLst>
        </xdr:cNvPr>
        <xdr:cNvSpPr txBox="1"/>
      </xdr:nvSpPr>
      <xdr:spPr>
        <a:xfrm>
          <a:off x="18561127" y="1396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106697</xdr:rowOff>
    </xdr:from>
    <xdr:ext cx="469744" cy="259045"/>
    <xdr:sp macro="" textlink="">
      <xdr:nvSpPr>
        <xdr:cNvPr id="760" name="n_2mainValue【消防施設】&#10;一人当たり面積">
          <a:extLst>
            <a:ext uri="{FF2B5EF4-FFF2-40B4-BE49-F238E27FC236}">
              <a16:creationId xmlns:a16="http://schemas.microsoft.com/office/drawing/2014/main" id="{E8384A82-96BB-403F-BB84-907DAE6F4DD6}"/>
            </a:ext>
          </a:extLst>
        </xdr:cNvPr>
        <xdr:cNvSpPr txBox="1"/>
      </xdr:nvSpPr>
      <xdr:spPr>
        <a:xfrm>
          <a:off x="17776267" y="1385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106697</xdr:rowOff>
    </xdr:from>
    <xdr:ext cx="469744" cy="259045"/>
    <xdr:sp macro="" textlink="">
      <xdr:nvSpPr>
        <xdr:cNvPr id="761" name="n_3mainValue【消防施設】&#10;一人当たり面積">
          <a:extLst>
            <a:ext uri="{FF2B5EF4-FFF2-40B4-BE49-F238E27FC236}">
              <a16:creationId xmlns:a16="http://schemas.microsoft.com/office/drawing/2014/main" id="{9ACD5E3B-BDAE-4BF0-988A-B88E15C3DB38}"/>
            </a:ext>
          </a:extLst>
        </xdr:cNvPr>
        <xdr:cNvSpPr txBox="1"/>
      </xdr:nvSpPr>
      <xdr:spPr>
        <a:xfrm>
          <a:off x="17001567" y="1385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a:extLst>
            <a:ext uri="{FF2B5EF4-FFF2-40B4-BE49-F238E27FC236}">
              <a16:creationId xmlns:a16="http://schemas.microsoft.com/office/drawing/2014/main" id="{1F88E654-DCEF-4A33-96D2-6A8E893419E3}"/>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a:extLst>
            <a:ext uri="{FF2B5EF4-FFF2-40B4-BE49-F238E27FC236}">
              <a16:creationId xmlns:a16="http://schemas.microsoft.com/office/drawing/2014/main" id="{1501CFE4-BA19-4434-8B1B-B6F254E864DC}"/>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a:extLst>
            <a:ext uri="{FF2B5EF4-FFF2-40B4-BE49-F238E27FC236}">
              <a16:creationId xmlns:a16="http://schemas.microsoft.com/office/drawing/2014/main" id="{3950BC68-0BF6-4463-A605-FF093E53836C}"/>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a:extLst>
            <a:ext uri="{FF2B5EF4-FFF2-40B4-BE49-F238E27FC236}">
              <a16:creationId xmlns:a16="http://schemas.microsoft.com/office/drawing/2014/main" id="{2020AE0B-4AE4-4976-9678-24FB47543467}"/>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a:extLst>
            <a:ext uri="{FF2B5EF4-FFF2-40B4-BE49-F238E27FC236}">
              <a16:creationId xmlns:a16="http://schemas.microsoft.com/office/drawing/2014/main" id="{B312A7E0-4D59-4A48-A364-98B55CB43107}"/>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a:extLst>
            <a:ext uri="{FF2B5EF4-FFF2-40B4-BE49-F238E27FC236}">
              <a16:creationId xmlns:a16="http://schemas.microsoft.com/office/drawing/2014/main" id="{643351EF-378B-4710-B913-A501674F1823}"/>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a:extLst>
            <a:ext uri="{FF2B5EF4-FFF2-40B4-BE49-F238E27FC236}">
              <a16:creationId xmlns:a16="http://schemas.microsoft.com/office/drawing/2014/main" id="{AD05EA5E-843D-4F0E-AC4F-B02AB2033F74}"/>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a:extLst>
            <a:ext uri="{FF2B5EF4-FFF2-40B4-BE49-F238E27FC236}">
              <a16:creationId xmlns:a16="http://schemas.microsoft.com/office/drawing/2014/main" id="{DFE6D90D-92F2-48A6-9936-99F7FAB3CC88}"/>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0" name="テキスト ボックス 769">
          <a:extLst>
            <a:ext uri="{FF2B5EF4-FFF2-40B4-BE49-F238E27FC236}">
              <a16:creationId xmlns:a16="http://schemas.microsoft.com/office/drawing/2014/main" id="{3F7C3428-8474-4EAE-BFC2-E54FC3C784B6}"/>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a:extLst>
            <a:ext uri="{FF2B5EF4-FFF2-40B4-BE49-F238E27FC236}">
              <a16:creationId xmlns:a16="http://schemas.microsoft.com/office/drawing/2014/main" id="{5B6A8A5D-7BC5-4887-B8D6-4F748071A269}"/>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72" name="テキスト ボックス 771">
          <a:extLst>
            <a:ext uri="{FF2B5EF4-FFF2-40B4-BE49-F238E27FC236}">
              <a16:creationId xmlns:a16="http://schemas.microsoft.com/office/drawing/2014/main" id="{DDE7767D-2CDC-4B75-9F51-D7F35B69D2AA}"/>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73" name="直線コネクタ 772">
          <a:extLst>
            <a:ext uri="{FF2B5EF4-FFF2-40B4-BE49-F238E27FC236}">
              <a16:creationId xmlns:a16="http://schemas.microsoft.com/office/drawing/2014/main" id="{7444179D-E257-4781-8FC9-02A95615006E}"/>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74" name="テキスト ボックス 773">
          <a:extLst>
            <a:ext uri="{FF2B5EF4-FFF2-40B4-BE49-F238E27FC236}">
              <a16:creationId xmlns:a16="http://schemas.microsoft.com/office/drawing/2014/main" id="{D6FCE192-88C1-4B63-B84E-AC7DF76FD029}"/>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5" name="直線コネクタ 774">
          <a:extLst>
            <a:ext uri="{FF2B5EF4-FFF2-40B4-BE49-F238E27FC236}">
              <a16:creationId xmlns:a16="http://schemas.microsoft.com/office/drawing/2014/main" id="{A9B5D964-7A7A-4451-B292-D732DCD34C8A}"/>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6" name="テキスト ボックス 775">
          <a:extLst>
            <a:ext uri="{FF2B5EF4-FFF2-40B4-BE49-F238E27FC236}">
              <a16:creationId xmlns:a16="http://schemas.microsoft.com/office/drawing/2014/main" id="{31C3C8BE-2B69-4D36-AFBA-A86D7DFC7C05}"/>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7" name="直線コネクタ 776">
          <a:extLst>
            <a:ext uri="{FF2B5EF4-FFF2-40B4-BE49-F238E27FC236}">
              <a16:creationId xmlns:a16="http://schemas.microsoft.com/office/drawing/2014/main" id="{A67EF036-4F2E-4308-B805-9F0717B3A2CE}"/>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8" name="テキスト ボックス 777">
          <a:extLst>
            <a:ext uri="{FF2B5EF4-FFF2-40B4-BE49-F238E27FC236}">
              <a16:creationId xmlns:a16="http://schemas.microsoft.com/office/drawing/2014/main" id="{908D2863-5AE6-4A37-958F-44AC27A8E19A}"/>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9" name="直線コネクタ 778">
          <a:extLst>
            <a:ext uri="{FF2B5EF4-FFF2-40B4-BE49-F238E27FC236}">
              <a16:creationId xmlns:a16="http://schemas.microsoft.com/office/drawing/2014/main" id="{FF2ADFBB-2806-466C-8C70-9AD63FEB69B3}"/>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0" name="テキスト ボックス 779">
          <a:extLst>
            <a:ext uri="{FF2B5EF4-FFF2-40B4-BE49-F238E27FC236}">
              <a16:creationId xmlns:a16="http://schemas.microsoft.com/office/drawing/2014/main" id="{F2DB010E-92FE-481F-9E78-B894F9AE087F}"/>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1" name="直線コネクタ 780">
          <a:extLst>
            <a:ext uri="{FF2B5EF4-FFF2-40B4-BE49-F238E27FC236}">
              <a16:creationId xmlns:a16="http://schemas.microsoft.com/office/drawing/2014/main" id="{CBF4FF76-AD11-48A3-B878-85ECBA436BF7}"/>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2" name="テキスト ボックス 781">
          <a:extLst>
            <a:ext uri="{FF2B5EF4-FFF2-40B4-BE49-F238E27FC236}">
              <a16:creationId xmlns:a16="http://schemas.microsoft.com/office/drawing/2014/main" id="{9FC0390E-D492-4311-B05E-04022E109C5E}"/>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3" name="直線コネクタ 782">
          <a:extLst>
            <a:ext uri="{FF2B5EF4-FFF2-40B4-BE49-F238E27FC236}">
              <a16:creationId xmlns:a16="http://schemas.microsoft.com/office/drawing/2014/main" id="{661FD4F4-FA81-4286-99F9-3C5821F8C7DE}"/>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84" name="テキスト ボックス 783">
          <a:extLst>
            <a:ext uri="{FF2B5EF4-FFF2-40B4-BE49-F238E27FC236}">
              <a16:creationId xmlns:a16="http://schemas.microsoft.com/office/drawing/2014/main" id="{ED179F55-854C-4536-AAB4-732A9F9EA0D4}"/>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5" name="直線コネクタ 784">
          <a:extLst>
            <a:ext uri="{FF2B5EF4-FFF2-40B4-BE49-F238E27FC236}">
              <a16:creationId xmlns:a16="http://schemas.microsoft.com/office/drawing/2014/main" id="{CB6064D1-1763-446C-9608-D06518991A7E}"/>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6" name="【庁舎】&#10;有形固定資産減価償却率グラフ枠">
          <a:extLst>
            <a:ext uri="{FF2B5EF4-FFF2-40B4-BE49-F238E27FC236}">
              <a16:creationId xmlns:a16="http://schemas.microsoft.com/office/drawing/2014/main" id="{C4C69D88-2357-4072-B699-6333650B90C8}"/>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108</xdr:row>
      <xdr:rowOff>162742</xdr:rowOff>
    </xdr:to>
    <xdr:cxnSp macro="">
      <xdr:nvCxnSpPr>
        <xdr:cNvPr id="787" name="直線コネクタ 786">
          <a:extLst>
            <a:ext uri="{FF2B5EF4-FFF2-40B4-BE49-F238E27FC236}">
              <a16:creationId xmlns:a16="http://schemas.microsoft.com/office/drawing/2014/main" id="{54CD712D-9AFD-4A14-9896-D3EA5B573A13}"/>
            </a:ext>
          </a:extLst>
        </xdr:cNvPr>
        <xdr:cNvCxnSpPr/>
      </xdr:nvCxnSpPr>
      <xdr:spPr>
        <a:xfrm flipV="1">
          <a:off x="14375764" y="16848364"/>
          <a:ext cx="0" cy="1419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166569</xdr:rowOff>
    </xdr:from>
    <xdr:ext cx="405111" cy="259045"/>
    <xdr:sp macro="" textlink="">
      <xdr:nvSpPr>
        <xdr:cNvPr id="788" name="【庁舎】&#10;有形固定資産減価償却率最小値テキスト">
          <a:extLst>
            <a:ext uri="{FF2B5EF4-FFF2-40B4-BE49-F238E27FC236}">
              <a16:creationId xmlns:a16="http://schemas.microsoft.com/office/drawing/2014/main" id="{BC06D984-7504-4B0E-ABB0-D9D2905D8531}"/>
            </a:ext>
          </a:extLst>
        </xdr:cNvPr>
        <xdr:cNvSpPr txBox="1"/>
      </xdr:nvSpPr>
      <xdr:spPr>
        <a:xfrm>
          <a:off x="14414500" y="1827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162742</xdr:rowOff>
    </xdr:from>
    <xdr:to>
      <xdr:col>86</xdr:col>
      <xdr:colOff>25400</xdr:colOff>
      <xdr:row>108</xdr:row>
      <xdr:rowOff>162742</xdr:rowOff>
    </xdr:to>
    <xdr:cxnSp macro="">
      <xdr:nvCxnSpPr>
        <xdr:cNvPr id="789" name="直線コネクタ 788">
          <a:extLst>
            <a:ext uri="{FF2B5EF4-FFF2-40B4-BE49-F238E27FC236}">
              <a16:creationId xmlns:a16="http://schemas.microsoft.com/office/drawing/2014/main" id="{C69CAEBA-E18C-4316-86D3-2D23FB84E942}"/>
            </a:ext>
          </a:extLst>
        </xdr:cNvPr>
        <xdr:cNvCxnSpPr/>
      </xdr:nvCxnSpPr>
      <xdr:spPr>
        <a:xfrm>
          <a:off x="14287500" y="182678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790" name="【庁舎】&#10;有形固定資産減価償却率最大値テキスト">
          <a:extLst>
            <a:ext uri="{FF2B5EF4-FFF2-40B4-BE49-F238E27FC236}">
              <a16:creationId xmlns:a16="http://schemas.microsoft.com/office/drawing/2014/main" id="{94A90F5F-A959-4AF1-9D33-C15E12E408ED}"/>
            </a:ext>
          </a:extLst>
        </xdr:cNvPr>
        <xdr:cNvSpPr txBox="1"/>
      </xdr:nvSpPr>
      <xdr:spPr>
        <a:xfrm>
          <a:off x="14414500" y="166274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791" name="直線コネクタ 790">
          <a:extLst>
            <a:ext uri="{FF2B5EF4-FFF2-40B4-BE49-F238E27FC236}">
              <a16:creationId xmlns:a16="http://schemas.microsoft.com/office/drawing/2014/main" id="{9B27DF1E-F9C8-40BD-88B3-44677A5276A4}"/>
            </a:ext>
          </a:extLst>
        </xdr:cNvPr>
        <xdr:cNvCxnSpPr/>
      </xdr:nvCxnSpPr>
      <xdr:spPr>
        <a:xfrm>
          <a:off x="14287500" y="168483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13625</xdr:rowOff>
    </xdr:from>
    <xdr:ext cx="405111" cy="259045"/>
    <xdr:sp macro="" textlink="">
      <xdr:nvSpPr>
        <xdr:cNvPr id="792" name="【庁舎】&#10;有形固定資産減価償却率平均値テキスト">
          <a:extLst>
            <a:ext uri="{FF2B5EF4-FFF2-40B4-BE49-F238E27FC236}">
              <a16:creationId xmlns:a16="http://schemas.microsoft.com/office/drawing/2014/main" id="{3CCF6A8A-6B0E-424C-A5E4-009A2A12DB73}"/>
            </a:ext>
          </a:extLst>
        </xdr:cNvPr>
        <xdr:cNvSpPr txBox="1"/>
      </xdr:nvSpPr>
      <xdr:spPr>
        <a:xfrm>
          <a:off x="14414500" y="174481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35198</xdr:rowOff>
    </xdr:from>
    <xdr:to>
      <xdr:col>85</xdr:col>
      <xdr:colOff>177800</xdr:colOff>
      <xdr:row>104</xdr:row>
      <xdr:rowOff>136798</xdr:rowOff>
    </xdr:to>
    <xdr:sp macro="" textlink="">
      <xdr:nvSpPr>
        <xdr:cNvPr id="793" name="フローチャート: 判断 792">
          <a:extLst>
            <a:ext uri="{FF2B5EF4-FFF2-40B4-BE49-F238E27FC236}">
              <a16:creationId xmlns:a16="http://schemas.microsoft.com/office/drawing/2014/main" id="{51F74216-63D8-42D5-9B7C-9B4865955C27}"/>
            </a:ext>
          </a:extLst>
        </xdr:cNvPr>
        <xdr:cNvSpPr/>
      </xdr:nvSpPr>
      <xdr:spPr>
        <a:xfrm>
          <a:off x="14325600" y="1746975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110308</xdr:rowOff>
    </xdr:from>
    <xdr:to>
      <xdr:col>81</xdr:col>
      <xdr:colOff>101600</xdr:colOff>
      <xdr:row>105</xdr:row>
      <xdr:rowOff>40458</xdr:rowOff>
    </xdr:to>
    <xdr:sp macro="" textlink="">
      <xdr:nvSpPr>
        <xdr:cNvPr id="794" name="フローチャート: 判断 793">
          <a:extLst>
            <a:ext uri="{FF2B5EF4-FFF2-40B4-BE49-F238E27FC236}">
              <a16:creationId xmlns:a16="http://schemas.microsoft.com/office/drawing/2014/main" id="{CC5BE24D-E858-4E1A-A612-C62DBE9FEA03}"/>
            </a:ext>
          </a:extLst>
        </xdr:cNvPr>
        <xdr:cNvSpPr/>
      </xdr:nvSpPr>
      <xdr:spPr>
        <a:xfrm>
          <a:off x="13578840" y="175448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66221</xdr:rowOff>
    </xdr:from>
    <xdr:to>
      <xdr:col>76</xdr:col>
      <xdr:colOff>165100</xdr:colOff>
      <xdr:row>104</xdr:row>
      <xdr:rowOff>167821</xdr:rowOff>
    </xdr:to>
    <xdr:sp macro="" textlink="">
      <xdr:nvSpPr>
        <xdr:cNvPr id="795" name="フローチャート: 判断 794">
          <a:extLst>
            <a:ext uri="{FF2B5EF4-FFF2-40B4-BE49-F238E27FC236}">
              <a16:creationId xmlns:a16="http://schemas.microsoft.com/office/drawing/2014/main" id="{A19E2441-3BA6-4CEA-90E9-F7336DC191DC}"/>
            </a:ext>
          </a:extLst>
        </xdr:cNvPr>
        <xdr:cNvSpPr/>
      </xdr:nvSpPr>
      <xdr:spPr>
        <a:xfrm>
          <a:off x="12804140" y="1750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38463</xdr:rowOff>
    </xdr:from>
    <xdr:to>
      <xdr:col>72</xdr:col>
      <xdr:colOff>38100</xdr:colOff>
      <xdr:row>104</xdr:row>
      <xdr:rowOff>140063</xdr:rowOff>
    </xdr:to>
    <xdr:sp macro="" textlink="">
      <xdr:nvSpPr>
        <xdr:cNvPr id="796" name="フローチャート: 判断 795">
          <a:extLst>
            <a:ext uri="{FF2B5EF4-FFF2-40B4-BE49-F238E27FC236}">
              <a16:creationId xmlns:a16="http://schemas.microsoft.com/office/drawing/2014/main" id="{CF269123-5280-4CC7-85FD-B861BFD38845}"/>
            </a:ext>
          </a:extLst>
        </xdr:cNvPr>
        <xdr:cNvSpPr/>
      </xdr:nvSpPr>
      <xdr:spPr>
        <a:xfrm>
          <a:off x="12029440" y="174730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18869</xdr:rowOff>
    </xdr:from>
    <xdr:to>
      <xdr:col>67</xdr:col>
      <xdr:colOff>101600</xdr:colOff>
      <xdr:row>105</xdr:row>
      <xdr:rowOff>120469</xdr:rowOff>
    </xdr:to>
    <xdr:sp macro="" textlink="">
      <xdr:nvSpPr>
        <xdr:cNvPr id="797" name="フローチャート: 判断 796">
          <a:extLst>
            <a:ext uri="{FF2B5EF4-FFF2-40B4-BE49-F238E27FC236}">
              <a16:creationId xmlns:a16="http://schemas.microsoft.com/office/drawing/2014/main" id="{A422CED5-EC80-4E91-BFF2-60D4D30DB772}"/>
            </a:ext>
          </a:extLst>
        </xdr:cNvPr>
        <xdr:cNvSpPr/>
      </xdr:nvSpPr>
      <xdr:spPr>
        <a:xfrm>
          <a:off x="1123188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3A1041E1-9172-47AB-B30C-3DE73D2FBC1C}"/>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A9D3C298-5578-43BC-A83A-7D38A710E1F2}"/>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FEC26C87-1F42-4587-B6C6-0AA802E4B07D}"/>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1A41755B-8602-4DF8-A95A-C34ED6F797CE}"/>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5A3EDBAB-9EE8-4354-A369-A0E003F3B386}"/>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77651</xdr:rowOff>
    </xdr:from>
    <xdr:to>
      <xdr:col>81</xdr:col>
      <xdr:colOff>101600</xdr:colOff>
      <xdr:row>109</xdr:row>
      <xdr:rowOff>7801</xdr:rowOff>
    </xdr:to>
    <xdr:sp macro="" textlink="">
      <xdr:nvSpPr>
        <xdr:cNvPr id="803" name="楕円 802">
          <a:extLst>
            <a:ext uri="{FF2B5EF4-FFF2-40B4-BE49-F238E27FC236}">
              <a16:creationId xmlns:a16="http://schemas.microsoft.com/office/drawing/2014/main" id="{ECB4C52A-5807-4586-8ABD-3557F730EE33}"/>
            </a:ext>
          </a:extLst>
        </xdr:cNvPr>
        <xdr:cNvSpPr/>
      </xdr:nvSpPr>
      <xdr:spPr>
        <a:xfrm>
          <a:off x="13578840" y="181827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108</xdr:row>
      <xdr:rowOff>71120</xdr:rowOff>
    </xdr:from>
    <xdr:to>
      <xdr:col>76</xdr:col>
      <xdr:colOff>165100</xdr:colOff>
      <xdr:row>109</xdr:row>
      <xdr:rowOff>1270</xdr:rowOff>
    </xdr:to>
    <xdr:sp macro="" textlink="">
      <xdr:nvSpPr>
        <xdr:cNvPr id="804" name="楕円 803">
          <a:extLst>
            <a:ext uri="{FF2B5EF4-FFF2-40B4-BE49-F238E27FC236}">
              <a16:creationId xmlns:a16="http://schemas.microsoft.com/office/drawing/2014/main" id="{78372A36-9767-4317-9F18-06D65E7F45FA}"/>
            </a:ext>
          </a:extLst>
        </xdr:cNvPr>
        <xdr:cNvSpPr/>
      </xdr:nvSpPr>
      <xdr:spPr>
        <a:xfrm>
          <a:off x="12804140" y="18176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121920</xdr:rowOff>
    </xdr:from>
    <xdr:to>
      <xdr:col>81</xdr:col>
      <xdr:colOff>50800</xdr:colOff>
      <xdr:row>108</xdr:row>
      <xdr:rowOff>128451</xdr:rowOff>
    </xdr:to>
    <xdr:cxnSp macro="">
      <xdr:nvCxnSpPr>
        <xdr:cNvPr id="805" name="直線コネクタ 804">
          <a:extLst>
            <a:ext uri="{FF2B5EF4-FFF2-40B4-BE49-F238E27FC236}">
              <a16:creationId xmlns:a16="http://schemas.microsoft.com/office/drawing/2014/main" id="{FE1500F6-A419-414A-AF49-C8B0ED706AD1}"/>
            </a:ext>
          </a:extLst>
        </xdr:cNvPr>
        <xdr:cNvCxnSpPr/>
      </xdr:nvCxnSpPr>
      <xdr:spPr>
        <a:xfrm>
          <a:off x="12854940" y="18227040"/>
          <a:ext cx="7747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64588</xdr:rowOff>
    </xdr:from>
    <xdr:to>
      <xdr:col>72</xdr:col>
      <xdr:colOff>38100</xdr:colOff>
      <xdr:row>108</xdr:row>
      <xdr:rowOff>166188</xdr:rowOff>
    </xdr:to>
    <xdr:sp macro="" textlink="">
      <xdr:nvSpPr>
        <xdr:cNvPr id="806" name="楕円 805">
          <a:extLst>
            <a:ext uri="{FF2B5EF4-FFF2-40B4-BE49-F238E27FC236}">
              <a16:creationId xmlns:a16="http://schemas.microsoft.com/office/drawing/2014/main" id="{C832F3D0-8278-4F68-B16B-5824E324595B}"/>
            </a:ext>
          </a:extLst>
        </xdr:cNvPr>
        <xdr:cNvSpPr/>
      </xdr:nvSpPr>
      <xdr:spPr>
        <a:xfrm>
          <a:off x="12029440" y="181697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115388</xdr:rowOff>
    </xdr:from>
    <xdr:to>
      <xdr:col>76</xdr:col>
      <xdr:colOff>114300</xdr:colOff>
      <xdr:row>108</xdr:row>
      <xdr:rowOff>121920</xdr:rowOff>
    </xdr:to>
    <xdr:cxnSp macro="">
      <xdr:nvCxnSpPr>
        <xdr:cNvPr id="807" name="直線コネクタ 806">
          <a:extLst>
            <a:ext uri="{FF2B5EF4-FFF2-40B4-BE49-F238E27FC236}">
              <a16:creationId xmlns:a16="http://schemas.microsoft.com/office/drawing/2014/main" id="{ACE9353F-7652-4CB2-B757-E42E7B8A90B3}"/>
            </a:ext>
          </a:extLst>
        </xdr:cNvPr>
        <xdr:cNvCxnSpPr/>
      </xdr:nvCxnSpPr>
      <xdr:spPr>
        <a:xfrm>
          <a:off x="12072620" y="18220508"/>
          <a:ext cx="7823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56985</xdr:rowOff>
    </xdr:from>
    <xdr:ext cx="405111" cy="259045"/>
    <xdr:sp macro="" textlink="">
      <xdr:nvSpPr>
        <xdr:cNvPr id="808" name="n_1aveValue【庁舎】&#10;有形固定資産減価償却率">
          <a:extLst>
            <a:ext uri="{FF2B5EF4-FFF2-40B4-BE49-F238E27FC236}">
              <a16:creationId xmlns:a16="http://schemas.microsoft.com/office/drawing/2014/main" id="{AAEDBD4D-2F4C-4C92-8B79-F387B77DDBD7}"/>
            </a:ext>
          </a:extLst>
        </xdr:cNvPr>
        <xdr:cNvSpPr txBox="1"/>
      </xdr:nvSpPr>
      <xdr:spPr>
        <a:xfrm>
          <a:off x="13437244" y="1732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12898</xdr:rowOff>
    </xdr:from>
    <xdr:ext cx="405111" cy="259045"/>
    <xdr:sp macro="" textlink="">
      <xdr:nvSpPr>
        <xdr:cNvPr id="809" name="n_2aveValue【庁舎】&#10;有形固定資産減価償却率">
          <a:extLst>
            <a:ext uri="{FF2B5EF4-FFF2-40B4-BE49-F238E27FC236}">
              <a16:creationId xmlns:a16="http://schemas.microsoft.com/office/drawing/2014/main" id="{4FEDEA34-23C0-43D2-A02C-B8EA44CF0FFF}"/>
            </a:ext>
          </a:extLst>
        </xdr:cNvPr>
        <xdr:cNvSpPr txBox="1"/>
      </xdr:nvSpPr>
      <xdr:spPr>
        <a:xfrm>
          <a:off x="12675244" y="1727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156590</xdr:rowOff>
    </xdr:from>
    <xdr:ext cx="405111" cy="259045"/>
    <xdr:sp macro="" textlink="">
      <xdr:nvSpPr>
        <xdr:cNvPr id="810" name="n_3aveValue【庁舎】&#10;有形固定資産減価償却率">
          <a:extLst>
            <a:ext uri="{FF2B5EF4-FFF2-40B4-BE49-F238E27FC236}">
              <a16:creationId xmlns:a16="http://schemas.microsoft.com/office/drawing/2014/main" id="{C643916E-3FF0-4DE8-9971-A73FBB772C05}"/>
            </a:ext>
          </a:extLst>
        </xdr:cNvPr>
        <xdr:cNvSpPr txBox="1"/>
      </xdr:nvSpPr>
      <xdr:spPr>
        <a:xfrm>
          <a:off x="11900544"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136996</xdr:rowOff>
    </xdr:from>
    <xdr:ext cx="405111" cy="259045"/>
    <xdr:sp macro="" textlink="">
      <xdr:nvSpPr>
        <xdr:cNvPr id="811" name="n_4aveValue【庁舎】&#10;有形固定資産減価償却率">
          <a:extLst>
            <a:ext uri="{FF2B5EF4-FFF2-40B4-BE49-F238E27FC236}">
              <a16:creationId xmlns:a16="http://schemas.microsoft.com/office/drawing/2014/main" id="{83921227-5A03-49BE-801A-A4F7E2AF3C54}"/>
            </a:ext>
          </a:extLst>
        </xdr:cNvPr>
        <xdr:cNvSpPr txBox="1"/>
      </xdr:nvSpPr>
      <xdr:spPr>
        <a:xfrm>
          <a:off x="11102984" y="17403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170378</xdr:rowOff>
    </xdr:from>
    <xdr:ext cx="405111" cy="259045"/>
    <xdr:sp macro="" textlink="">
      <xdr:nvSpPr>
        <xdr:cNvPr id="812" name="n_1mainValue【庁舎】&#10;有形固定資産減価償却率">
          <a:extLst>
            <a:ext uri="{FF2B5EF4-FFF2-40B4-BE49-F238E27FC236}">
              <a16:creationId xmlns:a16="http://schemas.microsoft.com/office/drawing/2014/main" id="{DD1A5D00-C2DA-49F7-80BE-01F9DC8E97E6}"/>
            </a:ext>
          </a:extLst>
        </xdr:cNvPr>
        <xdr:cNvSpPr txBox="1"/>
      </xdr:nvSpPr>
      <xdr:spPr>
        <a:xfrm>
          <a:off x="134372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163847</xdr:rowOff>
    </xdr:from>
    <xdr:ext cx="405111" cy="259045"/>
    <xdr:sp macro="" textlink="">
      <xdr:nvSpPr>
        <xdr:cNvPr id="813" name="n_2mainValue【庁舎】&#10;有形固定資産減価償却率">
          <a:extLst>
            <a:ext uri="{FF2B5EF4-FFF2-40B4-BE49-F238E27FC236}">
              <a16:creationId xmlns:a16="http://schemas.microsoft.com/office/drawing/2014/main" id="{18F1ED53-0E40-4FD8-B03A-9712A2440D39}"/>
            </a:ext>
          </a:extLst>
        </xdr:cNvPr>
        <xdr:cNvSpPr txBox="1"/>
      </xdr:nvSpPr>
      <xdr:spPr>
        <a:xfrm>
          <a:off x="12675244" y="1826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157315</xdr:rowOff>
    </xdr:from>
    <xdr:ext cx="405111" cy="259045"/>
    <xdr:sp macro="" textlink="">
      <xdr:nvSpPr>
        <xdr:cNvPr id="814" name="n_3mainValue【庁舎】&#10;有形固定資産減価償却率">
          <a:extLst>
            <a:ext uri="{FF2B5EF4-FFF2-40B4-BE49-F238E27FC236}">
              <a16:creationId xmlns:a16="http://schemas.microsoft.com/office/drawing/2014/main" id="{7D4E1D23-34A1-4F5D-8A6D-4643B84B1D2C}"/>
            </a:ext>
          </a:extLst>
        </xdr:cNvPr>
        <xdr:cNvSpPr txBox="1"/>
      </xdr:nvSpPr>
      <xdr:spPr>
        <a:xfrm>
          <a:off x="119005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5" name="正方形/長方形 814">
          <a:extLst>
            <a:ext uri="{FF2B5EF4-FFF2-40B4-BE49-F238E27FC236}">
              <a16:creationId xmlns:a16="http://schemas.microsoft.com/office/drawing/2014/main" id="{A2F0F8B2-04EA-420F-81BD-D993A72A0005}"/>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6" name="正方形/長方形 815">
          <a:extLst>
            <a:ext uri="{FF2B5EF4-FFF2-40B4-BE49-F238E27FC236}">
              <a16:creationId xmlns:a16="http://schemas.microsoft.com/office/drawing/2014/main" id="{D6DE6200-3DD2-4E44-B5F5-8AD485FD0B88}"/>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7" name="正方形/長方形 816">
          <a:extLst>
            <a:ext uri="{FF2B5EF4-FFF2-40B4-BE49-F238E27FC236}">
              <a16:creationId xmlns:a16="http://schemas.microsoft.com/office/drawing/2014/main" id="{92149196-158D-4EDE-82C1-828E764E998F}"/>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8" name="正方形/長方形 817">
          <a:extLst>
            <a:ext uri="{FF2B5EF4-FFF2-40B4-BE49-F238E27FC236}">
              <a16:creationId xmlns:a16="http://schemas.microsoft.com/office/drawing/2014/main" id="{429181B1-9F88-462F-A294-B62907B1E0E4}"/>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9" name="正方形/長方形 818">
          <a:extLst>
            <a:ext uri="{FF2B5EF4-FFF2-40B4-BE49-F238E27FC236}">
              <a16:creationId xmlns:a16="http://schemas.microsoft.com/office/drawing/2014/main" id="{380306CE-6A9E-407E-A227-4DBC7D10EAA1}"/>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0" name="正方形/長方形 819">
          <a:extLst>
            <a:ext uri="{FF2B5EF4-FFF2-40B4-BE49-F238E27FC236}">
              <a16:creationId xmlns:a16="http://schemas.microsoft.com/office/drawing/2014/main" id="{046AF77D-E917-4674-B5B9-CCD7E4452109}"/>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1" name="正方形/長方形 820">
          <a:extLst>
            <a:ext uri="{FF2B5EF4-FFF2-40B4-BE49-F238E27FC236}">
              <a16:creationId xmlns:a16="http://schemas.microsoft.com/office/drawing/2014/main" id="{C66C3CC5-F01B-4DDE-8C27-97C3FA294C43}"/>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2" name="正方形/長方形 821">
          <a:extLst>
            <a:ext uri="{FF2B5EF4-FFF2-40B4-BE49-F238E27FC236}">
              <a16:creationId xmlns:a16="http://schemas.microsoft.com/office/drawing/2014/main" id="{B743C452-D7D3-4F7A-9C04-C7FCA351D60C}"/>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3" name="テキスト ボックス 822">
          <a:extLst>
            <a:ext uri="{FF2B5EF4-FFF2-40B4-BE49-F238E27FC236}">
              <a16:creationId xmlns:a16="http://schemas.microsoft.com/office/drawing/2014/main" id="{16D6042B-C26F-45C6-A4AB-AF132F7B79D8}"/>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4" name="直線コネクタ 823">
          <a:extLst>
            <a:ext uri="{FF2B5EF4-FFF2-40B4-BE49-F238E27FC236}">
              <a16:creationId xmlns:a16="http://schemas.microsoft.com/office/drawing/2014/main" id="{687AF1E1-D1A1-4D75-B3AE-716937133B28}"/>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5" name="直線コネクタ 824">
          <a:extLst>
            <a:ext uri="{FF2B5EF4-FFF2-40B4-BE49-F238E27FC236}">
              <a16:creationId xmlns:a16="http://schemas.microsoft.com/office/drawing/2014/main" id="{6159D86C-8736-4679-8689-30B31DEA3C37}"/>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6" name="テキスト ボックス 825">
          <a:extLst>
            <a:ext uri="{FF2B5EF4-FFF2-40B4-BE49-F238E27FC236}">
              <a16:creationId xmlns:a16="http://schemas.microsoft.com/office/drawing/2014/main" id="{9353C2D3-69D7-4750-BA9E-9C3BF99447AF}"/>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7" name="直線コネクタ 826">
          <a:extLst>
            <a:ext uri="{FF2B5EF4-FFF2-40B4-BE49-F238E27FC236}">
              <a16:creationId xmlns:a16="http://schemas.microsoft.com/office/drawing/2014/main" id="{E238D1BD-F7D0-4D88-A3B7-DE77F07505D6}"/>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8" name="テキスト ボックス 827">
          <a:extLst>
            <a:ext uri="{FF2B5EF4-FFF2-40B4-BE49-F238E27FC236}">
              <a16:creationId xmlns:a16="http://schemas.microsoft.com/office/drawing/2014/main" id="{38D6D9EE-0279-4C95-9BD6-F144C2BCC50B}"/>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9" name="直線コネクタ 828">
          <a:extLst>
            <a:ext uri="{FF2B5EF4-FFF2-40B4-BE49-F238E27FC236}">
              <a16:creationId xmlns:a16="http://schemas.microsoft.com/office/drawing/2014/main" id="{E9F13E43-57F1-41E0-8C3D-6A62E0C30263}"/>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0" name="テキスト ボックス 829">
          <a:extLst>
            <a:ext uri="{FF2B5EF4-FFF2-40B4-BE49-F238E27FC236}">
              <a16:creationId xmlns:a16="http://schemas.microsoft.com/office/drawing/2014/main" id="{E66CF32B-F69A-470E-80B2-FCE0ED072C99}"/>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1" name="直線コネクタ 830">
          <a:extLst>
            <a:ext uri="{FF2B5EF4-FFF2-40B4-BE49-F238E27FC236}">
              <a16:creationId xmlns:a16="http://schemas.microsoft.com/office/drawing/2014/main" id="{3F7B2BB3-A3F6-4647-AB95-715FEB7E93AD}"/>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2" name="テキスト ボックス 831">
          <a:extLst>
            <a:ext uri="{FF2B5EF4-FFF2-40B4-BE49-F238E27FC236}">
              <a16:creationId xmlns:a16="http://schemas.microsoft.com/office/drawing/2014/main" id="{2EB75A3D-AE61-41B1-B746-2EF48E0C5ACC}"/>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3" name="直線コネクタ 832">
          <a:extLst>
            <a:ext uri="{FF2B5EF4-FFF2-40B4-BE49-F238E27FC236}">
              <a16:creationId xmlns:a16="http://schemas.microsoft.com/office/drawing/2014/main" id="{7CC3ED59-29DE-4F77-B7D7-F052C9C04A94}"/>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4" name="テキスト ボックス 833">
          <a:extLst>
            <a:ext uri="{FF2B5EF4-FFF2-40B4-BE49-F238E27FC236}">
              <a16:creationId xmlns:a16="http://schemas.microsoft.com/office/drawing/2014/main" id="{810C5173-410A-4500-93AA-F0B2F315345C}"/>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5" name="直線コネクタ 834">
          <a:extLst>
            <a:ext uri="{FF2B5EF4-FFF2-40B4-BE49-F238E27FC236}">
              <a16:creationId xmlns:a16="http://schemas.microsoft.com/office/drawing/2014/main" id="{5CE98B56-FEC3-444E-A786-AC92C3CD3669}"/>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6" name="テキスト ボックス 835">
          <a:extLst>
            <a:ext uri="{FF2B5EF4-FFF2-40B4-BE49-F238E27FC236}">
              <a16:creationId xmlns:a16="http://schemas.microsoft.com/office/drawing/2014/main" id="{9ACE7376-C015-4FE5-AE79-7DCDCBB73B0D}"/>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7" name="直線コネクタ 836">
          <a:extLst>
            <a:ext uri="{FF2B5EF4-FFF2-40B4-BE49-F238E27FC236}">
              <a16:creationId xmlns:a16="http://schemas.microsoft.com/office/drawing/2014/main" id="{A8350CC6-5F59-47B6-94D9-B1B44727115D}"/>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8" name="テキスト ボックス 837">
          <a:extLst>
            <a:ext uri="{FF2B5EF4-FFF2-40B4-BE49-F238E27FC236}">
              <a16:creationId xmlns:a16="http://schemas.microsoft.com/office/drawing/2014/main" id="{8EC624B7-AB99-4CCB-924D-1B3E07AAE609}"/>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9" name="【庁舎】&#10;一人当たり面積グラフ枠">
          <a:extLst>
            <a:ext uri="{FF2B5EF4-FFF2-40B4-BE49-F238E27FC236}">
              <a16:creationId xmlns:a16="http://schemas.microsoft.com/office/drawing/2014/main" id="{01398FEE-B642-4C01-8E99-B43C5AC2A966}"/>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156211</xdr:rowOff>
    </xdr:from>
    <xdr:to>
      <xdr:col>116</xdr:col>
      <xdr:colOff>62864</xdr:colOff>
      <xdr:row>107</xdr:row>
      <xdr:rowOff>85998</xdr:rowOff>
    </xdr:to>
    <xdr:cxnSp macro="">
      <xdr:nvCxnSpPr>
        <xdr:cNvPr id="840" name="直線コネクタ 839">
          <a:extLst>
            <a:ext uri="{FF2B5EF4-FFF2-40B4-BE49-F238E27FC236}">
              <a16:creationId xmlns:a16="http://schemas.microsoft.com/office/drawing/2014/main" id="{D2D8BD3E-5568-4158-B347-551AC6A30B14}"/>
            </a:ext>
          </a:extLst>
        </xdr:cNvPr>
        <xdr:cNvCxnSpPr/>
      </xdr:nvCxnSpPr>
      <xdr:spPr>
        <a:xfrm flipV="1">
          <a:off x="19509104" y="16752571"/>
          <a:ext cx="0" cy="12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89825</xdr:rowOff>
    </xdr:from>
    <xdr:ext cx="469744" cy="259045"/>
    <xdr:sp macro="" textlink="">
      <xdr:nvSpPr>
        <xdr:cNvPr id="841" name="【庁舎】&#10;一人当たり面積最小値テキスト">
          <a:extLst>
            <a:ext uri="{FF2B5EF4-FFF2-40B4-BE49-F238E27FC236}">
              <a16:creationId xmlns:a16="http://schemas.microsoft.com/office/drawing/2014/main" id="{874538A7-E00B-4204-AF11-D8CAAB3B8D2E}"/>
            </a:ext>
          </a:extLst>
        </xdr:cNvPr>
        <xdr:cNvSpPr txBox="1"/>
      </xdr:nvSpPr>
      <xdr:spPr>
        <a:xfrm>
          <a:off x="19547840" y="1802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85998</xdr:rowOff>
    </xdr:from>
    <xdr:to>
      <xdr:col>116</xdr:col>
      <xdr:colOff>152400</xdr:colOff>
      <xdr:row>107</xdr:row>
      <xdr:rowOff>85998</xdr:rowOff>
    </xdr:to>
    <xdr:cxnSp macro="">
      <xdr:nvCxnSpPr>
        <xdr:cNvPr id="842" name="直線コネクタ 841">
          <a:extLst>
            <a:ext uri="{FF2B5EF4-FFF2-40B4-BE49-F238E27FC236}">
              <a16:creationId xmlns:a16="http://schemas.microsoft.com/office/drawing/2014/main" id="{41AD9758-5B5F-4ECD-AEB5-DAAE8B7A577B}"/>
            </a:ext>
          </a:extLst>
        </xdr:cNvPr>
        <xdr:cNvCxnSpPr/>
      </xdr:nvCxnSpPr>
      <xdr:spPr>
        <a:xfrm>
          <a:off x="19443700" y="180234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102888</xdr:rowOff>
    </xdr:from>
    <xdr:ext cx="469744" cy="259045"/>
    <xdr:sp macro="" textlink="">
      <xdr:nvSpPr>
        <xdr:cNvPr id="843" name="【庁舎】&#10;一人当たり面積最大値テキスト">
          <a:extLst>
            <a:ext uri="{FF2B5EF4-FFF2-40B4-BE49-F238E27FC236}">
              <a16:creationId xmlns:a16="http://schemas.microsoft.com/office/drawing/2014/main" id="{2CC98C48-979D-476D-AD83-6A8503CF4D47}"/>
            </a:ext>
          </a:extLst>
        </xdr:cNvPr>
        <xdr:cNvSpPr txBox="1"/>
      </xdr:nvSpPr>
      <xdr:spPr>
        <a:xfrm>
          <a:off x="19547840" y="1653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156211</xdr:rowOff>
    </xdr:from>
    <xdr:to>
      <xdr:col>116</xdr:col>
      <xdr:colOff>152400</xdr:colOff>
      <xdr:row>99</xdr:row>
      <xdr:rowOff>156211</xdr:rowOff>
    </xdr:to>
    <xdr:cxnSp macro="">
      <xdr:nvCxnSpPr>
        <xdr:cNvPr id="844" name="直線コネクタ 843">
          <a:extLst>
            <a:ext uri="{FF2B5EF4-FFF2-40B4-BE49-F238E27FC236}">
              <a16:creationId xmlns:a16="http://schemas.microsoft.com/office/drawing/2014/main" id="{1ADB4A23-36A7-427C-82E6-59DAEC12E36B}"/>
            </a:ext>
          </a:extLst>
        </xdr:cNvPr>
        <xdr:cNvCxnSpPr/>
      </xdr:nvCxnSpPr>
      <xdr:spPr>
        <a:xfrm>
          <a:off x="19443700" y="167525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845" name="【庁舎】&#10;一人当たり面積平均値テキスト">
          <a:extLst>
            <a:ext uri="{FF2B5EF4-FFF2-40B4-BE49-F238E27FC236}">
              <a16:creationId xmlns:a16="http://schemas.microsoft.com/office/drawing/2014/main" id="{921EE77F-57D1-4FF1-9CE2-C2BBB71B95BF}"/>
            </a:ext>
          </a:extLst>
        </xdr:cNvPr>
        <xdr:cNvSpPr txBox="1"/>
      </xdr:nvSpPr>
      <xdr:spPr>
        <a:xfrm>
          <a:off x="19547840" y="17641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846" name="フローチャート: 判断 845">
          <a:extLst>
            <a:ext uri="{FF2B5EF4-FFF2-40B4-BE49-F238E27FC236}">
              <a16:creationId xmlns:a16="http://schemas.microsoft.com/office/drawing/2014/main" id="{56CBA121-9615-46D2-AA9A-CBC38F221553}"/>
            </a:ext>
          </a:extLst>
        </xdr:cNvPr>
        <xdr:cNvSpPr/>
      </xdr:nvSpPr>
      <xdr:spPr>
        <a:xfrm>
          <a:off x="19458940" y="1766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136434</xdr:rowOff>
    </xdr:from>
    <xdr:to>
      <xdr:col>112</xdr:col>
      <xdr:colOff>38100</xdr:colOff>
      <xdr:row>106</xdr:row>
      <xdr:rowOff>66584</xdr:rowOff>
    </xdr:to>
    <xdr:sp macro="" textlink="">
      <xdr:nvSpPr>
        <xdr:cNvPr id="847" name="フローチャート: 判断 846">
          <a:extLst>
            <a:ext uri="{FF2B5EF4-FFF2-40B4-BE49-F238E27FC236}">
              <a16:creationId xmlns:a16="http://schemas.microsoft.com/office/drawing/2014/main" id="{4B4D2200-3263-4ECE-BFCC-2B9A4AD846E6}"/>
            </a:ext>
          </a:extLst>
        </xdr:cNvPr>
        <xdr:cNvSpPr/>
      </xdr:nvSpPr>
      <xdr:spPr>
        <a:xfrm>
          <a:off x="18735040" y="177386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142966</xdr:rowOff>
    </xdr:from>
    <xdr:to>
      <xdr:col>107</xdr:col>
      <xdr:colOff>101600</xdr:colOff>
      <xdr:row>106</xdr:row>
      <xdr:rowOff>73116</xdr:rowOff>
    </xdr:to>
    <xdr:sp macro="" textlink="">
      <xdr:nvSpPr>
        <xdr:cNvPr id="848" name="フローチャート: 判断 847">
          <a:extLst>
            <a:ext uri="{FF2B5EF4-FFF2-40B4-BE49-F238E27FC236}">
              <a16:creationId xmlns:a16="http://schemas.microsoft.com/office/drawing/2014/main" id="{0EBF64F7-DCE1-4094-A54F-BA34235D5C01}"/>
            </a:ext>
          </a:extLst>
        </xdr:cNvPr>
        <xdr:cNvSpPr/>
      </xdr:nvSpPr>
      <xdr:spPr>
        <a:xfrm>
          <a:off x="17937480" y="177451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110308</xdr:rowOff>
    </xdr:from>
    <xdr:to>
      <xdr:col>102</xdr:col>
      <xdr:colOff>165100</xdr:colOff>
      <xdr:row>106</xdr:row>
      <xdr:rowOff>40458</xdr:rowOff>
    </xdr:to>
    <xdr:sp macro="" textlink="">
      <xdr:nvSpPr>
        <xdr:cNvPr id="849" name="フローチャート: 判断 848">
          <a:extLst>
            <a:ext uri="{FF2B5EF4-FFF2-40B4-BE49-F238E27FC236}">
              <a16:creationId xmlns:a16="http://schemas.microsoft.com/office/drawing/2014/main" id="{357E4689-1E3E-46E1-92BC-8D87D2725982}"/>
            </a:ext>
          </a:extLst>
        </xdr:cNvPr>
        <xdr:cNvSpPr/>
      </xdr:nvSpPr>
      <xdr:spPr>
        <a:xfrm>
          <a:off x="17162780" y="177125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15602</xdr:rowOff>
    </xdr:from>
    <xdr:to>
      <xdr:col>98</xdr:col>
      <xdr:colOff>38100</xdr:colOff>
      <xdr:row>106</xdr:row>
      <xdr:rowOff>117202</xdr:rowOff>
    </xdr:to>
    <xdr:sp macro="" textlink="">
      <xdr:nvSpPr>
        <xdr:cNvPr id="850" name="フローチャート: 判断 849">
          <a:extLst>
            <a:ext uri="{FF2B5EF4-FFF2-40B4-BE49-F238E27FC236}">
              <a16:creationId xmlns:a16="http://schemas.microsoft.com/office/drawing/2014/main" id="{34FA4D96-E51A-4701-8B4B-262D5BBEC263}"/>
            </a:ext>
          </a:extLst>
        </xdr:cNvPr>
        <xdr:cNvSpPr/>
      </xdr:nvSpPr>
      <xdr:spPr>
        <a:xfrm>
          <a:off x="16388080" y="177854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id="{6F251C3D-2B32-45FD-BB1C-48AEACC8D48D}"/>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AB867AAF-9B11-42C5-80FA-4FCD1C9E2239}"/>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201E70B3-62E2-4177-83C7-28E8FCE813FA}"/>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2AEE58C3-610C-4E53-9BD3-404E0BFBAB17}"/>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1D86FB58-BC64-4D86-AC70-40480D4E71B5}"/>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77651</xdr:rowOff>
    </xdr:from>
    <xdr:to>
      <xdr:col>112</xdr:col>
      <xdr:colOff>38100</xdr:colOff>
      <xdr:row>108</xdr:row>
      <xdr:rowOff>7801</xdr:rowOff>
    </xdr:to>
    <xdr:sp macro="" textlink="">
      <xdr:nvSpPr>
        <xdr:cNvPr id="856" name="楕円 855">
          <a:extLst>
            <a:ext uri="{FF2B5EF4-FFF2-40B4-BE49-F238E27FC236}">
              <a16:creationId xmlns:a16="http://schemas.microsoft.com/office/drawing/2014/main" id="{35985CDB-A146-4311-8096-ACE463EA737F}"/>
            </a:ext>
          </a:extLst>
        </xdr:cNvPr>
        <xdr:cNvSpPr/>
      </xdr:nvSpPr>
      <xdr:spPr>
        <a:xfrm>
          <a:off x="18735040" y="180151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80918</xdr:rowOff>
    </xdr:from>
    <xdr:to>
      <xdr:col>107</xdr:col>
      <xdr:colOff>101600</xdr:colOff>
      <xdr:row>108</xdr:row>
      <xdr:rowOff>11068</xdr:rowOff>
    </xdr:to>
    <xdr:sp macro="" textlink="">
      <xdr:nvSpPr>
        <xdr:cNvPr id="857" name="楕円 856">
          <a:extLst>
            <a:ext uri="{FF2B5EF4-FFF2-40B4-BE49-F238E27FC236}">
              <a16:creationId xmlns:a16="http://schemas.microsoft.com/office/drawing/2014/main" id="{12BEC173-DB5F-491E-A560-D6D01C1C526A}"/>
            </a:ext>
          </a:extLst>
        </xdr:cNvPr>
        <xdr:cNvSpPr/>
      </xdr:nvSpPr>
      <xdr:spPr>
        <a:xfrm>
          <a:off x="17937480" y="180183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128451</xdr:rowOff>
    </xdr:from>
    <xdr:to>
      <xdr:col>111</xdr:col>
      <xdr:colOff>177800</xdr:colOff>
      <xdr:row>107</xdr:row>
      <xdr:rowOff>131718</xdr:rowOff>
    </xdr:to>
    <xdr:cxnSp macro="">
      <xdr:nvCxnSpPr>
        <xdr:cNvPr id="858" name="直線コネクタ 857">
          <a:extLst>
            <a:ext uri="{FF2B5EF4-FFF2-40B4-BE49-F238E27FC236}">
              <a16:creationId xmlns:a16="http://schemas.microsoft.com/office/drawing/2014/main" id="{4157F289-D54F-464B-8A19-B0584663545F}"/>
            </a:ext>
          </a:extLst>
        </xdr:cNvPr>
        <xdr:cNvCxnSpPr/>
      </xdr:nvCxnSpPr>
      <xdr:spPr>
        <a:xfrm flipV="1">
          <a:off x="17988280" y="18065931"/>
          <a:ext cx="78994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82550</xdr:rowOff>
    </xdr:from>
    <xdr:to>
      <xdr:col>102</xdr:col>
      <xdr:colOff>165100</xdr:colOff>
      <xdr:row>108</xdr:row>
      <xdr:rowOff>12700</xdr:rowOff>
    </xdr:to>
    <xdr:sp macro="" textlink="">
      <xdr:nvSpPr>
        <xdr:cNvPr id="859" name="楕円 858">
          <a:extLst>
            <a:ext uri="{FF2B5EF4-FFF2-40B4-BE49-F238E27FC236}">
              <a16:creationId xmlns:a16="http://schemas.microsoft.com/office/drawing/2014/main" id="{D761BC20-FE9B-46C3-9B2C-58393E7C19B1}"/>
            </a:ext>
          </a:extLst>
        </xdr:cNvPr>
        <xdr:cNvSpPr/>
      </xdr:nvSpPr>
      <xdr:spPr>
        <a:xfrm>
          <a:off x="17162780" y="18020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131718</xdr:rowOff>
    </xdr:from>
    <xdr:to>
      <xdr:col>107</xdr:col>
      <xdr:colOff>50800</xdr:colOff>
      <xdr:row>107</xdr:row>
      <xdr:rowOff>133350</xdr:rowOff>
    </xdr:to>
    <xdr:cxnSp macro="">
      <xdr:nvCxnSpPr>
        <xdr:cNvPr id="860" name="直線コネクタ 859">
          <a:extLst>
            <a:ext uri="{FF2B5EF4-FFF2-40B4-BE49-F238E27FC236}">
              <a16:creationId xmlns:a16="http://schemas.microsoft.com/office/drawing/2014/main" id="{890E0711-9A48-46CB-A016-54A4B95603C9}"/>
            </a:ext>
          </a:extLst>
        </xdr:cNvPr>
        <xdr:cNvCxnSpPr/>
      </xdr:nvCxnSpPr>
      <xdr:spPr>
        <a:xfrm flipV="1">
          <a:off x="17213580" y="18069198"/>
          <a:ext cx="7747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83111</xdr:rowOff>
    </xdr:from>
    <xdr:ext cx="469744" cy="259045"/>
    <xdr:sp macro="" textlink="">
      <xdr:nvSpPr>
        <xdr:cNvPr id="861" name="n_1aveValue【庁舎】&#10;一人当たり面積">
          <a:extLst>
            <a:ext uri="{FF2B5EF4-FFF2-40B4-BE49-F238E27FC236}">
              <a16:creationId xmlns:a16="http://schemas.microsoft.com/office/drawing/2014/main" id="{643FE1B6-36E0-4E48-A1BF-EB9777C2E08B}"/>
            </a:ext>
          </a:extLst>
        </xdr:cNvPr>
        <xdr:cNvSpPr txBox="1"/>
      </xdr:nvSpPr>
      <xdr:spPr>
        <a:xfrm>
          <a:off x="18561127" y="1751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89643</xdr:rowOff>
    </xdr:from>
    <xdr:ext cx="469744" cy="259045"/>
    <xdr:sp macro="" textlink="">
      <xdr:nvSpPr>
        <xdr:cNvPr id="862" name="n_2aveValue【庁舎】&#10;一人当たり面積">
          <a:extLst>
            <a:ext uri="{FF2B5EF4-FFF2-40B4-BE49-F238E27FC236}">
              <a16:creationId xmlns:a16="http://schemas.microsoft.com/office/drawing/2014/main" id="{D87F53C9-1485-43A7-95B5-F146BAB527DA}"/>
            </a:ext>
          </a:extLst>
        </xdr:cNvPr>
        <xdr:cNvSpPr txBox="1"/>
      </xdr:nvSpPr>
      <xdr:spPr>
        <a:xfrm>
          <a:off x="17776267" y="1752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56985</xdr:rowOff>
    </xdr:from>
    <xdr:ext cx="469744" cy="259045"/>
    <xdr:sp macro="" textlink="">
      <xdr:nvSpPr>
        <xdr:cNvPr id="863" name="n_3aveValue【庁舎】&#10;一人当たり面積">
          <a:extLst>
            <a:ext uri="{FF2B5EF4-FFF2-40B4-BE49-F238E27FC236}">
              <a16:creationId xmlns:a16="http://schemas.microsoft.com/office/drawing/2014/main" id="{1C80C81F-8A9D-4462-B87C-70BBD91B610E}"/>
            </a:ext>
          </a:extLst>
        </xdr:cNvPr>
        <xdr:cNvSpPr txBox="1"/>
      </xdr:nvSpPr>
      <xdr:spPr>
        <a:xfrm>
          <a:off x="17001567" y="1749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133729</xdr:rowOff>
    </xdr:from>
    <xdr:ext cx="469744" cy="259045"/>
    <xdr:sp macro="" textlink="">
      <xdr:nvSpPr>
        <xdr:cNvPr id="864" name="n_4aveValue【庁舎】&#10;一人当たり面積">
          <a:extLst>
            <a:ext uri="{FF2B5EF4-FFF2-40B4-BE49-F238E27FC236}">
              <a16:creationId xmlns:a16="http://schemas.microsoft.com/office/drawing/2014/main" id="{E46E13D7-CE8A-4A3E-8F99-41A67D9E6C58}"/>
            </a:ext>
          </a:extLst>
        </xdr:cNvPr>
        <xdr:cNvSpPr txBox="1"/>
      </xdr:nvSpPr>
      <xdr:spPr>
        <a:xfrm>
          <a:off x="16226867" y="1756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170378</xdr:rowOff>
    </xdr:from>
    <xdr:ext cx="469744" cy="259045"/>
    <xdr:sp macro="" textlink="">
      <xdr:nvSpPr>
        <xdr:cNvPr id="865" name="n_1mainValue【庁舎】&#10;一人当たり面積">
          <a:extLst>
            <a:ext uri="{FF2B5EF4-FFF2-40B4-BE49-F238E27FC236}">
              <a16:creationId xmlns:a16="http://schemas.microsoft.com/office/drawing/2014/main" id="{1B9F3D00-4288-4BAC-8AC0-7F19559BD8CA}"/>
            </a:ext>
          </a:extLst>
        </xdr:cNvPr>
        <xdr:cNvSpPr txBox="1"/>
      </xdr:nvSpPr>
      <xdr:spPr>
        <a:xfrm>
          <a:off x="18561127" y="18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2195</xdr:rowOff>
    </xdr:from>
    <xdr:ext cx="469744" cy="259045"/>
    <xdr:sp macro="" textlink="">
      <xdr:nvSpPr>
        <xdr:cNvPr id="866" name="n_2mainValue【庁舎】&#10;一人当たり面積">
          <a:extLst>
            <a:ext uri="{FF2B5EF4-FFF2-40B4-BE49-F238E27FC236}">
              <a16:creationId xmlns:a16="http://schemas.microsoft.com/office/drawing/2014/main" id="{4D890463-3375-44CE-816D-3A896CA3C551}"/>
            </a:ext>
          </a:extLst>
        </xdr:cNvPr>
        <xdr:cNvSpPr txBox="1"/>
      </xdr:nvSpPr>
      <xdr:spPr>
        <a:xfrm>
          <a:off x="17776267" y="1810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3827</xdr:rowOff>
    </xdr:from>
    <xdr:ext cx="469744" cy="259045"/>
    <xdr:sp macro="" textlink="">
      <xdr:nvSpPr>
        <xdr:cNvPr id="867" name="n_3mainValue【庁舎】&#10;一人当たり面積">
          <a:extLst>
            <a:ext uri="{FF2B5EF4-FFF2-40B4-BE49-F238E27FC236}">
              <a16:creationId xmlns:a16="http://schemas.microsoft.com/office/drawing/2014/main" id="{825AE75E-26A7-4D26-9B5B-C49CB7E96823}"/>
            </a:ext>
          </a:extLst>
        </xdr:cNvPr>
        <xdr:cNvSpPr txBox="1"/>
      </xdr:nvSpPr>
      <xdr:spPr>
        <a:xfrm>
          <a:off x="1700156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8" name="正方形/長方形 867">
          <a:extLst>
            <a:ext uri="{FF2B5EF4-FFF2-40B4-BE49-F238E27FC236}">
              <a16:creationId xmlns:a16="http://schemas.microsoft.com/office/drawing/2014/main" id="{E9210963-5696-43BE-A830-A5AA4372B7E4}"/>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9" name="正方形/長方形 868">
          <a:extLst>
            <a:ext uri="{FF2B5EF4-FFF2-40B4-BE49-F238E27FC236}">
              <a16:creationId xmlns:a16="http://schemas.microsoft.com/office/drawing/2014/main" id="{925CAEEC-EBD9-4DAE-B78E-A45C5BB35878}"/>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0" name="テキスト ボックス 869">
          <a:extLst>
            <a:ext uri="{FF2B5EF4-FFF2-40B4-BE49-F238E27FC236}">
              <a16:creationId xmlns:a16="http://schemas.microsoft.com/office/drawing/2014/main" id="{09BD20C8-3767-4E8A-B03A-FC0D02EC868F}"/>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の有形固定資産減価償却率が類似団体内平均値より低いのは、総合体育館の整備が近年行われたことによる。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の有形固定資産減価償却率が類似団体内平均値より高く、施設の老朽化が進んでいる。また、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の一人当たりの面積が、類似団体内平均値より高い。</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年度と令和元年度の有形固定資産減価償却率が低下したのは、一つの施設を解体及び改修したことによる。</a:t>
          </a:r>
        </a:p>
        <a:p>
          <a:r>
            <a:rPr kumimoji="1" lang="ja-JP" altLang="en-US" sz="1300">
              <a:latin typeface="ＭＳ Ｐゴシック" panose="020B0600070205080204" pitchFamily="50" charset="-128"/>
              <a:ea typeface="ＭＳ Ｐゴシック" panose="020B0600070205080204" pitchFamily="50" charset="-128"/>
            </a:rPr>
            <a:t>　いずれの施設についても公共施設個別施設計画等に基づいて、適正な管理を実施していく。</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について、有形固定資産減価償却率が平成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年度及び令和元年度の数値と乖離があるのは、固定資産台帳の内容修正によるものである。</a:t>
          </a:r>
        </a:p>
        <a:p>
          <a:r>
            <a:rPr kumimoji="1" lang="ja-JP" altLang="en-US" sz="1300">
              <a:latin typeface="ＭＳ Ｐゴシック" panose="020B0600070205080204" pitchFamily="50" charset="-128"/>
              <a:ea typeface="ＭＳ Ｐゴシック" panose="020B0600070205080204" pitchFamily="50" charset="-128"/>
            </a:rPr>
            <a:t>　なお、令和２年度の数値については調査中である。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17,979
17,594
133.91
11,693,787
10,718,875
954,303
5,439,107
8,828,410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近年は、横ばい傾向で令和２年度は、前年度と同値の</a:t>
          </a:r>
          <a:r>
            <a:rPr kumimoji="1" lang="en-US" altLang="ja-JP" sz="1300">
              <a:latin typeface="ＭＳ Ｐゴシック" panose="020B0600070205080204" pitchFamily="50" charset="-128"/>
              <a:ea typeface="ＭＳ Ｐゴシック" panose="020B0600070205080204" pitchFamily="50" charset="-128"/>
            </a:rPr>
            <a:t>0.60</a:t>
          </a:r>
          <a:r>
            <a:rPr kumimoji="1" lang="ja-JP" altLang="en-US" sz="1300">
              <a:latin typeface="ＭＳ Ｐゴシック" panose="020B0600070205080204" pitchFamily="50" charset="-128"/>
              <a:ea typeface="ＭＳ Ｐゴシック" panose="020B0600070205080204" pitchFamily="50" charset="-128"/>
            </a:rPr>
            <a:t>となり、類似団体を</a:t>
          </a:r>
          <a:r>
            <a:rPr kumimoji="1" lang="en-US" altLang="ja-JP" sz="1300">
              <a:latin typeface="ＭＳ Ｐゴシック" panose="020B0600070205080204" pitchFamily="50" charset="-128"/>
              <a:ea typeface="ＭＳ Ｐゴシック" panose="020B0600070205080204" pitchFamily="50" charset="-128"/>
            </a:rPr>
            <a:t>0.10</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今後、更に人口減少が進む中、楽観視は出来ない状況であることから、移住定住、企業誘致の推進により、町税収の向上などを中心に財政基盤の強化に努める。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2662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127907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5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50092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145143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112485</xdr:rowOff>
    </xdr:from>
    <xdr:to>
      <xdr:col>19</xdr:col>
      <xdr:colOff>184150</xdr:colOff>
      <xdr:row>43</xdr:row>
      <xdr:rowOff>42635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27412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145143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110672</xdr:rowOff>
    </xdr:from>
    <xdr:to>
      <xdr:col>11</xdr:col>
      <xdr:colOff>31750</xdr:colOff>
      <xdr:row>41</xdr:row>
      <xdr:rowOff>127907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93634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94343</xdr:rowOff>
    </xdr:from>
    <xdr:to>
      <xdr:col>15</xdr:col>
      <xdr:colOff>133350</xdr:colOff>
      <xdr:row>42</xdr:row>
      <xdr:rowOff>24493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34670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年度には繰出金の増や物件費の増などで上昇。平成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年度は、法人町民税の臨時的な税収増により、経常収支比率が低下したが、令和元年度は、平成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年度の法人町民税の臨時的増の影響により、地方交付税及び臨時財政対策債が減少し、経常収支比率が増加した。令和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年度の法人町民税の臨時的増の影響が無くなったことで地方交付税及び臨時財政対策債が増加し、経常収支比率は、</a:t>
          </a:r>
          <a:r>
            <a:rPr kumimoji="1" lang="en-US" altLang="ja-JP" sz="1100">
              <a:latin typeface="ＭＳ Ｐゴシック" panose="020B0600070205080204" pitchFamily="50" charset="-128"/>
              <a:ea typeface="ＭＳ Ｐゴシック" panose="020B0600070205080204" pitchFamily="50" charset="-128"/>
            </a:rPr>
            <a:t>89.8</a:t>
          </a:r>
          <a:r>
            <a:rPr kumimoji="1" lang="ja-JP" altLang="en-US" sz="1100">
              <a:latin typeface="ＭＳ Ｐゴシック" panose="020B0600070205080204" pitchFamily="50" charset="-128"/>
              <a:ea typeface="ＭＳ Ｐゴシック" panose="020B0600070205080204" pitchFamily="50" charset="-128"/>
            </a:rPr>
            <a:t>％へ減少した。</a:t>
          </a:r>
        </a:p>
        <a:p>
          <a:r>
            <a:rPr kumimoji="1" lang="ja-JP" altLang="en-US" sz="1100">
              <a:latin typeface="ＭＳ Ｐゴシック" panose="020B0600070205080204" pitchFamily="50" charset="-128"/>
              <a:ea typeface="ＭＳ Ｐゴシック" panose="020B0600070205080204" pitchFamily="50" charset="-128"/>
            </a:rPr>
            <a:t>　今後は、「第３次森町行財政改革プラン」に掲げた行財政改革への取り組みを通して、経常経費の削減に努めるとともに、一般財源確保のため、町税の徴収強化、移住定住、企業誘致の推進などを図る。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66548</xdr:rowOff>
    </xdr:from>
    <xdr:to>
      <xdr:col>23</xdr:col>
      <xdr:colOff>133350</xdr:colOff>
      <xdr:row>65</xdr:row>
      <xdr:rowOff>152654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82098"/>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124731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152654</xdr:rowOff>
    </xdr:from>
    <xdr:to>
      <xdr:col>24</xdr:col>
      <xdr:colOff>12700</xdr:colOff>
      <xdr:row>65</xdr:row>
      <xdr:rowOff>152654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152925</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2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66548</xdr:rowOff>
    </xdr:from>
    <xdr:to>
      <xdr:col>24</xdr:col>
      <xdr:colOff>12700</xdr:colOff>
      <xdr:row>59</xdr:row>
      <xdr:rowOff>66548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8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53848</xdr:rowOff>
    </xdr:from>
    <xdr:to>
      <xdr:col>23</xdr:col>
      <xdr:colOff>133350</xdr:colOff>
      <xdr:row>64</xdr:row>
      <xdr:rowOff>126238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102664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119126</xdr:rowOff>
    </xdr:from>
    <xdr:to>
      <xdr:col>19</xdr:col>
      <xdr:colOff>133350</xdr:colOff>
      <xdr:row>64</xdr:row>
      <xdr:rowOff>126238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920476"/>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18305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4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119126</xdr:rowOff>
    </xdr:from>
    <xdr:to>
      <xdr:col>15</xdr:col>
      <xdr:colOff>82550</xdr:colOff>
      <xdr:row>64</xdr:row>
      <xdr:rowOff>20066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92047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73152</xdr:rowOff>
    </xdr:from>
    <xdr:to>
      <xdr:col>15</xdr:col>
      <xdr:colOff>133350</xdr:colOff>
      <xdr:row>64</xdr:row>
      <xdr:rowOff>3302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159529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75692</xdr:rowOff>
    </xdr:from>
    <xdr:to>
      <xdr:col>11</xdr:col>
      <xdr:colOff>31750</xdr:colOff>
      <xdr:row>64</xdr:row>
      <xdr:rowOff>20066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87704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53848</xdr:rowOff>
    </xdr:from>
    <xdr:to>
      <xdr:col>11</xdr:col>
      <xdr:colOff>82550</xdr:colOff>
      <xdr:row>63</xdr:row>
      <xdr:rowOff>155448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165625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10414</xdr:rowOff>
    </xdr:from>
    <xdr:to>
      <xdr:col>7</xdr:col>
      <xdr:colOff>31750</xdr:colOff>
      <xdr:row>63</xdr:row>
      <xdr:rowOff>112014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122191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3048</xdr:rowOff>
    </xdr:from>
    <xdr:to>
      <xdr:col>23</xdr:col>
      <xdr:colOff>184150</xdr:colOff>
      <xdr:row>64</xdr:row>
      <xdr:rowOff>104648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146575</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4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75438</xdr:rowOff>
    </xdr:from>
    <xdr:to>
      <xdr:col>19</xdr:col>
      <xdr:colOff>184150</xdr:colOff>
      <xdr:row>65</xdr:row>
      <xdr:rowOff>5588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161815</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13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68326</xdr:rowOff>
    </xdr:from>
    <xdr:to>
      <xdr:col>15</xdr:col>
      <xdr:colOff>133350</xdr:colOff>
      <xdr:row>63</xdr:row>
      <xdr:rowOff>169926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140716</xdr:rowOff>
    </xdr:from>
    <xdr:to>
      <xdr:col>11</xdr:col>
      <xdr:colOff>82550</xdr:colOff>
      <xdr:row>64</xdr:row>
      <xdr:rowOff>70866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55643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0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24892</xdr:rowOff>
    </xdr:from>
    <xdr:to>
      <xdr:col>7</xdr:col>
      <xdr:colOff>31750</xdr:colOff>
      <xdr:row>63</xdr:row>
      <xdr:rowOff>126492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111269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[164,557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年度まで定年職員の退職に対し、若手職員の採用による給与差などによる減少傾向にあったが、令和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年度は、会計年度任用職員制度の開始により増加した。物件費については近年設備等の修繕費、各種調査、計画策定業務委託、物品等のリース等の増加に伴い、増加傾向にある。</a:t>
          </a:r>
        </a:p>
        <a:p>
          <a:r>
            <a:rPr kumimoji="1" lang="ja-JP" altLang="en-US" sz="1300">
              <a:latin typeface="ＭＳ Ｐゴシック" panose="020B0600070205080204" pitchFamily="50" charset="-128"/>
              <a:ea typeface="ＭＳ Ｐゴシック" panose="020B0600070205080204" pitchFamily="50" charset="-128"/>
            </a:rPr>
            <a:t>　これまでの取り組みである事務用品の集中調達方式などを継続し、加えて計画的で早期の修繕を図るとともに、業務の見直し・効率化を図るなど、効果的な対策を行う。</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150616</xdr:rowOff>
    </xdr:from>
    <xdr:to>
      <xdr:col>23</xdr:col>
      <xdr:colOff>133350</xdr:colOff>
      <xdr:row>89</xdr:row>
      <xdr:rowOff>70317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38066"/>
          <a:ext cx="0" cy="1291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42394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70317</xdr:rowOff>
    </xdr:from>
    <xdr:to>
      <xdr:col>24</xdr:col>
      <xdr:colOff>12700</xdr:colOff>
      <xdr:row>89</xdr:row>
      <xdr:rowOff>70317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29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65543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8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150616</xdr:rowOff>
    </xdr:from>
    <xdr:to>
      <xdr:col>24</xdr:col>
      <xdr:colOff>12700</xdr:colOff>
      <xdr:row>81</xdr:row>
      <xdr:rowOff>150616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43038</xdr:rowOff>
    </xdr:from>
    <xdr:to>
      <xdr:col>23</xdr:col>
      <xdr:colOff>133350</xdr:colOff>
      <xdr:row>83</xdr:row>
      <xdr:rowOff>89570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01938"/>
          <a:ext cx="838200" cy="21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22077</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42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50000</xdr:rowOff>
    </xdr:from>
    <xdr:to>
      <xdr:col>23</xdr:col>
      <xdr:colOff>184150</xdr:colOff>
      <xdr:row>84</xdr:row>
      <xdr:rowOff>151600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4285</xdr:rowOff>
    </xdr:from>
    <xdr:to>
      <xdr:col>19</xdr:col>
      <xdr:colOff>133350</xdr:colOff>
      <xdr:row>82</xdr:row>
      <xdr:rowOff>43038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63185"/>
          <a:ext cx="889000" cy="3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85784</xdr:rowOff>
    </xdr:from>
    <xdr:to>
      <xdr:col>19</xdr:col>
      <xdr:colOff>184150</xdr:colOff>
      <xdr:row>84</xdr:row>
      <xdr:rowOff>15934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711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40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103208</xdr:rowOff>
    </xdr:from>
    <xdr:to>
      <xdr:col>15</xdr:col>
      <xdr:colOff>82550</xdr:colOff>
      <xdr:row>82</xdr:row>
      <xdr:rowOff>4285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90658"/>
          <a:ext cx="889000" cy="7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33727</xdr:rowOff>
    </xdr:from>
    <xdr:to>
      <xdr:col>15</xdr:col>
      <xdr:colOff>133350</xdr:colOff>
      <xdr:row>83</xdr:row>
      <xdr:rowOff>135327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120104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5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103208</xdr:rowOff>
    </xdr:from>
    <xdr:to>
      <xdr:col>11</xdr:col>
      <xdr:colOff>31750</xdr:colOff>
      <xdr:row>81</xdr:row>
      <xdr:rowOff>131142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3990658"/>
          <a:ext cx="889000" cy="2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23439</xdr:rowOff>
    </xdr:from>
    <xdr:to>
      <xdr:col>11</xdr:col>
      <xdr:colOff>82550</xdr:colOff>
      <xdr:row>83</xdr:row>
      <xdr:rowOff>125039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109816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4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12846</xdr:rowOff>
    </xdr:from>
    <xdr:to>
      <xdr:col>7</xdr:col>
      <xdr:colOff>31750</xdr:colOff>
      <xdr:row>83</xdr:row>
      <xdr:rowOff>114446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99223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2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38770</xdr:rowOff>
    </xdr:from>
    <xdr:to>
      <xdr:col>23</xdr:col>
      <xdr:colOff>184150</xdr:colOff>
      <xdr:row>83</xdr:row>
      <xdr:rowOff>140370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6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55297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1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163688</xdr:rowOff>
    </xdr:from>
    <xdr:to>
      <xdr:col>19</xdr:col>
      <xdr:colOff>184150</xdr:colOff>
      <xdr:row>82</xdr:row>
      <xdr:rowOff>93838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104015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20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124935</xdr:rowOff>
    </xdr:from>
    <xdr:to>
      <xdr:col>15</xdr:col>
      <xdr:colOff>133350</xdr:colOff>
      <xdr:row>82</xdr:row>
      <xdr:rowOff>55085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1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65262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8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52408</xdr:rowOff>
    </xdr:from>
    <xdr:to>
      <xdr:col>11</xdr:col>
      <xdr:colOff>82550</xdr:colOff>
      <xdr:row>81</xdr:row>
      <xdr:rowOff>154008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3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164185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0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80342</xdr:rowOff>
    </xdr:from>
    <xdr:to>
      <xdr:col>7</xdr:col>
      <xdr:colOff>31750</xdr:colOff>
      <xdr:row>82</xdr:row>
      <xdr:rowOff>10492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20669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3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令和元年度まで増加傾向であったが、令和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年度は、ラスパイレス指数算出の集計区分内で経験年数の少ない者が増え、多い者が減り、職員構成の変動したことにより、</a:t>
          </a:r>
          <a:r>
            <a:rPr kumimoji="1" lang="en-US" altLang="ja-JP" sz="1300">
              <a:latin typeface="ＭＳ Ｐゴシック" panose="020B0600070205080204" pitchFamily="50" charset="-128"/>
              <a:ea typeface="ＭＳ Ｐゴシック" panose="020B0600070205080204" pitchFamily="50" charset="-128"/>
            </a:rPr>
            <a:t>95.9</a:t>
          </a:r>
          <a:r>
            <a:rPr kumimoji="1" lang="ja-JP" altLang="en-US" sz="1300">
              <a:latin typeface="ＭＳ Ｐゴシック" panose="020B0600070205080204" pitchFamily="50" charset="-128"/>
              <a:ea typeface="ＭＳ Ｐゴシック" panose="020B0600070205080204" pitchFamily="50" charset="-128"/>
            </a:rPr>
            <a:t>％へ減少し、類似団体平均を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ポイント下回った。今後、国家公務員給与制度に準拠し、適宜見直しを図り、適正化に努める。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121557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15421</xdr:rowOff>
    </xdr:from>
    <xdr:to>
      <xdr:col>81</xdr:col>
      <xdr:colOff>44450</xdr:colOff>
      <xdr:row>87</xdr:row>
      <xdr:rowOff>102507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760121"/>
          <a:ext cx="8382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16329</xdr:rowOff>
    </xdr:from>
    <xdr:to>
      <xdr:col>77</xdr:col>
      <xdr:colOff>44450</xdr:colOff>
      <xdr:row>87</xdr:row>
      <xdr:rowOff>102507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93247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25598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98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16329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9152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85271</xdr:rowOff>
    </xdr:from>
    <xdr:to>
      <xdr:col>73</xdr:col>
      <xdr:colOff>44450</xdr:colOff>
      <xdr:row>87</xdr:row>
      <xdr:rowOff>15421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25598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84364</xdr:rowOff>
    </xdr:from>
    <xdr:to>
      <xdr:col>68</xdr:col>
      <xdr:colOff>152400</xdr:colOff>
      <xdr:row>86</xdr:row>
      <xdr:rowOff>170543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82906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152598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55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136979</xdr:rowOff>
    </xdr:from>
    <xdr:to>
      <xdr:col>73</xdr:col>
      <xdr:colOff>44450</xdr:colOff>
      <xdr:row>87</xdr:row>
      <xdr:rowOff>67129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51906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人下回っている。令和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日現在の普通会計職員数（教育長を除く）は</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人（前年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日現在の職員数は、</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人）で、対前年度で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名増となっている。</a:t>
          </a:r>
        </a:p>
        <a:p>
          <a:r>
            <a:rPr kumimoji="1" lang="ja-JP" altLang="en-US" sz="1300">
              <a:latin typeface="ＭＳ Ｐゴシック" panose="020B0600070205080204" pitchFamily="50" charset="-128"/>
              <a:ea typeface="ＭＳ Ｐゴシック" panose="020B0600070205080204" pitchFamily="50" charset="-128"/>
            </a:rPr>
            <a:t>　今後、第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次定員適正化計画に則り、組織機構改革、技能労務職員の退職不補充、会計年度任用職員の活用、業務の委託化の推進などにより、引き続き簡素で効率的な執行体制の確保を図り適切な定員管理に努める。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54081</xdr:rowOff>
    </xdr:from>
    <xdr:to>
      <xdr:col>81</xdr:col>
      <xdr:colOff>44450</xdr:colOff>
      <xdr:row>67</xdr:row>
      <xdr:rowOff>86043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69631"/>
          <a:ext cx="0" cy="1403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58120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4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86043</xdr:rowOff>
    </xdr:from>
    <xdr:to>
      <xdr:col>81</xdr:col>
      <xdr:colOff>133350</xdr:colOff>
      <xdr:row>67</xdr:row>
      <xdr:rowOff>86043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7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140458</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91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54081</xdr:rowOff>
    </xdr:from>
    <xdr:to>
      <xdr:col>81</xdr:col>
      <xdr:colOff>133350</xdr:colOff>
      <xdr:row>59</xdr:row>
      <xdr:rowOff>54081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6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83714</xdr:rowOff>
    </xdr:from>
    <xdr:to>
      <xdr:col>81</xdr:col>
      <xdr:colOff>44450</xdr:colOff>
      <xdr:row>60</xdr:row>
      <xdr:rowOff>117898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70714"/>
          <a:ext cx="838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151253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609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7726</xdr:rowOff>
    </xdr:from>
    <xdr:to>
      <xdr:col>81</xdr:col>
      <xdr:colOff>95250</xdr:colOff>
      <xdr:row>62</xdr:row>
      <xdr:rowOff>109326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55563</xdr:rowOff>
    </xdr:from>
    <xdr:to>
      <xdr:col>77</xdr:col>
      <xdr:colOff>44450</xdr:colOff>
      <xdr:row>60</xdr:row>
      <xdr:rowOff>83714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42563"/>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47943</xdr:rowOff>
    </xdr:from>
    <xdr:to>
      <xdr:col>77</xdr:col>
      <xdr:colOff>95250</xdr:colOff>
      <xdr:row>62</xdr:row>
      <xdr:rowOff>149543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134320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764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55563</xdr:rowOff>
    </xdr:from>
    <xdr:to>
      <xdr:col>72</xdr:col>
      <xdr:colOff>203200</xdr:colOff>
      <xdr:row>60</xdr:row>
      <xdr:rowOff>59584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34256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19791</xdr:rowOff>
    </xdr:from>
    <xdr:to>
      <xdr:col>73</xdr:col>
      <xdr:colOff>44450</xdr:colOff>
      <xdr:row>62</xdr:row>
      <xdr:rowOff>121391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106168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25400</xdr:rowOff>
    </xdr:from>
    <xdr:to>
      <xdr:col>68</xdr:col>
      <xdr:colOff>152400</xdr:colOff>
      <xdr:row>60</xdr:row>
      <xdr:rowOff>59584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12400"/>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147003</xdr:rowOff>
    </xdr:from>
    <xdr:to>
      <xdr:col>64</xdr:col>
      <xdr:colOff>152400</xdr:colOff>
      <xdr:row>62</xdr:row>
      <xdr:rowOff>77153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61930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67098</xdr:rowOff>
    </xdr:from>
    <xdr:to>
      <xdr:col>81</xdr:col>
      <xdr:colOff>95250</xdr:colOff>
      <xdr:row>60</xdr:row>
      <xdr:rowOff>168698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83625</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99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32914</xdr:rowOff>
    </xdr:from>
    <xdr:to>
      <xdr:col>77</xdr:col>
      <xdr:colOff>95250</xdr:colOff>
      <xdr:row>60</xdr:row>
      <xdr:rowOff>134514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144691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8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4763</xdr:rowOff>
    </xdr:from>
    <xdr:to>
      <xdr:col>73</xdr:col>
      <xdr:colOff>44450</xdr:colOff>
      <xdr:row>60</xdr:row>
      <xdr:rowOff>106363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116540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8784</xdr:rowOff>
    </xdr:from>
    <xdr:to>
      <xdr:col>68</xdr:col>
      <xdr:colOff>203200</xdr:colOff>
      <xdr:row>60</xdr:row>
      <xdr:rowOff>110384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120561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6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146050</xdr:rowOff>
    </xdr:from>
    <xdr:to>
      <xdr:col>64</xdr:col>
      <xdr:colOff>152400</xdr:colOff>
      <xdr:row>60</xdr:row>
      <xdr:rowOff>76200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86377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災害復旧費等に係る基準財政需要額の増加（交付税算入見込額）、密度補正により基準財政需要額に算入された元利償還金等の増加及び特定財源の額の増加に対し、公営企業に要する地方債償還財源の増加、元利償還金の額の増加、一部事務組合等の起こした地方債に充てたと認められる補助金又は負担金の増加が上回ったことにより、公債費（分子）が増加した。災害復旧費等に係る基準財政需要額の増加（交付税算入見込額）、密度補正により基準財政需要額に算入された元利償還金等の増加及び特定財源の額の増加に対して、令和２年度普通交付税算定における普通交付税額の増加、臨時財政対策債発行可能額の増加が上回ったことにより、標準財政規模から元利償還金等の基準財政需要額算入額を控除した額</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分母</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が増加した。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分子分母の双方が増加したが分子の増加割合が分母の増加割合を上回ったことにより、単年度実質公債費比率が増加し、３カ年平均も増となった。</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45</xdr:row>
      <xdr:rowOff>22606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3562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112268</xdr:rowOff>
    </xdr:from>
    <xdr:to>
      <xdr:col>81</xdr:col>
      <xdr:colOff>44450</xdr:colOff>
      <xdr:row>43</xdr:row>
      <xdr:rowOff>8382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313168"/>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35052</xdr:rowOff>
    </xdr:from>
    <xdr:to>
      <xdr:col>77</xdr:col>
      <xdr:colOff>44450</xdr:colOff>
      <xdr:row>42</xdr:row>
      <xdr:rowOff>112268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23595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129286</xdr:rowOff>
    </xdr:from>
    <xdr:to>
      <xdr:col>72</xdr:col>
      <xdr:colOff>203200</xdr:colOff>
      <xdr:row>42</xdr:row>
      <xdr:rowOff>35052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15873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71374</xdr:rowOff>
    </xdr:from>
    <xdr:to>
      <xdr:col>68</xdr:col>
      <xdr:colOff>152400</xdr:colOff>
      <xdr:row>41</xdr:row>
      <xdr:rowOff>129286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10082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129032</xdr:rowOff>
    </xdr:from>
    <xdr:to>
      <xdr:col>81</xdr:col>
      <xdr:colOff>95250</xdr:colOff>
      <xdr:row>43</xdr:row>
      <xdr:rowOff>59182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101109</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30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61468</xdr:rowOff>
    </xdr:from>
    <xdr:to>
      <xdr:col>77</xdr:col>
      <xdr:colOff>95250</xdr:colOff>
      <xdr:row>42</xdr:row>
      <xdr:rowOff>163068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147845</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34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155702</xdr:rowOff>
    </xdr:from>
    <xdr:to>
      <xdr:col>73</xdr:col>
      <xdr:colOff>44450</xdr:colOff>
      <xdr:row>42</xdr:row>
      <xdr:rowOff>85852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70629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78486</xdr:rowOff>
    </xdr:from>
    <xdr:to>
      <xdr:col>68</xdr:col>
      <xdr:colOff>203200</xdr:colOff>
      <xdr:row>42</xdr:row>
      <xdr:rowOff>8636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132351</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現在高、公営企業債等繰入見込額が増加し、将来負担額が増加したが、充当可能基金、充当可能特定歳入、基準財政需要額算入見込額の増加によって充当可能財源等の額も増加し、将来負担額の増加幅より充当可能財源等の増加幅が大きかったため、充当可能財源等控除後の将来負担額（分子）が減少したこと、標準財政規模の増加により、算入公債費等の額控除後の標準財政規模（分母）が増加したことにより、将来負担比率は減少した。</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144236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116313</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144236</xdr:rowOff>
    </xdr:from>
    <xdr:to>
      <xdr:col>81</xdr:col>
      <xdr:colOff>133350</xdr:colOff>
      <xdr:row>22</xdr:row>
      <xdr:rowOff>144236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114754</xdr:rowOff>
    </xdr:from>
    <xdr:to>
      <xdr:col>81</xdr:col>
      <xdr:colOff>44450</xdr:colOff>
      <xdr:row>19</xdr:row>
      <xdr:rowOff>65677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3200854"/>
          <a:ext cx="838200" cy="12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111323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340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94796</xdr:rowOff>
    </xdr:from>
    <xdr:to>
      <xdr:col>81</xdr:col>
      <xdr:colOff>95250</xdr:colOff>
      <xdr:row>15</xdr:row>
      <xdr:rowOff>24946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4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26035</xdr:rowOff>
    </xdr:from>
    <xdr:to>
      <xdr:col>77</xdr:col>
      <xdr:colOff>44450</xdr:colOff>
      <xdr:row>19</xdr:row>
      <xdr:rowOff>65677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5290800" y="3283585"/>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131082</xdr:rowOff>
    </xdr:from>
    <xdr:to>
      <xdr:col>77</xdr:col>
      <xdr:colOff>95250</xdr:colOff>
      <xdr:row>17</xdr:row>
      <xdr:rowOff>61232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8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71409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643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26035</xdr:rowOff>
    </xdr:from>
    <xdr:to>
      <xdr:col>72</xdr:col>
      <xdr:colOff>203200</xdr:colOff>
      <xdr:row>19</xdr:row>
      <xdr:rowOff>36376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328358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11339</xdr:rowOff>
    </xdr:from>
    <xdr:to>
      <xdr:col>73</xdr:col>
      <xdr:colOff>44450</xdr:colOff>
      <xdr:row>17</xdr:row>
      <xdr:rowOff>112939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92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123116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694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36376</xdr:rowOff>
    </xdr:from>
    <xdr:to>
      <xdr:col>68</xdr:col>
      <xdr:colOff>152400</xdr:colOff>
      <xdr:row>19</xdr:row>
      <xdr:rowOff>134620</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3293926"/>
          <a:ext cx="889000" cy="9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50981</xdr:rowOff>
    </xdr:from>
    <xdr:to>
      <xdr:col>68</xdr:col>
      <xdr:colOff>203200</xdr:colOff>
      <xdr:row>17</xdr:row>
      <xdr:rowOff>152581</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96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162758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73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121648</xdr:rowOff>
    </xdr:from>
    <xdr:to>
      <xdr:col>64</xdr:col>
      <xdr:colOff>152400</xdr:colOff>
      <xdr:row>18</xdr:row>
      <xdr:rowOff>51798</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303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61975</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805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63954</xdr:rowOff>
    </xdr:from>
    <xdr:to>
      <xdr:col>81</xdr:col>
      <xdr:colOff>95250</xdr:colOff>
      <xdr:row>18</xdr:row>
      <xdr:rowOff>165553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31500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36031</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312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14877</xdr:rowOff>
    </xdr:from>
    <xdr:to>
      <xdr:col>77</xdr:col>
      <xdr:colOff>95250</xdr:colOff>
      <xdr:row>19</xdr:row>
      <xdr:rowOff>116477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327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101254</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358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146685</xdr:rowOff>
    </xdr:from>
    <xdr:to>
      <xdr:col>73</xdr:col>
      <xdr:colOff>44450</xdr:colOff>
      <xdr:row>19</xdr:row>
      <xdr:rowOff>76835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23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61612</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31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157026</xdr:rowOff>
    </xdr:from>
    <xdr:to>
      <xdr:col>68</xdr:col>
      <xdr:colOff>203200</xdr:colOff>
      <xdr:row>19</xdr:row>
      <xdr:rowOff>87176</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24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71953</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32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83820</xdr:rowOff>
    </xdr:from>
    <xdr:to>
      <xdr:col>64</xdr:col>
      <xdr:colOff>152400</xdr:colOff>
      <xdr:row>20</xdr:row>
      <xdr:rowOff>13970</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34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170197</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42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17,979
17,594
133.91
11,693,787
10,718,875
954,303
5,439,107
8,828,410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近年、定年職員の退職に対し、若手職員の採用による給与差などにより、人件費に係る経常収支比率は減少の傾向にあったが、令和元年度については、一時的に増加し、令和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年度は再び減少となり、類似団体平均を</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ポイント下回った。</a:t>
          </a:r>
        </a:p>
        <a:p>
          <a:r>
            <a:rPr kumimoji="1" lang="ja-JP" altLang="en-US" sz="1200">
              <a:latin typeface="ＭＳ Ｐゴシック" panose="020B0600070205080204" pitchFamily="50" charset="-128"/>
              <a:ea typeface="ＭＳ Ｐゴシック" panose="020B0600070205080204" pitchFamily="50" charset="-128"/>
            </a:rPr>
            <a:t>　今後、「第３次森町行財政改革プラン」に則した組織機構改革をはじめ、技能労務職員の退職不補充、定数管理・給与の適正化、業務の委託化の推進などを図り、引き続き簡素で効率的な執行体制の確保を図り適切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24130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287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136144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0776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62992</xdr:rowOff>
    </xdr:from>
    <xdr:to>
      <xdr:col>19</xdr:col>
      <xdr:colOff>187325</xdr:colOff>
      <xdr:row>36</xdr:row>
      <xdr:rowOff>136144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351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62992</xdr:rowOff>
    </xdr:from>
    <xdr:to>
      <xdr:col>15</xdr:col>
      <xdr:colOff>98425</xdr:colOff>
      <xdr:row>36</xdr:row>
      <xdr:rowOff>94996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351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71628</xdr:rowOff>
    </xdr:from>
    <xdr:to>
      <xdr:col>15</xdr:col>
      <xdr:colOff>149225</xdr:colOff>
      <xdr:row>37</xdr:row>
      <xdr:rowOff>1778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158005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94996</xdr:rowOff>
    </xdr:from>
    <xdr:to>
      <xdr:col>11</xdr:col>
      <xdr:colOff>9525</xdr:colOff>
      <xdr:row>36</xdr:row>
      <xdr:rowOff>104140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67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153433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144289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85344</xdr:rowOff>
    </xdr:from>
    <xdr:to>
      <xdr:col>20</xdr:col>
      <xdr:colOff>38100</xdr:colOff>
      <xdr:row>37</xdr:row>
      <xdr:rowOff>15494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xdr:rowOff>
    </xdr:from>
    <xdr:to>
      <xdr:col>15</xdr:col>
      <xdr:colOff>149225</xdr:colOff>
      <xdr:row>36</xdr:row>
      <xdr:rowOff>113792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123969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44196</xdr:rowOff>
    </xdr:from>
    <xdr:to>
      <xdr:col>11</xdr:col>
      <xdr:colOff>60325</xdr:colOff>
      <xdr:row>36</xdr:row>
      <xdr:rowOff>145796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155973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近年、類似団体に比べ、低い数値で推移をしており、令和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年度は、類似団体に比べ</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しかし、今後、設備等の修繕費、各種調査、計画策定業務委託、物品等のリースの増加に伴う物件費の増加が見込まれるので、計画的で早期の修繕を図るなど、効果的な対策を行う。</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167821</xdr:rowOff>
    </xdr:from>
    <xdr:to>
      <xdr:col>82</xdr:col>
      <xdr:colOff>107950</xdr:colOff>
      <xdr:row>21</xdr:row>
      <xdr:rowOff>48078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6671"/>
          <a:ext cx="0" cy="125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20155</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2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48078</xdr:rowOff>
    </xdr:from>
    <xdr:to>
      <xdr:col>82</xdr:col>
      <xdr:colOff>196850</xdr:colOff>
      <xdr:row>21</xdr:row>
      <xdr:rowOff>48078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4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82748</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167821</xdr:rowOff>
    </xdr:from>
    <xdr:to>
      <xdr:col>82</xdr:col>
      <xdr:colOff>196850</xdr:colOff>
      <xdr:row>13</xdr:row>
      <xdr:rowOff>167821</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69850</xdr:rowOff>
    </xdr:from>
    <xdr:to>
      <xdr:col>82</xdr:col>
      <xdr:colOff>107950</xdr:colOff>
      <xdr:row>13</xdr:row>
      <xdr:rowOff>167821</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298700"/>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69850</xdr:rowOff>
    </xdr:from>
    <xdr:to>
      <xdr:col>78</xdr:col>
      <xdr:colOff>69850</xdr:colOff>
      <xdr:row>15</xdr:row>
      <xdr:rowOff>86179</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298700"/>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40821</xdr:rowOff>
    </xdr:from>
    <xdr:to>
      <xdr:col>78</xdr:col>
      <xdr:colOff>120650</xdr:colOff>
      <xdr:row>17</xdr:row>
      <xdr:rowOff>142421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127198</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41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20864</xdr:rowOff>
    </xdr:from>
    <xdr:to>
      <xdr:col>73</xdr:col>
      <xdr:colOff>180975</xdr:colOff>
      <xdr:row>15</xdr:row>
      <xdr:rowOff>86179</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5926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51707</xdr:rowOff>
    </xdr:from>
    <xdr:to>
      <xdr:col>74</xdr:col>
      <xdr:colOff>31750</xdr:colOff>
      <xdr:row>17</xdr:row>
      <xdr:rowOff>153307</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138084</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7257</xdr:rowOff>
    </xdr:from>
    <xdr:to>
      <xdr:col>69</xdr:col>
      <xdr:colOff>92075</xdr:colOff>
      <xdr:row>15</xdr:row>
      <xdr:rowOff>20864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407557"/>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29936</xdr:rowOff>
    </xdr:from>
    <xdr:to>
      <xdr:col>69</xdr:col>
      <xdr:colOff>142875</xdr:colOff>
      <xdr:row>17</xdr:row>
      <xdr:rowOff>131536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116313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72770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117021</xdr:rowOff>
    </xdr:from>
    <xdr:to>
      <xdr:col>82</xdr:col>
      <xdr:colOff>158750</xdr:colOff>
      <xdr:row>14</xdr:row>
      <xdr:rowOff>47171</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25598</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254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19050</xdr:rowOff>
    </xdr:from>
    <xdr:to>
      <xdr:col>78</xdr:col>
      <xdr:colOff>120650</xdr:colOff>
      <xdr:row>13</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130827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0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35379</xdr:rowOff>
    </xdr:from>
    <xdr:to>
      <xdr:col>74</xdr:col>
      <xdr:colOff>31750</xdr:colOff>
      <xdr:row>15</xdr:row>
      <xdr:rowOff>136979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147156</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141514</xdr:rowOff>
    </xdr:from>
    <xdr:to>
      <xdr:col>69</xdr:col>
      <xdr:colOff>142875</xdr:colOff>
      <xdr:row>15</xdr:row>
      <xdr:rowOff>71664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81841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127907</xdr:rowOff>
    </xdr:from>
    <xdr:to>
      <xdr:col>65</xdr:col>
      <xdr:colOff>53975</xdr:colOff>
      <xdr:row>14</xdr:row>
      <xdr:rowOff>58057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68234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ポイント下回っているが、依然として障害者福祉関係費、児童手当、医療費助成は高い水準を維持している。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30910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57</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710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31750</xdr:rowOff>
    </xdr:from>
    <xdr:to>
      <xdr:col>19</xdr:col>
      <xdr:colOff>187325</xdr:colOff>
      <xdr:row>57</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6329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537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537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0</xdr:rowOff>
    </xdr:from>
    <xdr:to>
      <xdr:col>11</xdr:col>
      <xdr:colOff>60325</xdr:colOff>
      <xdr:row>57</xdr:row>
      <xdr:rowOff>101600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86377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35577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133350</xdr:rowOff>
    </xdr:from>
    <xdr:to>
      <xdr:col>20</xdr:col>
      <xdr:colOff>38100</xdr:colOff>
      <xdr:row>57</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152400</xdr:rowOff>
    </xdr:from>
    <xdr:to>
      <xdr:col>15</xdr:col>
      <xdr:colOff>149225</xdr:colOff>
      <xdr:row>56</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その他に係る経常収支比率は、繰出金や維持補修費などが含まれ、類似団体平均</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維持補修費については、今後、老朽化施設の修繕などにより増加することが予想されるため、計画的で早期の修繕を図るなど、効果的な対策を行う。</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54610</xdr:rowOff>
    </xdr:from>
    <xdr:to>
      <xdr:col>82</xdr:col>
      <xdr:colOff>107950</xdr:colOff>
      <xdr:row>61</xdr:row>
      <xdr:rowOff>130810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414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140987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54610</xdr:rowOff>
    </xdr:from>
    <xdr:to>
      <xdr:col>82</xdr:col>
      <xdr:colOff>196850</xdr:colOff>
      <xdr:row>53</xdr:row>
      <xdr:rowOff>54610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xdr:rowOff>
    </xdr:from>
    <xdr:to>
      <xdr:col>82</xdr:col>
      <xdr:colOff>107950</xdr:colOff>
      <xdr:row>58</xdr:row>
      <xdr:rowOff>43180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9491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43180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918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58</xdr:row>
      <xdr:rowOff>12700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91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138447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35560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95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5097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125730</xdr:rowOff>
    </xdr:from>
    <xdr:to>
      <xdr:col>82</xdr:col>
      <xdr:colOff>158750</xdr:colOff>
      <xdr:row>58</xdr:row>
      <xdr:rowOff>55880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97807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163830</xdr:rowOff>
    </xdr:from>
    <xdr:to>
      <xdr:col>78</xdr:col>
      <xdr:colOff>120650</xdr:colOff>
      <xdr:row>58</xdr:row>
      <xdr:rowOff>93980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78757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02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71137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類似団体平均を大幅に上回っているが、これは病院事業・水道事業への繰出金や、一部事務組合への負担金などが多額になっているためである。</a:t>
          </a:r>
        </a:p>
        <a:p>
          <a:r>
            <a:rPr kumimoji="1" lang="ja-JP" altLang="en-US" sz="1300">
              <a:latin typeface="ＭＳ Ｐゴシック" panose="020B0600070205080204" pitchFamily="50" charset="-128"/>
              <a:ea typeface="ＭＳ Ｐゴシック" panose="020B0600070205080204" pitchFamily="50" charset="-128"/>
            </a:rPr>
            <a:t>　病院事業については、「森町病院事業第４次経営改革プラン」に基づき、更なる地域医療の充実と経営改善を図っていく。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136144</xdr:rowOff>
    </xdr:from>
    <xdr:to>
      <xdr:col>82</xdr:col>
      <xdr:colOff>107950</xdr:colOff>
      <xdr:row>40</xdr:row>
      <xdr:rowOff>163576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654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135653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163576</xdr:rowOff>
    </xdr:from>
    <xdr:to>
      <xdr:col>82</xdr:col>
      <xdr:colOff>196850</xdr:colOff>
      <xdr:row>40</xdr:row>
      <xdr:rowOff>163576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51071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136144</xdr:rowOff>
    </xdr:from>
    <xdr:to>
      <xdr:col>82</xdr:col>
      <xdr:colOff>196850</xdr:colOff>
      <xdr:row>34</xdr:row>
      <xdr:rowOff>136144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92710</xdr:rowOff>
    </xdr:from>
    <xdr:to>
      <xdr:col>82</xdr:col>
      <xdr:colOff>107950</xdr:colOff>
      <xdr:row>40</xdr:row>
      <xdr:rowOff>3556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77926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14986</xdr:rowOff>
    </xdr:from>
    <xdr:to>
      <xdr:col>78</xdr:col>
      <xdr:colOff>69850</xdr:colOff>
      <xdr:row>39</xdr:row>
      <xdr:rowOff>92710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70153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14986</xdr:rowOff>
    </xdr:from>
    <xdr:to>
      <xdr:col>73</xdr:col>
      <xdr:colOff>180975</xdr:colOff>
      <xdr:row>39</xdr:row>
      <xdr:rowOff>110998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70153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78994</xdr:rowOff>
    </xdr:from>
    <xdr:to>
      <xdr:col>69</xdr:col>
      <xdr:colOff>92075</xdr:colOff>
      <xdr:row>39</xdr:row>
      <xdr:rowOff>110998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7655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124206</xdr:rowOff>
    </xdr:from>
    <xdr:to>
      <xdr:col>82</xdr:col>
      <xdr:colOff>158750</xdr:colOff>
      <xdr:row>40</xdr:row>
      <xdr:rowOff>54356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96283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41910</xdr:rowOff>
    </xdr:from>
    <xdr:to>
      <xdr:col>78</xdr:col>
      <xdr:colOff>120650</xdr:colOff>
      <xdr:row>39</xdr:row>
      <xdr:rowOff>143510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128287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135636</xdr:rowOff>
    </xdr:from>
    <xdr:to>
      <xdr:col>74</xdr:col>
      <xdr:colOff>31750</xdr:colOff>
      <xdr:row>39</xdr:row>
      <xdr:rowOff>65786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50563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60198</xdr:rowOff>
    </xdr:from>
    <xdr:to>
      <xdr:col>69</xdr:col>
      <xdr:colOff>142875</xdr:colOff>
      <xdr:row>39</xdr:row>
      <xdr:rowOff>161798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146575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83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28194</xdr:rowOff>
    </xdr:from>
    <xdr:to>
      <xdr:col>65</xdr:col>
      <xdr:colOff>53975</xdr:colOff>
      <xdr:row>39</xdr:row>
      <xdr:rowOff>129794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114571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近年、臨時財政対策債等の元金償還開始により、公債費に係る経常収支比率は増加の傾向にあったが、令和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減少に転じた。今後、臨時財政対策債等の元金償還開始により増加が見込まれ、さらには今後の課題となる老朽化施設の修繕などが加わり、厳しい財政状況が予想されるため、地方債発行の抑制に努め、毎年度の起債の償還が平準化するよう適切な地方債管理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123189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6314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62230</xdr:rowOff>
    </xdr:from>
    <xdr:to>
      <xdr:col>24</xdr:col>
      <xdr:colOff>25400</xdr:colOff>
      <xdr:row>77</xdr:row>
      <xdr:rowOff>130811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2638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77</xdr:row>
      <xdr:rowOff>130811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18006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96520</xdr:rowOff>
    </xdr:from>
    <xdr:to>
      <xdr:col>15</xdr:col>
      <xdr:colOff>98425</xdr:colOff>
      <xdr:row>76</xdr:row>
      <xdr:rowOff>149861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1267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125730</xdr:rowOff>
    </xdr:from>
    <xdr:to>
      <xdr:col>15</xdr:col>
      <xdr:colOff>149225</xdr:colOff>
      <xdr:row>78</xdr:row>
      <xdr:rowOff>55880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40657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50800</xdr:rowOff>
    </xdr:from>
    <xdr:to>
      <xdr:col>11</xdr:col>
      <xdr:colOff>9525</xdr:colOff>
      <xdr:row>76</xdr:row>
      <xdr:rowOff>96520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081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118111</xdr:rowOff>
    </xdr:from>
    <xdr:to>
      <xdr:col>11</xdr:col>
      <xdr:colOff>60325</xdr:colOff>
      <xdr:row>78</xdr:row>
      <xdr:rowOff>48261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33038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27957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80011</xdr:rowOff>
    </xdr:from>
    <xdr:to>
      <xdr:col>20</xdr:col>
      <xdr:colOff>38100</xdr:colOff>
      <xdr:row>78</xdr:row>
      <xdr:rowOff>10161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20338</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0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45720</xdr:rowOff>
    </xdr:from>
    <xdr:to>
      <xdr:col>11</xdr:col>
      <xdr:colOff>60325</xdr:colOff>
      <xdr:row>76</xdr:row>
      <xdr:rowOff>147320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0</xdr:rowOff>
    </xdr:from>
    <xdr:to>
      <xdr:col>6</xdr:col>
      <xdr:colOff>171450</xdr:colOff>
      <xdr:row>76</xdr:row>
      <xdr:rowOff>101600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111777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ポイント上回っており、高水準で推移しているため、今後「森町病院事業第４次経営改革プラン」に掲げた取り組みを通して、経常経費の削減を行い、普通会計の負担を減らしていくように努める。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10414</xdr:rowOff>
    </xdr:from>
    <xdr:to>
      <xdr:col>82</xdr:col>
      <xdr:colOff>107950</xdr:colOff>
      <xdr:row>79</xdr:row>
      <xdr:rowOff>78994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26264"/>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51071</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78994</xdr:rowOff>
    </xdr:from>
    <xdr:to>
      <xdr:col>82</xdr:col>
      <xdr:colOff>196850</xdr:colOff>
      <xdr:row>79</xdr:row>
      <xdr:rowOff>78994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2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96791</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10414</xdr:rowOff>
    </xdr:from>
    <xdr:to>
      <xdr:col>82</xdr:col>
      <xdr:colOff>196850</xdr:colOff>
      <xdr:row>73</xdr:row>
      <xdr:rowOff>10414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65278</xdr:rowOff>
    </xdr:from>
    <xdr:to>
      <xdr:col>82</xdr:col>
      <xdr:colOff>107950</xdr:colOff>
      <xdr:row>77</xdr:row>
      <xdr:rowOff>92711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266928"/>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28719</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88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14987</xdr:rowOff>
    </xdr:from>
    <xdr:to>
      <xdr:col>78</xdr:col>
      <xdr:colOff>69850</xdr:colOff>
      <xdr:row>77</xdr:row>
      <xdr:rowOff>92711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216637"/>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25908</xdr:rowOff>
    </xdr:from>
    <xdr:to>
      <xdr:col>78</xdr:col>
      <xdr:colOff>120650</xdr:colOff>
      <xdr:row>76</xdr:row>
      <xdr:rowOff>127508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137685</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14987</xdr:rowOff>
    </xdr:from>
    <xdr:to>
      <xdr:col>73</xdr:col>
      <xdr:colOff>180975</xdr:colOff>
      <xdr:row>77</xdr:row>
      <xdr:rowOff>115570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216637"/>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21337</xdr:rowOff>
    </xdr:from>
    <xdr:to>
      <xdr:col>74</xdr:col>
      <xdr:colOff>31750</xdr:colOff>
      <xdr:row>76</xdr:row>
      <xdr:rowOff>122937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133113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33274</xdr:rowOff>
    </xdr:from>
    <xdr:to>
      <xdr:col>69</xdr:col>
      <xdr:colOff>92075</xdr:colOff>
      <xdr:row>77</xdr:row>
      <xdr:rowOff>115570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2349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158005</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41911</xdr:rowOff>
    </xdr:from>
    <xdr:to>
      <xdr:col>78</xdr:col>
      <xdr:colOff>120650</xdr:colOff>
      <xdr:row>77</xdr:row>
      <xdr:rowOff>143511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135637</xdr:rowOff>
    </xdr:from>
    <xdr:to>
      <xdr:col>74</xdr:col>
      <xdr:colOff>31750</xdr:colOff>
      <xdr:row>77</xdr:row>
      <xdr:rowOff>65787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126260</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59835"/>
          <a:ext cx="0" cy="1437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41187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0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126260</xdr:rowOff>
    </xdr:from>
    <xdr:to>
      <xdr:col>30</xdr:col>
      <xdr:colOff>25400</xdr:colOff>
      <xdr:row>11</xdr:row>
      <xdr:rowOff>126260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598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115744</xdr:rowOff>
    </xdr:from>
    <xdr:to>
      <xdr:col>29</xdr:col>
      <xdr:colOff>127000</xdr:colOff>
      <xdr:row>18</xdr:row>
      <xdr:rowOff>18181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78019"/>
          <a:ext cx="647700" cy="73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74385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93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57858</xdr:rowOff>
    </xdr:from>
    <xdr:to>
      <xdr:col>29</xdr:col>
      <xdr:colOff>177800</xdr:colOff>
      <xdr:row>16</xdr:row>
      <xdr:rowOff>159458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18181</xdr:rowOff>
    </xdr:from>
    <xdr:to>
      <xdr:col>26</xdr:col>
      <xdr:colOff>50800</xdr:colOff>
      <xdr:row>18</xdr:row>
      <xdr:rowOff>89014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51906"/>
          <a:ext cx="698500" cy="70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66234</xdr:rowOff>
    </xdr:from>
    <xdr:to>
      <xdr:col>26</xdr:col>
      <xdr:colOff>101600</xdr:colOff>
      <xdr:row>16</xdr:row>
      <xdr:rowOff>167834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6561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25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65762</xdr:rowOff>
    </xdr:from>
    <xdr:to>
      <xdr:col>22</xdr:col>
      <xdr:colOff>114300</xdr:colOff>
      <xdr:row>18</xdr:row>
      <xdr:rowOff>89014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199487"/>
          <a:ext cx="698500" cy="23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74954</xdr:rowOff>
    </xdr:from>
    <xdr:to>
      <xdr:col>22</xdr:col>
      <xdr:colOff>165100</xdr:colOff>
      <xdr:row>17</xdr:row>
      <xdr:rowOff>5104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15281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3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65762</xdr:rowOff>
    </xdr:from>
    <xdr:to>
      <xdr:col>18</xdr:col>
      <xdr:colOff>177800</xdr:colOff>
      <xdr:row>18</xdr:row>
      <xdr:rowOff>139714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99487"/>
          <a:ext cx="698500" cy="73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70088</xdr:rowOff>
    </xdr:from>
    <xdr:to>
      <xdr:col>19</xdr:col>
      <xdr:colOff>38100</xdr:colOff>
      <xdr:row>17</xdr:row>
      <xdr:rowOff>238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10415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2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148220</xdr:rowOff>
    </xdr:from>
    <xdr:to>
      <xdr:col>15</xdr:col>
      <xdr:colOff>101600</xdr:colOff>
      <xdr:row>17</xdr:row>
      <xdr:rowOff>78370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88547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07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64944</xdr:rowOff>
    </xdr:from>
    <xdr:to>
      <xdr:col>29</xdr:col>
      <xdr:colOff>177800</xdr:colOff>
      <xdr:row>17</xdr:row>
      <xdr:rowOff>166544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27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37021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138831</xdr:rowOff>
    </xdr:from>
    <xdr:to>
      <xdr:col>26</xdr:col>
      <xdr:colOff>101600</xdr:colOff>
      <xdr:row>18</xdr:row>
      <xdr:rowOff>68981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01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53758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87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38214</xdr:rowOff>
    </xdr:from>
    <xdr:to>
      <xdr:col>22</xdr:col>
      <xdr:colOff>165100</xdr:colOff>
      <xdr:row>18</xdr:row>
      <xdr:rowOff>139814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71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124591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14962</xdr:rowOff>
    </xdr:from>
    <xdr:to>
      <xdr:col>19</xdr:col>
      <xdr:colOff>38100</xdr:colOff>
      <xdr:row>18</xdr:row>
      <xdr:rowOff>116562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48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101339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3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88915</xdr:rowOff>
    </xdr:from>
    <xdr:to>
      <xdr:col>15</xdr:col>
      <xdr:colOff>101600</xdr:colOff>
      <xdr:row>19</xdr:row>
      <xdr:rowOff>19065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22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3841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0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206873</xdr:rowOff>
    </xdr:from>
    <xdr:to>
      <xdr:col>29</xdr:col>
      <xdr:colOff>127000</xdr:colOff>
      <xdr:row>38</xdr:row>
      <xdr:rowOff>102243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31423"/>
          <a:ext cx="0" cy="1438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74320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4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102243</xdr:rowOff>
    </xdr:from>
    <xdr:to>
      <xdr:col>30</xdr:col>
      <xdr:colOff>25400</xdr:colOff>
      <xdr:row>38</xdr:row>
      <xdr:rowOff>102243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98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121800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7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206873</xdr:rowOff>
    </xdr:from>
    <xdr:to>
      <xdr:col>30</xdr:col>
      <xdr:colOff>25400</xdr:colOff>
      <xdr:row>33</xdr:row>
      <xdr:rowOff>206873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31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142111</xdr:rowOff>
    </xdr:from>
    <xdr:to>
      <xdr:col>29</xdr:col>
      <xdr:colOff>127000</xdr:colOff>
      <xdr:row>35</xdr:row>
      <xdr:rowOff>206759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52461"/>
          <a:ext cx="647700" cy="64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274591</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84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302514</xdr:rowOff>
    </xdr:from>
    <xdr:to>
      <xdr:col>29</xdr:col>
      <xdr:colOff>177800</xdr:colOff>
      <xdr:row>36</xdr:row>
      <xdr:rowOff>61214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206759</xdr:rowOff>
    </xdr:from>
    <xdr:to>
      <xdr:col>26</xdr:col>
      <xdr:colOff>50800</xdr:colOff>
      <xdr:row>35</xdr:row>
      <xdr:rowOff>273738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17109"/>
          <a:ext cx="698500" cy="66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296570</xdr:rowOff>
    </xdr:from>
    <xdr:to>
      <xdr:col>26</xdr:col>
      <xdr:colOff>101600</xdr:colOff>
      <xdr:row>36</xdr:row>
      <xdr:rowOff>55270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40047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9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273738</xdr:rowOff>
    </xdr:from>
    <xdr:to>
      <xdr:col>22</xdr:col>
      <xdr:colOff>114300</xdr:colOff>
      <xdr:row>35</xdr:row>
      <xdr:rowOff>338684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84088"/>
          <a:ext cx="698500" cy="64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268544</xdr:rowOff>
    </xdr:from>
    <xdr:to>
      <xdr:col>22</xdr:col>
      <xdr:colOff>165100</xdr:colOff>
      <xdr:row>36</xdr:row>
      <xdr:rowOff>27244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12021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6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338684</xdr:rowOff>
    </xdr:from>
    <xdr:to>
      <xdr:col>18</xdr:col>
      <xdr:colOff>177800</xdr:colOff>
      <xdr:row>36</xdr:row>
      <xdr:rowOff>41229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49034"/>
          <a:ext cx="698500" cy="45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265938</xdr:rowOff>
    </xdr:from>
    <xdr:to>
      <xdr:col>19</xdr:col>
      <xdr:colOff>38100</xdr:colOff>
      <xdr:row>36</xdr:row>
      <xdr:rowOff>24638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34815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274122</xdr:rowOff>
    </xdr:from>
    <xdr:to>
      <xdr:col>15</xdr:col>
      <xdr:colOff>101600</xdr:colOff>
      <xdr:row>36</xdr:row>
      <xdr:rowOff>32822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42999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91311</xdr:rowOff>
    </xdr:from>
    <xdr:to>
      <xdr:col>29</xdr:col>
      <xdr:colOff>177800</xdr:colOff>
      <xdr:row>35</xdr:row>
      <xdr:rowOff>192911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01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279288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155959</xdr:rowOff>
    </xdr:from>
    <xdr:to>
      <xdr:col>26</xdr:col>
      <xdr:colOff>101600</xdr:colOff>
      <xdr:row>35</xdr:row>
      <xdr:rowOff>257559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66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267736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35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222938</xdr:rowOff>
    </xdr:from>
    <xdr:to>
      <xdr:col>22</xdr:col>
      <xdr:colOff>165100</xdr:colOff>
      <xdr:row>35</xdr:row>
      <xdr:rowOff>324538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33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334715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02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287884</xdr:rowOff>
    </xdr:from>
    <xdr:to>
      <xdr:col>19</xdr:col>
      <xdr:colOff>38100</xdr:colOff>
      <xdr:row>36</xdr:row>
      <xdr:rowOff>46584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98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31361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98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333329</xdr:rowOff>
    </xdr:from>
    <xdr:to>
      <xdr:col>15</xdr:col>
      <xdr:colOff>101600</xdr:colOff>
      <xdr:row>36</xdr:row>
      <xdr:rowOff>92029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43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76806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3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17,979
17,594
133.91
11,693,787
10,718,875
954,303
5,439,107
8,828,410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29156</xdr:rowOff>
    </xdr:from>
    <xdr:to>
      <xdr:col>24</xdr:col>
      <xdr:colOff>62865</xdr:colOff>
      <xdr:row>39</xdr:row>
      <xdr:rowOff>57633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44106"/>
          <a:ext cx="1270" cy="1400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61460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57633</xdr:rowOff>
    </xdr:from>
    <xdr:to>
      <xdr:col>24</xdr:col>
      <xdr:colOff>152400</xdr:colOff>
      <xdr:row>39</xdr:row>
      <xdr:rowOff>57633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4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147283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1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29156</xdr:rowOff>
    </xdr:from>
    <xdr:to>
      <xdr:col>24</xdr:col>
      <xdr:colOff>152400</xdr:colOff>
      <xdr:row>31</xdr:row>
      <xdr:rowOff>29156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44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12256</xdr:rowOff>
    </xdr:from>
    <xdr:to>
      <xdr:col>24</xdr:col>
      <xdr:colOff>63500</xdr:colOff>
      <xdr:row>39</xdr:row>
      <xdr:rowOff>8108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27356"/>
          <a:ext cx="838200" cy="16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58072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8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35195</xdr:rowOff>
    </xdr:from>
    <xdr:to>
      <xdr:col>24</xdr:col>
      <xdr:colOff>114300</xdr:colOff>
      <xdr:row>36</xdr:row>
      <xdr:rowOff>136795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8108</xdr:rowOff>
    </xdr:from>
    <xdr:to>
      <xdr:col>19</xdr:col>
      <xdr:colOff>177800</xdr:colOff>
      <xdr:row>39</xdr:row>
      <xdr:rowOff>28617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94658"/>
          <a:ext cx="8890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15862</xdr:rowOff>
    </xdr:from>
    <xdr:to>
      <xdr:col>20</xdr:col>
      <xdr:colOff>38100</xdr:colOff>
      <xdr:row>37</xdr:row>
      <xdr:rowOff>117462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133989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28617</xdr:rowOff>
    </xdr:from>
    <xdr:to>
      <xdr:col>15</xdr:col>
      <xdr:colOff>50800</xdr:colOff>
      <xdr:row>39</xdr:row>
      <xdr:rowOff>61502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715167"/>
          <a:ext cx="889000" cy="3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33938</xdr:rowOff>
    </xdr:from>
    <xdr:to>
      <xdr:col>15</xdr:col>
      <xdr:colOff>101600</xdr:colOff>
      <xdr:row>37</xdr:row>
      <xdr:rowOff>135538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152065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61502</xdr:rowOff>
    </xdr:from>
    <xdr:to>
      <xdr:col>10</xdr:col>
      <xdr:colOff>114300</xdr:colOff>
      <xdr:row>39</xdr:row>
      <xdr:rowOff>93572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748052"/>
          <a:ext cx="889000" cy="3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44078</xdr:rowOff>
    </xdr:from>
    <xdr:to>
      <xdr:col>10</xdr:col>
      <xdr:colOff>165100</xdr:colOff>
      <xdr:row>37</xdr:row>
      <xdr:rowOff>145678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162205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6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67199</xdr:rowOff>
    </xdr:from>
    <xdr:to>
      <xdr:col>6</xdr:col>
      <xdr:colOff>38100</xdr:colOff>
      <xdr:row>37</xdr:row>
      <xdr:rowOff>168799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4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13876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132905</xdr:rowOff>
    </xdr:from>
    <xdr:to>
      <xdr:col>24</xdr:col>
      <xdr:colOff>114300</xdr:colOff>
      <xdr:row>38</xdr:row>
      <xdr:rowOff>63055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7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111332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5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128758</xdr:rowOff>
    </xdr:from>
    <xdr:to>
      <xdr:col>20</xdr:col>
      <xdr:colOff>38100</xdr:colOff>
      <xdr:row>39</xdr:row>
      <xdr:rowOff>58908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4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50035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73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149267</xdr:rowOff>
    </xdr:from>
    <xdr:to>
      <xdr:col>15</xdr:col>
      <xdr:colOff>101600</xdr:colOff>
      <xdr:row>39</xdr:row>
      <xdr:rowOff>79417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6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70544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75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10702</xdr:rowOff>
    </xdr:from>
    <xdr:to>
      <xdr:col>10</xdr:col>
      <xdr:colOff>165100</xdr:colOff>
      <xdr:row>39</xdr:row>
      <xdr:rowOff>112302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9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103429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8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42772</xdr:rowOff>
    </xdr:from>
    <xdr:to>
      <xdr:col>6</xdr:col>
      <xdr:colOff>38100</xdr:colOff>
      <xdr:row>39</xdr:row>
      <xdr:rowOff>144372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72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135499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82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9718</xdr:rowOff>
    </xdr:from>
    <xdr:to>
      <xdr:col>24</xdr:col>
      <xdr:colOff>62865</xdr:colOff>
      <xdr:row>59</xdr:row>
      <xdr:rowOff>64140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2218"/>
          <a:ext cx="1270" cy="1597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67967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8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64140</xdr:rowOff>
    </xdr:from>
    <xdr:to>
      <xdr:col>24</xdr:col>
      <xdr:colOff>152400</xdr:colOff>
      <xdr:row>59</xdr:row>
      <xdr:rowOff>64140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127845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5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9718</xdr:rowOff>
    </xdr:from>
    <xdr:to>
      <xdr:col>24</xdr:col>
      <xdr:colOff>152400</xdr:colOff>
      <xdr:row>50</xdr:row>
      <xdr:rowOff>9718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2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96678</xdr:rowOff>
    </xdr:from>
    <xdr:to>
      <xdr:col>24</xdr:col>
      <xdr:colOff>63500</xdr:colOff>
      <xdr:row>57</xdr:row>
      <xdr:rowOff>132842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97878"/>
          <a:ext cx="838200" cy="20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165468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23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142591</xdr:rowOff>
    </xdr:from>
    <xdr:to>
      <xdr:col>24</xdr:col>
      <xdr:colOff>114300</xdr:colOff>
      <xdr:row>56</xdr:row>
      <xdr:rowOff>72741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7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132842</xdr:rowOff>
    </xdr:from>
    <xdr:to>
      <xdr:col>19</xdr:col>
      <xdr:colOff>177800</xdr:colOff>
      <xdr:row>58</xdr:row>
      <xdr:rowOff>19685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05492"/>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23140</xdr:rowOff>
    </xdr:from>
    <xdr:to>
      <xdr:col>20</xdr:col>
      <xdr:colOff>38100</xdr:colOff>
      <xdr:row>56</xdr:row>
      <xdr:rowOff>124740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141267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39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19685</xdr:rowOff>
    </xdr:from>
    <xdr:to>
      <xdr:col>15</xdr:col>
      <xdr:colOff>50800</xdr:colOff>
      <xdr:row>58</xdr:row>
      <xdr:rowOff>136149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63785"/>
          <a:ext cx="889000" cy="11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104536</xdr:rowOff>
    </xdr:from>
    <xdr:to>
      <xdr:col>15</xdr:col>
      <xdr:colOff>101600</xdr:colOff>
      <xdr:row>57</xdr:row>
      <xdr:rowOff>34686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0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51213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8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64841</xdr:rowOff>
    </xdr:from>
    <xdr:to>
      <xdr:col>10</xdr:col>
      <xdr:colOff>114300</xdr:colOff>
      <xdr:row>58</xdr:row>
      <xdr:rowOff>136149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008941"/>
          <a:ext cx="889000" cy="7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150972</xdr:rowOff>
    </xdr:from>
    <xdr:to>
      <xdr:col>10</xdr:col>
      <xdr:colOff>165100</xdr:colOff>
      <xdr:row>57</xdr:row>
      <xdr:rowOff>81122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5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97649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2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119502</xdr:rowOff>
    </xdr:from>
    <xdr:to>
      <xdr:col>6</xdr:col>
      <xdr:colOff>38100</xdr:colOff>
      <xdr:row>57</xdr:row>
      <xdr:rowOff>49652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2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66179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9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45878</xdr:rowOff>
    </xdr:from>
    <xdr:to>
      <xdr:col>24</xdr:col>
      <xdr:colOff>114300</xdr:colOff>
      <xdr:row>56</xdr:row>
      <xdr:rowOff>147478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4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24305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2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82042</xdr:rowOff>
    </xdr:from>
    <xdr:to>
      <xdr:col>20</xdr:col>
      <xdr:colOff>38100</xdr:colOff>
      <xdr:row>58</xdr:row>
      <xdr:rowOff>12192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5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3319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4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140335</xdr:rowOff>
    </xdr:from>
    <xdr:to>
      <xdr:col>15</xdr:col>
      <xdr:colOff>101600</xdr:colOff>
      <xdr:row>58</xdr:row>
      <xdr:rowOff>70485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61612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0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85349</xdr:rowOff>
    </xdr:from>
    <xdr:to>
      <xdr:col>10</xdr:col>
      <xdr:colOff>165100</xdr:colOff>
      <xdr:row>59</xdr:row>
      <xdr:rowOff>15499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2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6626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2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14041</xdr:rowOff>
    </xdr:from>
    <xdr:to>
      <xdr:col>6</xdr:col>
      <xdr:colOff>38100</xdr:colOff>
      <xdr:row>58</xdr:row>
      <xdr:rowOff>115641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5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106768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5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96762</xdr:rowOff>
    </xdr:from>
    <xdr:to>
      <xdr:col>24</xdr:col>
      <xdr:colOff>62865</xdr:colOff>
      <xdr:row>78</xdr:row>
      <xdr:rowOff>167246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69712"/>
          <a:ext cx="1270" cy="127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171073</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167246</xdr:rowOff>
    </xdr:from>
    <xdr:to>
      <xdr:col>24</xdr:col>
      <xdr:colOff>152400</xdr:colOff>
      <xdr:row>78</xdr:row>
      <xdr:rowOff>167246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43439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4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96762</xdr:rowOff>
    </xdr:from>
    <xdr:to>
      <xdr:col>24</xdr:col>
      <xdr:colOff>152400</xdr:colOff>
      <xdr:row>71</xdr:row>
      <xdr:rowOff>96762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6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109258</xdr:rowOff>
    </xdr:from>
    <xdr:to>
      <xdr:col>24</xdr:col>
      <xdr:colOff>63500</xdr:colOff>
      <xdr:row>78</xdr:row>
      <xdr:rowOff>50964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10908"/>
          <a:ext cx="838200" cy="11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170603</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2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147726</xdr:rowOff>
    </xdr:from>
    <xdr:to>
      <xdr:col>24</xdr:col>
      <xdr:colOff>114300</xdr:colOff>
      <xdr:row>77</xdr:row>
      <xdr:rowOff>77876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7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49440</xdr:rowOff>
    </xdr:from>
    <xdr:to>
      <xdr:col>19</xdr:col>
      <xdr:colOff>177800</xdr:colOff>
      <xdr:row>78</xdr:row>
      <xdr:rowOff>50964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42254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97320</xdr:rowOff>
    </xdr:from>
    <xdr:to>
      <xdr:col>20</xdr:col>
      <xdr:colOff>38100</xdr:colOff>
      <xdr:row>78</xdr:row>
      <xdr:rowOff>27470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9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43997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27496</xdr:rowOff>
    </xdr:from>
    <xdr:to>
      <xdr:col>15</xdr:col>
      <xdr:colOff>50800</xdr:colOff>
      <xdr:row>78</xdr:row>
      <xdr:rowOff>49440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400596"/>
          <a:ext cx="889000" cy="2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75527</xdr:rowOff>
    </xdr:from>
    <xdr:to>
      <xdr:col>15</xdr:col>
      <xdr:colOff>101600</xdr:colOff>
      <xdr:row>78</xdr:row>
      <xdr:rowOff>5677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7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22204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05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6731</xdr:rowOff>
    </xdr:from>
    <xdr:to>
      <xdr:col>10</xdr:col>
      <xdr:colOff>114300</xdr:colOff>
      <xdr:row>78</xdr:row>
      <xdr:rowOff>27496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79831"/>
          <a:ext cx="8890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13043</xdr:rowOff>
    </xdr:from>
    <xdr:to>
      <xdr:col>10</xdr:col>
      <xdr:colOff>165100</xdr:colOff>
      <xdr:row>77</xdr:row>
      <xdr:rowOff>114643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1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131170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8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46876</xdr:rowOff>
    </xdr:from>
    <xdr:to>
      <xdr:col>6</xdr:col>
      <xdr:colOff>38100</xdr:colOff>
      <xdr:row>77</xdr:row>
      <xdr:rowOff>148476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165003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0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58458</xdr:rowOff>
    </xdr:from>
    <xdr:to>
      <xdr:col>24</xdr:col>
      <xdr:colOff>114300</xdr:colOff>
      <xdr:row>77</xdr:row>
      <xdr:rowOff>160058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6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36885</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3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164</xdr:rowOff>
    </xdr:from>
    <xdr:to>
      <xdr:col>20</xdr:col>
      <xdr:colOff>38100</xdr:colOff>
      <xdr:row>78</xdr:row>
      <xdr:rowOff>101764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7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92891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6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170090</xdr:rowOff>
    </xdr:from>
    <xdr:to>
      <xdr:col>15</xdr:col>
      <xdr:colOff>101600</xdr:colOff>
      <xdr:row>78</xdr:row>
      <xdr:rowOff>100240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7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91367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6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148146</xdr:rowOff>
    </xdr:from>
    <xdr:to>
      <xdr:col>10</xdr:col>
      <xdr:colOff>165100</xdr:colOff>
      <xdr:row>78</xdr:row>
      <xdr:rowOff>78296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4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69423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4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127381</xdr:rowOff>
    </xdr:from>
    <xdr:to>
      <xdr:col>6</xdr:col>
      <xdr:colOff>38100</xdr:colOff>
      <xdr:row>78</xdr:row>
      <xdr:rowOff>57531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2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48658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2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30497</xdr:rowOff>
    </xdr:from>
    <xdr:to>
      <xdr:col>24</xdr:col>
      <xdr:colOff>62865</xdr:colOff>
      <xdr:row>99</xdr:row>
      <xdr:rowOff>61725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460997"/>
          <a:ext cx="1270" cy="157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65552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3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61725</xdr:rowOff>
    </xdr:from>
    <xdr:to>
      <xdr:col>24</xdr:col>
      <xdr:colOff>152400</xdr:colOff>
      <xdr:row>99</xdr:row>
      <xdr:rowOff>61725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3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148624</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3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30497</xdr:rowOff>
    </xdr:from>
    <xdr:to>
      <xdr:col>24</xdr:col>
      <xdr:colOff>152400</xdr:colOff>
      <xdr:row>90</xdr:row>
      <xdr:rowOff>30497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46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53609</xdr:rowOff>
    </xdr:from>
    <xdr:to>
      <xdr:col>24</xdr:col>
      <xdr:colOff>63500</xdr:colOff>
      <xdr:row>96</xdr:row>
      <xdr:rowOff>108634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512809"/>
          <a:ext cx="838200" cy="5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119778</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36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96901</xdr:rowOff>
    </xdr:from>
    <xdr:to>
      <xdr:col>24</xdr:col>
      <xdr:colOff>114300</xdr:colOff>
      <xdr:row>96</xdr:row>
      <xdr:rowOff>27051</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108634</xdr:rowOff>
    </xdr:from>
    <xdr:to>
      <xdr:col>19</xdr:col>
      <xdr:colOff>177800</xdr:colOff>
      <xdr:row>97</xdr:row>
      <xdr:rowOff>39277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567834"/>
          <a:ext cx="889000" cy="10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110891</xdr:rowOff>
    </xdr:from>
    <xdr:to>
      <xdr:col>20</xdr:col>
      <xdr:colOff>38100</xdr:colOff>
      <xdr:row>96</xdr:row>
      <xdr:rowOff>41041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57568</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17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159931</xdr:rowOff>
    </xdr:from>
    <xdr:to>
      <xdr:col>15</xdr:col>
      <xdr:colOff>50800</xdr:colOff>
      <xdr:row>97</xdr:row>
      <xdr:rowOff>39277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619131"/>
          <a:ext cx="889000" cy="5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170830</xdr:rowOff>
    </xdr:from>
    <xdr:to>
      <xdr:col>15</xdr:col>
      <xdr:colOff>101600</xdr:colOff>
      <xdr:row>96</xdr:row>
      <xdr:rowOff>100980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117507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23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159931</xdr:rowOff>
    </xdr:from>
    <xdr:to>
      <xdr:col>10</xdr:col>
      <xdr:colOff>114300</xdr:colOff>
      <xdr:row>96</xdr:row>
      <xdr:rowOff>167086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619131"/>
          <a:ext cx="889000" cy="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160269</xdr:rowOff>
    </xdr:from>
    <xdr:to>
      <xdr:col>10</xdr:col>
      <xdr:colOff>165100</xdr:colOff>
      <xdr:row>96</xdr:row>
      <xdr:rowOff>90419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106946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2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153594</xdr:rowOff>
    </xdr:from>
    <xdr:to>
      <xdr:col>6</xdr:col>
      <xdr:colOff>38100</xdr:colOff>
      <xdr:row>96</xdr:row>
      <xdr:rowOff>83744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100271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2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2809</xdr:rowOff>
    </xdr:from>
    <xdr:to>
      <xdr:col>24</xdr:col>
      <xdr:colOff>114300</xdr:colOff>
      <xdr:row>96</xdr:row>
      <xdr:rowOff>104409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6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152686</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44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57834</xdr:rowOff>
    </xdr:from>
    <xdr:to>
      <xdr:col>20</xdr:col>
      <xdr:colOff>38100</xdr:colOff>
      <xdr:row>96</xdr:row>
      <xdr:rowOff>159434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51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150561</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60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159927</xdr:rowOff>
    </xdr:from>
    <xdr:to>
      <xdr:col>15</xdr:col>
      <xdr:colOff>101600</xdr:colOff>
      <xdr:row>97</xdr:row>
      <xdr:rowOff>90077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1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81204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71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109131</xdr:rowOff>
    </xdr:from>
    <xdr:to>
      <xdr:col>10</xdr:col>
      <xdr:colOff>165100</xdr:colOff>
      <xdr:row>97</xdr:row>
      <xdr:rowOff>39281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56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30408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6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116286</xdr:rowOff>
    </xdr:from>
    <xdr:to>
      <xdr:col>6</xdr:col>
      <xdr:colOff>38100</xdr:colOff>
      <xdr:row>97</xdr:row>
      <xdr:rowOff>46436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57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37563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66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7141</xdr:rowOff>
    </xdr:from>
    <xdr:to>
      <xdr:col>54</xdr:col>
      <xdr:colOff>189865</xdr:colOff>
      <xdr:row>36</xdr:row>
      <xdr:rowOff>96889</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93541"/>
          <a:ext cx="1270" cy="77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100716</xdr:rowOff>
    </xdr:from>
    <xdr:ext cx="599010"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272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96889</xdr:rowOff>
    </xdr:from>
    <xdr:to>
      <xdr:col>55</xdr:col>
      <xdr:colOff>88900</xdr:colOff>
      <xdr:row>36</xdr:row>
      <xdr:rowOff>96889</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269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125268</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26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7141</xdr:rowOff>
    </xdr:from>
    <xdr:to>
      <xdr:col>55</xdr:col>
      <xdr:colOff>88900</xdr:colOff>
      <xdr:row>32</xdr:row>
      <xdr:rowOff>7141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9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101135</xdr:rowOff>
    </xdr:from>
    <xdr:to>
      <xdr:col>55</xdr:col>
      <xdr:colOff>0</xdr:colOff>
      <xdr:row>38</xdr:row>
      <xdr:rowOff>75526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5930435"/>
          <a:ext cx="838200" cy="66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86644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9159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108217</xdr:rowOff>
    </xdr:from>
    <xdr:to>
      <xdr:col>55</xdr:col>
      <xdr:colOff>50800</xdr:colOff>
      <xdr:row>35</xdr:row>
      <xdr:rowOff>38367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593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75526</xdr:rowOff>
    </xdr:from>
    <xdr:to>
      <xdr:col>50</xdr:col>
      <xdr:colOff>114300</xdr:colOff>
      <xdr:row>38</xdr:row>
      <xdr:rowOff>97672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590626"/>
          <a:ext cx="889000" cy="2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36413</xdr:rowOff>
    </xdr:from>
    <xdr:to>
      <xdr:col>50</xdr:col>
      <xdr:colOff>165100</xdr:colOff>
      <xdr:row>38</xdr:row>
      <xdr:rowOff>138013</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55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129140</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664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97672</xdr:rowOff>
    </xdr:from>
    <xdr:to>
      <xdr:col>45</xdr:col>
      <xdr:colOff>177800</xdr:colOff>
      <xdr:row>38</xdr:row>
      <xdr:rowOff>142660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612772"/>
          <a:ext cx="889000" cy="4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161612</xdr:rowOff>
    </xdr:from>
    <xdr:to>
      <xdr:col>46</xdr:col>
      <xdr:colOff>38100</xdr:colOff>
      <xdr:row>38</xdr:row>
      <xdr:rowOff>91762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505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108289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28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140088</xdr:rowOff>
    </xdr:from>
    <xdr:to>
      <xdr:col>41</xdr:col>
      <xdr:colOff>50800</xdr:colOff>
      <xdr:row>38</xdr:row>
      <xdr:rowOff>142660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655188"/>
          <a:ext cx="8890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91203</xdr:rowOff>
    </xdr:from>
    <xdr:to>
      <xdr:col>41</xdr:col>
      <xdr:colOff>101600</xdr:colOff>
      <xdr:row>39</xdr:row>
      <xdr:rowOff>21353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6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37880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38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105925</xdr:rowOff>
    </xdr:from>
    <xdr:to>
      <xdr:col>36</xdr:col>
      <xdr:colOff>165100</xdr:colOff>
      <xdr:row>39</xdr:row>
      <xdr:rowOff>36075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62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27202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71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50335</xdr:rowOff>
    </xdr:from>
    <xdr:to>
      <xdr:col>55</xdr:col>
      <xdr:colOff>50800</xdr:colOff>
      <xdr:row>34</xdr:row>
      <xdr:rowOff>151935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87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73212</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7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24726</xdr:rowOff>
    </xdr:from>
    <xdr:to>
      <xdr:col>50</xdr:col>
      <xdr:colOff>165100</xdr:colOff>
      <xdr:row>38</xdr:row>
      <xdr:rowOff>126326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53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142853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31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46872</xdr:rowOff>
    </xdr:from>
    <xdr:to>
      <xdr:col>46</xdr:col>
      <xdr:colOff>38100</xdr:colOff>
      <xdr:row>38</xdr:row>
      <xdr:rowOff>148472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56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139599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65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91860</xdr:rowOff>
    </xdr:from>
    <xdr:to>
      <xdr:col>41</xdr:col>
      <xdr:colOff>101600</xdr:colOff>
      <xdr:row>39</xdr:row>
      <xdr:rowOff>22010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60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13137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69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89288</xdr:rowOff>
    </xdr:from>
    <xdr:to>
      <xdr:col>36</xdr:col>
      <xdr:colOff>165100</xdr:colOff>
      <xdr:row>39</xdr:row>
      <xdr:rowOff>19438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60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35966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37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2001</xdr:rowOff>
    </xdr:from>
    <xdr:to>
      <xdr:col>54</xdr:col>
      <xdr:colOff>189865</xdr:colOff>
      <xdr:row>58</xdr:row>
      <xdr:rowOff>24993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917401"/>
          <a:ext cx="1270" cy="1051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28820</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997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24993</xdr:rowOff>
    </xdr:from>
    <xdr:to>
      <xdr:col>55</xdr:col>
      <xdr:colOff>88900</xdr:colOff>
      <xdr:row>58</xdr:row>
      <xdr:rowOff>24993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99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120128</xdr:rowOff>
    </xdr:from>
    <xdr:ext cx="599010"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69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2001</xdr:rowOff>
    </xdr:from>
    <xdr:to>
      <xdr:col>55</xdr:col>
      <xdr:colOff>88900</xdr:colOff>
      <xdr:row>52</xdr:row>
      <xdr:rowOff>2001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91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71779</xdr:rowOff>
    </xdr:from>
    <xdr:to>
      <xdr:col>55</xdr:col>
      <xdr:colOff>0</xdr:colOff>
      <xdr:row>57</xdr:row>
      <xdr:rowOff>104788</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9639300" y="9844429"/>
          <a:ext cx="838200" cy="3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68531</xdr:rowOff>
    </xdr:from>
    <xdr:ext cx="534377"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498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45654</xdr:rowOff>
    </xdr:from>
    <xdr:to>
      <xdr:col>55</xdr:col>
      <xdr:colOff>50800</xdr:colOff>
      <xdr:row>56</xdr:row>
      <xdr:rowOff>147254</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64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71779</xdr:rowOff>
    </xdr:from>
    <xdr:to>
      <xdr:col>50</xdr:col>
      <xdr:colOff>114300</xdr:colOff>
      <xdr:row>57</xdr:row>
      <xdr:rowOff>152776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8750300" y="9844429"/>
          <a:ext cx="889000" cy="8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51853</xdr:rowOff>
    </xdr:from>
    <xdr:to>
      <xdr:col>50</xdr:col>
      <xdr:colOff>165100</xdr:colOff>
      <xdr:row>56</xdr:row>
      <xdr:rowOff>153453</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65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169980</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72111" y="942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152776</xdr:rowOff>
    </xdr:from>
    <xdr:to>
      <xdr:col>45</xdr:col>
      <xdr:colOff>177800</xdr:colOff>
      <xdr:row>58</xdr:row>
      <xdr:rowOff>6321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7861300" y="9925426"/>
          <a:ext cx="889000" cy="2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162226</xdr:rowOff>
    </xdr:from>
    <xdr:to>
      <xdr:col>46</xdr:col>
      <xdr:colOff>38100</xdr:colOff>
      <xdr:row>56</xdr:row>
      <xdr:rowOff>92376</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59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108903</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3111" y="93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89733</xdr:rowOff>
    </xdr:from>
    <xdr:to>
      <xdr:col>41</xdr:col>
      <xdr:colOff>50800</xdr:colOff>
      <xdr:row>58</xdr:row>
      <xdr:rowOff>6321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972300" y="9862383"/>
          <a:ext cx="889000" cy="8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151084</xdr:rowOff>
    </xdr:from>
    <xdr:to>
      <xdr:col>41</xdr:col>
      <xdr:colOff>101600</xdr:colOff>
      <xdr:row>56</xdr:row>
      <xdr:rowOff>81234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58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97761</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94111" y="935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76908</xdr:rowOff>
    </xdr:from>
    <xdr:to>
      <xdr:col>36</xdr:col>
      <xdr:colOff>165100</xdr:colOff>
      <xdr:row>56</xdr:row>
      <xdr:rowOff>7058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50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23585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672795" y="928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53988</xdr:rowOff>
    </xdr:from>
    <xdr:to>
      <xdr:col>55</xdr:col>
      <xdr:colOff>50800</xdr:colOff>
      <xdr:row>57</xdr:row>
      <xdr:rowOff>155588</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82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140365</xdr:rowOff>
    </xdr:from>
    <xdr:ext cx="534377"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74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20979</xdr:rowOff>
    </xdr:from>
    <xdr:to>
      <xdr:col>50</xdr:col>
      <xdr:colOff>165100</xdr:colOff>
      <xdr:row>57</xdr:row>
      <xdr:rowOff>122579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79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113706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988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101976</xdr:rowOff>
    </xdr:from>
    <xdr:to>
      <xdr:col>46</xdr:col>
      <xdr:colOff>38100</xdr:colOff>
      <xdr:row>58</xdr:row>
      <xdr:rowOff>32126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87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23253</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96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126971</xdr:rowOff>
    </xdr:from>
    <xdr:to>
      <xdr:col>41</xdr:col>
      <xdr:colOff>101600</xdr:colOff>
      <xdr:row>58</xdr:row>
      <xdr:rowOff>57121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89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48248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99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38933</xdr:rowOff>
    </xdr:from>
    <xdr:to>
      <xdr:col>36</xdr:col>
      <xdr:colOff>165100</xdr:colOff>
      <xdr:row>57</xdr:row>
      <xdr:rowOff>140533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81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131660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90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111925</xdr:rowOff>
    </xdr:from>
    <xdr:to>
      <xdr:col>54</xdr:col>
      <xdr:colOff>189865</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13425"/>
          <a:ext cx="1270" cy="147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58602</xdr:rowOff>
    </xdr:from>
    <xdr:ext cx="534377"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111925</xdr:rowOff>
    </xdr:from>
    <xdr:to>
      <xdr:col>55</xdr:col>
      <xdr:colOff>88900</xdr:colOff>
      <xdr:row>70</xdr:row>
      <xdr:rowOff>111925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166999</xdr:rowOff>
    </xdr:from>
    <xdr:to>
      <xdr:col>55</xdr:col>
      <xdr:colOff>0</xdr:colOff>
      <xdr:row>78</xdr:row>
      <xdr:rowOff>156083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368649"/>
          <a:ext cx="838200" cy="16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89337</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19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66460</xdr:rowOff>
    </xdr:from>
    <xdr:to>
      <xdr:col>55</xdr:col>
      <xdr:colOff>50800</xdr:colOff>
      <xdr:row>77</xdr:row>
      <xdr:rowOff>168060</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166999</xdr:rowOff>
    </xdr:from>
    <xdr:to>
      <xdr:col>50</xdr:col>
      <xdr:colOff>114300</xdr:colOff>
      <xdr:row>78</xdr:row>
      <xdr:rowOff>90418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368649"/>
          <a:ext cx="8890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67526</xdr:rowOff>
    </xdr:from>
    <xdr:to>
      <xdr:col>50</xdr:col>
      <xdr:colOff>165100</xdr:colOff>
      <xdr:row>75</xdr:row>
      <xdr:rowOff>169126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29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14203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70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86074</xdr:rowOff>
    </xdr:from>
    <xdr:to>
      <xdr:col>45</xdr:col>
      <xdr:colOff>177800</xdr:colOff>
      <xdr:row>78</xdr:row>
      <xdr:rowOff>90418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459174"/>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151898</xdr:rowOff>
    </xdr:from>
    <xdr:to>
      <xdr:col>46</xdr:col>
      <xdr:colOff>38100</xdr:colOff>
      <xdr:row>74</xdr:row>
      <xdr:rowOff>82048</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266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98575</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44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86074</xdr:rowOff>
    </xdr:from>
    <xdr:to>
      <xdr:col>41</xdr:col>
      <xdr:colOff>50800</xdr:colOff>
      <xdr:row>79</xdr:row>
      <xdr:rowOff>8389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459174"/>
          <a:ext cx="889000" cy="9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64002</xdr:rowOff>
    </xdr:from>
    <xdr:to>
      <xdr:col>41</xdr:col>
      <xdr:colOff>101600</xdr:colOff>
      <xdr:row>73</xdr:row>
      <xdr:rowOff>165602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257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10679</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35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30359</xdr:rowOff>
    </xdr:from>
    <xdr:to>
      <xdr:col>36</xdr:col>
      <xdr:colOff>165100</xdr:colOff>
      <xdr:row>72</xdr:row>
      <xdr:rowOff>131959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23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148486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14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105283</xdr:rowOff>
    </xdr:from>
    <xdr:to>
      <xdr:col>55</xdr:col>
      <xdr:colOff>50800</xdr:colOff>
      <xdr:row>79</xdr:row>
      <xdr:rowOff>35433</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7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20210</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39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116199</xdr:rowOff>
    </xdr:from>
    <xdr:to>
      <xdr:col>50</xdr:col>
      <xdr:colOff>165100</xdr:colOff>
      <xdr:row>78</xdr:row>
      <xdr:rowOff>46349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31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37476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41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39618</xdr:rowOff>
    </xdr:from>
    <xdr:to>
      <xdr:col>46</xdr:col>
      <xdr:colOff>38100</xdr:colOff>
      <xdr:row>78</xdr:row>
      <xdr:rowOff>141218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1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132345</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428" y="1350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35274</xdr:rowOff>
    </xdr:from>
    <xdr:to>
      <xdr:col>41</xdr:col>
      <xdr:colOff>101600</xdr:colOff>
      <xdr:row>78</xdr:row>
      <xdr:rowOff>136874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128001</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50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129039</xdr:rowOff>
    </xdr:from>
    <xdr:to>
      <xdr:col>36</xdr:col>
      <xdr:colOff>165100</xdr:colOff>
      <xdr:row>79</xdr:row>
      <xdr:rowOff>59189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50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50316</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37428" y="1359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44501</xdr:rowOff>
    </xdr:from>
    <xdr:to>
      <xdr:col>54</xdr:col>
      <xdr:colOff>189865</xdr:colOff>
      <xdr:row>98</xdr:row>
      <xdr:rowOff>93692</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817901"/>
          <a:ext cx="1270" cy="1077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97519</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93692</xdr:rowOff>
    </xdr:from>
    <xdr:to>
      <xdr:col>55</xdr:col>
      <xdr:colOff>88900</xdr:colOff>
      <xdr:row>98</xdr:row>
      <xdr:rowOff>93692</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9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162628</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9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44501</xdr:rowOff>
    </xdr:from>
    <xdr:to>
      <xdr:col>55</xdr:col>
      <xdr:colOff>88900</xdr:colOff>
      <xdr:row>92</xdr:row>
      <xdr:rowOff>44501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81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166612</xdr:rowOff>
    </xdr:from>
    <xdr:to>
      <xdr:col>55</xdr:col>
      <xdr:colOff>0</xdr:colOff>
      <xdr:row>98</xdr:row>
      <xdr:rowOff>48017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797262"/>
          <a:ext cx="838200" cy="5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16167</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75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164740</xdr:rowOff>
    </xdr:from>
    <xdr:to>
      <xdr:col>55</xdr:col>
      <xdr:colOff>50800</xdr:colOff>
      <xdr:row>97</xdr:row>
      <xdr:rowOff>94890</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25578</xdr:rowOff>
    </xdr:from>
    <xdr:to>
      <xdr:col>50</xdr:col>
      <xdr:colOff>114300</xdr:colOff>
      <xdr:row>98</xdr:row>
      <xdr:rowOff>48017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827678"/>
          <a:ext cx="889000" cy="2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77932</xdr:rowOff>
    </xdr:from>
    <xdr:to>
      <xdr:col>50</xdr:col>
      <xdr:colOff>165100</xdr:colOff>
      <xdr:row>98</xdr:row>
      <xdr:rowOff>8082</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70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24609</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8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25578</xdr:rowOff>
    </xdr:from>
    <xdr:to>
      <xdr:col>45</xdr:col>
      <xdr:colOff>177800</xdr:colOff>
      <xdr:row>98</xdr:row>
      <xdr:rowOff>59928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827678"/>
          <a:ext cx="889000" cy="3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96535</xdr:rowOff>
    </xdr:from>
    <xdr:to>
      <xdr:col>46</xdr:col>
      <xdr:colOff>38100</xdr:colOff>
      <xdr:row>98</xdr:row>
      <xdr:rowOff>26685</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72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43212</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50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127676</xdr:rowOff>
    </xdr:from>
    <xdr:to>
      <xdr:col>41</xdr:col>
      <xdr:colOff>50800</xdr:colOff>
      <xdr:row>98</xdr:row>
      <xdr:rowOff>59928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6758326"/>
          <a:ext cx="889000" cy="10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89855</xdr:rowOff>
    </xdr:from>
    <xdr:to>
      <xdr:col>41</xdr:col>
      <xdr:colOff>101600</xdr:colOff>
      <xdr:row>98</xdr:row>
      <xdr:rowOff>20005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72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36532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9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126853</xdr:rowOff>
    </xdr:from>
    <xdr:to>
      <xdr:col>36</xdr:col>
      <xdr:colOff>165100</xdr:colOff>
      <xdr:row>98</xdr:row>
      <xdr:rowOff>57003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5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48130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85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115812</xdr:rowOff>
    </xdr:from>
    <xdr:to>
      <xdr:col>55</xdr:col>
      <xdr:colOff>50800</xdr:colOff>
      <xdr:row>98</xdr:row>
      <xdr:rowOff>45962</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74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30739</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6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168667</xdr:rowOff>
    </xdr:from>
    <xdr:to>
      <xdr:col>50</xdr:col>
      <xdr:colOff>165100</xdr:colOff>
      <xdr:row>98</xdr:row>
      <xdr:rowOff>98817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79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89944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89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146228</xdr:rowOff>
    </xdr:from>
    <xdr:to>
      <xdr:col>46</xdr:col>
      <xdr:colOff>38100</xdr:colOff>
      <xdr:row>98</xdr:row>
      <xdr:rowOff>76378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77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67505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86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9128</xdr:rowOff>
    </xdr:from>
    <xdr:to>
      <xdr:col>41</xdr:col>
      <xdr:colOff>101600</xdr:colOff>
      <xdr:row>98</xdr:row>
      <xdr:rowOff>110728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81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101855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90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76876</xdr:rowOff>
    </xdr:from>
    <xdr:to>
      <xdr:col>36</xdr:col>
      <xdr:colOff>165100</xdr:colOff>
      <xdr:row>98</xdr:row>
      <xdr:rowOff>7026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70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23553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8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45010</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359960"/>
          <a:ext cx="1269" cy="1425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163137</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3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45010</xdr:rowOff>
    </xdr:from>
    <xdr:to>
      <xdr:col>86</xdr:col>
      <xdr:colOff>25400</xdr:colOff>
      <xdr:row>31</xdr:row>
      <xdr:rowOff>45010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35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42986</xdr:rowOff>
    </xdr:from>
    <xdr:to>
      <xdr:col>85</xdr:col>
      <xdr:colOff>127000</xdr:colOff>
      <xdr:row>39</xdr:row>
      <xdr:rowOff>64132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729536"/>
          <a:ext cx="8382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125672</xdr:rowOff>
    </xdr:from>
    <xdr:ext cx="469744"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69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102795</xdr:rowOff>
    </xdr:from>
    <xdr:to>
      <xdr:col>85</xdr:col>
      <xdr:colOff>177800</xdr:colOff>
      <xdr:row>39</xdr:row>
      <xdr:rowOff>32945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6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42496</xdr:rowOff>
    </xdr:from>
    <xdr:to>
      <xdr:col>81</xdr:col>
      <xdr:colOff>50800</xdr:colOff>
      <xdr:row>39</xdr:row>
      <xdr:rowOff>64132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729046"/>
          <a:ext cx="889000" cy="2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73127</xdr:rowOff>
    </xdr:from>
    <xdr:to>
      <xdr:col>81</xdr:col>
      <xdr:colOff>101600</xdr:colOff>
      <xdr:row>39</xdr:row>
      <xdr:rowOff>3277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8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19804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36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42496</xdr:rowOff>
    </xdr:from>
    <xdr:to>
      <xdr:col>76</xdr:col>
      <xdr:colOff>114300</xdr:colOff>
      <xdr:row>39</xdr:row>
      <xdr:rowOff>63168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729046"/>
          <a:ext cx="889000" cy="2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95627</xdr:rowOff>
    </xdr:from>
    <xdr:to>
      <xdr:col>76</xdr:col>
      <xdr:colOff>165100</xdr:colOff>
      <xdr:row>39</xdr:row>
      <xdr:rowOff>25777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61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42304</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38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63168</xdr:rowOff>
    </xdr:from>
    <xdr:to>
      <xdr:col>71</xdr:col>
      <xdr:colOff>177800</xdr:colOff>
      <xdr:row>39</xdr:row>
      <xdr:rowOff>90877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749718"/>
          <a:ext cx="889000" cy="2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119549</xdr:rowOff>
    </xdr:from>
    <xdr:to>
      <xdr:col>72</xdr:col>
      <xdr:colOff>38100</xdr:colOff>
      <xdr:row>39</xdr:row>
      <xdr:rowOff>49699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3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66226</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4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100363</xdr:rowOff>
    </xdr:from>
    <xdr:to>
      <xdr:col>67</xdr:col>
      <xdr:colOff>101600</xdr:colOff>
      <xdr:row>39</xdr:row>
      <xdr:rowOff>30513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61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47039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39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163636</xdr:rowOff>
    </xdr:from>
    <xdr:to>
      <xdr:col>85</xdr:col>
      <xdr:colOff>177800</xdr:colOff>
      <xdr:row>39</xdr:row>
      <xdr:rowOff>93786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7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81223</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9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13332</xdr:rowOff>
    </xdr:from>
    <xdr:to>
      <xdr:col>81</xdr:col>
      <xdr:colOff>101600</xdr:colOff>
      <xdr:row>39</xdr:row>
      <xdr:rowOff>114932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69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106059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79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163146</xdr:rowOff>
    </xdr:from>
    <xdr:to>
      <xdr:col>76</xdr:col>
      <xdr:colOff>165100</xdr:colOff>
      <xdr:row>39</xdr:row>
      <xdr:rowOff>93296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7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84423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77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12368</xdr:rowOff>
    </xdr:from>
    <xdr:to>
      <xdr:col>72</xdr:col>
      <xdr:colOff>38100</xdr:colOff>
      <xdr:row>39</xdr:row>
      <xdr:rowOff>113968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9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105095</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79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40077</xdr:rowOff>
    </xdr:from>
    <xdr:to>
      <xdr:col>67</xdr:col>
      <xdr:colOff>101600</xdr:colOff>
      <xdr:row>39</xdr:row>
      <xdr:rowOff>141677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72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132804</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819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39856</xdr:rowOff>
    </xdr:from>
    <xdr:to>
      <xdr:col>85</xdr:col>
      <xdr:colOff>126364</xdr:colOff>
      <xdr:row>78</xdr:row>
      <xdr:rowOff>26217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12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30044</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26217</xdr:rowOff>
    </xdr:from>
    <xdr:to>
      <xdr:col>86</xdr:col>
      <xdr:colOff>25400</xdr:colOff>
      <xdr:row>78</xdr:row>
      <xdr:rowOff>26217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39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157983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8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39856</xdr:rowOff>
    </xdr:from>
    <xdr:to>
      <xdr:col>86</xdr:col>
      <xdr:colOff>25400</xdr:colOff>
      <xdr:row>71</xdr:row>
      <xdr:rowOff>39856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12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111810</xdr:rowOff>
    </xdr:from>
    <xdr:to>
      <xdr:col>85</xdr:col>
      <xdr:colOff>127000</xdr:colOff>
      <xdr:row>76</xdr:row>
      <xdr:rowOff>131905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142010"/>
          <a:ext cx="838200" cy="2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147134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834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124257</xdr:rowOff>
    </xdr:from>
    <xdr:to>
      <xdr:col>85</xdr:col>
      <xdr:colOff>177800</xdr:colOff>
      <xdr:row>76</xdr:row>
      <xdr:rowOff>54406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9830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131905</xdr:rowOff>
    </xdr:from>
    <xdr:to>
      <xdr:col>81</xdr:col>
      <xdr:colOff>50800</xdr:colOff>
      <xdr:row>76</xdr:row>
      <xdr:rowOff>167436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162105"/>
          <a:ext cx="889000" cy="3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131452</xdr:rowOff>
    </xdr:from>
    <xdr:to>
      <xdr:col>81</xdr:col>
      <xdr:colOff>101600</xdr:colOff>
      <xdr:row>76</xdr:row>
      <xdr:rowOff>61602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99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78129</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7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167436</xdr:rowOff>
    </xdr:from>
    <xdr:to>
      <xdr:col>76</xdr:col>
      <xdr:colOff>114300</xdr:colOff>
      <xdr:row>77</xdr:row>
      <xdr:rowOff>40292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197636"/>
          <a:ext cx="889000" cy="4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128426</xdr:rowOff>
    </xdr:from>
    <xdr:to>
      <xdr:col>76</xdr:col>
      <xdr:colOff>165100</xdr:colOff>
      <xdr:row>76</xdr:row>
      <xdr:rowOff>58576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98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75103</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76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40292</xdr:rowOff>
    </xdr:from>
    <xdr:to>
      <xdr:col>71</xdr:col>
      <xdr:colOff>177800</xdr:colOff>
      <xdr:row>77</xdr:row>
      <xdr:rowOff>72906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241942"/>
          <a:ext cx="889000" cy="3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138593</xdr:rowOff>
    </xdr:from>
    <xdr:to>
      <xdr:col>72</xdr:col>
      <xdr:colOff>38100</xdr:colOff>
      <xdr:row>76</xdr:row>
      <xdr:rowOff>68743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99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85270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77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138876</xdr:rowOff>
    </xdr:from>
    <xdr:to>
      <xdr:col>67</xdr:col>
      <xdr:colOff>101600</xdr:colOff>
      <xdr:row>76</xdr:row>
      <xdr:rowOff>69025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9976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85553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7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61010</xdr:rowOff>
    </xdr:from>
    <xdr:to>
      <xdr:col>85</xdr:col>
      <xdr:colOff>177800</xdr:colOff>
      <xdr:row>76</xdr:row>
      <xdr:rowOff>162610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09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39437</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06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81105</xdr:rowOff>
    </xdr:from>
    <xdr:to>
      <xdr:col>81</xdr:col>
      <xdr:colOff>101600</xdr:colOff>
      <xdr:row>77</xdr:row>
      <xdr:rowOff>11255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1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2382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20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116636</xdr:rowOff>
    </xdr:from>
    <xdr:to>
      <xdr:col>76</xdr:col>
      <xdr:colOff>165100</xdr:colOff>
      <xdr:row>77</xdr:row>
      <xdr:rowOff>46786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4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37913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23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160942</xdr:rowOff>
    </xdr:from>
    <xdr:to>
      <xdr:col>72</xdr:col>
      <xdr:colOff>38100</xdr:colOff>
      <xdr:row>77</xdr:row>
      <xdr:rowOff>91092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9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82219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28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22106</xdr:rowOff>
    </xdr:from>
    <xdr:to>
      <xdr:col>67</xdr:col>
      <xdr:colOff>101600</xdr:colOff>
      <xdr:row>77</xdr:row>
      <xdr:rowOff>123706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2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114833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31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150053</xdr:rowOff>
    </xdr:from>
    <xdr:to>
      <xdr:col>85</xdr:col>
      <xdr:colOff>126364</xdr:colOff>
      <xdr:row>99</xdr:row>
      <xdr:rowOff>96903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80553"/>
          <a:ext cx="1269" cy="148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100730</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74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96903</xdr:rowOff>
    </xdr:from>
    <xdr:to>
      <xdr:col>86</xdr:col>
      <xdr:colOff>25400</xdr:colOff>
      <xdr:row>99</xdr:row>
      <xdr:rowOff>96903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7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96730</xdr:rowOff>
    </xdr:from>
    <xdr:ext cx="534377"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5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150053</xdr:rowOff>
    </xdr:from>
    <xdr:to>
      <xdr:col>86</xdr:col>
      <xdr:colOff>25400</xdr:colOff>
      <xdr:row>90</xdr:row>
      <xdr:rowOff>150053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80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10573</xdr:rowOff>
    </xdr:from>
    <xdr:to>
      <xdr:col>85</xdr:col>
      <xdr:colOff>127000</xdr:colOff>
      <xdr:row>98</xdr:row>
      <xdr:rowOff>73799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812673"/>
          <a:ext cx="838200" cy="6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102764</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561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79887</xdr:rowOff>
    </xdr:from>
    <xdr:to>
      <xdr:col>85</xdr:col>
      <xdr:colOff>177800</xdr:colOff>
      <xdr:row>98</xdr:row>
      <xdr:rowOff>10037</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73799</xdr:rowOff>
    </xdr:from>
    <xdr:to>
      <xdr:col>81</xdr:col>
      <xdr:colOff>50800</xdr:colOff>
      <xdr:row>99</xdr:row>
      <xdr:rowOff>48129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875899"/>
          <a:ext cx="889000" cy="14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141168</xdr:rowOff>
    </xdr:from>
    <xdr:to>
      <xdr:col>81</xdr:col>
      <xdr:colOff>101600</xdr:colOff>
      <xdr:row>98</xdr:row>
      <xdr:rowOff>71318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87845</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5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135455</xdr:rowOff>
    </xdr:from>
    <xdr:to>
      <xdr:col>76</xdr:col>
      <xdr:colOff>114300</xdr:colOff>
      <xdr:row>99</xdr:row>
      <xdr:rowOff>48129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6766105"/>
          <a:ext cx="889000" cy="25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66596</xdr:rowOff>
    </xdr:from>
    <xdr:to>
      <xdr:col>76</xdr:col>
      <xdr:colOff>165100</xdr:colOff>
      <xdr:row>97</xdr:row>
      <xdr:rowOff>168196</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13273</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4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135455</xdr:rowOff>
    </xdr:from>
    <xdr:to>
      <xdr:col>71</xdr:col>
      <xdr:colOff>177800</xdr:colOff>
      <xdr:row>99</xdr:row>
      <xdr:rowOff>72361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6766105"/>
          <a:ext cx="889000" cy="27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36061</xdr:rowOff>
    </xdr:from>
    <xdr:to>
      <xdr:col>72</xdr:col>
      <xdr:colOff>38100</xdr:colOff>
      <xdr:row>97</xdr:row>
      <xdr:rowOff>137661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6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154188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44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102845</xdr:rowOff>
    </xdr:from>
    <xdr:to>
      <xdr:col>67</xdr:col>
      <xdr:colOff>101600</xdr:colOff>
      <xdr:row>96</xdr:row>
      <xdr:rowOff>32995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39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49522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1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131223</xdr:rowOff>
    </xdr:from>
    <xdr:to>
      <xdr:col>85</xdr:col>
      <xdr:colOff>177800</xdr:colOff>
      <xdr:row>98</xdr:row>
      <xdr:rowOff>61373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76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109650</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74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22999</xdr:rowOff>
    </xdr:from>
    <xdr:to>
      <xdr:col>81</xdr:col>
      <xdr:colOff>101600</xdr:colOff>
      <xdr:row>98</xdr:row>
      <xdr:rowOff>124599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82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115726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91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168779</xdr:rowOff>
    </xdr:from>
    <xdr:to>
      <xdr:col>76</xdr:col>
      <xdr:colOff>165100</xdr:colOff>
      <xdr:row>99</xdr:row>
      <xdr:rowOff>98929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97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90056</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57428" y="1706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84655</xdr:rowOff>
    </xdr:from>
    <xdr:to>
      <xdr:col>72</xdr:col>
      <xdr:colOff>38100</xdr:colOff>
      <xdr:row>98</xdr:row>
      <xdr:rowOff>14805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7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5932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80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21561</xdr:rowOff>
    </xdr:from>
    <xdr:to>
      <xdr:col>67</xdr:col>
      <xdr:colOff>101600</xdr:colOff>
      <xdr:row>99</xdr:row>
      <xdr:rowOff>123161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99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114288</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708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94620</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581020"/>
          <a:ext cx="1269" cy="107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41297</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35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94620</xdr:rowOff>
    </xdr:from>
    <xdr:to>
      <xdr:col>116</xdr:col>
      <xdr:colOff>152400</xdr:colOff>
      <xdr:row>32</xdr:row>
      <xdr:rowOff>94620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58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99204</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271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76327</xdr:rowOff>
    </xdr:from>
    <xdr:to>
      <xdr:col>116</xdr:col>
      <xdr:colOff>114300</xdr:colOff>
      <xdr:row>38</xdr:row>
      <xdr:rowOff>6477</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130139</xdr:rowOff>
    </xdr:from>
    <xdr:to>
      <xdr:col>112</xdr:col>
      <xdr:colOff>38100</xdr:colOff>
      <xdr:row>38</xdr:row>
      <xdr:rowOff>60289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76816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24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121773</xdr:rowOff>
    </xdr:from>
    <xdr:to>
      <xdr:col>107</xdr:col>
      <xdr:colOff>101600</xdr:colOff>
      <xdr:row>38</xdr:row>
      <xdr:rowOff>51922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68450</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24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131054</xdr:rowOff>
    </xdr:from>
    <xdr:to>
      <xdr:col>102</xdr:col>
      <xdr:colOff>165100</xdr:colOff>
      <xdr:row>38</xdr:row>
      <xdr:rowOff>61204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47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77731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24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136632</xdr:rowOff>
    </xdr:from>
    <xdr:to>
      <xdr:col>98</xdr:col>
      <xdr:colOff>38100</xdr:colOff>
      <xdr:row>38</xdr:row>
      <xdr:rowOff>66782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48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83309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25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38796</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954196"/>
          <a:ext cx="1269" cy="1129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156923</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7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38796</xdr:rowOff>
    </xdr:from>
    <xdr:to>
      <xdr:col>116</xdr:col>
      <xdr:colOff>152400</xdr:colOff>
      <xdr:row>52</xdr:row>
      <xdr:rowOff>38796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9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152879</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754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130002</xdr:rowOff>
    </xdr:from>
    <xdr:to>
      <xdr:col>116</xdr:col>
      <xdr:colOff>114300</xdr:colOff>
      <xdr:row>58</xdr:row>
      <xdr:rowOff>60152</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152908</xdr:rowOff>
    </xdr:from>
    <xdr:to>
      <xdr:col>112</xdr:col>
      <xdr:colOff>38100</xdr:colOff>
      <xdr:row>58</xdr:row>
      <xdr:rowOff>83058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99585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70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113452</xdr:rowOff>
    </xdr:from>
    <xdr:to>
      <xdr:col>107</xdr:col>
      <xdr:colOff>101600</xdr:colOff>
      <xdr:row>58</xdr:row>
      <xdr:rowOff>43602</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60129</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66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144313</xdr:rowOff>
    </xdr:from>
    <xdr:to>
      <xdr:col>102</xdr:col>
      <xdr:colOff>165100</xdr:colOff>
      <xdr:row>58</xdr:row>
      <xdr:rowOff>74463</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91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90990</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69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118710</xdr:rowOff>
    </xdr:from>
    <xdr:to>
      <xdr:col>98</xdr:col>
      <xdr:colOff>38100</xdr:colOff>
      <xdr:row>58</xdr:row>
      <xdr:rowOff>48860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89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65387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66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88818</xdr:rowOff>
    </xdr:from>
    <xdr:to>
      <xdr:col>116</xdr:col>
      <xdr:colOff>62864</xdr:colOff>
      <xdr:row>78</xdr:row>
      <xdr:rowOff>112554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090318"/>
          <a:ext cx="1269" cy="139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116381</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4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112554</xdr:rowOff>
    </xdr:from>
    <xdr:to>
      <xdr:col>116</xdr:col>
      <xdr:colOff>152400</xdr:colOff>
      <xdr:row>78</xdr:row>
      <xdr:rowOff>112554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48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35495</xdr:rowOff>
    </xdr:from>
    <xdr:ext cx="534377"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86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88818</xdr:rowOff>
    </xdr:from>
    <xdr:to>
      <xdr:col>116</xdr:col>
      <xdr:colOff>152400</xdr:colOff>
      <xdr:row>70</xdr:row>
      <xdr:rowOff>88818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09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126022</xdr:rowOff>
    </xdr:from>
    <xdr:to>
      <xdr:col>116</xdr:col>
      <xdr:colOff>63500</xdr:colOff>
      <xdr:row>75</xdr:row>
      <xdr:rowOff>143701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2984772"/>
          <a:ext cx="838200" cy="1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50493</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737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27616</xdr:rowOff>
    </xdr:from>
    <xdr:to>
      <xdr:col>116</xdr:col>
      <xdr:colOff>114300</xdr:colOff>
      <xdr:row>75</xdr:row>
      <xdr:rowOff>129216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143701</xdr:rowOff>
    </xdr:from>
    <xdr:to>
      <xdr:col>111</xdr:col>
      <xdr:colOff>177800</xdr:colOff>
      <xdr:row>75</xdr:row>
      <xdr:rowOff>143720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3002451"/>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163843</xdr:rowOff>
    </xdr:from>
    <xdr:to>
      <xdr:col>112</xdr:col>
      <xdr:colOff>38100</xdr:colOff>
      <xdr:row>75</xdr:row>
      <xdr:rowOff>93993</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110520</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262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110534</xdr:rowOff>
    </xdr:from>
    <xdr:to>
      <xdr:col>107</xdr:col>
      <xdr:colOff>50800</xdr:colOff>
      <xdr:row>75</xdr:row>
      <xdr:rowOff>143720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9545300" y="12969284"/>
          <a:ext cx="889000" cy="3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146774</xdr:rowOff>
    </xdr:from>
    <xdr:to>
      <xdr:col>107</xdr:col>
      <xdr:colOff>101600</xdr:colOff>
      <xdr:row>75</xdr:row>
      <xdr:rowOff>76924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93451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6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110534</xdr:rowOff>
    </xdr:from>
    <xdr:to>
      <xdr:col>102</xdr:col>
      <xdr:colOff>114300</xdr:colOff>
      <xdr:row>75</xdr:row>
      <xdr:rowOff>118745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2969284"/>
          <a:ext cx="889000" cy="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143783</xdr:rowOff>
    </xdr:from>
    <xdr:to>
      <xdr:col>102</xdr:col>
      <xdr:colOff>165100</xdr:colOff>
      <xdr:row>75</xdr:row>
      <xdr:rowOff>73933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90460</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6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99702</xdr:rowOff>
    </xdr:from>
    <xdr:to>
      <xdr:col>98</xdr:col>
      <xdr:colOff>38100</xdr:colOff>
      <xdr:row>75</xdr:row>
      <xdr:rowOff>29852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46379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75222</xdr:rowOff>
    </xdr:from>
    <xdr:to>
      <xdr:col>116</xdr:col>
      <xdr:colOff>114300</xdr:colOff>
      <xdr:row>76</xdr:row>
      <xdr:rowOff>5372</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293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53649</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291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92901</xdr:rowOff>
    </xdr:from>
    <xdr:to>
      <xdr:col>112</xdr:col>
      <xdr:colOff>38100</xdr:colOff>
      <xdr:row>76</xdr:row>
      <xdr:rowOff>23050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29516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14177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04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92920</xdr:rowOff>
    </xdr:from>
    <xdr:to>
      <xdr:col>107</xdr:col>
      <xdr:colOff>101600</xdr:colOff>
      <xdr:row>76</xdr:row>
      <xdr:rowOff>23070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29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14197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04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59734</xdr:rowOff>
    </xdr:from>
    <xdr:to>
      <xdr:col>102</xdr:col>
      <xdr:colOff>165100</xdr:colOff>
      <xdr:row>75</xdr:row>
      <xdr:rowOff>161334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291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152461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01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67945</xdr:rowOff>
    </xdr:from>
    <xdr:to>
      <xdr:col>98</xdr:col>
      <xdr:colOff>38100</xdr:colOff>
      <xdr:row>75</xdr:row>
      <xdr:rowOff>169545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292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160672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0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歳出決算総額は、住民一人当たり</a:t>
          </a:r>
          <a:r>
            <a:rPr kumimoji="1" lang="en-US" altLang="ja-JP" sz="1200">
              <a:latin typeface="ＭＳ Ｐゴシック" panose="020B0600070205080204" pitchFamily="50" charset="-128"/>
              <a:ea typeface="ＭＳ Ｐゴシック" panose="020B0600070205080204" pitchFamily="50" charset="-128"/>
            </a:rPr>
            <a:t>596,188</a:t>
          </a:r>
          <a:r>
            <a:rPr kumimoji="1" lang="ja-JP" altLang="en-US" sz="1200">
              <a:latin typeface="ＭＳ Ｐゴシック" panose="020B0600070205080204" pitchFamily="50" charset="-128"/>
              <a:ea typeface="ＭＳ Ｐゴシック" panose="020B0600070205080204" pitchFamily="50" charset="-128"/>
            </a:rPr>
            <a:t>円となっている。令和２年度で令和元年度に比べて特に増加しているものとその理由としては、人件費において会計年度任用職員制度の開始によるもの、物件費において新型コロナウイルス感染症対策に係る消耗品費等の需用費や備品購入費の増及びふるさと応援寄附金増に伴うふるさと納税業務委託料の増によるもの、維持補修費において新型コロナウイルス感染症対応及び小学校統廃合に係る施設修繕の増によるもの、補助費等において特別定額給付金等の新型コロナウイルス感染症対応のための補助金の皆増によるものなどが挙げられる。</a:t>
          </a:r>
        </a:p>
        <a:p>
          <a:r>
            <a:rPr kumimoji="1" lang="ja-JP" altLang="en-US" sz="1200">
              <a:latin typeface="ＭＳ Ｐゴシック" panose="020B0600070205080204" pitchFamily="50" charset="-128"/>
              <a:ea typeface="ＭＳ Ｐゴシック" panose="020B0600070205080204" pitchFamily="50" charset="-128"/>
            </a:rPr>
            <a:t>　積立金においては、ふるさと応援寄附金の増加に伴うふるさと応援基金積立金の増により、対前年度比</a:t>
          </a:r>
          <a:r>
            <a:rPr kumimoji="1" lang="en-US" altLang="ja-JP" sz="1200">
              <a:latin typeface="ＭＳ Ｐゴシック" panose="020B0600070205080204" pitchFamily="50" charset="-128"/>
              <a:ea typeface="ＭＳ Ｐゴシック" panose="020B0600070205080204" pitchFamily="50" charset="-128"/>
            </a:rPr>
            <a:t>3,872</a:t>
          </a:r>
          <a:r>
            <a:rPr kumimoji="1" lang="ja-JP" altLang="en-US" sz="1200">
              <a:latin typeface="ＭＳ Ｐゴシック" panose="020B0600070205080204" pitchFamily="50" charset="-128"/>
              <a:ea typeface="ＭＳ Ｐゴシック" panose="020B0600070205080204" pitchFamily="50" charset="-128"/>
            </a:rPr>
            <a:t>円の増となったが類似団体平均比較では</a:t>
          </a:r>
          <a:r>
            <a:rPr kumimoji="1" lang="en-US" altLang="ja-JP" sz="1200">
              <a:latin typeface="ＭＳ Ｐゴシック" panose="020B0600070205080204" pitchFamily="50" charset="-128"/>
              <a:ea typeface="ＭＳ Ｐゴシック" panose="020B0600070205080204" pitchFamily="50" charset="-128"/>
            </a:rPr>
            <a:t>3,144</a:t>
          </a:r>
          <a:r>
            <a:rPr kumimoji="1" lang="ja-JP" altLang="en-US" sz="1200">
              <a:latin typeface="ＭＳ Ｐゴシック" panose="020B0600070205080204" pitchFamily="50" charset="-128"/>
              <a:ea typeface="ＭＳ Ｐゴシック" panose="020B0600070205080204" pitchFamily="50" charset="-128"/>
            </a:rPr>
            <a:t>円下回っている。</a:t>
          </a:r>
        </a:p>
        <a:p>
          <a:r>
            <a:rPr kumimoji="1" lang="ja-JP" altLang="en-US" sz="1200">
              <a:latin typeface="ＭＳ Ｐゴシック" panose="020B0600070205080204" pitchFamily="50" charset="-128"/>
              <a:ea typeface="ＭＳ Ｐゴシック" panose="020B0600070205080204" pitchFamily="50" charset="-128"/>
            </a:rPr>
            <a:t>　また、公債費については、類似団体平均比較では</a:t>
          </a:r>
          <a:r>
            <a:rPr kumimoji="1" lang="en-US" altLang="ja-JP" sz="1200">
              <a:latin typeface="ＭＳ Ｐゴシック" panose="020B0600070205080204" pitchFamily="50" charset="-128"/>
              <a:ea typeface="ＭＳ Ｐゴシック" panose="020B0600070205080204" pitchFamily="50" charset="-128"/>
            </a:rPr>
            <a:t>9,940</a:t>
          </a:r>
          <a:r>
            <a:rPr kumimoji="1" lang="ja-JP" altLang="en-US" sz="1200">
              <a:latin typeface="ＭＳ Ｐゴシック" panose="020B0600070205080204" pitchFamily="50" charset="-128"/>
              <a:ea typeface="ＭＳ Ｐゴシック" panose="020B0600070205080204" pitchFamily="50" charset="-128"/>
            </a:rPr>
            <a:t>円下回っているが、近年、臨時財政対策債等の元金償還開始により増加傾向にあり、対前年度比</a:t>
          </a:r>
          <a:r>
            <a:rPr kumimoji="1" lang="en-US" altLang="ja-JP" sz="1200">
              <a:latin typeface="ＭＳ Ｐゴシック" panose="020B0600070205080204" pitchFamily="50" charset="-128"/>
              <a:ea typeface="ＭＳ Ｐゴシック" panose="020B0600070205080204" pitchFamily="50" charset="-128"/>
            </a:rPr>
            <a:t>1,846</a:t>
          </a:r>
          <a:r>
            <a:rPr kumimoji="1" lang="ja-JP" altLang="en-US" sz="1200">
              <a:latin typeface="ＭＳ Ｐゴシック" panose="020B0600070205080204" pitchFamily="50" charset="-128"/>
              <a:ea typeface="ＭＳ Ｐゴシック" panose="020B0600070205080204" pitchFamily="50" charset="-128"/>
            </a:rPr>
            <a:t>円の増となった。</a:t>
          </a:r>
        </a:p>
        <a:p>
          <a:r>
            <a:rPr kumimoji="1" lang="ja-JP" altLang="en-US" sz="1200">
              <a:latin typeface="ＭＳ Ｐゴシック" panose="020B0600070205080204" pitchFamily="50" charset="-128"/>
              <a:ea typeface="ＭＳ Ｐゴシック" panose="020B0600070205080204" pitchFamily="50" charset="-128"/>
            </a:rPr>
            <a:t>　今後は公共施設等の老朽化対策が本格化し、対策に係る更新整備等経費の増、それらに充当した地方債の償還金により公債費の増が見込まれ、限られた財源の中でいかに効率的にマネジメントしていくかが課題である。</a:t>
          </a:r>
        </a:p>
        <a:p>
          <a:r>
            <a:rPr kumimoji="1" lang="ja-JP" altLang="en-US" sz="1200">
              <a:latin typeface="ＭＳ Ｐゴシック" panose="020B0600070205080204" pitchFamily="50" charset="-128"/>
              <a:ea typeface="ＭＳ Ｐゴシック" panose="020B0600070205080204" pitchFamily="50" charset="-128"/>
            </a:rPr>
            <a:t>　公共施設等総合管理計画、公共施設個別施設計画等に則り、更新、縮小、統合、除却などを多角的に検討し、事業の取捨選択を徹底することに努める。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17,979
17,594
133.91
11,693,787
10,718,875
954,303
5,439,107
8,828,410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75311</xdr:rowOff>
    </xdr:from>
    <xdr:to>
      <xdr:col>24</xdr:col>
      <xdr:colOff>62865</xdr:colOff>
      <xdr:row>39</xdr:row>
      <xdr:rowOff>4064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90261"/>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7891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4064</xdr:rowOff>
    </xdr:from>
    <xdr:to>
      <xdr:col>24</xdr:col>
      <xdr:colOff>152400</xdr:colOff>
      <xdr:row>39</xdr:row>
      <xdr:rowOff>4064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21988</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75311</xdr:rowOff>
    </xdr:from>
    <xdr:to>
      <xdr:col>24</xdr:col>
      <xdr:colOff>152400</xdr:colOff>
      <xdr:row>31</xdr:row>
      <xdr:rowOff>75311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9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66548</xdr:rowOff>
    </xdr:from>
    <xdr:to>
      <xdr:col>24</xdr:col>
      <xdr:colOff>63500</xdr:colOff>
      <xdr:row>39</xdr:row>
      <xdr:rowOff>15494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581648"/>
          <a:ext cx="838200" cy="1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7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165100</xdr:rowOff>
    </xdr:from>
    <xdr:to>
      <xdr:col>24</xdr:col>
      <xdr:colOff>114300</xdr:colOff>
      <xdr:row>36</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66929</xdr:rowOff>
    </xdr:from>
    <xdr:to>
      <xdr:col>19</xdr:col>
      <xdr:colOff>177800</xdr:colOff>
      <xdr:row>39</xdr:row>
      <xdr:rowOff>15494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10579"/>
          <a:ext cx="88900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5080</xdr:rowOff>
    </xdr:from>
    <xdr:to>
      <xdr:col>20</xdr:col>
      <xdr:colOff>38100</xdr:colOff>
      <xdr:row>35</xdr:row>
      <xdr:rowOff>106680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123207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8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66929</xdr:rowOff>
    </xdr:from>
    <xdr:to>
      <xdr:col>15</xdr:col>
      <xdr:colOff>50800</xdr:colOff>
      <xdr:row>38</xdr:row>
      <xdr:rowOff>116840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410579"/>
          <a:ext cx="889000" cy="22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116840</xdr:rowOff>
    </xdr:from>
    <xdr:to>
      <xdr:col>10</xdr:col>
      <xdr:colOff>114300</xdr:colOff>
      <xdr:row>38</xdr:row>
      <xdr:rowOff>132842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63194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30607</xdr:rowOff>
    </xdr:from>
    <xdr:to>
      <xdr:col>6</xdr:col>
      <xdr:colOff>38100</xdr:colOff>
      <xdr:row>35</xdr:row>
      <xdr:rowOff>132207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148734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xdr:rowOff>
    </xdr:from>
    <xdr:to>
      <xdr:col>24</xdr:col>
      <xdr:colOff>114300</xdr:colOff>
      <xdr:row>38</xdr:row>
      <xdr:rowOff>117348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5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102125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136144</xdr:rowOff>
    </xdr:from>
    <xdr:to>
      <xdr:col>20</xdr:col>
      <xdr:colOff>38100</xdr:colOff>
      <xdr:row>39</xdr:row>
      <xdr:rowOff>66294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6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57421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74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16129</xdr:rowOff>
    </xdr:from>
    <xdr:to>
      <xdr:col>15</xdr:col>
      <xdr:colOff>101600</xdr:colOff>
      <xdr:row>37</xdr:row>
      <xdr:rowOff>117729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5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108856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5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66040</xdr:rowOff>
    </xdr:from>
    <xdr:to>
      <xdr:col>10</xdr:col>
      <xdr:colOff>165100</xdr:colOff>
      <xdr:row>38</xdr:row>
      <xdr:rowOff>167640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158767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82042</xdr:rowOff>
    </xdr:from>
    <xdr:to>
      <xdr:col>6</xdr:col>
      <xdr:colOff>38100</xdr:colOff>
      <xdr:row>39</xdr:row>
      <xdr:rowOff>12192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3319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68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67901</xdr:rowOff>
    </xdr:from>
    <xdr:to>
      <xdr:col>24</xdr:col>
      <xdr:colOff>62865</xdr:colOff>
      <xdr:row>54</xdr:row>
      <xdr:rowOff>155304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0401"/>
          <a:ext cx="1270" cy="773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159131</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4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155304</xdr:rowOff>
    </xdr:from>
    <xdr:to>
      <xdr:col>24</xdr:col>
      <xdr:colOff>152400</xdr:colOff>
      <xdr:row>54</xdr:row>
      <xdr:rowOff>155304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413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14578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1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315,704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67901</xdr:rowOff>
    </xdr:from>
    <xdr:to>
      <xdr:col>24</xdr:col>
      <xdr:colOff>152400</xdr:colOff>
      <xdr:row>50</xdr:row>
      <xdr:rowOff>67901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141383</xdr:rowOff>
    </xdr:from>
    <xdr:to>
      <xdr:col>24</xdr:col>
      <xdr:colOff>63500</xdr:colOff>
      <xdr:row>57</xdr:row>
      <xdr:rowOff>28975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228233"/>
          <a:ext cx="838200" cy="57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76056</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89914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53179</xdr:rowOff>
    </xdr:from>
    <xdr:to>
      <xdr:col>24</xdr:col>
      <xdr:colOff>114300</xdr:colOff>
      <xdr:row>53</xdr:row>
      <xdr:rowOff>154779</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28975</xdr:rowOff>
    </xdr:from>
    <xdr:to>
      <xdr:col>19</xdr:col>
      <xdr:colOff>177800</xdr:colOff>
      <xdr:row>57</xdr:row>
      <xdr:rowOff>81283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801625"/>
          <a:ext cx="889000" cy="5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12236</xdr:rowOff>
    </xdr:from>
    <xdr:to>
      <xdr:col>20</xdr:col>
      <xdr:colOff>38100</xdr:colOff>
      <xdr:row>56</xdr:row>
      <xdr:rowOff>113836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130363</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8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21633</xdr:rowOff>
    </xdr:from>
    <xdr:to>
      <xdr:col>15</xdr:col>
      <xdr:colOff>50800</xdr:colOff>
      <xdr:row>57</xdr:row>
      <xdr:rowOff>81283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794283"/>
          <a:ext cx="889000" cy="5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135320</xdr:rowOff>
    </xdr:from>
    <xdr:to>
      <xdr:col>15</xdr:col>
      <xdr:colOff>101600</xdr:colOff>
      <xdr:row>56</xdr:row>
      <xdr:rowOff>65470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81997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21633</xdr:rowOff>
    </xdr:from>
    <xdr:to>
      <xdr:col>10</xdr:col>
      <xdr:colOff>114300</xdr:colOff>
      <xdr:row>57</xdr:row>
      <xdr:rowOff>102726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94283"/>
          <a:ext cx="889000" cy="8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9599</xdr:rowOff>
    </xdr:from>
    <xdr:to>
      <xdr:col>10</xdr:col>
      <xdr:colOff>165100</xdr:colOff>
      <xdr:row>56</xdr:row>
      <xdr:rowOff>111199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127726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111083</xdr:rowOff>
    </xdr:from>
    <xdr:to>
      <xdr:col>6</xdr:col>
      <xdr:colOff>38100</xdr:colOff>
      <xdr:row>56</xdr:row>
      <xdr:rowOff>41233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4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57760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31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90583</xdr:rowOff>
    </xdr:from>
    <xdr:to>
      <xdr:col>24</xdr:col>
      <xdr:colOff>114300</xdr:colOff>
      <xdr:row>54</xdr:row>
      <xdr:rowOff>20733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17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69010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15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149625</xdr:rowOff>
    </xdr:from>
    <xdr:to>
      <xdr:col>20</xdr:col>
      <xdr:colOff>38100</xdr:colOff>
      <xdr:row>57</xdr:row>
      <xdr:rowOff>79775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5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70902</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4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30483</xdr:rowOff>
    </xdr:from>
    <xdr:to>
      <xdr:col>15</xdr:col>
      <xdr:colOff>101600</xdr:colOff>
      <xdr:row>57</xdr:row>
      <xdr:rowOff>132083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0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123210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9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142283</xdr:rowOff>
    </xdr:from>
    <xdr:to>
      <xdr:col>10</xdr:col>
      <xdr:colOff>165100</xdr:colOff>
      <xdr:row>57</xdr:row>
      <xdr:rowOff>72433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4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63560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3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51926</xdr:rowOff>
    </xdr:from>
    <xdr:to>
      <xdr:col>6</xdr:col>
      <xdr:colOff>38100</xdr:colOff>
      <xdr:row>57</xdr:row>
      <xdr:rowOff>153526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2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144653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1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83824</xdr:rowOff>
    </xdr:from>
    <xdr:to>
      <xdr:col>24</xdr:col>
      <xdr:colOff>62865</xdr:colOff>
      <xdr:row>78</xdr:row>
      <xdr:rowOff>147096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13874"/>
          <a:ext cx="1270" cy="160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150923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2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147096</xdr:rowOff>
    </xdr:from>
    <xdr:to>
      <xdr:col>24</xdr:col>
      <xdr:colOff>152400</xdr:colOff>
      <xdr:row>78</xdr:row>
      <xdr:rowOff>147096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2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30501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68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83824</xdr:rowOff>
    </xdr:from>
    <xdr:to>
      <xdr:col>24</xdr:col>
      <xdr:colOff>152400</xdr:colOff>
      <xdr:row>69</xdr:row>
      <xdr:rowOff>83824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1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55395</xdr:rowOff>
    </xdr:from>
    <xdr:to>
      <xdr:col>24</xdr:col>
      <xdr:colOff>63500</xdr:colOff>
      <xdr:row>77</xdr:row>
      <xdr:rowOff>165026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257045"/>
          <a:ext cx="838200" cy="10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159881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6757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137004</xdr:rowOff>
    </xdr:from>
    <xdr:to>
      <xdr:col>24</xdr:col>
      <xdr:colOff>114300</xdr:colOff>
      <xdr:row>75</xdr:row>
      <xdr:rowOff>67154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2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55395</xdr:rowOff>
    </xdr:from>
    <xdr:to>
      <xdr:col>19</xdr:col>
      <xdr:colOff>177800</xdr:colOff>
      <xdr:row>79</xdr:row>
      <xdr:rowOff>140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57045"/>
          <a:ext cx="889000" cy="28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46380</xdr:rowOff>
    </xdr:from>
    <xdr:to>
      <xdr:col>20</xdr:col>
      <xdr:colOff>38100</xdr:colOff>
      <xdr:row>75</xdr:row>
      <xdr:rowOff>147980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164507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8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116399</xdr:rowOff>
    </xdr:from>
    <xdr:to>
      <xdr:col>15</xdr:col>
      <xdr:colOff>50800</xdr:colOff>
      <xdr:row>79</xdr:row>
      <xdr:rowOff>140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489499"/>
          <a:ext cx="889000" cy="5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163080</xdr:rowOff>
    </xdr:from>
    <xdr:to>
      <xdr:col>15</xdr:col>
      <xdr:colOff>101600</xdr:colOff>
      <xdr:row>76</xdr:row>
      <xdr:rowOff>93230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109758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9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116399</xdr:rowOff>
    </xdr:from>
    <xdr:to>
      <xdr:col>10</xdr:col>
      <xdr:colOff>114300</xdr:colOff>
      <xdr:row>78</xdr:row>
      <xdr:rowOff>131307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89499"/>
          <a:ext cx="889000" cy="1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161644</xdr:rowOff>
    </xdr:from>
    <xdr:to>
      <xdr:col>10</xdr:col>
      <xdr:colOff>165100</xdr:colOff>
      <xdr:row>76</xdr:row>
      <xdr:rowOff>91794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108321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9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99252</xdr:rowOff>
    </xdr:from>
    <xdr:to>
      <xdr:col>6</xdr:col>
      <xdr:colOff>38100</xdr:colOff>
      <xdr:row>76</xdr:row>
      <xdr:rowOff>29403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45929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3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114226</xdr:rowOff>
    </xdr:from>
    <xdr:to>
      <xdr:col>24</xdr:col>
      <xdr:colOff>114300</xdr:colOff>
      <xdr:row>78</xdr:row>
      <xdr:rowOff>44376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1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92653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94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4595</xdr:rowOff>
    </xdr:from>
    <xdr:to>
      <xdr:col>20</xdr:col>
      <xdr:colOff>38100</xdr:colOff>
      <xdr:row>77</xdr:row>
      <xdr:rowOff>106195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97322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98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120790</xdr:rowOff>
    </xdr:from>
    <xdr:to>
      <xdr:col>15</xdr:col>
      <xdr:colOff>101600</xdr:colOff>
      <xdr:row>79</xdr:row>
      <xdr:rowOff>50940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42067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86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65599</xdr:rowOff>
    </xdr:from>
    <xdr:to>
      <xdr:col>10</xdr:col>
      <xdr:colOff>165100</xdr:colOff>
      <xdr:row>78</xdr:row>
      <xdr:rowOff>167199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3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158326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3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80507</xdr:rowOff>
    </xdr:from>
    <xdr:to>
      <xdr:col>6</xdr:col>
      <xdr:colOff>38100</xdr:colOff>
      <xdr:row>79</xdr:row>
      <xdr:rowOff>10657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5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1784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4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25811</xdr:rowOff>
    </xdr:from>
    <xdr:to>
      <xdr:col>24</xdr:col>
      <xdr:colOff>62865</xdr:colOff>
      <xdr:row>98</xdr:row>
      <xdr:rowOff>72797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56311"/>
          <a:ext cx="1270" cy="1418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76624</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7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72797</xdr:rowOff>
    </xdr:from>
    <xdr:to>
      <xdr:col>24</xdr:col>
      <xdr:colOff>152400</xdr:colOff>
      <xdr:row>98</xdr:row>
      <xdr:rowOff>72797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7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143938</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3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25811</xdr:rowOff>
    </xdr:from>
    <xdr:to>
      <xdr:col>24</xdr:col>
      <xdr:colOff>152400</xdr:colOff>
      <xdr:row>90</xdr:row>
      <xdr:rowOff>25811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5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29941</xdr:rowOff>
    </xdr:from>
    <xdr:to>
      <xdr:col>24</xdr:col>
      <xdr:colOff>63500</xdr:colOff>
      <xdr:row>96</xdr:row>
      <xdr:rowOff>78922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489141"/>
          <a:ext cx="838200" cy="4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99209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558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120782</xdr:rowOff>
    </xdr:from>
    <xdr:to>
      <xdr:col>24</xdr:col>
      <xdr:colOff>114300</xdr:colOff>
      <xdr:row>97</xdr:row>
      <xdr:rowOff>50932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78922</xdr:rowOff>
    </xdr:from>
    <xdr:to>
      <xdr:col>19</xdr:col>
      <xdr:colOff>177800</xdr:colOff>
      <xdr:row>96</xdr:row>
      <xdr:rowOff>86482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538122"/>
          <a:ext cx="889000" cy="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6497</xdr:rowOff>
    </xdr:from>
    <xdr:to>
      <xdr:col>20</xdr:col>
      <xdr:colOff>38100</xdr:colOff>
      <xdr:row>97</xdr:row>
      <xdr:rowOff>108097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99224</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72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86482</xdr:rowOff>
    </xdr:from>
    <xdr:to>
      <xdr:col>15</xdr:col>
      <xdr:colOff>50800</xdr:colOff>
      <xdr:row>96</xdr:row>
      <xdr:rowOff>93599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545682"/>
          <a:ext cx="889000" cy="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19627</xdr:rowOff>
    </xdr:from>
    <xdr:to>
      <xdr:col>15</xdr:col>
      <xdr:colOff>101600</xdr:colOff>
      <xdr:row>97</xdr:row>
      <xdr:rowOff>121227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5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112354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4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93599</xdr:rowOff>
    </xdr:from>
    <xdr:to>
      <xdr:col>10</xdr:col>
      <xdr:colOff>114300</xdr:colOff>
      <xdr:row>96</xdr:row>
      <xdr:rowOff>98346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552799"/>
          <a:ext cx="889000" cy="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6390</xdr:rowOff>
    </xdr:from>
    <xdr:to>
      <xdr:col>10</xdr:col>
      <xdr:colOff>165100</xdr:colOff>
      <xdr:row>97</xdr:row>
      <xdr:rowOff>107990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3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99117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168292</xdr:rowOff>
    </xdr:from>
    <xdr:to>
      <xdr:col>6</xdr:col>
      <xdr:colOff>38100</xdr:colOff>
      <xdr:row>97</xdr:row>
      <xdr:rowOff>98442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2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89569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72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150591</xdr:rowOff>
    </xdr:from>
    <xdr:to>
      <xdr:col>24</xdr:col>
      <xdr:colOff>114300</xdr:colOff>
      <xdr:row>96</xdr:row>
      <xdr:rowOff>80741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43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2018</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28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28122</xdr:rowOff>
    </xdr:from>
    <xdr:to>
      <xdr:col>20</xdr:col>
      <xdr:colOff>38100</xdr:colOff>
      <xdr:row>96</xdr:row>
      <xdr:rowOff>129722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48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146249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26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35682</xdr:rowOff>
    </xdr:from>
    <xdr:to>
      <xdr:col>15</xdr:col>
      <xdr:colOff>101600</xdr:colOff>
      <xdr:row>96</xdr:row>
      <xdr:rowOff>137282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49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153809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27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42799</xdr:rowOff>
    </xdr:from>
    <xdr:to>
      <xdr:col>10</xdr:col>
      <xdr:colOff>165100</xdr:colOff>
      <xdr:row>96</xdr:row>
      <xdr:rowOff>144399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160926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27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47546</xdr:rowOff>
    </xdr:from>
    <xdr:to>
      <xdr:col>6</xdr:col>
      <xdr:colOff>38100</xdr:colOff>
      <xdr:row>96</xdr:row>
      <xdr:rowOff>149146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5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165673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28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132842</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447792"/>
          <a:ext cx="127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79519</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22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132842</xdr:rowOff>
    </xdr:from>
    <xdr:to>
      <xdr:col>55</xdr:col>
      <xdr:colOff>88900</xdr:colOff>
      <xdr:row>31</xdr:row>
      <xdr:rowOff>132842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44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164388</xdr:rowOff>
    </xdr:from>
    <xdr:to>
      <xdr:col>55</xdr:col>
      <xdr:colOff>0</xdr:colOff>
      <xdr:row>37</xdr:row>
      <xdr:rowOff>165303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508038"/>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45026</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2172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22149</xdr:rowOff>
    </xdr:from>
    <xdr:to>
      <xdr:col>55</xdr:col>
      <xdr:colOff>50800</xdr:colOff>
      <xdr:row>37</xdr:row>
      <xdr:rowOff>123749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3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164388</xdr:rowOff>
    </xdr:from>
    <xdr:to>
      <xdr:col>50</xdr:col>
      <xdr:colOff>114300</xdr:colOff>
      <xdr:row>37</xdr:row>
      <xdr:rowOff>170790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508038"/>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91643</xdr:rowOff>
    </xdr:from>
    <xdr:to>
      <xdr:col>50</xdr:col>
      <xdr:colOff>165100</xdr:colOff>
      <xdr:row>38</xdr:row>
      <xdr:rowOff>21793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38320</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10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170790</xdr:rowOff>
    </xdr:from>
    <xdr:to>
      <xdr:col>45</xdr:col>
      <xdr:colOff>177800</xdr:colOff>
      <xdr:row>38</xdr:row>
      <xdr:rowOff>8941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514440"/>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8941</xdr:rowOff>
    </xdr:from>
    <xdr:to>
      <xdr:col>41</xdr:col>
      <xdr:colOff>50800</xdr:colOff>
      <xdr:row>38</xdr:row>
      <xdr:rowOff>13970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52404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50038</xdr:rowOff>
    </xdr:from>
    <xdr:to>
      <xdr:col>41</xdr:col>
      <xdr:colOff>101600</xdr:colOff>
      <xdr:row>37</xdr:row>
      <xdr:rowOff>151638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168165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16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170451</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114503</xdr:rowOff>
    </xdr:from>
    <xdr:to>
      <xdr:col>55</xdr:col>
      <xdr:colOff>50800</xdr:colOff>
      <xdr:row>38</xdr:row>
      <xdr:rowOff>44653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4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92930</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436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113589</xdr:rowOff>
    </xdr:from>
    <xdr:to>
      <xdr:col>50</xdr:col>
      <xdr:colOff>165100</xdr:colOff>
      <xdr:row>38</xdr:row>
      <xdr:rowOff>43738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457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34865</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549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119990</xdr:rowOff>
    </xdr:from>
    <xdr:to>
      <xdr:col>46</xdr:col>
      <xdr:colOff>38100</xdr:colOff>
      <xdr:row>38</xdr:row>
      <xdr:rowOff>50140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4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41267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5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129591</xdr:rowOff>
    </xdr:from>
    <xdr:to>
      <xdr:col>41</xdr:col>
      <xdr:colOff>101600</xdr:colOff>
      <xdr:row>38</xdr:row>
      <xdr:rowOff>59741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47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50868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565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134620</xdr:rowOff>
    </xdr:from>
    <xdr:to>
      <xdr:col>36</xdr:col>
      <xdr:colOff>165100</xdr:colOff>
      <xdr:row>38</xdr:row>
      <xdr:rowOff>64770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55897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570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57600</xdr:rowOff>
    </xdr:from>
    <xdr:to>
      <xdr:col>54</xdr:col>
      <xdr:colOff>189865</xdr:colOff>
      <xdr:row>59</xdr:row>
      <xdr:rowOff>10247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30100"/>
          <a:ext cx="127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14074</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2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10247</xdr:rowOff>
    </xdr:from>
    <xdr:to>
      <xdr:col>55</xdr:col>
      <xdr:colOff>88900</xdr:colOff>
      <xdr:row>59</xdr:row>
      <xdr:rowOff>10247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4277</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0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57600</xdr:rowOff>
    </xdr:from>
    <xdr:to>
      <xdr:col>55</xdr:col>
      <xdr:colOff>88900</xdr:colOff>
      <xdr:row>50</xdr:row>
      <xdr:rowOff>57600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3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49958</xdr:rowOff>
    </xdr:from>
    <xdr:to>
      <xdr:col>55</xdr:col>
      <xdr:colOff>0</xdr:colOff>
      <xdr:row>58</xdr:row>
      <xdr:rowOff>53649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994058"/>
          <a:ext cx="838200" cy="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3094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432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151667</xdr:rowOff>
    </xdr:from>
    <xdr:to>
      <xdr:col>55</xdr:col>
      <xdr:colOff>50800</xdr:colOff>
      <xdr:row>56</xdr:row>
      <xdr:rowOff>81817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49958</xdr:rowOff>
    </xdr:from>
    <xdr:to>
      <xdr:col>50</xdr:col>
      <xdr:colOff>114300</xdr:colOff>
      <xdr:row>58</xdr:row>
      <xdr:rowOff>94633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94058"/>
          <a:ext cx="889000" cy="4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37155</xdr:rowOff>
    </xdr:from>
    <xdr:to>
      <xdr:col>50</xdr:col>
      <xdr:colOff>165100</xdr:colOff>
      <xdr:row>56</xdr:row>
      <xdr:rowOff>138755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6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155282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4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88918</xdr:rowOff>
    </xdr:from>
    <xdr:to>
      <xdr:col>45</xdr:col>
      <xdr:colOff>177800</xdr:colOff>
      <xdr:row>58</xdr:row>
      <xdr:rowOff>94633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033018"/>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219</xdr:rowOff>
    </xdr:from>
    <xdr:to>
      <xdr:col>46</xdr:col>
      <xdr:colOff>38100</xdr:colOff>
      <xdr:row>56</xdr:row>
      <xdr:rowOff>101819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118346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3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68083</xdr:rowOff>
    </xdr:from>
    <xdr:to>
      <xdr:col>41</xdr:col>
      <xdr:colOff>50800</xdr:colOff>
      <xdr:row>58</xdr:row>
      <xdr:rowOff>88918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12183"/>
          <a:ext cx="889000" cy="2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158688</xdr:rowOff>
    </xdr:from>
    <xdr:to>
      <xdr:col>41</xdr:col>
      <xdr:colOff>101600</xdr:colOff>
      <xdr:row>56</xdr:row>
      <xdr:rowOff>88838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105365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36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125640</xdr:rowOff>
    </xdr:from>
    <xdr:to>
      <xdr:col>36</xdr:col>
      <xdr:colOff>165100</xdr:colOff>
      <xdr:row>56</xdr:row>
      <xdr:rowOff>55790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72317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33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2849</xdr:rowOff>
    </xdr:from>
    <xdr:to>
      <xdr:col>55</xdr:col>
      <xdr:colOff>50800</xdr:colOff>
      <xdr:row>58</xdr:row>
      <xdr:rowOff>104449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4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152726</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2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170608</xdr:rowOff>
    </xdr:from>
    <xdr:to>
      <xdr:col>50</xdr:col>
      <xdr:colOff>165100</xdr:colOff>
      <xdr:row>58</xdr:row>
      <xdr:rowOff>100758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4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91885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3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43833</xdr:rowOff>
    </xdr:from>
    <xdr:to>
      <xdr:col>46</xdr:col>
      <xdr:colOff>38100</xdr:colOff>
      <xdr:row>58</xdr:row>
      <xdr:rowOff>145433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8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136560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8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38118</xdr:rowOff>
    </xdr:from>
    <xdr:to>
      <xdr:col>41</xdr:col>
      <xdr:colOff>101600</xdr:colOff>
      <xdr:row>58</xdr:row>
      <xdr:rowOff>139718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8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130845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7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17283</xdr:rowOff>
    </xdr:from>
    <xdr:to>
      <xdr:col>36</xdr:col>
      <xdr:colOff>165100</xdr:colOff>
      <xdr:row>58</xdr:row>
      <xdr:rowOff>118883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6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110010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5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52015</xdr:rowOff>
    </xdr:from>
    <xdr:to>
      <xdr:col>54</xdr:col>
      <xdr:colOff>189865</xdr:colOff>
      <xdr:row>79</xdr:row>
      <xdr:rowOff>49763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24965"/>
          <a:ext cx="1270" cy="136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53590</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9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49763</xdr:rowOff>
    </xdr:from>
    <xdr:to>
      <xdr:col>55</xdr:col>
      <xdr:colOff>88900</xdr:colOff>
      <xdr:row>79</xdr:row>
      <xdr:rowOff>49763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9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170142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0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52015</xdr:rowOff>
    </xdr:from>
    <xdr:to>
      <xdr:col>55</xdr:col>
      <xdr:colOff>88900</xdr:colOff>
      <xdr:row>71</xdr:row>
      <xdr:rowOff>52015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20501</xdr:rowOff>
    </xdr:from>
    <xdr:to>
      <xdr:col>55</xdr:col>
      <xdr:colOff>0</xdr:colOff>
      <xdr:row>77</xdr:row>
      <xdr:rowOff>157890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050701"/>
          <a:ext cx="838200" cy="30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55542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742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32665</xdr:rowOff>
    </xdr:from>
    <xdr:to>
      <xdr:col>55</xdr:col>
      <xdr:colOff>50800</xdr:colOff>
      <xdr:row>75</xdr:row>
      <xdr:rowOff>134265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110113</xdr:rowOff>
    </xdr:from>
    <xdr:to>
      <xdr:col>50</xdr:col>
      <xdr:colOff>114300</xdr:colOff>
      <xdr:row>77</xdr:row>
      <xdr:rowOff>157890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311763"/>
          <a:ext cx="8890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81029</xdr:rowOff>
    </xdr:from>
    <xdr:to>
      <xdr:col>50</xdr:col>
      <xdr:colOff>165100</xdr:colOff>
      <xdr:row>77</xdr:row>
      <xdr:rowOff>11179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11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27707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8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110113</xdr:rowOff>
    </xdr:from>
    <xdr:to>
      <xdr:col>45</xdr:col>
      <xdr:colOff>177800</xdr:colOff>
      <xdr:row>78</xdr:row>
      <xdr:rowOff>97442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11763"/>
          <a:ext cx="889000" cy="15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36289</xdr:rowOff>
    </xdr:from>
    <xdr:to>
      <xdr:col>46</xdr:col>
      <xdr:colOff>38100</xdr:colOff>
      <xdr:row>76</xdr:row>
      <xdr:rowOff>137889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154416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8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166545</xdr:rowOff>
    </xdr:from>
    <xdr:to>
      <xdr:col>41</xdr:col>
      <xdr:colOff>50800</xdr:colOff>
      <xdr:row>78</xdr:row>
      <xdr:rowOff>97442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368195"/>
          <a:ext cx="889000" cy="10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47557</xdr:rowOff>
    </xdr:from>
    <xdr:to>
      <xdr:col>41</xdr:col>
      <xdr:colOff>101600</xdr:colOff>
      <xdr:row>76</xdr:row>
      <xdr:rowOff>149157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07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165683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285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89030</xdr:rowOff>
    </xdr:from>
    <xdr:to>
      <xdr:col>36</xdr:col>
      <xdr:colOff>165100</xdr:colOff>
      <xdr:row>77</xdr:row>
      <xdr:rowOff>19180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11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35708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289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141151</xdr:rowOff>
    </xdr:from>
    <xdr:to>
      <xdr:col>55</xdr:col>
      <xdr:colOff>50800</xdr:colOff>
      <xdr:row>76</xdr:row>
      <xdr:rowOff>71301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99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119578</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97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107090</xdr:rowOff>
    </xdr:from>
    <xdr:to>
      <xdr:col>50</xdr:col>
      <xdr:colOff>165100</xdr:colOff>
      <xdr:row>78</xdr:row>
      <xdr:rowOff>37240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0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28367</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40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59313</xdr:rowOff>
    </xdr:from>
    <xdr:to>
      <xdr:col>46</xdr:col>
      <xdr:colOff>38100</xdr:colOff>
      <xdr:row>77</xdr:row>
      <xdr:rowOff>160913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6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152040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35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46642</xdr:rowOff>
    </xdr:from>
    <xdr:to>
      <xdr:col>41</xdr:col>
      <xdr:colOff>101600</xdr:colOff>
      <xdr:row>78</xdr:row>
      <xdr:rowOff>148242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1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139369</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1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115745</xdr:rowOff>
    </xdr:from>
    <xdr:to>
      <xdr:col>36</xdr:col>
      <xdr:colOff>165100</xdr:colOff>
      <xdr:row>78</xdr:row>
      <xdr:rowOff>45895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1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37022</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41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10100</xdr:rowOff>
    </xdr:from>
    <xdr:to>
      <xdr:col>54</xdr:col>
      <xdr:colOff>189865</xdr:colOff>
      <xdr:row>98</xdr:row>
      <xdr:rowOff>84085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440600"/>
          <a:ext cx="1270" cy="144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87912</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89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84085</xdr:rowOff>
    </xdr:from>
    <xdr:to>
      <xdr:col>55</xdr:col>
      <xdr:colOff>88900</xdr:colOff>
      <xdr:row>98</xdr:row>
      <xdr:rowOff>84085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8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128227</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21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10100</xdr:rowOff>
    </xdr:from>
    <xdr:to>
      <xdr:col>55</xdr:col>
      <xdr:colOff>88900</xdr:colOff>
      <xdr:row>90</xdr:row>
      <xdr:rowOff>10100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44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28780</xdr:rowOff>
    </xdr:from>
    <xdr:to>
      <xdr:col>55</xdr:col>
      <xdr:colOff>0</xdr:colOff>
      <xdr:row>97</xdr:row>
      <xdr:rowOff>66760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659430"/>
          <a:ext cx="838200" cy="3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105376</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221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82499</xdr:rowOff>
    </xdr:from>
    <xdr:to>
      <xdr:col>55</xdr:col>
      <xdr:colOff>50800</xdr:colOff>
      <xdr:row>96</xdr:row>
      <xdr:rowOff>12649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3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66760</xdr:rowOff>
    </xdr:from>
    <xdr:to>
      <xdr:col>50</xdr:col>
      <xdr:colOff>114300</xdr:colOff>
      <xdr:row>97</xdr:row>
      <xdr:rowOff>97833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697410"/>
          <a:ext cx="889000" cy="3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7665</xdr:rowOff>
    </xdr:from>
    <xdr:to>
      <xdr:col>50</xdr:col>
      <xdr:colOff>165100</xdr:colOff>
      <xdr:row>95</xdr:row>
      <xdr:rowOff>109265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2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125792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0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70565</xdr:rowOff>
    </xdr:from>
    <xdr:to>
      <xdr:col>45</xdr:col>
      <xdr:colOff>177800</xdr:colOff>
      <xdr:row>97</xdr:row>
      <xdr:rowOff>97833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701215"/>
          <a:ext cx="889000" cy="2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22492</xdr:rowOff>
    </xdr:from>
    <xdr:to>
      <xdr:col>46</xdr:col>
      <xdr:colOff>38100</xdr:colOff>
      <xdr:row>93</xdr:row>
      <xdr:rowOff>124092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59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140619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574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70565</xdr:rowOff>
    </xdr:from>
    <xdr:to>
      <xdr:col>41</xdr:col>
      <xdr:colOff>50800</xdr:colOff>
      <xdr:row>97</xdr:row>
      <xdr:rowOff>84297</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701215"/>
          <a:ext cx="889000" cy="1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52291</xdr:rowOff>
    </xdr:from>
    <xdr:to>
      <xdr:col>41</xdr:col>
      <xdr:colOff>101600</xdr:colOff>
      <xdr:row>93</xdr:row>
      <xdr:rowOff>153891</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599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170418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57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105115</xdr:rowOff>
    </xdr:from>
    <xdr:to>
      <xdr:col>36</xdr:col>
      <xdr:colOff>165100</xdr:colOff>
      <xdr:row>93</xdr:row>
      <xdr:rowOff>35265</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587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51792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565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149430</xdr:rowOff>
    </xdr:from>
    <xdr:to>
      <xdr:col>55</xdr:col>
      <xdr:colOff>50800</xdr:colOff>
      <xdr:row>97</xdr:row>
      <xdr:rowOff>79580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60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127857</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58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15960</xdr:rowOff>
    </xdr:from>
    <xdr:to>
      <xdr:col>50</xdr:col>
      <xdr:colOff>165100</xdr:colOff>
      <xdr:row>97</xdr:row>
      <xdr:rowOff>117560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64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108687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7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47033</xdr:rowOff>
    </xdr:from>
    <xdr:to>
      <xdr:col>46</xdr:col>
      <xdr:colOff>38100</xdr:colOff>
      <xdr:row>97</xdr:row>
      <xdr:rowOff>148633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67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139760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77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19765</xdr:rowOff>
    </xdr:from>
    <xdr:to>
      <xdr:col>41</xdr:col>
      <xdr:colOff>101600</xdr:colOff>
      <xdr:row>97</xdr:row>
      <xdr:rowOff>121365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65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112492</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74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33497</xdr:rowOff>
    </xdr:from>
    <xdr:to>
      <xdr:col>36</xdr:col>
      <xdr:colOff>165100</xdr:colOff>
      <xdr:row>97</xdr:row>
      <xdr:rowOff>135097</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66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126224</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75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104930</xdr:rowOff>
    </xdr:from>
    <xdr:to>
      <xdr:col>85</xdr:col>
      <xdr:colOff>126364</xdr:colOff>
      <xdr:row>38</xdr:row>
      <xdr:rowOff>72601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91330"/>
          <a:ext cx="1269" cy="99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76428</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9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72601</xdr:rowOff>
    </xdr:from>
    <xdr:to>
      <xdr:col>86</xdr:col>
      <xdr:colOff>25400</xdr:colOff>
      <xdr:row>38</xdr:row>
      <xdr:rowOff>72601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8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51607</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66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104930</xdr:rowOff>
    </xdr:from>
    <xdr:to>
      <xdr:col>86</xdr:col>
      <xdr:colOff>25400</xdr:colOff>
      <xdr:row>32</xdr:row>
      <xdr:rowOff>104930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9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20234</xdr:rowOff>
    </xdr:from>
    <xdr:to>
      <xdr:col>85</xdr:col>
      <xdr:colOff>127000</xdr:colOff>
      <xdr:row>38</xdr:row>
      <xdr:rowOff>21180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535334"/>
          <a:ext cx="8382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137906</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310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115029</xdr:rowOff>
    </xdr:from>
    <xdr:to>
      <xdr:col>85</xdr:col>
      <xdr:colOff>177800</xdr:colOff>
      <xdr:row>38</xdr:row>
      <xdr:rowOff>45179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45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21180</xdr:rowOff>
    </xdr:from>
    <xdr:to>
      <xdr:col>81</xdr:col>
      <xdr:colOff>50800</xdr:colOff>
      <xdr:row>38</xdr:row>
      <xdr:rowOff>36258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536280"/>
          <a:ext cx="889000" cy="1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133921</xdr:rowOff>
    </xdr:from>
    <xdr:to>
      <xdr:col>81</xdr:col>
      <xdr:colOff>101600</xdr:colOff>
      <xdr:row>38</xdr:row>
      <xdr:rowOff>64071</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47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80598</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25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36258</xdr:rowOff>
    </xdr:from>
    <xdr:to>
      <xdr:col>76</xdr:col>
      <xdr:colOff>114300</xdr:colOff>
      <xdr:row>38</xdr:row>
      <xdr:rowOff>47917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551358"/>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139795</xdr:rowOff>
    </xdr:from>
    <xdr:to>
      <xdr:col>76</xdr:col>
      <xdr:colOff>165100</xdr:colOff>
      <xdr:row>38</xdr:row>
      <xdr:rowOff>69945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4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86472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25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150298</xdr:rowOff>
    </xdr:from>
    <xdr:to>
      <xdr:col>71</xdr:col>
      <xdr:colOff>177800</xdr:colOff>
      <xdr:row>38</xdr:row>
      <xdr:rowOff>47917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493948"/>
          <a:ext cx="889000" cy="6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159776</xdr:rowOff>
    </xdr:from>
    <xdr:to>
      <xdr:col>72</xdr:col>
      <xdr:colOff>38100</xdr:colOff>
      <xdr:row>38</xdr:row>
      <xdr:rowOff>89926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50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106452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7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142744</xdr:rowOff>
    </xdr:from>
    <xdr:to>
      <xdr:col>67</xdr:col>
      <xdr:colOff>101600</xdr:colOff>
      <xdr:row>38</xdr:row>
      <xdr:rowOff>72895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863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64022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57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140884</xdr:rowOff>
    </xdr:from>
    <xdr:to>
      <xdr:col>85</xdr:col>
      <xdr:colOff>177800</xdr:colOff>
      <xdr:row>38</xdr:row>
      <xdr:rowOff>71034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8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93456</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3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141830</xdr:rowOff>
    </xdr:from>
    <xdr:to>
      <xdr:col>81</xdr:col>
      <xdr:colOff>101600</xdr:colOff>
      <xdr:row>38</xdr:row>
      <xdr:rowOff>71980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8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63107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7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156909</xdr:rowOff>
    </xdr:from>
    <xdr:to>
      <xdr:col>76</xdr:col>
      <xdr:colOff>165100</xdr:colOff>
      <xdr:row>38</xdr:row>
      <xdr:rowOff>87058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5005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78185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9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168567</xdr:rowOff>
    </xdr:from>
    <xdr:to>
      <xdr:col>72</xdr:col>
      <xdr:colOff>38100</xdr:colOff>
      <xdr:row>38</xdr:row>
      <xdr:rowOff>98717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51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89844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60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99498</xdr:rowOff>
    </xdr:from>
    <xdr:to>
      <xdr:col>67</xdr:col>
      <xdr:colOff>101600</xdr:colOff>
      <xdr:row>38</xdr:row>
      <xdr:rowOff>29648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4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46175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2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68796</xdr:rowOff>
    </xdr:from>
    <xdr:to>
      <xdr:col>85</xdr:col>
      <xdr:colOff>126364</xdr:colOff>
      <xdr:row>59</xdr:row>
      <xdr:rowOff>122993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41296"/>
          <a:ext cx="1269" cy="159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126820</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2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122993</xdr:rowOff>
    </xdr:from>
    <xdr:to>
      <xdr:col>86</xdr:col>
      <xdr:colOff>25400</xdr:colOff>
      <xdr:row>59</xdr:row>
      <xdr:rowOff>122993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23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15473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41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68796</xdr:rowOff>
    </xdr:from>
    <xdr:to>
      <xdr:col>86</xdr:col>
      <xdr:colOff>25400</xdr:colOff>
      <xdr:row>50</xdr:row>
      <xdr:rowOff>68796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69920</xdr:rowOff>
    </xdr:from>
    <xdr:to>
      <xdr:col>85</xdr:col>
      <xdr:colOff>127000</xdr:colOff>
      <xdr:row>56</xdr:row>
      <xdr:rowOff>167856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671120"/>
          <a:ext cx="838200" cy="9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9555</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39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158128</xdr:rowOff>
    </xdr:from>
    <xdr:to>
      <xdr:col>85</xdr:col>
      <xdr:colOff>177800</xdr:colOff>
      <xdr:row>56</xdr:row>
      <xdr:rowOff>88278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8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167856</xdr:rowOff>
    </xdr:from>
    <xdr:to>
      <xdr:col>81</xdr:col>
      <xdr:colOff>50800</xdr:colOff>
      <xdr:row>57</xdr:row>
      <xdr:rowOff>77406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769056"/>
          <a:ext cx="889000" cy="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54610</xdr:rowOff>
    </xdr:from>
    <xdr:to>
      <xdr:col>81</xdr:col>
      <xdr:colOff>101600</xdr:colOff>
      <xdr:row>56</xdr:row>
      <xdr:rowOff>156210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3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77406</xdr:rowOff>
    </xdr:from>
    <xdr:to>
      <xdr:col>76</xdr:col>
      <xdr:colOff>114300</xdr:colOff>
      <xdr:row>58</xdr:row>
      <xdr:rowOff>140329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850056"/>
          <a:ext cx="889000" cy="23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146812</xdr:rowOff>
    </xdr:from>
    <xdr:to>
      <xdr:col>76</xdr:col>
      <xdr:colOff>165100</xdr:colOff>
      <xdr:row>57</xdr:row>
      <xdr:rowOff>76962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74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93489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52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31038</xdr:rowOff>
    </xdr:from>
    <xdr:to>
      <xdr:col>71</xdr:col>
      <xdr:colOff>177800</xdr:colOff>
      <xdr:row>58</xdr:row>
      <xdr:rowOff>140329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975138"/>
          <a:ext cx="889000" cy="10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13215</xdr:rowOff>
    </xdr:from>
    <xdr:to>
      <xdr:col>72</xdr:col>
      <xdr:colOff>38100</xdr:colOff>
      <xdr:row>57</xdr:row>
      <xdr:rowOff>114815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131342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56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160775</xdr:rowOff>
    </xdr:from>
    <xdr:to>
      <xdr:col>67</xdr:col>
      <xdr:colOff>101600</xdr:colOff>
      <xdr:row>57</xdr:row>
      <xdr:rowOff>90925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107452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53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19120</xdr:rowOff>
    </xdr:from>
    <xdr:to>
      <xdr:col>85</xdr:col>
      <xdr:colOff>177800</xdr:colOff>
      <xdr:row>56</xdr:row>
      <xdr:rowOff>120720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2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168997</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59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117056</xdr:rowOff>
    </xdr:from>
    <xdr:to>
      <xdr:col>81</xdr:col>
      <xdr:colOff>101600</xdr:colOff>
      <xdr:row>57</xdr:row>
      <xdr:rowOff>47206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1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38333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1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26606</xdr:rowOff>
    </xdr:from>
    <xdr:to>
      <xdr:col>76</xdr:col>
      <xdr:colOff>165100</xdr:colOff>
      <xdr:row>57</xdr:row>
      <xdr:rowOff>128206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119333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89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89529</xdr:rowOff>
    </xdr:from>
    <xdr:to>
      <xdr:col>72</xdr:col>
      <xdr:colOff>38100</xdr:colOff>
      <xdr:row>59</xdr:row>
      <xdr:rowOff>19679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1003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10806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12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151688</xdr:rowOff>
    </xdr:from>
    <xdr:to>
      <xdr:col>67</xdr:col>
      <xdr:colOff>101600</xdr:colOff>
      <xdr:row>58</xdr:row>
      <xdr:rowOff>81838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72965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01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45010</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17960"/>
          <a:ext cx="1269" cy="1425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163137</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9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45010</xdr:rowOff>
    </xdr:from>
    <xdr:to>
      <xdr:col>86</xdr:col>
      <xdr:colOff>25400</xdr:colOff>
      <xdr:row>71</xdr:row>
      <xdr:rowOff>45010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1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42987</xdr:rowOff>
    </xdr:from>
    <xdr:to>
      <xdr:col>85</xdr:col>
      <xdr:colOff>127000</xdr:colOff>
      <xdr:row>79</xdr:row>
      <xdr:rowOff>64131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587537"/>
          <a:ext cx="838200" cy="2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125672</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27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102795</xdr:rowOff>
    </xdr:from>
    <xdr:to>
      <xdr:col>85</xdr:col>
      <xdr:colOff>177800</xdr:colOff>
      <xdr:row>79</xdr:row>
      <xdr:rowOff>32945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7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42497</xdr:rowOff>
    </xdr:from>
    <xdr:to>
      <xdr:col>81</xdr:col>
      <xdr:colOff>50800</xdr:colOff>
      <xdr:row>79</xdr:row>
      <xdr:rowOff>64131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7047"/>
          <a:ext cx="889000" cy="2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71771</xdr:rowOff>
    </xdr:from>
    <xdr:to>
      <xdr:col>81</xdr:col>
      <xdr:colOff>101600</xdr:colOff>
      <xdr:row>79</xdr:row>
      <xdr:rowOff>1921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4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18448</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22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42497</xdr:rowOff>
    </xdr:from>
    <xdr:to>
      <xdr:col>76</xdr:col>
      <xdr:colOff>114300</xdr:colOff>
      <xdr:row>79</xdr:row>
      <xdr:rowOff>63168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587047"/>
          <a:ext cx="889000" cy="2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95611</xdr:rowOff>
    </xdr:from>
    <xdr:to>
      <xdr:col>76</xdr:col>
      <xdr:colOff>165100</xdr:colOff>
      <xdr:row>79</xdr:row>
      <xdr:rowOff>25761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6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42288</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2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63168</xdr:rowOff>
    </xdr:from>
    <xdr:to>
      <xdr:col>71</xdr:col>
      <xdr:colOff>177800</xdr:colOff>
      <xdr:row>79</xdr:row>
      <xdr:rowOff>90878</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607718"/>
          <a:ext cx="889000" cy="2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119549</xdr:rowOff>
    </xdr:from>
    <xdr:to>
      <xdr:col>72</xdr:col>
      <xdr:colOff>38100</xdr:colOff>
      <xdr:row>79</xdr:row>
      <xdr:rowOff>49699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9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66226</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26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100363</xdr:rowOff>
    </xdr:from>
    <xdr:to>
      <xdr:col>67</xdr:col>
      <xdr:colOff>101600</xdr:colOff>
      <xdr:row>79</xdr:row>
      <xdr:rowOff>30513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7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47040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24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163637</xdr:rowOff>
    </xdr:from>
    <xdr:to>
      <xdr:col>85</xdr:col>
      <xdr:colOff>177800</xdr:colOff>
      <xdr:row>79</xdr:row>
      <xdr:rowOff>93787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81224</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13331</xdr:rowOff>
    </xdr:from>
    <xdr:to>
      <xdr:col>81</xdr:col>
      <xdr:colOff>101600</xdr:colOff>
      <xdr:row>79</xdr:row>
      <xdr:rowOff>114931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5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106058</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65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163147</xdr:rowOff>
    </xdr:from>
    <xdr:to>
      <xdr:col>76</xdr:col>
      <xdr:colOff>165100</xdr:colOff>
      <xdr:row>79</xdr:row>
      <xdr:rowOff>93297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84424</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62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12368</xdr:rowOff>
    </xdr:from>
    <xdr:to>
      <xdr:col>72</xdr:col>
      <xdr:colOff>38100</xdr:colOff>
      <xdr:row>79</xdr:row>
      <xdr:rowOff>113968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5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105095</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64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40078</xdr:rowOff>
    </xdr:from>
    <xdr:to>
      <xdr:col>67</xdr:col>
      <xdr:colOff>101600</xdr:colOff>
      <xdr:row>79</xdr:row>
      <xdr:rowOff>141678</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8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132805</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677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39856</xdr:rowOff>
    </xdr:from>
    <xdr:to>
      <xdr:col>85</xdr:col>
      <xdr:colOff>126364</xdr:colOff>
      <xdr:row>98</xdr:row>
      <xdr:rowOff>26217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641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30044</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3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26217</xdr:rowOff>
    </xdr:from>
    <xdr:to>
      <xdr:col>86</xdr:col>
      <xdr:colOff>25400</xdr:colOff>
      <xdr:row>98</xdr:row>
      <xdr:rowOff>26217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157983</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41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39856</xdr:rowOff>
    </xdr:from>
    <xdr:to>
      <xdr:col>86</xdr:col>
      <xdr:colOff>25400</xdr:colOff>
      <xdr:row>91</xdr:row>
      <xdr:rowOff>39856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64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111799</xdr:rowOff>
    </xdr:from>
    <xdr:to>
      <xdr:col>85</xdr:col>
      <xdr:colOff>127000</xdr:colOff>
      <xdr:row>96</xdr:row>
      <xdr:rowOff>131883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570999"/>
          <a:ext cx="8382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147124</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263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124247</xdr:rowOff>
    </xdr:from>
    <xdr:to>
      <xdr:col>85</xdr:col>
      <xdr:colOff>177800</xdr:colOff>
      <xdr:row>96</xdr:row>
      <xdr:rowOff>54397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41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131883</xdr:rowOff>
    </xdr:from>
    <xdr:to>
      <xdr:col>81</xdr:col>
      <xdr:colOff>50800</xdr:colOff>
      <xdr:row>96</xdr:row>
      <xdr:rowOff>167415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591083"/>
          <a:ext cx="889000" cy="3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131409</xdr:rowOff>
    </xdr:from>
    <xdr:to>
      <xdr:col>81</xdr:col>
      <xdr:colOff>101600</xdr:colOff>
      <xdr:row>96</xdr:row>
      <xdr:rowOff>61559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41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78086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19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167415</xdr:rowOff>
    </xdr:from>
    <xdr:to>
      <xdr:col>76</xdr:col>
      <xdr:colOff>114300</xdr:colOff>
      <xdr:row>97</xdr:row>
      <xdr:rowOff>40292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626615"/>
          <a:ext cx="889000" cy="4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128296</xdr:rowOff>
    </xdr:from>
    <xdr:to>
      <xdr:col>76</xdr:col>
      <xdr:colOff>165100</xdr:colOff>
      <xdr:row>96</xdr:row>
      <xdr:rowOff>58446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41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74973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19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40292</xdr:rowOff>
    </xdr:from>
    <xdr:to>
      <xdr:col>71</xdr:col>
      <xdr:colOff>177800</xdr:colOff>
      <xdr:row>97</xdr:row>
      <xdr:rowOff>72895</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670942"/>
          <a:ext cx="889000" cy="3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138571</xdr:rowOff>
    </xdr:from>
    <xdr:to>
      <xdr:col>72</xdr:col>
      <xdr:colOff>38100</xdr:colOff>
      <xdr:row>96</xdr:row>
      <xdr:rowOff>68721</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42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85248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20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138266</xdr:rowOff>
    </xdr:from>
    <xdr:to>
      <xdr:col>67</xdr:col>
      <xdr:colOff>101600</xdr:colOff>
      <xdr:row>96</xdr:row>
      <xdr:rowOff>68416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42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84943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20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60999</xdr:rowOff>
    </xdr:from>
    <xdr:to>
      <xdr:col>85</xdr:col>
      <xdr:colOff>177800</xdr:colOff>
      <xdr:row>96</xdr:row>
      <xdr:rowOff>162599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52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39426</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49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81083</xdr:rowOff>
    </xdr:from>
    <xdr:to>
      <xdr:col>81</xdr:col>
      <xdr:colOff>101600</xdr:colOff>
      <xdr:row>97</xdr:row>
      <xdr:rowOff>11233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54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2360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63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116615</xdr:rowOff>
    </xdr:from>
    <xdr:to>
      <xdr:col>76</xdr:col>
      <xdr:colOff>165100</xdr:colOff>
      <xdr:row>97</xdr:row>
      <xdr:rowOff>46765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57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37892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66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160942</xdr:rowOff>
    </xdr:from>
    <xdr:to>
      <xdr:col>72</xdr:col>
      <xdr:colOff>38100</xdr:colOff>
      <xdr:row>97</xdr:row>
      <xdr:rowOff>91092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62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82219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71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22095</xdr:rowOff>
    </xdr:from>
    <xdr:to>
      <xdr:col>67</xdr:col>
      <xdr:colOff>101600</xdr:colOff>
      <xdr:row>97</xdr:row>
      <xdr:rowOff>123695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65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114822</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74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159893</xdr:rowOff>
    </xdr:from>
    <xdr:to>
      <xdr:col>116</xdr:col>
      <xdr:colOff>62864</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303393"/>
          <a:ext cx="1269" cy="1427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52976</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39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106570</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07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159893</xdr:rowOff>
    </xdr:from>
    <xdr:to>
      <xdr:col>116</xdr:col>
      <xdr:colOff>152400</xdr:colOff>
      <xdr:row>30</xdr:row>
      <xdr:rowOff>159893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30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141876</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4855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118999</xdr:rowOff>
    </xdr:from>
    <xdr:to>
      <xdr:col>116</xdr:col>
      <xdr:colOff>114300</xdr:colOff>
      <xdr:row>39</xdr:row>
      <xdr:rowOff>49149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86614</xdr:rowOff>
    </xdr:from>
    <xdr:to>
      <xdr:col>112</xdr:col>
      <xdr:colOff>38100</xdr:colOff>
      <xdr:row>39</xdr:row>
      <xdr:rowOff>16764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33291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44069</xdr:rowOff>
    </xdr:from>
    <xdr:to>
      <xdr:col>107</xdr:col>
      <xdr:colOff>50800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30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37846</xdr:rowOff>
    </xdr:from>
    <xdr:to>
      <xdr:col>107</xdr:col>
      <xdr:colOff>101600</xdr:colOff>
      <xdr:row>38</xdr:row>
      <xdr:rowOff>139446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155973</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5017" y="6328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44069</xdr:rowOff>
    </xdr:from>
    <xdr:to>
      <xdr:col>102</xdr:col>
      <xdr:colOff>114300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flipV="1">
          <a:off x="18656300" y="6730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118999</xdr:rowOff>
    </xdr:from>
    <xdr:to>
      <xdr:col>102</xdr:col>
      <xdr:colOff>165100</xdr:colOff>
      <xdr:row>38</xdr:row>
      <xdr:rowOff>49149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46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65676</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237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104521</xdr:rowOff>
    </xdr:from>
    <xdr:to>
      <xdr:col>98</xdr:col>
      <xdr:colOff>38100</xdr:colOff>
      <xdr:row>38</xdr:row>
      <xdr:rowOff>34671</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51198</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97426</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12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164719</xdr:rowOff>
    </xdr:from>
    <xdr:to>
      <xdr:col>102</xdr:col>
      <xdr:colOff>165100</xdr:colOff>
      <xdr:row>39</xdr:row>
      <xdr:rowOff>94869</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85996</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総務費において特別定額給付金の皆増やふるさと応援寄附金増に伴うふるさと納税推進事業費の増により、令和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年度決算で対前年度比</a:t>
          </a:r>
          <a:r>
            <a:rPr kumimoji="1" lang="en-US" altLang="ja-JP" sz="1300">
              <a:latin typeface="ＭＳ Ｐゴシック" panose="020B0600070205080204" pitchFamily="50" charset="-128"/>
              <a:ea typeface="ＭＳ Ｐゴシック" panose="020B0600070205080204" pitchFamily="50" charset="-128"/>
            </a:rPr>
            <a:t>125,414</a:t>
          </a:r>
          <a:r>
            <a:rPr kumimoji="1" lang="ja-JP" altLang="en-US" sz="1300">
              <a:latin typeface="ＭＳ Ｐゴシック" panose="020B0600070205080204" pitchFamily="50" charset="-128"/>
              <a:ea typeface="ＭＳ Ｐゴシック" panose="020B0600070205080204" pitchFamily="50" charset="-128"/>
            </a:rPr>
            <a:t>円の増加となった。また、商工費では、新型コロナウイルス感染症対応のための補助金の皆増や森町産業立地事業費補助金の増により、令和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年度決算で対前年度比</a:t>
          </a:r>
          <a:r>
            <a:rPr kumimoji="1" lang="en-US" altLang="ja-JP" sz="1300">
              <a:latin typeface="ＭＳ Ｐゴシック" panose="020B0600070205080204" pitchFamily="50" charset="-128"/>
              <a:ea typeface="ＭＳ Ｐゴシック" panose="020B0600070205080204" pitchFamily="50" charset="-128"/>
            </a:rPr>
            <a:t>9,457</a:t>
          </a:r>
          <a:r>
            <a:rPr kumimoji="1" lang="ja-JP" altLang="en-US" sz="1300">
              <a:latin typeface="ＭＳ Ｐゴシック" panose="020B0600070205080204" pitchFamily="50" charset="-128"/>
              <a:ea typeface="ＭＳ Ｐゴシック" panose="020B0600070205080204" pitchFamily="50" charset="-128"/>
            </a:rPr>
            <a:t>円の増加となった。</a:t>
          </a:r>
        </a:p>
        <a:p>
          <a:r>
            <a:rPr kumimoji="1" lang="ja-JP" altLang="en-US" sz="1300">
              <a:latin typeface="ＭＳ Ｐゴシック" panose="020B0600070205080204" pitchFamily="50" charset="-128"/>
              <a:ea typeface="ＭＳ Ｐゴシック" panose="020B0600070205080204" pitchFamily="50" charset="-128"/>
            </a:rPr>
            <a:t>　衛生費については、令和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年度決算では類似団体平均を</a:t>
          </a:r>
          <a:r>
            <a:rPr kumimoji="1" lang="en-US" altLang="ja-JP" sz="1300">
              <a:latin typeface="ＭＳ Ｐゴシック" panose="020B0600070205080204" pitchFamily="50" charset="-128"/>
              <a:ea typeface="ＭＳ Ｐゴシック" panose="020B0600070205080204" pitchFamily="50" charset="-128"/>
            </a:rPr>
            <a:t>18,588</a:t>
          </a:r>
          <a:r>
            <a:rPr kumimoji="1" lang="ja-JP" altLang="en-US" sz="1300">
              <a:latin typeface="ＭＳ Ｐゴシック" panose="020B0600070205080204" pitchFamily="50" charset="-128"/>
              <a:ea typeface="ＭＳ Ｐゴシック" panose="020B0600070205080204" pitchFamily="50" charset="-128"/>
            </a:rPr>
            <a:t>円上回っており、高い水準で推移している。これは、病院事業への繰出金の金額が大きく、衛生費中でも高い割合を占めていることが要因であるため、病院事業について今後「森町病院事業第４次経営改革プラン」に掲げた取り組みを通して、経常経費の削減を行い、普通会計の負担を減らしていくように努める。</a:t>
          </a:r>
        </a:p>
        <a:p>
          <a:r>
            <a:rPr kumimoji="1" lang="ja-JP" altLang="en-US" sz="1300">
              <a:latin typeface="ＭＳ Ｐゴシック" panose="020B0600070205080204" pitchFamily="50" charset="-128"/>
              <a:ea typeface="ＭＳ Ｐゴシック" panose="020B0600070205080204" pitchFamily="50" charset="-128"/>
            </a:rPr>
            <a:t>　土木費等において今後、維持補修費、更新整備費用などが増加し、更には更新整備費用等に充当した地方債の償還金が公債費を増加させることが予想される。</a:t>
          </a:r>
        </a:p>
        <a:p>
          <a:r>
            <a:rPr kumimoji="1" lang="ja-JP" altLang="en-US" sz="1300">
              <a:latin typeface="ＭＳ Ｐゴシック" panose="020B0600070205080204" pitchFamily="50" charset="-128"/>
              <a:ea typeface="ＭＳ Ｐゴシック" panose="020B0600070205080204" pitchFamily="50" charset="-128"/>
            </a:rPr>
            <a:t>　また、民生費における保育園委託料、介護保険特別会計に対する繰出金、義務的経常費用である社会保障費が近年増加傾向にあるため、特別会計においては保険料の適正化を図り、保育関係事業などは積極的な補助金の活用など、財源の確保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当町では当初予算において歳入は、見積もりが難しいためできる限り抑えて予算編成をしている。</a:t>
          </a:r>
        </a:p>
        <a:p>
          <a:r>
            <a:rPr kumimoji="1" lang="ja-JP" altLang="en-US" sz="1100">
              <a:latin typeface="ＭＳ ゴシック" pitchFamily="49" charset="-128"/>
              <a:ea typeface="ＭＳ ゴシック" pitchFamily="49" charset="-128"/>
            </a:rPr>
            <a:t>　歳出については、予算執行時の節減により執行残を確保するよう努めている。これにより、繰越金として翌年度の補正財源を確保しているため、実質収支額に対する標準財政規模比は高くなる傾向にある。</a:t>
          </a:r>
        </a:p>
        <a:p>
          <a:r>
            <a:rPr kumimoji="1" lang="ja-JP" altLang="en-US" sz="1100">
              <a:latin typeface="ＭＳ ゴシック" pitchFamily="49" charset="-128"/>
              <a:ea typeface="ＭＳ ゴシック" pitchFamily="49" charset="-128"/>
            </a:rPr>
            <a:t>　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年度は実質収支額が対前年度比＋</a:t>
          </a:r>
          <a:r>
            <a:rPr kumimoji="1" lang="en-US" altLang="ja-JP" sz="1100">
              <a:latin typeface="ＭＳ ゴシック" pitchFamily="49" charset="-128"/>
              <a:ea typeface="ＭＳ ゴシック" pitchFamily="49" charset="-128"/>
            </a:rPr>
            <a:t>233</a:t>
          </a:r>
          <a:r>
            <a:rPr kumimoji="1" lang="ja-JP" altLang="en-US" sz="1100">
              <a:latin typeface="ＭＳ ゴシック" pitchFamily="49" charset="-128"/>
              <a:ea typeface="ＭＳ ゴシック" pitchFamily="49" charset="-128"/>
            </a:rPr>
            <a:t>百万円となり、財政調整基金の取り崩し額は</a:t>
          </a:r>
          <a:r>
            <a:rPr kumimoji="1" lang="en-US" altLang="ja-JP" sz="1100">
              <a:latin typeface="ＭＳ ゴシック" pitchFamily="49" charset="-128"/>
              <a:ea typeface="ＭＳ ゴシック" pitchFamily="49" charset="-128"/>
            </a:rPr>
            <a:t>150</a:t>
          </a:r>
          <a:r>
            <a:rPr kumimoji="1" lang="ja-JP" altLang="en-US" sz="1100">
              <a:latin typeface="ＭＳ ゴシック" pitchFamily="49" charset="-128"/>
              <a:ea typeface="ＭＳ ゴシック" pitchFamily="49" charset="-128"/>
            </a:rPr>
            <a:t>百万円とし、財政調整基金積立金を新たに</a:t>
          </a:r>
          <a:r>
            <a:rPr kumimoji="1" lang="en-US" altLang="ja-JP" sz="1100">
              <a:latin typeface="ＭＳ ゴシック" pitchFamily="49" charset="-128"/>
              <a:ea typeface="ＭＳ ゴシック" pitchFamily="49" charset="-128"/>
            </a:rPr>
            <a:t>18</a:t>
          </a:r>
          <a:r>
            <a:rPr kumimoji="1" lang="ja-JP" altLang="en-US" sz="1100">
              <a:latin typeface="ＭＳ ゴシック" pitchFamily="49" charset="-128"/>
              <a:ea typeface="ＭＳ ゴシック" pitchFamily="49" charset="-128"/>
            </a:rPr>
            <a:t>百万円積み立てたので、実質単年度収支は対前年度</a:t>
          </a:r>
          <a:r>
            <a:rPr kumimoji="1" lang="en-US" altLang="ja-JP" sz="1100">
              <a:latin typeface="ＭＳ ゴシック" pitchFamily="49" charset="-128"/>
              <a:ea typeface="ＭＳ ゴシック" pitchFamily="49" charset="-128"/>
            </a:rPr>
            <a:t>9.75</a:t>
          </a:r>
          <a:r>
            <a:rPr kumimoji="1" lang="ja-JP" altLang="en-US" sz="1100">
              <a:latin typeface="ＭＳ ゴシック" pitchFamily="49" charset="-128"/>
              <a:ea typeface="ＭＳ ゴシック" pitchFamily="49" charset="-128"/>
            </a:rPr>
            <a:t>％の増加となった。</a:t>
          </a:r>
        </a:p>
        <a:p>
          <a:r>
            <a:rPr kumimoji="1" lang="ja-JP" altLang="en-US" sz="1100">
              <a:latin typeface="ＭＳ ゴシック" pitchFamily="49" charset="-128"/>
              <a:ea typeface="ＭＳ ゴシック" pitchFamily="49" charset="-128"/>
            </a:rPr>
            <a:t>　今後も、国・地方ともに経済の先行きが不透明なため、予期しない収入減少や不測の支出増加などに備え財政調整基金や減債基金への積立を行っていく。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一般会計・公営企業会計・公営事業会計のすべての会計において黒字となっている。</a:t>
          </a:r>
        </a:p>
        <a:p>
          <a:r>
            <a:rPr kumimoji="1" lang="ja-JP" altLang="en-US" sz="1400">
              <a:latin typeface="ＭＳ ゴシック" pitchFamily="49" charset="-128"/>
              <a:ea typeface="ＭＳ ゴシック" pitchFamily="49" charset="-128"/>
            </a:rPr>
            <a:t>　一般会計においては、令和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年度決算は、普通交付税について、平成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年度の法人町民税の臨時的な税収増から令和元年度算定にて基準財政収入額が大きな額となっていたことによって</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年度基準財政収入額の減となり、普通地方交付税が増加し、黒字幅が増加した。</a:t>
          </a:r>
        </a:p>
        <a:p>
          <a:r>
            <a:rPr kumimoji="1" lang="ja-JP" altLang="en-US" sz="1400">
              <a:latin typeface="ＭＳ ゴシック" pitchFamily="49" charset="-128"/>
              <a:ea typeface="ＭＳ ゴシック" pitchFamily="49" charset="-128"/>
            </a:rPr>
            <a:t>　一般会計については、歳入歳出予算の的確な把握の中で、一定の留保財源を確保しつつ、財政調整基金や減債基金への予算積立などを行い、実質収支の圧縮を図り、実質収支比率は、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％以内を目指す。</a:t>
          </a:r>
        </a:p>
        <a:p>
          <a:r>
            <a:rPr kumimoji="1" lang="ja-JP" altLang="en-US" sz="1400">
              <a:latin typeface="ＭＳ ゴシック" pitchFamily="49" charset="-128"/>
              <a:ea typeface="ＭＳ ゴシック" pitchFamily="49" charset="-128"/>
            </a:rPr>
            <a:t>　病院事業については、「森町病院事業第４次経営改革プラン」に基づき、更なる地域医療の充実と経営改善を図っていく。</a:t>
          </a:r>
        </a:p>
        <a:p>
          <a:r>
            <a:rPr kumimoji="1" lang="ja-JP" altLang="en-US" sz="1400">
              <a:latin typeface="ＭＳ ゴシック" pitchFamily="49" charset="-128"/>
              <a:ea typeface="ＭＳ ゴシック" pitchFamily="49" charset="-128"/>
            </a:rPr>
            <a:t>　国民健康保険などの特別会計においても保険税などの適正化を図り、普通会計の負担を減らしていくように努める。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11693787</v>
      </c>
      <c r="BO4" s="464"/>
      <c r="BP4" s="464"/>
      <c r="BQ4" s="464"/>
      <c r="BR4" s="464"/>
      <c r="BS4" s="464"/>
      <c r="BT4" s="464"/>
      <c r="BU4" s="465"/>
      <c r="BV4" s="463">
        <v>8922152</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17.5</v>
      </c>
      <c r="CU4" s="648"/>
      <c r="CV4" s="648"/>
      <c r="CW4" s="648"/>
      <c r="CX4" s="648"/>
      <c r="CY4" s="648"/>
      <c r="CZ4" s="648"/>
      <c r="DA4" s="649"/>
      <c r="DB4" s="647">
        <v>13.5</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10718875</v>
      </c>
      <c r="BO5" s="469"/>
      <c r="BP5" s="469"/>
      <c r="BQ5" s="469"/>
      <c r="BR5" s="469"/>
      <c r="BS5" s="469"/>
      <c r="BT5" s="469"/>
      <c r="BU5" s="470"/>
      <c r="BV5" s="468">
        <v>8222156</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89.8</v>
      </c>
      <c r="CU5" s="439"/>
      <c r="CV5" s="439"/>
      <c r="CW5" s="439"/>
      <c r="CX5" s="439"/>
      <c r="CY5" s="439"/>
      <c r="CZ5" s="439"/>
      <c r="DA5" s="440"/>
      <c r="DB5" s="438">
        <v>91.3</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974912</v>
      </c>
      <c r="BO6" s="469"/>
      <c r="BP6" s="469"/>
      <c r="BQ6" s="469"/>
      <c r="BR6" s="469"/>
      <c r="BS6" s="469"/>
      <c r="BT6" s="469"/>
      <c r="BU6" s="470"/>
      <c r="BV6" s="468">
        <v>699996</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96</v>
      </c>
      <c r="CU6" s="622"/>
      <c r="CV6" s="622"/>
      <c r="CW6" s="622"/>
      <c r="CX6" s="622"/>
      <c r="CY6" s="622"/>
      <c r="CZ6" s="622"/>
      <c r="DA6" s="623"/>
      <c r="DB6" s="621">
        <v>96.3</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20609</v>
      </c>
      <c r="BO7" s="469"/>
      <c r="BP7" s="469"/>
      <c r="BQ7" s="469"/>
      <c r="BR7" s="469"/>
      <c r="BS7" s="469"/>
      <c r="BT7" s="469"/>
      <c r="BU7" s="470"/>
      <c r="BV7" s="468">
        <v>3626</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5439107</v>
      </c>
      <c r="CU7" s="469"/>
      <c r="CV7" s="469"/>
      <c r="CW7" s="469"/>
      <c r="CX7" s="469"/>
      <c r="CY7" s="469"/>
      <c r="CZ7" s="469"/>
      <c r="DA7" s="470"/>
      <c r="DB7" s="468">
        <v>5140300</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954303</v>
      </c>
      <c r="BO8" s="469"/>
      <c r="BP8" s="469"/>
      <c r="BQ8" s="469"/>
      <c r="BR8" s="469"/>
      <c r="BS8" s="469"/>
      <c r="BT8" s="469"/>
      <c r="BU8" s="470"/>
      <c r="BV8" s="468">
        <v>696370</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0.6</v>
      </c>
      <c r="CU8" s="582"/>
      <c r="CV8" s="582"/>
      <c r="CW8" s="582"/>
      <c r="CX8" s="582"/>
      <c r="CY8" s="582"/>
      <c r="CZ8" s="582"/>
      <c r="DA8" s="583"/>
      <c r="DB8" s="581">
        <v>0.6</v>
      </c>
      <c r="DC8" s="582"/>
      <c r="DD8" s="582"/>
      <c r="DE8" s="582"/>
      <c r="DF8" s="582"/>
      <c r="DG8" s="582"/>
      <c r="DH8" s="582"/>
      <c r="DI8" s="583"/>
      <c r="DJ8" s="186"/>
      <c r="DK8" s="186"/>
      <c r="DL8" s="186"/>
      <c r="DM8" s="186"/>
      <c r="DN8" s="186"/>
      <c r="DO8" s="186"/>
    </row>
    <row r="9" spans="1:119" ht="18.75" customHeight="1" thickBot="1" x14ac:dyDescent="0.25">
      <c r="A9" s="187"/>
      <c r="B9" s="610" t="s">
        <v>111</v>
      </c>
      <c r="C9" s="611"/>
      <c r="D9" s="611"/>
      <c r="E9" s="611"/>
      <c r="F9" s="611"/>
      <c r="G9" s="611"/>
      <c r="H9" s="611"/>
      <c r="I9" s="611"/>
      <c r="J9" s="611"/>
      <c r="K9" s="531"/>
      <c r="L9" s="612" t="s">
        <v>112</v>
      </c>
      <c r="M9" s="613"/>
      <c r="N9" s="613"/>
      <c r="O9" s="613"/>
      <c r="P9" s="613"/>
      <c r="Q9" s="614"/>
      <c r="R9" s="615">
        <v>17457</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257933</v>
      </c>
      <c r="BO9" s="469"/>
      <c r="BP9" s="469"/>
      <c r="BQ9" s="469"/>
      <c r="BR9" s="469"/>
      <c r="BS9" s="469"/>
      <c r="BT9" s="469"/>
      <c r="BU9" s="470"/>
      <c r="BV9" s="468">
        <v>-232565</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11.4</v>
      </c>
      <c r="CU9" s="439"/>
      <c r="CV9" s="439"/>
      <c r="CW9" s="439"/>
      <c r="CX9" s="439"/>
      <c r="CY9" s="439"/>
      <c r="CZ9" s="439"/>
      <c r="DA9" s="440"/>
      <c r="DB9" s="438">
        <v>11.9</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118</v>
      </c>
      <c r="M10" s="442"/>
      <c r="N10" s="442"/>
      <c r="O10" s="442"/>
      <c r="P10" s="442"/>
      <c r="Q10" s="443"/>
      <c r="R10" s="444">
        <v>18528</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18395</v>
      </c>
      <c r="BO10" s="469"/>
      <c r="BP10" s="469"/>
      <c r="BQ10" s="469"/>
      <c r="BR10" s="469"/>
      <c r="BS10" s="469"/>
      <c r="BT10" s="469"/>
      <c r="BU10" s="470"/>
      <c r="BV10" s="468">
        <v>50472</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115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2">
      <c r="A12" s="187"/>
      <c r="B12" s="584" t="s">
        <v>130</v>
      </c>
      <c r="C12" s="585"/>
      <c r="D12" s="585"/>
      <c r="E12" s="585"/>
      <c r="F12" s="585"/>
      <c r="G12" s="585"/>
      <c r="H12" s="585"/>
      <c r="I12" s="585"/>
      <c r="J12" s="585"/>
      <c r="K12" s="586"/>
      <c r="L12" s="593" t="s">
        <v>131</v>
      </c>
      <c r="M12" s="594"/>
      <c r="N12" s="594"/>
      <c r="O12" s="594"/>
      <c r="P12" s="594"/>
      <c r="Q12" s="595"/>
      <c r="R12" s="596">
        <v>17979</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150000</v>
      </c>
      <c r="BO12" s="469"/>
      <c r="BP12" s="469"/>
      <c r="BQ12" s="469"/>
      <c r="BR12" s="469"/>
      <c r="BS12" s="469"/>
      <c r="BT12" s="469"/>
      <c r="BU12" s="470"/>
      <c r="BV12" s="468">
        <v>200000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129</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139</v>
      </c>
      <c r="N13" s="569"/>
      <c r="O13" s="569"/>
      <c r="P13" s="569"/>
      <c r="Q13" s="570"/>
      <c r="R13" s="571">
        <v>17594</v>
      </c>
      <c r="S13" s="572"/>
      <c r="T13" s="572"/>
      <c r="U13" s="572"/>
      <c r="V13" s="573"/>
      <c r="W13" s="559" t="s">
        <v>140</v>
      </c>
      <c r="X13" s="481"/>
      <c r="Y13" s="481"/>
      <c r="Z13" s="481"/>
      <c r="AA13" s="481"/>
      <c r="AB13" s="482"/>
      <c r="AC13" s="444">
        <v>856</v>
      </c>
      <c r="AD13" s="445"/>
      <c r="AE13" s="445"/>
      <c r="AF13" s="445"/>
      <c r="AG13" s="446"/>
      <c r="AH13" s="444">
        <v>991</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126328</v>
      </c>
      <c r="BO13" s="469"/>
      <c r="BP13" s="469"/>
      <c r="BQ13" s="469"/>
      <c r="BR13" s="469"/>
      <c r="BS13" s="469"/>
      <c r="BT13" s="469"/>
      <c r="BU13" s="470"/>
      <c r="BV13" s="468">
        <v>-382093</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11.6</v>
      </c>
      <c r="CU13" s="439"/>
      <c r="CV13" s="439"/>
      <c r="CW13" s="439"/>
      <c r="CX13" s="439"/>
      <c r="CY13" s="439"/>
      <c r="CZ13" s="439"/>
      <c r="DA13" s="440"/>
      <c r="DB13" s="438">
        <v>10.9</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145</v>
      </c>
      <c r="M14" s="605"/>
      <c r="N14" s="605"/>
      <c r="O14" s="605"/>
      <c r="P14" s="605"/>
      <c r="Q14" s="606"/>
      <c r="R14" s="571">
        <v>18243</v>
      </c>
      <c r="S14" s="572"/>
      <c r="T14" s="572"/>
      <c r="U14" s="572"/>
      <c r="V14" s="573"/>
      <c r="W14" s="574"/>
      <c r="X14" s="484"/>
      <c r="Y14" s="484"/>
      <c r="Z14" s="484"/>
      <c r="AA14" s="484"/>
      <c r="AB14" s="485"/>
      <c r="AC14" s="564">
        <v>8.8000000000000007</v>
      </c>
      <c r="AD14" s="565"/>
      <c r="AE14" s="565"/>
      <c r="AF14" s="565"/>
      <c r="AG14" s="566"/>
      <c r="AH14" s="564">
        <v>9.6999999999999993</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v>51.5</v>
      </c>
      <c r="CU14" s="576"/>
      <c r="CV14" s="576"/>
      <c r="CW14" s="576"/>
      <c r="CX14" s="576"/>
      <c r="CY14" s="576"/>
      <c r="CZ14" s="576"/>
      <c r="DA14" s="577"/>
      <c r="DB14" s="575">
        <v>58.6</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147</v>
      </c>
      <c r="N15" s="569"/>
      <c r="O15" s="569"/>
      <c r="P15" s="569"/>
      <c r="Q15" s="570"/>
      <c r="R15" s="571">
        <v>17855</v>
      </c>
      <c r="S15" s="572"/>
      <c r="T15" s="572"/>
      <c r="U15" s="572"/>
      <c r="V15" s="573"/>
      <c r="W15" s="559" t="s">
        <v>148</v>
      </c>
      <c r="X15" s="481"/>
      <c r="Y15" s="481"/>
      <c r="Z15" s="481"/>
      <c r="AA15" s="481"/>
      <c r="AB15" s="482"/>
      <c r="AC15" s="444">
        <v>3814</v>
      </c>
      <c r="AD15" s="445"/>
      <c r="AE15" s="445"/>
      <c r="AF15" s="445"/>
      <c r="AG15" s="446"/>
      <c r="AH15" s="444">
        <v>4047</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2577526</v>
      </c>
      <c r="BO15" s="464"/>
      <c r="BP15" s="464"/>
      <c r="BQ15" s="464"/>
      <c r="BR15" s="464"/>
      <c r="BS15" s="464"/>
      <c r="BT15" s="464"/>
      <c r="BU15" s="465"/>
      <c r="BV15" s="463">
        <v>2610969</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39.4</v>
      </c>
      <c r="AD16" s="565"/>
      <c r="AE16" s="565"/>
      <c r="AF16" s="565"/>
      <c r="AG16" s="566"/>
      <c r="AH16" s="564">
        <v>39.700000000000003</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4408725</v>
      </c>
      <c r="BO16" s="469"/>
      <c r="BP16" s="469"/>
      <c r="BQ16" s="469"/>
      <c r="BR16" s="469"/>
      <c r="BS16" s="469"/>
      <c r="BT16" s="469"/>
      <c r="BU16" s="470"/>
      <c r="BV16" s="468">
        <v>4172592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5008</v>
      </c>
      <c r="AD17" s="445"/>
      <c r="AE17" s="445"/>
      <c r="AF17" s="445"/>
      <c r="AG17" s="446"/>
      <c r="AH17" s="444">
        <v>5156</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3242200</v>
      </c>
      <c r="BO17" s="469"/>
      <c r="BP17" s="469"/>
      <c r="BQ17" s="469"/>
      <c r="BR17" s="469"/>
      <c r="BS17" s="469"/>
      <c r="BT17" s="469"/>
      <c r="BU17" s="470"/>
      <c r="BV17" s="468">
        <v>3325468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158</v>
      </c>
      <c r="C18" s="531"/>
      <c r="D18" s="531"/>
      <c r="E18" s="532"/>
      <c r="F18" s="532"/>
      <c r="G18" s="532"/>
      <c r="H18" s="532"/>
      <c r="I18" s="532"/>
      <c r="J18" s="532"/>
      <c r="K18" s="532"/>
      <c r="L18" s="533">
        <v>133.91</v>
      </c>
      <c r="M18" s="533"/>
      <c r="N18" s="533"/>
      <c r="O18" s="533"/>
      <c r="P18" s="533"/>
      <c r="Q18" s="533"/>
      <c r="R18" s="534"/>
      <c r="S18" s="534"/>
      <c r="T18" s="534"/>
      <c r="U18" s="534"/>
      <c r="V18" s="535"/>
      <c r="W18" s="549"/>
      <c r="X18" s="550"/>
      <c r="Y18" s="550"/>
      <c r="Z18" s="550"/>
      <c r="AA18" s="550"/>
      <c r="AB18" s="560"/>
      <c r="AC18" s="432">
        <v>51.7</v>
      </c>
      <c r="AD18" s="433"/>
      <c r="AE18" s="433"/>
      <c r="AF18" s="433"/>
      <c r="AG18" s="536"/>
      <c r="AH18" s="432">
        <v>50.6</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4911157</v>
      </c>
      <c r="BO18" s="469"/>
      <c r="BP18" s="469"/>
      <c r="BQ18" s="469"/>
      <c r="BR18" s="469"/>
      <c r="BS18" s="469"/>
      <c r="BT18" s="469"/>
      <c r="BU18" s="470"/>
      <c r="BV18" s="468">
        <v>4558201</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160</v>
      </c>
      <c r="C19" s="531"/>
      <c r="D19" s="531"/>
      <c r="E19" s="532"/>
      <c r="F19" s="532"/>
      <c r="G19" s="532"/>
      <c r="H19" s="532"/>
      <c r="I19" s="532"/>
      <c r="J19" s="532"/>
      <c r="K19" s="532"/>
      <c r="L19" s="538">
        <v>130</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7168342</v>
      </c>
      <c r="BO19" s="469"/>
      <c r="BP19" s="469"/>
      <c r="BQ19" s="469"/>
      <c r="BR19" s="469"/>
      <c r="BS19" s="469"/>
      <c r="BT19" s="469"/>
      <c r="BU19" s="470"/>
      <c r="BV19" s="468">
        <v>6661313</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162</v>
      </c>
      <c r="C20" s="531"/>
      <c r="D20" s="531"/>
      <c r="E20" s="532"/>
      <c r="F20" s="532"/>
      <c r="G20" s="532"/>
      <c r="H20" s="532"/>
      <c r="I20" s="532"/>
      <c r="J20" s="532"/>
      <c r="K20" s="532"/>
      <c r="L20" s="538">
        <v>6242</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8828410</v>
      </c>
      <c r="BO23" s="469"/>
      <c r="BP23" s="469"/>
      <c r="BQ23" s="469"/>
      <c r="BR23" s="469"/>
      <c r="BS23" s="469"/>
      <c r="BT23" s="469"/>
      <c r="BU23" s="470"/>
      <c r="BV23" s="468">
        <v>8739840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171</v>
      </c>
      <c r="F24" s="442"/>
      <c r="G24" s="442"/>
      <c r="H24" s="442"/>
      <c r="I24" s="442"/>
      <c r="J24" s="442"/>
      <c r="K24" s="443"/>
      <c r="L24" s="444">
        <v>1</v>
      </c>
      <c r="M24" s="445"/>
      <c r="N24" s="445"/>
      <c r="O24" s="445"/>
      <c r="P24" s="446"/>
      <c r="Q24" s="444">
        <v>6246</v>
      </c>
      <c r="R24" s="445"/>
      <c r="S24" s="445"/>
      <c r="T24" s="445"/>
      <c r="U24" s="445"/>
      <c r="V24" s="446"/>
      <c r="W24" s="510"/>
      <c r="X24" s="501"/>
      <c r="Y24" s="502"/>
      <c r="Z24" s="441" t="s">
        <v>172</v>
      </c>
      <c r="AA24" s="442"/>
      <c r="AB24" s="442"/>
      <c r="AC24" s="442"/>
      <c r="AD24" s="442"/>
      <c r="AE24" s="442"/>
      <c r="AF24" s="442"/>
      <c r="AG24" s="443"/>
      <c r="AH24" s="444">
        <v>127</v>
      </c>
      <c r="AI24" s="445"/>
      <c r="AJ24" s="445"/>
      <c r="AK24" s="445"/>
      <c r="AL24" s="446"/>
      <c r="AM24" s="444">
        <v>380111</v>
      </c>
      <c r="AN24" s="445"/>
      <c r="AO24" s="445"/>
      <c r="AP24" s="445"/>
      <c r="AQ24" s="445"/>
      <c r="AR24" s="446"/>
      <c r="AS24" s="444">
        <v>2993</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7111055</v>
      </c>
      <c r="BO24" s="469"/>
      <c r="BP24" s="469"/>
      <c r="BQ24" s="469"/>
      <c r="BR24" s="469"/>
      <c r="BS24" s="469"/>
      <c r="BT24" s="469"/>
      <c r="BU24" s="470"/>
      <c r="BV24" s="468">
        <v>7043679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174</v>
      </c>
      <c r="F25" s="442"/>
      <c r="G25" s="442"/>
      <c r="H25" s="442"/>
      <c r="I25" s="442"/>
      <c r="J25" s="442"/>
      <c r="K25" s="443"/>
      <c r="L25" s="444">
        <v>1</v>
      </c>
      <c r="M25" s="445"/>
      <c r="N25" s="445"/>
      <c r="O25" s="445"/>
      <c r="P25" s="446"/>
      <c r="Q25" s="444">
        <v>5760</v>
      </c>
      <c r="R25" s="445"/>
      <c r="S25" s="445"/>
      <c r="T25" s="445"/>
      <c r="U25" s="445"/>
      <c r="V25" s="446"/>
      <c r="W25" s="510"/>
      <c r="X25" s="501"/>
      <c r="Y25" s="502"/>
      <c r="Z25" s="441" t="s">
        <v>175</v>
      </c>
      <c r="AA25" s="442"/>
      <c r="AB25" s="442"/>
      <c r="AC25" s="442"/>
      <c r="AD25" s="442"/>
      <c r="AE25" s="442"/>
      <c r="AF25" s="442"/>
      <c r="AG25" s="443"/>
      <c r="AH25" s="444" t="s">
        <v>176</v>
      </c>
      <c r="AI25" s="445"/>
      <c r="AJ25" s="445"/>
      <c r="AK25" s="445"/>
      <c r="AL25" s="446"/>
      <c r="AM25" s="444" t="s">
        <v>138</v>
      </c>
      <c r="AN25" s="445"/>
      <c r="AO25" s="445"/>
      <c r="AP25" s="445"/>
      <c r="AQ25" s="445"/>
      <c r="AR25" s="446"/>
      <c r="AS25" s="444" t="s">
        <v>176</v>
      </c>
      <c r="AT25" s="445"/>
      <c r="AU25" s="445"/>
      <c r="AV25" s="445"/>
      <c r="AW25" s="445"/>
      <c r="AX25" s="447"/>
      <c r="AY25" s="460" t="s">
        <v>177</v>
      </c>
      <c r="AZ25" s="461"/>
      <c r="BA25" s="461"/>
      <c r="BB25" s="461"/>
      <c r="BC25" s="461"/>
      <c r="BD25" s="461"/>
      <c r="BE25" s="461"/>
      <c r="BF25" s="461"/>
      <c r="BG25" s="461"/>
      <c r="BH25" s="461"/>
      <c r="BI25" s="461"/>
      <c r="BJ25" s="461"/>
      <c r="BK25" s="461"/>
      <c r="BL25" s="461"/>
      <c r="BM25" s="462"/>
      <c r="BN25" s="463">
        <v>189122</v>
      </c>
      <c r="BO25" s="464"/>
      <c r="BP25" s="464"/>
      <c r="BQ25" s="464"/>
      <c r="BR25" s="464"/>
      <c r="BS25" s="464"/>
      <c r="BT25" s="464"/>
      <c r="BU25" s="465"/>
      <c r="BV25" s="463">
        <v>56037</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178</v>
      </c>
      <c r="F26" s="442"/>
      <c r="G26" s="442"/>
      <c r="H26" s="442"/>
      <c r="I26" s="442"/>
      <c r="J26" s="442"/>
      <c r="K26" s="443"/>
      <c r="L26" s="444">
        <v>1</v>
      </c>
      <c r="M26" s="445"/>
      <c r="N26" s="445"/>
      <c r="O26" s="445"/>
      <c r="P26" s="446"/>
      <c r="Q26" s="444">
        <v>5140</v>
      </c>
      <c r="R26" s="445"/>
      <c r="S26" s="445"/>
      <c r="T26" s="445"/>
      <c r="U26" s="445"/>
      <c r="V26" s="446"/>
      <c r="W26" s="510"/>
      <c r="X26" s="501"/>
      <c r="Y26" s="502"/>
      <c r="Z26" s="441" t="s">
        <v>179</v>
      </c>
      <c r="AA26" s="523"/>
      <c r="AB26" s="523"/>
      <c r="AC26" s="523"/>
      <c r="AD26" s="523"/>
      <c r="AE26" s="523"/>
      <c r="AF26" s="523"/>
      <c r="AG26" s="524"/>
      <c r="AH26" s="444">
        <v>6</v>
      </c>
      <c r="AI26" s="445"/>
      <c r="AJ26" s="445"/>
      <c r="AK26" s="445"/>
      <c r="AL26" s="446"/>
      <c r="AM26" s="444">
        <v>17550</v>
      </c>
      <c r="AN26" s="445"/>
      <c r="AO26" s="445"/>
      <c r="AP26" s="445"/>
      <c r="AQ26" s="445"/>
      <c r="AR26" s="446"/>
      <c r="AS26" s="444">
        <v>2925</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t="s">
        <v>176</v>
      </c>
      <c r="BO26" s="469"/>
      <c r="BP26" s="469"/>
      <c r="BQ26" s="469"/>
      <c r="BR26" s="469"/>
      <c r="BS26" s="469"/>
      <c r="BT26" s="469"/>
      <c r="BU26" s="470"/>
      <c r="BV26" s="468" t="s">
        <v>176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181</v>
      </c>
      <c r="F27" s="442"/>
      <c r="G27" s="442"/>
      <c r="H27" s="442"/>
      <c r="I27" s="442"/>
      <c r="J27" s="442"/>
      <c r="K27" s="443"/>
      <c r="L27" s="444">
        <v>1</v>
      </c>
      <c r="M27" s="445"/>
      <c r="N27" s="445"/>
      <c r="O27" s="445"/>
      <c r="P27" s="446"/>
      <c r="Q27" s="444">
        <v>2900</v>
      </c>
      <c r="R27" s="445"/>
      <c r="S27" s="445"/>
      <c r="T27" s="445"/>
      <c r="U27" s="445"/>
      <c r="V27" s="446"/>
      <c r="W27" s="510"/>
      <c r="X27" s="501"/>
      <c r="Y27" s="502"/>
      <c r="Z27" s="441" t="s">
        <v>182</v>
      </c>
      <c r="AA27" s="442"/>
      <c r="AB27" s="442"/>
      <c r="AC27" s="442"/>
      <c r="AD27" s="442"/>
      <c r="AE27" s="442"/>
      <c r="AF27" s="442"/>
      <c r="AG27" s="443"/>
      <c r="AH27" s="444">
        <v>18</v>
      </c>
      <c r="AI27" s="445"/>
      <c r="AJ27" s="445"/>
      <c r="AK27" s="445"/>
      <c r="AL27" s="446"/>
      <c r="AM27" s="444">
        <v>54594</v>
      </c>
      <c r="AN27" s="445"/>
      <c r="AO27" s="445"/>
      <c r="AP27" s="445"/>
      <c r="AQ27" s="445"/>
      <c r="AR27" s="446"/>
      <c r="AS27" s="444">
        <v>3033</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t="s">
        <v>176</v>
      </c>
      <c r="BO27" s="472"/>
      <c r="BP27" s="472"/>
      <c r="BQ27" s="472"/>
      <c r="BR27" s="472"/>
      <c r="BS27" s="472"/>
      <c r="BT27" s="472"/>
      <c r="BU27" s="473"/>
      <c r="BV27" s="471" t="s">
        <v>176</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184</v>
      </c>
      <c r="F28" s="442"/>
      <c r="G28" s="442"/>
      <c r="H28" s="442"/>
      <c r="I28" s="442"/>
      <c r="J28" s="442"/>
      <c r="K28" s="443"/>
      <c r="L28" s="444">
        <v>1</v>
      </c>
      <c r="M28" s="445"/>
      <c r="N28" s="445"/>
      <c r="O28" s="445"/>
      <c r="P28" s="446"/>
      <c r="Q28" s="444">
        <v>2270</v>
      </c>
      <c r="R28" s="445"/>
      <c r="S28" s="445"/>
      <c r="T28" s="445"/>
      <c r="U28" s="445"/>
      <c r="V28" s="446"/>
      <c r="W28" s="510"/>
      <c r="X28" s="501"/>
      <c r="Y28" s="502"/>
      <c r="Z28" s="441" t="s">
        <v>185</v>
      </c>
      <c r="AA28" s="442"/>
      <c r="AB28" s="442"/>
      <c r="AC28" s="442"/>
      <c r="AD28" s="442"/>
      <c r="AE28" s="442"/>
      <c r="AF28" s="442"/>
      <c r="AG28" s="443"/>
      <c r="AH28" s="444" t="s">
        <v>138</v>
      </c>
      <c r="AI28" s="445"/>
      <c r="AJ28" s="445"/>
      <c r="AK28" s="445"/>
      <c r="AL28" s="446"/>
      <c r="AM28" s="444" t="s">
        <v>138</v>
      </c>
      <c r="AN28" s="445"/>
      <c r="AO28" s="445"/>
      <c r="AP28" s="445"/>
      <c r="AQ28" s="445"/>
      <c r="AR28" s="446"/>
      <c r="AS28" s="444" t="s">
        <v>176</v>
      </c>
      <c r="AT28" s="445"/>
      <c r="AU28" s="445"/>
      <c r="AV28" s="445"/>
      <c r="AW28" s="445"/>
      <c r="AX28" s="447"/>
      <c r="AY28" s="451" t="s">
        <v>186</v>
      </c>
      <c r="AZ28" s="452"/>
      <c r="BA28" s="452"/>
      <c r="BB28" s="453"/>
      <c r="BC28" s="460" t="s">
        <v>48</v>
      </c>
      <c r="BD28" s="461"/>
      <c r="BE28" s="461"/>
      <c r="BF28" s="461"/>
      <c r="BG28" s="461"/>
      <c r="BH28" s="461"/>
      <c r="BI28" s="461"/>
      <c r="BJ28" s="461"/>
      <c r="BK28" s="461"/>
      <c r="BL28" s="461"/>
      <c r="BM28" s="462"/>
      <c r="BN28" s="463">
        <v>1856578</v>
      </c>
      <c r="BO28" s="464"/>
      <c r="BP28" s="464"/>
      <c r="BQ28" s="464"/>
      <c r="BR28" s="464"/>
      <c r="BS28" s="464"/>
      <c r="BT28" s="464"/>
      <c r="BU28" s="465"/>
      <c r="BV28" s="463">
        <v>1988183</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187</v>
      </c>
      <c r="F29" s="442"/>
      <c r="G29" s="442"/>
      <c r="H29" s="442"/>
      <c r="I29" s="442"/>
      <c r="J29" s="442"/>
      <c r="K29" s="443"/>
      <c r="L29" s="444">
        <v>10</v>
      </c>
      <c r="M29" s="445"/>
      <c r="N29" s="445"/>
      <c r="O29" s="445"/>
      <c r="P29" s="446"/>
      <c r="Q29" s="444">
        <v>2030</v>
      </c>
      <c r="R29" s="445"/>
      <c r="S29" s="445"/>
      <c r="T29" s="445"/>
      <c r="U29" s="445"/>
      <c r="V29" s="446"/>
      <c r="W29" s="511"/>
      <c r="X29" s="512"/>
      <c r="Y29" s="513"/>
      <c r="Z29" s="441" t="s">
        <v>188</v>
      </c>
      <c r="AA29" s="442"/>
      <c r="AB29" s="442"/>
      <c r="AC29" s="442"/>
      <c r="AD29" s="442"/>
      <c r="AE29" s="442"/>
      <c r="AF29" s="442"/>
      <c r="AG29" s="443"/>
      <c r="AH29" s="444">
        <v>145</v>
      </c>
      <c r="AI29" s="445"/>
      <c r="AJ29" s="445"/>
      <c r="AK29" s="445"/>
      <c r="AL29" s="446"/>
      <c r="AM29" s="444">
        <v>434705</v>
      </c>
      <c r="AN29" s="445"/>
      <c r="AO29" s="445"/>
      <c r="AP29" s="445"/>
      <c r="AQ29" s="445"/>
      <c r="AR29" s="446"/>
      <c r="AS29" s="444">
        <v>2998</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240689</v>
      </c>
      <c r="BO29" s="469"/>
      <c r="BP29" s="469"/>
      <c r="BQ29" s="469"/>
      <c r="BR29" s="469"/>
      <c r="BS29" s="469"/>
      <c r="BT29" s="469"/>
      <c r="BU29" s="470"/>
      <c r="BV29" s="468">
        <v>270661</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95.9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813579</v>
      </c>
      <c r="BO30" s="472"/>
      <c r="BP30" s="472"/>
      <c r="BQ30" s="472"/>
      <c r="BR30" s="472"/>
      <c r="BS30" s="472"/>
      <c r="BT30" s="472"/>
      <c r="BU30" s="473"/>
      <c r="BV30" s="471">
        <v>619515</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197</v>
      </c>
      <c r="V33" s="431"/>
      <c r="W33" s="430" t="s">
        <v>198</v>
      </c>
      <c r="X33" s="430"/>
      <c r="Y33" s="430"/>
      <c r="Z33" s="430"/>
      <c r="AA33" s="430"/>
      <c r="AB33" s="430"/>
      <c r="AC33" s="430"/>
      <c r="AD33" s="430"/>
      <c r="AE33" s="430"/>
      <c r="AF33" s="430"/>
      <c r="AG33" s="430"/>
      <c r="AH33" s="430"/>
      <c r="AI33" s="430"/>
      <c r="AJ33" s="430"/>
      <c r="AK33" s="430"/>
      <c r="AL33" s="216"/>
      <c r="AM33" s="431" t="s">
        <v>197</v>
      </c>
      <c r="AN33" s="431"/>
      <c r="AO33" s="430" t="s">
        <v>198</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197</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IF('各会計、関係団体の財政状況及び健全化判断比率'!B33="","",'各会計、関係団体の財政状況及び健全化判断比率'!B33)</f>
        <v>大久保簡易水道事業特別会計</v>
      </c>
      <c r="BH34" s="426"/>
      <c r="BI34" s="426"/>
      <c r="BJ34" s="426"/>
      <c r="BK34" s="426"/>
      <c r="BL34" s="426"/>
      <c r="BM34" s="426"/>
      <c r="BN34" s="426"/>
      <c r="BO34" s="426"/>
      <c r="BP34" s="426"/>
      <c r="BQ34" s="426"/>
      <c r="BR34" s="426"/>
      <c r="BS34" s="426"/>
      <c r="BT34" s="426"/>
      <c r="BU34" s="426"/>
      <c r="BV34" s="214"/>
      <c r="BW34" s="427">
        <f>IF(BY34="","",MAX(C34:D43,U34:V43,AM34:AN43,BE34:BF43)+1)</f>
        <v>11</v>
      </c>
      <c r="BX34" s="427"/>
      <c r="BY34" s="426" t="str">
        <f>IF('各会計、関係団体の財政状況及び健全化判断比率'!B68="","",'各会計、関係団体の財政状況及び健全化判断比率'!B68)</f>
        <v>中遠広域事務組合</v>
      </c>
      <c r="BZ34" s="426"/>
      <c r="CA34" s="426"/>
      <c r="CB34" s="426"/>
      <c r="CC34" s="426"/>
      <c r="CD34" s="426"/>
      <c r="CE34" s="426"/>
      <c r="CF34" s="426"/>
      <c r="CG34" s="426"/>
      <c r="CH34" s="426"/>
      <c r="CI34" s="426"/>
      <c r="CJ34" s="426"/>
      <c r="CK34" s="426"/>
      <c r="CL34" s="426"/>
      <c r="CM34" s="426"/>
      <c r="CN34" s="214"/>
      <c r="CO34" s="427">
        <f>IF(CQ34="","",MAX(C34:D43,U34:V43,AM34:AN43,BE34:BF43,BW34:BX43)+1)</f>
        <v>21</v>
      </c>
      <c r="CP34" s="427"/>
      <c r="CQ34" s="426" t="str">
        <f>IF('各会計、関係団体の財政状況及び健全化判断比率'!BS7="","",'各会計、関係団体の財政状況及び健全化判断比率'!BS7)</f>
        <v>周智郡土地開発公社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v>
      </c>
      <c r="DH34" s="428"/>
      <c r="DI34" s="218"/>
      <c r="DJ34" s="186"/>
      <c r="DK34" s="186"/>
      <c r="DL34" s="186"/>
      <c r="DM34" s="186"/>
      <c r="DN34" s="186"/>
      <c r="DO34" s="186"/>
    </row>
    <row r="35" spans="1:119" ht="32.25" customHeight="1" x14ac:dyDescent="0.2">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病院事業会計</v>
      </c>
      <c r="AP35" s="426"/>
      <c r="AQ35" s="426"/>
      <c r="AR35" s="426"/>
      <c r="AS35" s="426"/>
      <c r="AT35" s="426"/>
      <c r="AU35" s="426"/>
      <c r="AV35" s="426"/>
      <c r="AW35" s="426"/>
      <c r="AX35" s="426"/>
      <c r="AY35" s="426"/>
      <c r="AZ35" s="426"/>
      <c r="BA35" s="426"/>
      <c r="BB35" s="426"/>
      <c r="BC35" s="426"/>
      <c r="BD35" s="214"/>
      <c r="BE35" s="427">
        <f t="shared" ref="BE35:BE43" si="1">IF(BG35="","",BE34+1)</f>
        <v>8</v>
      </c>
      <c r="BF35" s="427"/>
      <c r="BG35" s="426" t="str">
        <f>IF('各会計、関係団体の財政状況及び健全化判断比率'!B34="","",'各会計、関係団体の財政状況及び健全化判断比率'!B34)</f>
        <v>三倉簡易水道事業特別会計</v>
      </c>
      <c r="BH35" s="426"/>
      <c r="BI35" s="426"/>
      <c r="BJ35" s="426"/>
      <c r="BK35" s="426"/>
      <c r="BL35" s="426"/>
      <c r="BM35" s="426"/>
      <c r="BN35" s="426"/>
      <c r="BO35" s="426"/>
      <c r="BP35" s="426"/>
      <c r="BQ35" s="426"/>
      <c r="BR35" s="426"/>
      <c r="BS35" s="426"/>
      <c r="BT35" s="426"/>
      <c r="BU35" s="426"/>
      <c r="BV35" s="214"/>
      <c r="BW35" s="427">
        <f t="shared" ref="BW35:BW43" si="2">IF(BY35="","",BW34+1)</f>
        <v>12</v>
      </c>
      <c r="BX35" s="427"/>
      <c r="BY35" s="426" t="str">
        <f>IF('各会計、関係団体の財政状況及び健全化判断比率'!B69="","",'各会計、関係団体の財政状況及び健全化判断比率'!B69)</f>
        <v>養護老人ホームとよおか管理組合</v>
      </c>
      <c r="BZ35" s="426"/>
      <c r="CA35" s="426"/>
      <c r="CB35" s="426"/>
      <c r="CC35" s="426"/>
      <c r="CD35" s="426"/>
      <c r="CE35" s="426"/>
      <c r="CF35" s="426"/>
      <c r="CG35" s="426"/>
      <c r="CH35" s="426"/>
      <c r="CI35" s="426"/>
      <c r="CJ35" s="426"/>
      <c r="CK35" s="426"/>
      <c r="CL35" s="426"/>
      <c r="CM35" s="426"/>
      <c r="CN35" s="214"/>
      <c r="CO35" s="427">
        <f t="shared" ref="CO35:CO43" si="3">IF(CQ35="","",CO34+1)</f>
        <v>22</v>
      </c>
      <c r="CP35" s="427"/>
      <c r="CQ35" s="426" t="str">
        <f>IF('各会計、関係団体の財政状況及び健全化判断比率'!BS8="","",'各会計、関係団体の財政状況及び健全化判断比率'!BS8)</f>
        <v>株式会社アクティ森</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9</v>
      </c>
      <c r="BF36" s="427"/>
      <c r="BG36" s="426" t="str">
        <f>IF('各会計、関係団体の財政状況及び健全化判断比率'!B35="","",'各会計、関係団体の財政状況及び健全化判断比率'!B35)</f>
        <v>大河内簡易水道事業特別会計</v>
      </c>
      <c r="BH36" s="426"/>
      <c r="BI36" s="426"/>
      <c r="BJ36" s="426"/>
      <c r="BK36" s="426"/>
      <c r="BL36" s="426"/>
      <c r="BM36" s="426"/>
      <c r="BN36" s="426"/>
      <c r="BO36" s="426"/>
      <c r="BP36" s="426"/>
      <c r="BQ36" s="426"/>
      <c r="BR36" s="426"/>
      <c r="BS36" s="426"/>
      <c r="BT36" s="426"/>
      <c r="BU36" s="426"/>
      <c r="BV36" s="214"/>
      <c r="BW36" s="427">
        <f t="shared" si="2"/>
        <v>13</v>
      </c>
      <c r="BX36" s="427"/>
      <c r="BY36" s="426" t="str">
        <f>IF('各会計、関係団体の財政状況及び健全化判断比率'!B70="","",'各会計、関係団体の財政状況及び健全化判断比率'!B70)</f>
        <v>袋井市森町広域行政組合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f t="shared" si="1"/>
        <v>10</v>
      </c>
      <c r="BF37" s="427"/>
      <c r="BG37" s="426" t="str">
        <f>IF('各会計、関係団体の財政状況及び健全化判断比率'!B36="","",'各会計、関係団体の財政状況及び健全化判断比率'!B36)</f>
        <v>公共下水道事業特別会計</v>
      </c>
      <c r="BH37" s="426"/>
      <c r="BI37" s="426"/>
      <c r="BJ37" s="426"/>
      <c r="BK37" s="426"/>
      <c r="BL37" s="426"/>
      <c r="BM37" s="426"/>
      <c r="BN37" s="426"/>
      <c r="BO37" s="426"/>
      <c r="BP37" s="426"/>
      <c r="BQ37" s="426"/>
      <c r="BR37" s="426"/>
      <c r="BS37" s="426"/>
      <c r="BT37" s="426"/>
      <c r="BU37" s="426"/>
      <c r="BV37" s="214"/>
      <c r="BW37" s="427">
        <f t="shared" si="2"/>
        <v>14</v>
      </c>
      <c r="BX37" s="427"/>
      <c r="BY37" s="426" t="str">
        <f>IF('各会計、関係団体の財政状況及び健全化判断比率'!B71="","",'各会計、関係団体の財政状況及び健全化判断比率'!B71)</f>
        <v>中東遠看護専門学校組合一般会計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15</v>
      </c>
      <c r="BX38" s="427"/>
      <c r="BY38" s="426" t="str">
        <f>IF('各会計、関係団体の財政状況及び健全化判断比率'!B72="","",'各会計、関係団体の財政状況及び健全化判断比率'!B72)</f>
        <v>中東遠看護専門学校組合奨学金貸与特別会計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16</v>
      </c>
      <c r="BX39" s="427"/>
      <c r="BY39" s="426" t="str">
        <f>IF('各会計、関係団体の財政状況及び健全化判断比率'!B73="","",'各会計、関係団体の財政状況及び健全化判断比率'!B73)</f>
        <v>東遠学園組合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17</v>
      </c>
      <c r="BX40" s="427"/>
      <c r="BY40" s="426" t="str">
        <f>IF('各会計、関係団体の財政状況及び健全化判断比率'!B74="","",'各会計、関係団体の財政状況及び健全化判断比率'!B74)</f>
        <v>太田川原野谷川治水水防組合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18</v>
      </c>
      <c r="BX41" s="427"/>
      <c r="BY41" s="426" t="str">
        <f>IF('各会計、関係団体の財政状況及び健全化判断比率'!B75="","",'各会計、関係団体の財政状況及び健全化判断比率'!B75)</f>
        <v>静岡地方税滞納整理機構</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19</v>
      </c>
      <c r="BX42" s="427"/>
      <c r="BY42" s="426" t="str">
        <f>IF('各会計、関係団体の財政状況及び健全化判断比率'!B76="","",'各会計、関係団体の財政状況及び健全化判断比率'!B76)</f>
        <v>静岡県後期高齢者医療広域連合一般会計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20</v>
      </c>
      <c r="BX43" s="427"/>
      <c r="BY43" s="426" t="str">
        <f>IF('各会計、関係団体の財政状況及び健全化判断比率'!B77="","",'各会計、関係団体の財政状況及び健全化判断比率'!B77)</f>
        <v>静岡県後期高齢者医療広域連合後期高齢者医療事業特別会計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aHRVaJP7VeCCjUjq/9gwDqSuADiF9s0hWWxbuVBfQbwqUlIQ85GUi2h/TMjNzb2d4M81Se1MJY/zD92sCgTItQ==" saltValue="yKSZIEu4FMkaPTM9oERQd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2">
      <c r="A34" s="22"/>
      <c r="B34" s="31"/>
      <c r="C34" s="1250" t="s">
        <v>579</v>
      </c>
      <c r="D34" s="1250"/>
      <c r="E34" s="1251"/>
      <c r="F34" s="32">
        <v>19.690000000000001</v>
      </c>
      <c r="G34" s="33">
        <v>15.9</v>
      </c>
      <c r="H34" s="33">
        <v>18.41</v>
      </c>
      <c r="I34" s="33">
        <v>13.54</v>
      </c>
      <c r="J34" s="34">
        <v>17.54</v>
      </c>
      <c r="K34" s="22"/>
      <c r="L34" s="22"/>
      <c r="M34" s="22"/>
      <c r="N34" s="22"/>
      <c r="O34" s="22"/>
      <c r="P34" s="22"/>
    </row>
    <row r="35" spans="1:16" ht="39" customHeight="1" x14ac:dyDescent="0.2">
      <c r="A35" s="22"/>
      <c r="B35" s="35"/>
      <c r="C35" s="1244" t="s">
        <v>580</v>
      </c>
      <c r="D35" s="1245"/>
      <c r="E35" s="1246"/>
      <c r="F35" s="36">
        <v>8.25</v>
      </c>
      <c r="G35" s="37">
        <v>8.18</v>
      </c>
      <c r="H35" s="37">
        <v>8.3800000000000008</v>
      </c>
      <c r="I35" s="37">
        <v>7.96</v>
      </c>
      <c r="J35" s="38">
        <v>7.29</v>
      </c>
      <c r="K35" s="22"/>
      <c r="L35" s="22"/>
      <c r="M35" s="22"/>
      <c r="N35" s="22"/>
      <c r="O35" s="22"/>
      <c r="P35" s="22"/>
    </row>
    <row r="36" spans="1:16" ht="39" customHeight="1" x14ac:dyDescent="0.2">
      <c r="A36" s="22"/>
      <c r="B36" s="35"/>
      <c r="C36" s="1244" t="s">
        <v>581</v>
      </c>
      <c r="D36" s="1245"/>
      <c r="E36" s="1246"/>
      <c r="F36" s="36">
        <v>4.6399999999999997</v>
      </c>
      <c r="G36" s="37">
        <v>3.9</v>
      </c>
      <c r="H36" s="37">
        <v>4.1100000000000003</v>
      </c>
      <c r="I36" s="37">
        <v>5.78</v>
      </c>
      <c r="J36" s="38">
        <v>5.51</v>
      </c>
      <c r="K36" s="22"/>
      <c r="L36" s="22"/>
      <c r="M36" s="22"/>
      <c r="N36" s="22"/>
      <c r="O36" s="22"/>
      <c r="P36" s="22"/>
    </row>
    <row r="37" spans="1:16" ht="39" customHeight="1" x14ac:dyDescent="0.2">
      <c r="A37" s="22"/>
      <c r="B37" s="35"/>
      <c r="C37" s="1244" t="s">
        <v>582</v>
      </c>
      <c r="D37" s="1245"/>
      <c r="E37" s="1246"/>
      <c r="F37" s="36">
        <v>4.95</v>
      </c>
      <c r="G37" s="37">
        <v>2.11</v>
      </c>
      <c r="H37" s="37">
        <v>3.61</v>
      </c>
      <c r="I37" s="37">
        <v>4.13</v>
      </c>
      <c r="J37" s="38">
        <v>2.96</v>
      </c>
      <c r="K37" s="22"/>
      <c r="L37" s="22"/>
      <c r="M37" s="22"/>
      <c r="N37" s="22"/>
      <c r="O37" s="22"/>
      <c r="P37" s="22"/>
    </row>
    <row r="38" spans="1:16" ht="39" customHeight="1" x14ac:dyDescent="0.2">
      <c r="A38" s="22"/>
      <c r="B38" s="35"/>
      <c r="C38" s="1244" t="s">
        <v>583</v>
      </c>
      <c r="D38" s="1245"/>
      <c r="E38" s="1246"/>
      <c r="F38" s="36">
        <v>1.7</v>
      </c>
      <c r="G38" s="37">
        <v>1.7</v>
      </c>
      <c r="H38" s="37">
        <v>1.43</v>
      </c>
      <c r="I38" s="37">
        <v>2.5499999999999998</v>
      </c>
      <c r="J38" s="38">
        <v>1.04</v>
      </c>
      <c r="K38" s="22"/>
      <c r="L38" s="22"/>
      <c r="M38" s="22"/>
      <c r="N38" s="22"/>
      <c r="O38" s="22"/>
      <c r="P38" s="22"/>
    </row>
    <row r="39" spans="1:16" ht="39" customHeight="1" x14ac:dyDescent="0.2">
      <c r="A39" s="22"/>
      <c r="B39" s="35"/>
      <c r="C39" s="1244" t="s">
        <v>584</v>
      </c>
      <c r="D39" s="1245"/>
      <c r="E39" s="1246"/>
      <c r="F39" s="36">
        <v>1.38</v>
      </c>
      <c r="G39" s="37">
        <v>2.93</v>
      </c>
      <c r="H39" s="37">
        <v>1.1100000000000001</v>
      </c>
      <c r="I39" s="37">
        <v>0.72</v>
      </c>
      <c r="J39" s="38">
        <v>0.35</v>
      </c>
      <c r="K39" s="22"/>
      <c r="L39" s="22"/>
      <c r="M39" s="22"/>
      <c r="N39" s="22"/>
      <c r="O39" s="22"/>
      <c r="P39" s="22"/>
    </row>
    <row r="40" spans="1:16" ht="39" customHeight="1" x14ac:dyDescent="0.2">
      <c r="A40" s="22"/>
      <c r="B40" s="35"/>
      <c r="C40" s="1244" t="s">
        <v>585</v>
      </c>
      <c r="D40" s="1245"/>
      <c r="E40" s="1246"/>
      <c r="F40" s="36">
        <v>0</v>
      </c>
      <c r="G40" s="37">
        <v>0</v>
      </c>
      <c r="H40" s="37">
        <v>0</v>
      </c>
      <c r="I40" s="37">
        <v>0</v>
      </c>
      <c r="J40" s="38">
        <v>0</v>
      </c>
      <c r="K40" s="22"/>
      <c r="L40" s="22"/>
      <c r="M40" s="22"/>
      <c r="N40" s="22"/>
      <c r="O40" s="22"/>
      <c r="P40" s="22"/>
    </row>
    <row r="41" spans="1:16" ht="39" customHeight="1" x14ac:dyDescent="0.2">
      <c r="A41" s="22"/>
      <c r="B41" s="35"/>
      <c r="C41" s="1244" t="s">
        <v>586</v>
      </c>
      <c r="D41" s="1245"/>
      <c r="E41" s="1246"/>
      <c r="F41" s="36">
        <v>0</v>
      </c>
      <c r="G41" s="37">
        <v>0</v>
      </c>
      <c r="H41" s="37">
        <v>0</v>
      </c>
      <c r="I41" s="37">
        <v>0</v>
      </c>
      <c r="J41" s="38">
        <v>0</v>
      </c>
      <c r="K41" s="22"/>
      <c r="L41" s="22"/>
      <c r="M41" s="22"/>
      <c r="N41" s="22"/>
      <c r="O41" s="22"/>
      <c r="P41" s="22"/>
    </row>
    <row r="42" spans="1:16" ht="39" customHeight="1" x14ac:dyDescent="0.2">
      <c r="A42" s="22"/>
      <c r="B42" s="39"/>
      <c r="C42" s="1244" t="s">
        <v>587</v>
      </c>
      <c r="D42" s="1245"/>
      <c r="E42" s="1246"/>
      <c r="F42" s="36" t="s">
        <v>530</v>
      </c>
      <c r="G42" s="37" t="s">
        <v>530</v>
      </c>
      <c r="H42" s="37" t="s">
        <v>530</v>
      </c>
      <c r="I42" s="37" t="s">
        <v>530</v>
      </c>
      <c r="J42" s="38" t="s">
        <v>530</v>
      </c>
      <c r="K42" s="22"/>
      <c r="L42" s="22"/>
      <c r="M42" s="22"/>
      <c r="N42" s="22"/>
      <c r="O42" s="22"/>
      <c r="P42" s="22"/>
    </row>
    <row r="43" spans="1:16" ht="39" customHeight="1" thickBot="1" x14ac:dyDescent="0.25">
      <c r="A43" s="22"/>
      <c r="B43" s="40"/>
      <c r="C43" s="1247" t="s">
        <v>588</v>
      </c>
      <c r="D43" s="1248"/>
      <c r="E43" s="1249"/>
      <c r="F43" s="41">
        <v>0</v>
      </c>
      <c r="G43" s="42">
        <v>0</v>
      </c>
      <c r="H43" s="42">
        <v>0.08</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oKi7CPV/U5HKsnQy1w7iHTxRgJv9D/AYvpBm03NvACSnNzck59+NYDsBD5/rcmdsQtnbMdO9aQ+uOE1Khd4OQg==" saltValue="Hdw6n+M0ctQzAn/H/r0/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642</v>
      </c>
      <c r="L45" s="60">
        <v>684</v>
      </c>
      <c r="M45" s="60">
        <v>755</v>
      </c>
      <c r="N45" s="60">
        <v>807</v>
      </c>
      <c r="O45" s="61">
        <v>828</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530</v>
      </c>
      <c r="L46" s="64" t="s">
        <v>530</v>
      </c>
      <c r="M46" s="64" t="s">
        <v>530</v>
      </c>
      <c r="N46" s="64" t="s">
        <v>530</v>
      </c>
      <c r="O46" s="65" t="s">
        <v>530</v>
      </c>
      <c r="P46" s="48"/>
      <c r="Q46" s="48"/>
      <c r="R46" s="48"/>
      <c r="S46" s="48"/>
      <c r="T46" s="48"/>
      <c r="U46" s="48"/>
    </row>
    <row r="47" spans="1:21" ht="30.75" customHeight="1" x14ac:dyDescent="0.2">
      <c r="A47" s="48"/>
      <c r="B47" s="1272"/>
      <c r="C47" s="1273"/>
      <c r="D47" s="62"/>
      <c r="E47" s="1254" t="s">
        <v>14</v>
      </c>
      <c r="F47" s="1254"/>
      <c r="G47" s="1254"/>
      <c r="H47" s="1254"/>
      <c r="I47" s="1254"/>
      <c r="J47" s="1255"/>
      <c r="K47" s="63" t="s">
        <v>530</v>
      </c>
      <c r="L47" s="64" t="s">
        <v>530</v>
      </c>
      <c r="M47" s="64" t="s">
        <v>530</v>
      </c>
      <c r="N47" s="64" t="s">
        <v>530</v>
      </c>
      <c r="O47" s="65" t="s">
        <v>530</v>
      </c>
      <c r="P47" s="48"/>
      <c r="Q47" s="48"/>
      <c r="R47" s="48"/>
      <c r="S47" s="48"/>
      <c r="T47" s="48"/>
      <c r="U47" s="48"/>
    </row>
    <row r="48" spans="1:21" ht="30.75" customHeight="1" x14ac:dyDescent="0.2">
      <c r="A48" s="48"/>
      <c r="B48" s="1272"/>
      <c r="C48" s="1273"/>
      <c r="D48" s="62"/>
      <c r="E48" s="1254" t="s">
        <v>15</v>
      </c>
      <c r="F48" s="1254"/>
      <c r="G48" s="1254"/>
      <c r="H48" s="1254"/>
      <c r="I48" s="1254"/>
      <c r="J48" s="1255"/>
      <c r="K48" s="63">
        <v>365</v>
      </c>
      <c r="L48" s="64">
        <v>366</v>
      </c>
      <c r="M48" s="64">
        <v>371</v>
      </c>
      <c r="N48" s="64">
        <v>340</v>
      </c>
      <c r="O48" s="65">
        <v>363</v>
      </c>
      <c r="P48" s="48"/>
      <c r="Q48" s="48"/>
      <c r="R48" s="48"/>
      <c r="S48" s="48"/>
      <c r="T48" s="48"/>
      <c r="U48" s="48"/>
    </row>
    <row r="49" spans="1:21" ht="30.75" customHeight="1" x14ac:dyDescent="0.2">
      <c r="A49" s="48"/>
      <c r="B49" s="1272"/>
      <c r="C49" s="1273"/>
      <c r="D49" s="62"/>
      <c r="E49" s="1254" t="s">
        <v>16</v>
      </c>
      <c r="F49" s="1254"/>
      <c r="G49" s="1254"/>
      <c r="H49" s="1254"/>
      <c r="I49" s="1254"/>
      <c r="J49" s="1255"/>
      <c r="K49" s="63">
        <v>95</v>
      </c>
      <c r="L49" s="64">
        <v>105</v>
      </c>
      <c r="M49" s="64">
        <v>89</v>
      </c>
      <c r="N49" s="64">
        <v>116</v>
      </c>
      <c r="O49" s="65">
        <v>135</v>
      </c>
      <c r="P49" s="48"/>
      <c r="Q49" s="48"/>
      <c r="R49" s="48"/>
      <c r="S49" s="48"/>
      <c r="T49" s="48"/>
      <c r="U49" s="48"/>
    </row>
    <row r="50" spans="1:21" ht="30.75" customHeight="1" x14ac:dyDescent="0.2">
      <c r="A50" s="48"/>
      <c r="B50" s="1272"/>
      <c r="C50" s="1273"/>
      <c r="D50" s="62"/>
      <c r="E50" s="1254" t="s">
        <v>17</v>
      </c>
      <c r="F50" s="1254"/>
      <c r="G50" s="1254"/>
      <c r="H50" s="1254"/>
      <c r="I50" s="1254"/>
      <c r="J50" s="1255"/>
      <c r="K50" s="63" t="s">
        <v>530</v>
      </c>
      <c r="L50" s="64" t="s">
        <v>530</v>
      </c>
      <c r="M50" s="64" t="s">
        <v>530</v>
      </c>
      <c r="N50" s="64" t="s">
        <v>530</v>
      </c>
      <c r="O50" s="65" t="s">
        <v>530</v>
      </c>
      <c r="P50" s="48"/>
      <c r="Q50" s="48"/>
      <c r="R50" s="48"/>
      <c r="S50" s="48"/>
      <c r="T50" s="48"/>
      <c r="U50" s="48"/>
    </row>
    <row r="51" spans="1:21" ht="30.75" customHeight="1" x14ac:dyDescent="0.2">
      <c r="A51" s="48"/>
      <c r="B51" s="1274"/>
      <c r="C51" s="1275"/>
      <c r="D51" s="66"/>
      <c r="E51" s="1254" t="s">
        <v>18</v>
      </c>
      <c r="F51" s="1254"/>
      <c r="G51" s="1254"/>
      <c r="H51" s="1254"/>
      <c r="I51" s="1254"/>
      <c r="J51" s="1255"/>
      <c r="K51" s="63" t="s">
        <v>530</v>
      </c>
      <c r="L51" s="64" t="s">
        <v>530</v>
      </c>
      <c r="M51" s="64" t="s">
        <v>530</v>
      </c>
      <c r="N51" s="64" t="s">
        <v>530</v>
      </c>
      <c r="O51" s="65" t="s">
        <v>530</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703</v>
      </c>
      <c r="L52" s="64">
        <v>723</v>
      </c>
      <c r="M52" s="64">
        <v>734</v>
      </c>
      <c r="N52" s="64">
        <v>733</v>
      </c>
      <c r="O52" s="65">
        <v>754</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399</v>
      </c>
      <c r="L53" s="69">
        <v>432</v>
      </c>
      <c r="M53" s="69">
        <v>481</v>
      </c>
      <c r="N53" s="69">
        <v>530</v>
      </c>
      <c r="O53" s="70">
        <v>572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5">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2">
      <c r="B57" s="1260" t="s">
        <v>25</v>
      </c>
      <c r="C57" s="1261"/>
      <c r="D57" s="1264" t="s">
        <v>26</v>
      </c>
      <c r="E57" s="1265"/>
      <c r="F57" s="1265"/>
      <c r="G57" s="1265"/>
      <c r="H57" s="1265"/>
      <c r="I57" s="1265"/>
      <c r="J57" s="1266"/>
      <c r="K57" s="83" t="s">
        <v>530</v>
      </c>
      <c r="L57" s="84" t="s">
        <v>530</v>
      </c>
      <c r="M57" s="84" t="s">
        <v>530</v>
      </c>
      <c r="N57" s="84" t="s">
        <v>530</v>
      </c>
      <c r="O57" s="85" t="s">
        <v>530</v>
      </c>
    </row>
    <row r="58" spans="1:21" ht="31.5" customHeight="1" thickBot="1" x14ac:dyDescent="0.25">
      <c r="B58" s="1262"/>
      <c r="C58" s="1263"/>
      <c r="D58" s="1267" t="s">
        <v>27</v>
      </c>
      <c r="E58" s="1268"/>
      <c r="F58" s="1268"/>
      <c r="G58" s="1268"/>
      <c r="H58" s="1268"/>
      <c r="I58" s="1268"/>
      <c r="J58" s="1269"/>
      <c r="K58" s="86" t="s">
        <v>530</v>
      </c>
      <c r="L58" s="87" t="s">
        <v>530</v>
      </c>
      <c r="M58" s="87" t="s">
        <v>530</v>
      </c>
      <c r="N58" s="87" t="s">
        <v>530</v>
      </c>
      <c r="O58" s="88" t="s">
        <v>530</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5N/NIN07sVKjatdOSCIpVfwEzH05PMDvghJKC9ZfDM6AcCotYG01QkY5BuREAX2nRoYcXoTS4y3YbTcYiqIyw==" saltValue="Gu2qvsBxsJS3brxpy15Eh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571</v>
      </c>
      <c r="J40" s="100" t="s">
        <v>572</v>
      </c>
      <c r="K40" s="100" t="s">
        <v>573</v>
      </c>
      <c r="L40" s="100" t="s">
        <v>574</v>
      </c>
      <c r="M40" s="101" t="s">
        <v>575</v>
      </c>
    </row>
    <row r="41" spans="2:13" ht="27.75" customHeight="1" x14ac:dyDescent="0.2">
      <c r="B41" s="1290" t="s">
        <v>30</v>
      </c>
      <c r="C41" s="1291"/>
      <c r="D41" s="102"/>
      <c r="E41" s="1292" t="s">
        <v>31</v>
      </c>
      <c r="F41" s="1292"/>
      <c r="G41" s="1292"/>
      <c r="H41" s="1293"/>
      <c r="I41" s="103">
        <v>8880</v>
      </c>
      <c r="J41" s="104">
        <v>8852</v>
      </c>
      <c r="K41" s="104">
        <v>8853</v>
      </c>
      <c r="L41" s="104">
        <v>8740</v>
      </c>
      <c r="M41" s="105">
        <v>8828</v>
      </c>
    </row>
    <row r="42" spans="2:13" ht="27.75" customHeight="1" x14ac:dyDescent="0.2">
      <c r="B42" s="1280"/>
      <c r="C42" s="1281"/>
      <c r="D42" s="106"/>
      <c r="E42" s="1284" t="s">
        <v>32</v>
      </c>
      <c r="F42" s="1284"/>
      <c r="G42" s="1284"/>
      <c r="H42" s="1285"/>
      <c r="I42" s="107" t="s">
        <v>530</v>
      </c>
      <c r="J42" s="108" t="s">
        <v>530</v>
      </c>
      <c r="K42" s="108" t="s">
        <v>530</v>
      </c>
      <c r="L42" s="108" t="s">
        <v>530</v>
      </c>
      <c r="M42" s="109" t="s">
        <v>530</v>
      </c>
    </row>
    <row r="43" spans="2:13" ht="27.75" customHeight="1" x14ac:dyDescent="0.2">
      <c r="B43" s="1280"/>
      <c r="C43" s="1281"/>
      <c r="D43" s="106"/>
      <c r="E43" s="1284" t="s">
        <v>33</v>
      </c>
      <c r="F43" s="1284"/>
      <c r="G43" s="1284"/>
      <c r="H43" s="1285"/>
      <c r="I43" s="107">
        <v>4519</v>
      </c>
      <c r="J43" s="108">
        <v>4733</v>
      </c>
      <c r="K43" s="108">
        <v>4841</v>
      </c>
      <c r="L43" s="108">
        <v>4791</v>
      </c>
      <c r="M43" s="109">
        <v>4813</v>
      </c>
    </row>
    <row r="44" spans="2:13" ht="27.75" customHeight="1" x14ac:dyDescent="0.2">
      <c r="B44" s="1280"/>
      <c r="C44" s="1281"/>
      <c r="D44" s="106"/>
      <c r="E44" s="1284" t="s">
        <v>34</v>
      </c>
      <c r="F44" s="1284"/>
      <c r="G44" s="1284"/>
      <c r="H44" s="1285"/>
      <c r="I44" s="107">
        <v>614</v>
      </c>
      <c r="J44" s="108">
        <v>534</v>
      </c>
      <c r="K44" s="108">
        <v>558</v>
      </c>
      <c r="L44" s="108">
        <v>714</v>
      </c>
      <c r="M44" s="109">
        <v>687</v>
      </c>
    </row>
    <row r="45" spans="2:13" ht="27.75" customHeight="1" x14ac:dyDescent="0.2">
      <c r="B45" s="1280"/>
      <c r="C45" s="1281"/>
      <c r="D45" s="106"/>
      <c r="E45" s="1284" t="s">
        <v>35</v>
      </c>
      <c r="F45" s="1284"/>
      <c r="G45" s="1284"/>
      <c r="H45" s="1285"/>
      <c r="I45" s="107">
        <v>599</v>
      </c>
      <c r="J45" s="108">
        <v>523</v>
      </c>
      <c r="K45" s="108">
        <v>467</v>
      </c>
      <c r="L45" s="108">
        <v>403</v>
      </c>
      <c r="M45" s="109">
        <v>324</v>
      </c>
    </row>
    <row r="46" spans="2:13" ht="27.75" customHeight="1" x14ac:dyDescent="0.2">
      <c r="B46" s="1280"/>
      <c r="C46" s="1281"/>
      <c r="D46" s="110"/>
      <c r="E46" s="1284" t="s">
        <v>36</v>
      </c>
      <c r="F46" s="1284"/>
      <c r="G46" s="1284"/>
      <c r="H46" s="1285"/>
      <c r="I46" s="107" t="s">
        <v>530</v>
      </c>
      <c r="J46" s="108" t="s">
        <v>530</v>
      </c>
      <c r="K46" s="108" t="s">
        <v>530</v>
      </c>
      <c r="L46" s="108" t="s">
        <v>530</v>
      </c>
      <c r="M46" s="109" t="s">
        <v>530</v>
      </c>
    </row>
    <row r="47" spans="2:13" ht="27.75" customHeight="1" x14ac:dyDescent="0.2">
      <c r="B47" s="1280"/>
      <c r="C47" s="1281"/>
      <c r="D47" s="111"/>
      <c r="E47" s="1294" t="s">
        <v>37</v>
      </c>
      <c r="F47" s="1295"/>
      <c r="G47" s="1295"/>
      <c r="H47" s="1296"/>
      <c r="I47" s="107" t="s">
        <v>530</v>
      </c>
      <c r="J47" s="108" t="s">
        <v>530</v>
      </c>
      <c r="K47" s="108" t="s">
        <v>530</v>
      </c>
      <c r="L47" s="108" t="s">
        <v>530</v>
      </c>
      <c r="M47" s="109" t="s">
        <v>530</v>
      </c>
    </row>
    <row r="48" spans="2:13" ht="27.75" customHeight="1" x14ac:dyDescent="0.2">
      <c r="B48" s="1280"/>
      <c r="C48" s="1281"/>
      <c r="D48" s="106"/>
      <c r="E48" s="1284" t="s">
        <v>38</v>
      </c>
      <c r="F48" s="1284"/>
      <c r="G48" s="1284"/>
      <c r="H48" s="1285"/>
      <c r="I48" s="107" t="s">
        <v>530</v>
      </c>
      <c r="J48" s="108" t="s">
        <v>530</v>
      </c>
      <c r="K48" s="108" t="s">
        <v>530</v>
      </c>
      <c r="L48" s="108" t="s">
        <v>530</v>
      </c>
      <c r="M48" s="109" t="s">
        <v>530</v>
      </c>
    </row>
    <row r="49" spans="2:13" ht="27.75" customHeight="1" x14ac:dyDescent="0.2">
      <c r="B49" s="1282"/>
      <c r="C49" s="1283"/>
      <c r="D49" s="106"/>
      <c r="E49" s="1284" t="s">
        <v>39</v>
      </c>
      <c r="F49" s="1284"/>
      <c r="G49" s="1284"/>
      <c r="H49" s="1285"/>
      <c r="I49" s="107" t="s">
        <v>530</v>
      </c>
      <c r="J49" s="108" t="s">
        <v>530</v>
      </c>
      <c r="K49" s="108" t="s">
        <v>530</v>
      </c>
      <c r="L49" s="108" t="s">
        <v>530</v>
      </c>
      <c r="M49" s="109" t="s">
        <v>530</v>
      </c>
    </row>
    <row r="50" spans="2:13" ht="27.75" customHeight="1" x14ac:dyDescent="0.2">
      <c r="B50" s="1278" t="s">
        <v>40</v>
      </c>
      <c r="C50" s="1279"/>
      <c r="D50" s="112"/>
      <c r="E50" s="1284" t="s">
        <v>41</v>
      </c>
      <c r="F50" s="1284"/>
      <c r="G50" s="1284"/>
      <c r="H50" s="1285"/>
      <c r="I50" s="107">
        <v>2932</v>
      </c>
      <c r="J50" s="108">
        <v>3172</v>
      </c>
      <c r="K50" s="108">
        <v>3095</v>
      </c>
      <c r="L50" s="108">
        <v>2989</v>
      </c>
      <c r="M50" s="109">
        <v>3049</v>
      </c>
    </row>
    <row r="51" spans="2:13" ht="27.75" customHeight="1" x14ac:dyDescent="0.2">
      <c r="B51" s="1280"/>
      <c r="C51" s="1281"/>
      <c r="D51" s="106"/>
      <c r="E51" s="1284" t="s">
        <v>42</v>
      </c>
      <c r="F51" s="1284"/>
      <c r="G51" s="1284"/>
      <c r="H51" s="1285"/>
      <c r="I51" s="107">
        <v>730</v>
      </c>
      <c r="J51" s="108">
        <v>815</v>
      </c>
      <c r="K51" s="108">
        <v>867</v>
      </c>
      <c r="L51" s="108">
        <v>845</v>
      </c>
      <c r="M51" s="109">
        <v>874</v>
      </c>
    </row>
    <row r="52" spans="2:13" ht="27.75" customHeight="1" x14ac:dyDescent="0.2">
      <c r="B52" s="1282"/>
      <c r="C52" s="1283"/>
      <c r="D52" s="106"/>
      <c r="E52" s="1284" t="s">
        <v>43</v>
      </c>
      <c r="F52" s="1284"/>
      <c r="G52" s="1284"/>
      <c r="H52" s="1285"/>
      <c r="I52" s="107">
        <v>8246</v>
      </c>
      <c r="J52" s="108">
        <v>8210</v>
      </c>
      <c r="K52" s="108">
        <v>8301</v>
      </c>
      <c r="L52" s="108">
        <v>8200</v>
      </c>
      <c r="M52" s="109">
        <v>8285</v>
      </c>
    </row>
    <row r="53" spans="2:13" ht="27.75" customHeight="1" thickBot="1" x14ac:dyDescent="0.25">
      <c r="B53" s="1286" t="s">
        <v>44</v>
      </c>
      <c r="C53" s="1287"/>
      <c r="D53" s="113"/>
      <c r="E53" s="1288" t="s">
        <v>45</v>
      </c>
      <c r="F53" s="1288"/>
      <c r="G53" s="1288"/>
      <c r="H53" s="1289"/>
      <c r="I53" s="114">
        <v>2705</v>
      </c>
      <c r="J53" s="115">
        <v>2445</v>
      </c>
      <c r="K53" s="115">
        <v>2456</v>
      </c>
      <c r="L53" s="115">
        <v>2614</v>
      </c>
      <c r="M53" s="116">
        <v>2445</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tkYkORVIjOjaRa0l60dfQlnCHGd37RbJCF+EMgHK+7MoHI+nfQGNRa/otkSAwHVBJ85DRswQEphOtl7HKHrR/w==" saltValue="lTVjgz/UZ9Wj6LHri9/XJ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573</v>
      </c>
      <c r="G54" s="125" t="s">
        <v>574</v>
      </c>
      <c r="H54" s="126" t="s">
        <v>575</v>
      </c>
    </row>
    <row r="55" spans="2:8" ht="52.5" customHeight="1" x14ac:dyDescent="0.2">
      <c r="B55" s="127"/>
      <c r="C55" s="1305" t="s">
        <v>48</v>
      </c>
      <c r="D55" s="1305"/>
      <c r="E55" s="1306"/>
      <c r="F55" s="128">
        <v>2038</v>
      </c>
      <c r="G55" s="128">
        <v>1988</v>
      </c>
      <c r="H55" s="129">
        <v>1857</v>
      </c>
    </row>
    <row r="56" spans="2:8" ht="52.5" customHeight="1" x14ac:dyDescent="0.2">
      <c r="B56" s="130"/>
      <c r="C56" s="1307" t="s">
        <v>49</v>
      </c>
      <c r="D56" s="1307"/>
      <c r="E56" s="1308"/>
      <c r="F56" s="131">
        <v>331</v>
      </c>
      <c r="G56" s="131">
        <v>271</v>
      </c>
      <c r="H56" s="132">
        <v>241</v>
      </c>
    </row>
    <row r="57" spans="2:8" ht="53.25" customHeight="1" x14ac:dyDescent="0.2">
      <c r="B57" s="130"/>
      <c r="C57" s="1309" t="s">
        <v>50</v>
      </c>
      <c r="D57" s="1309"/>
      <c r="E57" s="1310"/>
      <c r="F57" s="133">
        <v>677</v>
      </c>
      <c r="G57" s="133">
        <v>620</v>
      </c>
      <c r="H57" s="134">
        <v>814</v>
      </c>
    </row>
    <row r="58" spans="2:8" ht="45.75" customHeight="1" x14ac:dyDescent="0.2">
      <c r="B58" s="135"/>
      <c r="C58" s="1297" t="s">
        <v>609</v>
      </c>
      <c r="D58" s="1298"/>
      <c r="E58" s="1299"/>
      <c r="F58" s="136">
        <v>84</v>
      </c>
      <c r="G58" s="136">
        <v>131</v>
      </c>
      <c r="H58" s="137">
        <v>325</v>
      </c>
    </row>
    <row r="59" spans="2:8" ht="45.75" customHeight="1" x14ac:dyDescent="0.2">
      <c r="B59" s="135"/>
      <c r="C59" s="1297" t="s">
        <v>610</v>
      </c>
      <c r="D59" s="1298"/>
      <c r="E59" s="1299"/>
      <c r="F59" s="136">
        <v>199</v>
      </c>
      <c r="G59" s="136">
        <v>199</v>
      </c>
      <c r="H59" s="137">
        <v>206</v>
      </c>
    </row>
    <row r="60" spans="2:8" ht="45.75" customHeight="1" x14ac:dyDescent="0.2">
      <c r="B60" s="135"/>
      <c r="C60" s="1297" t="s">
        <v>611</v>
      </c>
      <c r="D60" s="1298"/>
      <c r="E60" s="1299"/>
      <c r="F60" s="136">
        <v>145</v>
      </c>
      <c r="G60" s="136">
        <v>132</v>
      </c>
      <c r="H60" s="137">
        <v>90</v>
      </c>
    </row>
    <row r="61" spans="2:8" ht="45.75" customHeight="1" x14ac:dyDescent="0.2">
      <c r="B61" s="135"/>
      <c r="C61" s="1297" t="s">
        <v>612</v>
      </c>
      <c r="D61" s="1298"/>
      <c r="E61" s="1299"/>
      <c r="F61" s="136" t="s">
        <v>530</v>
      </c>
      <c r="G61" s="136">
        <v>50</v>
      </c>
      <c r="H61" s="137">
        <v>50</v>
      </c>
    </row>
    <row r="62" spans="2:8" ht="45.75" customHeight="1" thickBot="1" x14ac:dyDescent="0.25">
      <c r="B62" s="138"/>
      <c r="C62" s="1300" t="s">
        <v>613</v>
      </c>
      <c r="D62" s="1301"/>
      <c r="E62" s="1302"/>
      <c r="F62" s="139">
        <v>38</v>
      </c>
      <c r="G62" s="139">
        <v>37</v>
      </c>
      <c r="H62" s="140">
        <v>36</v>
      </c>
    </row>
    <row r="63" spans="2:8" ht="52.5" customHeight="1" thickBot="1" x14ac:dyDescent="0.25">
      <c r="B63" s="141"/>
      <c r="C63" s="1303" t="s">
        <v>51</v>
      </c>
      <c r="D63" s="1303"/>
      <c r="E63" s="1304"/>
      <c r="F63" s="142">
        <v>3045</v>
      </c>
      <c r="G63" s="142">
        <v>2878</v>
      </c>
      <c r="H63" s="143">
        <v>2911</v>
      </c>
    </row>
    <row r="64" spans="2:8" ht="15" customHeight="1" x14ac:dyDescent="0.2"/>
  </sheetData>
  <sheetProtection algorithmName="SHA-512" hashValue="egfgbu9n3tTl8big93cEvZjo2k7sXwR5VVZbDjNrYb2V72ko/z28QgFSy9rCNHK9lxFuokU/gecSNyLAqq0IMw==" saltValue="3onqX+qvHdbQ3UByJUee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6515D-7E14-44C6-AB59-560DD11CA0A3}">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625</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625</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626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627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9" t="s">
        <v>635</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2" x14ac:dyDescent="0.2">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2" x14ac:dyDescent="0.2">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2" x14ac:dyDescent="0.2">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2" x14ac:dyDescent="0.2">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628</v>
      </c>
    </row>
    <row r="50" spans="1:109" ht="13.2" x14ac:dyDescent="0.2">
      <c r="B50" s="397"/>
      <c r="G50" s="1311"/>
      <c r="H50" s="1311"/>
      <c r="I50" s="1311"/>
      <c r="J50" s="1311"/>
      <c r="K50" s="407"/>
      <c r="L50" s="407"/>
      <c r="M50" s="408"/>
      <c r="N50" s="408"/>
      <c r="AN50" s="1330"/>
      <c r="AO50" s="1331"/>
      <c r="AP50" s="1331"/>
      <c r="AQ50" s="1331"/>
      <c r="AR50" s="1331"/>
      <c r="AS50" s="1331"/>
      <c r="AT50" s="1331"/>
      <c r="AU50" s="1331"/>
      <c r="AV50" s="1331"/>
      <c r="AW50" s="1331"/>
      <c r="AX50" s="1331"/>
      <c r="AY50" s="1331"/>
      <c r="AZ50" s="1331"/>
      <c r="BA50" s="1331"/>
      <c r="BB50" s="1331"/>
      <c r="BC50" s="1331"/>
      <c r="BD50" s="1331"/>
      <c r="BE50" s="1331"/>
      <c r="BF50" s="1331"/>
      <c r="BG50" s="1331"/>
      <c r="BH50" s="1331"/>
      <c r="BI50" s="1331"/>
      <c r="BJ50" s="1331"/>
      <c r="BK50" s="1331"/>
      <c r="BL50" s="1331"/>
      <c r="BM50" s="1331"/>
      <c r="BN50" s="1331"/>
      <c r="BO50" s="1332"/>
      <c r="BP50" s="1317" t="s">
        <v>571</v>
      </c>
      <c r="BQ50" s="1317"/>
      <c r="BR50" s="1317"/>
      <c r="BS50" s="1317"/>
      <c r="BT50" s="1317"/>
      <c r="BU50" s="1317"/>
      <c r="BV50" s="1317"/>
      <c r="BW50" s="1317"/>
      <c r="BX50" s="1317" t="s">
        <v>572</v>
      </c>
      <c r="BY50" s="1317"/>
      <c r="BZ50" s="1317"/>
      <c r="CA50" s="1317"/>
      <c r="CB50" s="1317"/>
      <c r="CC50" s="1317"/>
      <c r="CD50" s="1317"/>
      <c r="CE50" s="1317"/>
      <c r="CF50" s="1317" t="s">
        <v>573</v>
      </c>
      <c r="CG50" s="1317"/>
      <c r="CH50" s="1317"/>
      <c r="CI50" s="1317"/>
      <c r="CJ50" s="1317"/>
      <c r="CK50" s="1317"/>
      <c r="CL50" s="1317"/>
      <c r="CM50" s="1317"/>
      <c r="CN50" s="1317" t="s">
        <v>574</v>
      </c>
      <c r="CO50" s="1317"/>
      <c r="CP50" s="1317"/>
      <c r="CQ50" s="1317"/>
      <c r="CR50" s="1317"/>
      <c r="CS50" s="1317"/>
      <c r="CT50" s="1317"/>
      <c r="CU50" s="1317"/>
      <c r="CV50" s="1317" t="s">
        <v>575</v>
      </c>
      <c r="CW50" s="1317"/>
      <c r="CX50" s="1317"/>
      <c r="CY50" s="1317"/>
      <c r="CZ50" s="1317"/>
      <c r="DA50" s="1317"/>
      <c r="DB50" s="1317"/>
      <c r="DC50" s="1317"/>
    </row>
    <row r="51" spans="1:109" ht="13.5" customHeight="1" x14ac:dyDescent="0.2">
      <c r="B51" s="397"/>
      <c r="G51" s="1329"/>
      <c r="H51" s="1329"/>
      <c r="I51" s="1333"/>
      <c r="J51" s="1333"/>
      <c r="K51" s="1318"/>
      <c r="L51" s="1318"/>
      <c r="M51" s="1318"/>
      <c r="N51" s="1318"/>
      <c r="AM51" s="406"/>
      <c r="AN51" s="1316" t="s">
        <v>629</v>
      </c>
      <c r="AO51" s="1316"/>
      <c r="AP51" s="1316"/>
      <c r="AQ51" s="1316"/>
      <c r="AR51" s="1316"/>
      <c r="AS51" s="1316"/>
      <c r="AT51" s="1316"/>
      <c r="AU51" s="1316"/>
      <c r="AV51" s="1316"/>
      <c r="AW51" s="1316"/>
      <c r="AX51" s="1316"/>
      <c r="AY51" s="1316"/>
      <c r="AZ51" s="1316"/>
      <c r="BA51" s="1316"/>
      <c r="BB51" s="1316" t="s">
        <v>630</v>
      </c>
      <c r="BC51" s="1316"/>
      <c r="BD51" s="1316"/>
      <c r="BE51" s="1316"/>
      <c r="BF51" s="1316"/>
      <c r="BG51" s="1316"/>
      <c r="BH51" s="1316"/>
      <c r="BI51" s="1316"/>
      <c r="BJ51" s="1316"/>
      <c r="BK51" s="1316"/>
      <c r="BL51" s="1316"/>
      <c r="BM51" s="1316"/>
      <c r="BN51" s="1316"/>
      <c r="BO51" s="1316"/>
      <c r="BP51" s="1328"/>
      <c r="BQ51" s="1313"/>
      <c r="BR51" s="1313"/>
      <c r="BS51" s="1313"/>
      <c r="BT51" s="1313"/>
      <c r="BU51" s="1313"/>
      <c r="BV51" s="1313"/>
      <c r="BW51" s="1313"/>
      <c r="BX51" s="1313">
        <v>56.9</v>
      </c>
      <c r="BY51" s="1313"/>
      <c r="BZ51" s="1313"/>
      <c r="CA51" s="1313"/>
      <c r="CB51" s="1313"/>
      <c r="CC51" s="1313"/>
      <c r="CD51" s="1313"/>
      <c r="CE51" s="1313"/>
      <c r="CF51" s="1313">
        <v>56.3</v>
      </c>
      <c r="CG51" s="1313"/>
      <c r="CH51" s="1313"/>
      <c r="CI51" s="1313"/>
      <c r="CJ51" s="1313"/>
      <c r="CK51" s="1313"/>
      <c r="CL51" s="1313"/>
      <c r="CM51" s="1313"/>
      <c r="CN51" s="1313">
        <v>58.6</v>
      </c>
      <c r="CO51" s="1313"/>
      <c r="CP51" s="1313"/>
      <c r="CQ51" s="1313"/>
      <c r="CR51" s="1313"/>
      <c r="CS51" s="1313"/>
      <c r="CT51" s="1313"/>
      <c r="CU51" s="1313"/>
      <c r="CV51" s="1328"/>
      <c r="CW51" s="1313"/>
      <c r="CX51" s="1313"/>
      <c r="CY51" s="1313"/>
      <c r="CZ51" s="1313"/>
      <c r="DA51" s="1313"/>
      <c r="DB51" s="1313"/>
      <c r="DC51" s="1313"/>
    </row>
    <row r="52" spans="1:109" ht="13.2" x14ac:dyDescent="0.2">
      <c r="B52" s="397"/>
      <c r="G52" s="1329"/>
      <c r="H52" s="1329"/>
      <c r="I52" s="1333"/>
      <c r="J52" s="1333"/>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2" x14ac:dyDescent="0.2">
      <c r="A53" s="405"/>
      <c r="B53" s="397"/>
      <c r="G53" s="1329"/>
      <c r="H53" s="1329"/>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631</v>
      </c>
      <c r="BC53" s="1316"/>
      <c r="BD53" s="1316"/>
      <c r="BE53" s="1316"/>
      <c r="BF53" s="1316"/>
      <c r="BG53" s="1316"/>
      <c r="BH53" s="1316"/>
      <c r="BI53" s="1316"/>
      <c r="BJ53" s="1316"/>
      <c r="BK53" s="1316"/>
      <c r="BL53" s="1316"/>
      <c r="BM53" s="1316"/>
      <c r="BN53" s="1316"/>
      <c r="BO53" s="1316"/>
      <c r="BP53" s="1328"/>
      <c r="BQ53" s="1313"/>
      <c r="BR53" s="1313"/>
      <c r="BS53" s="1313"/>
      <c r="BT53" s="1313"/>
      <c r="BU53" s="1313"/>
      <c r="BV53" s="1313"/>
      <c r="BW53" s="1313"/>
      <c r="BX53" s="1313">
        <v>43.6</v>
      </c>
      <c r="BY53" s="1313"/>
      <c r="BZ53" s="1313"/>
      <c r="CA53" s="1313"/>
      <c r="CB53" s="1313"/>
      <c r="CC53" s="1313"/>
      <c r="CD53" s="1313"/>
      <c r="CE53" s="1313"/>
      <c r="CF53" s="1313">
        <v>44.8</v>
      </c>
      <c r="CG53" s="1313"/>
      <c r="CH53" s="1313"/>
      <c r="CI53" s="1313"/>
      <c r="CJ53" s="1313"/>
      <c r="CK53" s="1313"/>
      <c r="CL53" s="1313"/>
      <c r="CM53" s="1313"/>
      <c r="CN53" s="1313">
        <v>45.7</v>
      </c>
      <c r="CO53" s="1313"/>
      <c r="CP53" s="1313"/>
      <c r="CQ53" s="1313"/>
      <c r="CR53" s="1313"/>
      <c r="CS53" s="1313"/>
      <c r="CT53" s="1313"/>
      <c r="CU53" s="1313"/>
      <c r="CV53" s="1328"/>
      <c r="CW53" s="1313"/>
      <c r="CX53" s="1313"/>
      <c r="CY53" s="1313"/>
      <c r="CZ53" s="1313"/>
      <c r="DA53" s="1313"/>
      <c r="DB53" s="1313"/>
      <c r="DC53" s="1313"/>
    </row>
    <row r="54" spans="1:109" ht="13.2" x14ac:dyDescent="0.2">
      <c r="A54" s="405"/>
      <c r="B54" s="397"/>
      <c r="G54" s="1329"/>
      <c r="H54" s="1329"/>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2" x14ac:dyDescent="0.2">
      <c r="A55" s="405"/>
      <c r="B55" s="397"/>
      <c r="G55" s="1311"/>
      <c r="H55" s="1311"/>
      <c r="I55" s="1311"/>
      <c r="J55" s="1311"/>
      <c r="K55" s="1318"/>
      <c r="L55" s="1318"/>
      <c r="M55" s="1318"/>
      <c r="N55" s="1318"/>
      <c r="AN55" s="1317" t="s">
        <v>632</v>
      </c>
      <c r="AO55" s="1317"/>
      <c r="AP55" s="1317"/>
      <c r="AQ55" s="1317"/>
      <c r="AR55" s="1317"/>
      <c r="AS55" s="1317"/>
      <c r="AT55" s="1317"/>
      <c r="AU55" s="1317"/>
      <c r="AV55" s="1317"/>
      <c r="AW55" s="1317"/>
      <c r="AX55" s="1317"/>
      <c r="AY55" s="1317"/>
      <c r="AZ55" s="1317"/>
      <c r="BA55" s="1317"/>
      <c r="BB55" s="1316" t="s">
        <v>630</v>
      </c>
      <c r="BC55" s="1316"/>
      <c r="BD55" s="1316"/>
      <c r="BE55" s="1316"/>
      <c r="BF55" s="1316"/>
      <c r="BG55" s="1316"/>
      <c r="BH55" s="1316"/>
      <c r="BI55" s="1316"/>
      <c r="BJ55" s="1316"/>
      <c r="BK55" s="1316"/>
      <c r="BL55" s="1316"/>
      <c r="BM55" s="1316"/>
      <c r="BN55" s="1316"/>
      <c r="BO55" s="1316"/>
      <c r="BP55" s="1328"/>
      <c r="BQ55" s="1313"/>
      <c r="BR55" s="1313"/>
      <c r="BS55" s="1313"/>
      <c r="BT55" s="1313"/>
      <c r="BU55" s="1313"/>
      <c r="BV55" s="1313"/>
      <c r="BW55" s="1313"/>
      <c r="BX55" s="1313">
        <v>40.799999999999997</v>
      </c>
      <c r="BY55" s="1313"/>
      <c r="BZ55" s="1313"/>
      <c r="CA55" s="1313"/>
      <c r="CB55" s="1313"/>
      <c r="CC55" s="1313"/>
      <c r="CD55" s="1313"/>
      <c r="CE55" s="1313"/>
      <c r="CF55" s="1313">
        <v>38.5</v>
      </c>
      <c r="CG55" s="1313"/>
      <c r="CH55" s="1313"/>
      <c r="CI55" s="1313"/>
      <c r="CJ55" s="1313"/>
      <c r="CK55" s="1313"/>
      <c r="CL55" s="1313"/>
      <c r="CM55" s="1313"/>
      <c r="CN55" s="1313">
        <v>35.5</v>
      </c>
      <c r="CO55" s="1313"/>
      <c r="CP55" s="1313"/>
      <c r="CQ55" s="1313"/>
      <c r="CR55" s="1313"/>
      <c r="CS55" s="1313"/>
      <c r="CT55" s="1313"/>
      <c r="CU55" s="1313"/>
      <c r="CV55" s="1328"/>
      <c r="CW55" s="1313"/>
      <c r="CX55" s="1313"/>
      <c r="CY55" s="1313"/>
      <c r="CZ55" s="1313"/>
      <c r="DA55" s="1313"/>
      <c r="DB55" s="1313"/>
      <c r="DC55" s="1313"/>
    </row>
    <row r="56" spans="1:109" ht="13.2" x14ac:dyDescent="0.2">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ht="13.2" x14ac:dyDescent="0.2">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631</v>
      </c>
      <c r="BC57" s="1316"/>
      <c r="BD57" s="1316"/>
      <c r="BE57" s="1316"/>
      <c r="BF57" s="1316"/>
      <c r="BG57" s="1316"/>
      <c r="BH57" s="1316"/>
      <c r="BI57" s="1316"/>
      <c r="BJ57" s="1316"/>
      <c r="BK57" s="1316"/>
      <c r="BL57" s="1316"/>
      <c r="BM57" s="1316"/>
      <c r="BN57" s="1316"/>
      <c r="BO57" s="1316"/>
      <c r="BP57" s="1328"/>
      <c r="BQ57" s="1313"/>
      <c r="BR57" s="1313"/>
      <c r="BS57" s="1313"/>
      <c r="BT57" s="1313"/>
      <c r="BU57" s="1313"/>
      <c r="BV57" s="1313"/>
      <c r="BW57" s="1313"/>
      <c r="BX57" s="1313">
        <v>63.5</v>
      </c>
      <c r="BY57" s="1313"/>
      <c r="BZ57" s="1313"/>
      <c r="CA57" s="1313"/>
      <c r="CB57" s="1313"/>
      <c r="CC57" s="1313"/>
      <c r="CD57" s="1313"/>
      <c r="CE57" s="1313"/>
      <c r="CF57" s="1313">
        <v>65.3</v>
      </c>
      <c r="CG57" s="1313"/>
      <c r="CH57" s="1313"/>
      <c r="CI57" s="1313"/>
      <c r="CJ57" s="1313"/>
      <c r="CK57" s="1313"/>
      <c r="CL57" s="1313"/>
      <c r="CM57" s="1313"/>
      <c r="CN57" s="1313">
        <v>65.7</v>
      </c>
      <c r="CO57" s="1313"/>
      <c r="CP57" s="1313"/>
      <c r="CQ57" s="1313"/>
      <c r="CR57" s="1313"/>
      <c r="CS57" s="1313"/>
      <c r="CT57" s="1313"/>
      <c r="CU57" s="1313"/>
      <c r="CV57" s="1328"/>
      <c r="CW57" s="1313"/>
      <c r="CX57" s="1313"/>
      <c r="CY57" s="1313"/>
      <c r="CZ57" s="1313"/>
      <c r="DA57" s="1313"/>
      <c r="DB57" s="1313"/>
      <c r="DC57" s="1313"/>
      <c r="DD57" s="410"/>
      <c r="DE57" s="409"/>
    </row>
    <row r="58" spans="1:109" s="405" customFormat="1" ht="13.2" x14ac:dyDescent="0.2">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633</v>
      </c>
    </row>
    <row r="64" spans="1:109" ht="13.2" x14ac:dyDescent="0.2">
      <c r="B64" s="397"/>
      <c r="G64" s="404"/>
      <c r="I64" s="417"/>
      <c r="J64" s="417"/>
      <c r="K64" s="417"/>
      <c r="L64" s="417"/>
      <c r="M64" s="417"/>
      <c r="N64" s="418"/>
      <c r="AM64" s="404"/>
      <c r="AN64" s="404" t="s">
        <v>627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9" t="s">
        <v>636</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2" x14ac:dyDescent="0.2">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2" x14ac:dyDescent="0.2">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2" x14ac:dyDescent="0.2">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2" x14ac:dyDescent="0.2">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628</v>
      </c>
    </row>
    <row r="72" spans="2:107" ht="13.2" x14ac:dyDescent="0.2">
      <c r="B72" s="397"/>
      <c r="G72" s="1311"/>
      <c r="H72" s="1311"/>
      <c r="I72" s="1311"/>
      <c r="J72" s="1311"/>
      <c r="K72" s="407"/>
      <c r="L72" s="407"/>
      <c r="M72" s="408"/>
      <c r="N72" s="408"/>
      <c r="AN72" s="1330"/>
      <c r="AO72" s="1331"/>
      <c r="AP72" s="1331"/>
      <c r="AQ72" s="1331"/>
      <c r="AR72" s="1331"/>
      <c r="AS72" s="1331"/>
      <c r="AT72" s="1331"/>
      <c r="AU72" s="1331"/>
      <c r="AV72" s="1331"/>
      <c r="AW72" s="1331"/>
      <c r="AX72" s="1331"/>
      <c r="AY72" s="1331"/>
      <c r="AZ72" s="1331"/>
      <c r="BA72" s="1331"/>
      <c r="BB72" s="1331"/>
      <c r="BC72" s="1331"/>
      <c r="BD72" s="1331"/>
      <c r="BE72" s="1331"/>
      <c r="BF72" s="1331"/>
      <c r="BG72" s="1331"/>
      <c r="BH72" s="1331"/>
      <c r="BI72" s="1331"/>
      <c r="BJ72" s="1331"/>
      <c r="BK72" s="1331"/>
      <c r="BL72" s="1331"/>
      <c r="BM72" s="1331"/>
      <c r="BN72" s="1331"/>
      <c r="BO72" s="1332"/>
      <c r="BP72" s="1317" t="s">
        <v>571</v>
      </c>
      <c r="BQ72" s="1317"/>
      <c r="BR72" s="1317"/>
      <c r="BS72" s="1317"/>
      <c r="BT72" s="1317"/>
      <c r="BU72" s="1317"/>
      <c r="BV72" s="1317"/>
      <c r="BW72" s="1317"/>
      <c r="BX72" s="1317" t="s">
        <v>572</v>
      </c>
      <c r="BY72" s="1317"/>
      <c r="BZ72" s="1317"/>
      <c r="CA72" s="1317"/>
      <c r="CB72" s="1317"/>
      <c r="CC72" s="1317"/>
      <c r="CD72" s="1317"/>
      <c r="CE72" s="1317"/>
      <c r="CF72" s="1317" t="s">
        <v>573</v>
      </c>
      <c r="CG72" s="1317"/>
      <c r="CH72" s="1317"/>
      <c r="CI72" s="1317"/>
      <c r="CJ72" s="1317"/>
      <c r="CK72" s="1317"/>
      <c r="CL72" s="1317"/>
      <c r="CM72" s="1317"/>
      <c r="CN72" s="1317" t="s">
        <v>574</v>
      </c>
      <c r="CO72" s="1317"/>
      <c r="CP72" s="1317"/>
      <c r="CQ72" s="1317"/>
      <c r="CR72" s="1317"/>
      <c r="CS72" s="1317"/>
      <c r="CT72" s="1317"/>
      <c r="CU72" s="1317"/>
      <c r="CV72" s="1317" t="s">
        <v>575</v>
      </c>
      <c r="CW72" s="1317"/>
      <c r="CX72" s="1317"/>
      <c r="CY72" s="1317"/>
      <c r="CZ72" s="1317"/>
      <c r="DA72" s="1317"/>
      <c r="DB72" s="1317"/>
      <c r="DC72" s="1317"/>
    </row>
    <row r="73" spans="2:107" ht="13.2" x14ac:dyDescent="0.2">
      <c r="B73" s="397"/>
      <c r="G73" s="1329"/>
      <c r="H73" s="1329"/>
      <c r="I73" s="1329"/>
      <c r="J73" s="1329"/>
      <c r="K73" s="1312"/>
      <c r="L73" s="1312"/>
      <c r="M73" s="1312"/>
      <c r="N73" s="1312"/>
      <c r="AM73" s="406"/>
      <c r="AN73" s="1316" t="s">
        <v>629</v>
      </c>
      <c r="AO73" s="1316"/>
      <c r="AP73" s="1316"/>
      <c r="AQ73" s="1316"/>
      <c r="AR73" s="1316"/>
      <c r="AS73" s="1316"/>
      <c r="AT73" s="1316"/>
      <c r="AU73" s="1316"/>
      <c r="AV73" s="1316"/>
      <c r="AW73" s="1316"/>
      <c r="AX73" s="1316"/>
      <c r="AY73" s="1316"/>
      <c r="AZ73" s="1316"/>
      <c r="BA73" s="1316"/>
      <c r="BB73" s="1316" t="s">
        <v>630</v>
      </c>
      <c r="BC73" s="1316"/>
      <c r="BD73" s="1316"/>
      <c r="BE73" s="1316"/>
      <c r="BF73" s="1316"/>
      <c r="BG73" s="1316"/>
      <c r="BH73" s="1316"/>
      <c r="BI73" s="1316"/>
      <c r="BJ73" s="1316"/>
      <c r="BK73" s="1316"/>
      <c r="BL73" s="1316"/>
      <c r="BM73" s="1316"/>
      <c r="BN73" s="1316"/>
      <c r="BO73" s="1316"/>
      <c r="BP73" s="1313">
        <v>62.6</v>
      </c>
      <c r="BQ73" s="1313"/>
      <c r="BR73" s="1313"/>
      <c r="BS73" s="1313"/>
      <c r="BT73" s="1313"/>
      <c r="BU73" s="1313"/>
      <c r="BV73" s="1313"/>
      <c r="BW73" s="1313"/>
      <c r="BX73" s="1313">
        <v>56.9</v>
      </c>
      <c r="BY73" s="1313"/>
      <c r="BZ73" s="1313"/>
      <c r="CA73" s="1313"/>
      <c r="CB73" s="1313"/>
      <c r="CC73" s="1313"/>
      <c r="CD73" s="1313"/>
      <c r="CE73" s="1313"/>
      <c r="CF73" s="1313">
        <v>56.3</v>
      </c>
      <c r="CG73" s="1313"/>
      <c r="CH73" s="1313"/>
      <c r="CI73" s="1313"/>
      <c r="CJ73" s="1313"/>
      <c r="CK73" s="1313"/>
      <c r="CL73" s="1313"/>
      <c r="CM73" s="1313"/>
      <c r="CN73" s="1313">
        <v>58.6</v>
      </c>
      <c r="CO73" s="1313"/>
      <c r="CP73" s="1313"/>
      <c r="CQ73" s="1313"/>
      <c r="CR73" s="1313"/>
      <c r="CS73" s="1313"/>
      <c r="CT73" s="1313"/>
      <c r="CU73" s="1313"/>
      <c r="CV73" s="1313">
        <v>51.5</v>
      </c>
      <c r="CW73" s="1313"/>
      <c r="CX73" s="1313"/>
      <c r="CY73" s="1313"/>
      <c r="CZ73" s="1313"/>
      <c r="DA73" s="1313"/>
      <c r="DB73" s="1313"/>
      <c r="DC73" s="1313"/>
    </row>
    <row r="74" spans="2:107" ht="13.2" x14ac:dyDescent="0.2">
      <c r="B74" s="397"/>
      <c r="G74" s="1329"/>
      <c r="H74" s="1329"/>
      <c r="I74" s="1329"/>
      <c r="J74" s="1329"/>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2" x14ac:dyDescent="0.2">
      <c r="B75" s="397"/>
      <c r="G75" s="1329"/>
      <c r="H75" s="1329"/>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634</v>
      </c>
      <c r="BC75" s="1316"/>
      <c r="BD75" s="1316"/>
      <c r="BE75" s="1316"/>
      <c r="BF75" s="1316"/>
      <c r="BG75" s="1316"/>
      <c r="BH75" s="1316"/>
      <c r="BI75" s="1316"/>
      <c r="BJ75" s="1316"/>
      <c r="BK75" s="1316"/>
      <c r="BL75" s="1316"/>
      <c r="BM75" s="1316"/>
      <c r="BN75" s="1316"/>
      <c r="BO75" s="1316"/>
      <c r="BP75" s="1313">
        <v>8.6999999999999993</v>
      </c>
      <c r="BQ75" s="1313"/>
      <c r="BR75" s="1313"/>
      <c r="BS75" s="1313"/>
      <c r="BT75" s="1313"/>
      <c r="BU75" s="1313"/>
      <c r="BV75" s="1313"/>
      <c r="BW75" s="1313"/>
      <c r="BX75" s="1313">
        <v>9.3000000000000007</v>
      </c>
      <c r="BY75" s="1313"/>
      <c r="BZ75" s="1313"/>
      <c r="CA75" s="1313"/>
      <c r="CB75" s="1313"/>
      <c r="CC75" s="1313"/>
      <c r="CD75" s="1313"/>
      <c r="CE75" s="1313"/>
      <c r="CF75" s="1313">
        <v>10.1</v>
      </c>
      <c r="CG75" s="1313"/>
      <c r="CH75" s="1313"/>
      <c r="CI75" s="1313"/>
      <c r="CJ75" s="1313"/>
      <c r="CK75" s="1313"/>
      <c r="CL75" s="1313"/>
      <c r="CM75" s="1313"/>
      <c r="CN75" s="1313">
        <v>10.9</v>
      </c>
      <c r="CO75" s="1313"/>
      <c r="CP75" s="1313"/>
      <c r="CQ75" s="1313"/>
      <c r="CR75" s="1313"/>
      <c r="CS75" s="1313"/>
      <c r="CT75" s="1313"/>
      <c r="CU75" s="1313"/>
      <c r="CV75" s="1313">
        <v>11.6</v>
      </c>
      <c r="CW75" s="1313"/>
      <c r="CX75" s="1313"/>
      <c r="CY75" s="1313"/>
      <c r="CZ75" s="1313"/>
      <c r="DA75" s="1313"/>
      <c r="DB75" s="1313"/>
      <c r="DC75" s="1313"/>
    </row>
    <row r="76" spans="2:107" ht="13.2" x14ac:dyDescent="0.2">
      <c r="B76" s="397"/>
      <c r="G76" s="1329"/>
      <c r="H76" s="1329"/>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2" x14ac:dyDescent="0.2">
      <c r="B77" s="397"/>
      <c r="G77" s="1311"/>
      <c r="H77" s="1311"/>
      <c r="I77" s="1311"/>
      <c r="J77" s="1311"/>
      <c r="K77" s="1312"/>
      <c r="L77" s="1312"/>
      <c r="M77" s="1312"/>
      <c r="N77" s="1312"/>
      <c r="AN77" s="1317" t="s">
        <v>632</v>
      </c>
      <c r="AO77" s="1317"/>
      <c r="AP77" s="1317"/>
      <c r="AQ77" s="1317"/>
      <c r="AR77" s="1317"/>
      <c r="AS77" s="1317"/>
      <c r="AT77" s="1317"/>
      <c r="AU77" s="1317"/>
      <c r="AV77" s="1317"/>
      <c r="AW77" s="1317"/>
      <c r="AX77" s="1317"/>
      <c r="AY77" s="1317"/>
      <c r="AZ77" s="1317"/>
      <c r="BA77" s="1317"/>
      <c r="BB77" s="1316" t="s">
        <v>630</v>
      </c>
      <c r="BC77" s="1316"/>
      <c r="BD77" s="1316"/>
      <c r="BE77" s="1316"/>
      <c r="BF77" s="1316"/>
      <c r="BG77" s="1316"/>
      <c r="BH77" s="1316"/>
      <c r="BI77" s="1316"/>
      <c r="BJ77" s="1316"/>
      <c r="BK77" s="1316"/>
      <c r="BL77" s="1316"/>
      <c r="BM77" s="1316"/>
      <c r="BN77" s="1316"/>
      <c r="BO77" s="1316"/>
      <c r="BP77" s="1313">
        <v>44.9</v>
      </c>
      <c r="BQ77" s="1313"/>
      <c r="BR77" s="1313"/>
      <c r="BS77" s="1313"/>
      <c r="BT77" s="1313"/>
      <c r="BU77" s="1313"/>
      <c r="BV77" s="1313"/>
      <c r="BW77" s="1313"/>
      <c r="BX77" s="1313">
        <v>40.799999999999997</v>
      </c>
      <c r="BY77" s="1313"/>
      <c r="BZ77" s="1313"/>
      <c r="CA77" s="1313"/>
      <c r="CB77" s="1313"/>
      <c r="CC77" s="1313"/>
      <c r="CD77" s="1313"/>
      <c r="CE77" s="1313"/>
      <c r="CF77" s="1313">
        <v>38.5</v>
      </c>
      <c r="CG77" s="1313"/>
      <c r="CH77" s="1313"/>
      <c r="CI77" s="1313"/>
      <c r="CJ77" s="1313"/>
      <c r="CK77" s="1313"/>
      <c r="CL77" s="1313"/>
      <c r="CM77" s="1313"/>
      <c r="CN77" s="1313">
        <v>35.5</v>
      </c>
      <c r="CO77" s="1313"/>
      <c r="CP77" s="1313"/>
      <c r="CQ77" s="1313"/>
      <c r="CR77" s="1313"/>
      <c r="CS77" s="1313"/>
      <c r="CT77" s="1313"/>
      <c r="CU77" s="1313"/>
      <c r="CV77" s="1313">
        <v>13.5</v>
      </c>
      <c r="CW77" s="1313"/>
      <c r="CX77" s="1313"/>
      <c r="CY77" s="1313"/>
      <c r="CZ77" s="1313"/>
      <c r="DA77" s="1313"/>
      <c r="DB77" s="1313"/>
      <c r="DC77" s="1313"/>
    </row>
    <row r="78" spans="2:107" ht="13.2" x14ac:dyDescent="0.2">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2" x14ac:dyDescent="0.2">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634</v>
      </c>
      <c r="BC79" s="1316"/>
      <c r="BD79" s="1316"/>
      <c r="BE79" s="1316"/>
      <c r="BF79" s="1316"/>
      <c r="BG79" s="1316"/>
      <c r="BH79" s="1316"/>
      <c r="BI79" s="1316"/>
      <c r="BJ79" s="1316"/>
      <c r="BK79" s="1316"/>
      <c r="BL79" s="1316"/>
      <c r="BM79" s="1316"/>
      <c r="BN79" s="1316"/>
      <c r="BO79" s="1316"/>
      <c r="BP79" s="1313">
        <v>9.1</v>
      </c>
      <c r="BQ79" s="1313"/>
      <c r="BR79" s="1313"/>
      <c r="BS79" s="1313"/>
      <c r="BT79" s="1313"/>
      <c r="BU79" s="1313"/>
      <c r="BV79" s="1313"/>
      <c r="BW79" s="1313"/>
      <c r="BX79" s="1313">
        <v>8.9</v>
      </c>
      <c r="BY79" s="1313"/>
      <c r="BZ79" s="1313"/>
      <c r="CA79" s="1313"/>
      <c r="CB79" s="1313"/>
      <c r="CC79" s="1313"/>
      <c r="CD79" s="1313"/>
      <c r="CE79" s="1313"/>
      <c r="CF79" s="1313">
        <v>8.9</v>
      </c>
      <c r="CG79" s="1313"/>
      <c r="CH79" s="1313"/>
      <c r="CI79" s="1313"/>
      <c r="CJ79" s="1313"/>
      <c r="CK79" s="1313"/>
      <c r="CL79" s="1313"/>
      <c r="CM79" s="1313"/>
      <c r="CN79" s="1313">
        <v>8.8000000000000007</v>
      </c>
      <c r="CO79" s="1313"/>
      <c r="CP79" s="1313"/>
      <c r="CQ79" s="1313"/>
      <c r="CR79" s="1313"/>
      <c r="CS79" s="1313"/>
      <c r="CT79" s="1313"/>
      <c r="CU79" s="1313"/>
      <c r="CV79" s="1313">
        <v>8.3000000000000007</v>
      </c>
      <c r="CW79" s="1313"/>
      <c r="CX79" s="1313"/>
      <c r="CY79" s="1313"/>
      <c r="CZ79" s="1313"/>
      <c r="DA79" s="1313"/>
      <c r="DB79" s="1313"/>
      <c r="DC79" s="1313"/>
    </row>
    <row r="80" spans="2:107" ht="13.2" x14ac:dyDescent="0.2">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6sayIdvVsbtJek2V9lcrYkNSJyr3QlV+YxUnt6wE7R2VpKFaS8EyvSuGRcr1ZGVJjSFVBWeSlhbONm0Nae1Hkg==" saltValue="DHk67xPV8mcHCqANkbOjW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3C5D5-D851-4D84-A773-D69414DC29F4}">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518</v>
      </c>
    </row>
  </sheetData>
  <sheetProtection algorithmName="SHA-512" hashValue="R7TPDCgqb+55lZ460sBuj3webVuMsLKX2p1nbDAwzinRISc5RqCrXItPCoyl0Y6X8qLirzxsRVYdeVgnl07c6w==" saltValue="lhO6xAeYiUecR/Geh0kfA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04C45-F6E7-4DD6-A7AC-2CF8A422BBA2}">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518</v>
      </c>
    </row>
  </sheetData>
  <sheetProtection algorithmName="SHA-512" hashValue="h8f5RI55pnyLlXMTi7JvIJPZw8XT+tX4ZSaxC5wv/6TZMFfCWley/pg3j2DeeuA0oWoQ7jV2hZaCd4+lSGRCjQ==" saltValue="zZFDHytaba/lOOXyySef3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568</v>
      </c>
      <c r="G2" s="157"/>
      <c r="H2" s="158"/>
    </row>
    <row r="3" spans="1:8" x14ac:dyDescent="0.2">
      <c r="A3" s="154" t="s">
        <v>561</v>
      </c>
      <c r="B3" s="159"/>
      <c r="C3" s="160"/>
      <c r="D3" s="161">
        <v>48429</v>
      </c>
      <c r="E3" s="162"/>
      <c r="F3" s="163">
        <v>115123</v>
      </c>
      <c r="G3" s="164"/>
      <c r="H3" s="165"/>
    </row>
    <row r="4" spans="1:8" x14ac:dyDescent="0.2">
      <c r="A4" s="166"/>
      <c r="B4" s="167"/>
      <c r="C4" s="168"/>
      <c r="D4" s="169">
        <v>39547</v>
      </c>
      <c r="E4" s="170"/>
      <c r="F4" s="171">
        <v>46026</v>
      </c>
      <c r="G4" s="172"/>
      <c r="H4" s="173"/>
    </row>
    <row r="5" spans="1:8" x14ac:dyDescent="0.2">
      <c r="A5" s="154" t="s">
        <v>563</v>
      </c>
      <c r="B5" s="159"/>
      <c r="C5" s="160"/>
      <c r="D5" s="161">
        <v>29173</v>
      </c>
      <c r="E5" s="162"/>
      <c r="F5" s="163">
        <v>98899</v>
      </c>
      <c r="G5" s="164"/>
      <c r="H5" s="165"/>
    </row>
    <row r="6" spans="1:8" x14ac:dyDescent="0.2">
      <c r="A6" s="166"/>
      <c r="B6" s="167"/>
      <c r="C6" s="168"/>
      <c r="D6" s="169">
        <v>19148</v>
      </c>
      <c r="E6" s="170"/>
      <c r="F6" s="171">
        <v>43734</v>
      </c>
      <c r="G6" s="172"/>
      <c r="H6" s="173"/>
    </row>
    <row r="7" spans="1:8" x14ac:dyDescent="0.2">
      <c r="A7" s="154" t="s">
        <v>564</v>
      </c>
      <c r="B7" s="159"/>
      <c r="C7" s="160"/>
      <c r="D7" s="161">
        <v>34640</v>
      </c>
      <c r="E7" s="162"/>
      <c r="F7" s="163">
        <v>96462</v>
      </c>
      <c r="G7" s="164"/>
      <c r="H7" s="165"/>
    </row>
    <row r="8" spans="1:8" x14ac:dyDescent="0.2">
      <c r="A8" s="166"/>
      <c r="B8" s="167"/>
      <c r="C8" s="168"/>
      <c r="D8" s="169">
        <v>24432</v>
      </c>
      <c r="E8" s="170"/>
      <c r="F8" s="171">
        <v>39886</v>
      </c>
      <c r="G8" s="172"/>
      <c r="H8" s="173"/>
    </row>
    <row r="9" spans="1:8" x14ac:dyDescent="0.2">
      <c r="A9" s="154" t="s">
        <v>565</v>
      </c>
      <c r="B9" s="159"/>
      <c r="C9" s="160"/>
      <c r="D9" s="161">
        <v>52356</v>
      </c>
      <c r="E9" s="162"/>
      <c r="F9" s="163">
        <v>83103</v>
      </c>
      <c r="G9" s="164"/>
      <c r="H9" s="165"/>
    </row>
    <row r="10" spans="1:8" x14ac:dyDescent="0.2">
      <c r="A10" s="166"/>
      <c r="B10" s="167"/>
      <c r="C10" s="168"/>
      <c r="D10" s="169">
        <v>26924</v>
      </c>
      <c r="E10" s="170"/>
      <c r="F10" s="171">
        <v>41378</v>
      </c>
      <c r="G10" s="172"/>
      <c r="H10" s="173"/>
    </row>
    <row r="11" spans="1:8" x14ac:dyDescent="0.2">
      <c r="A11" s="154" t="s">
        <v>566</v>
      </c>
      <c r="B11" s="159"/>
      <c r="C11" s="160"/>
      <c r="D11" s="161">
        <v>45136</v>
      </c>
      <c r="E11" s="162"/>
      <c r="F11" s="163">
        <v>84459</v>
      </c>
      <c r="G11" s="164"/>
      <c r="H11" s="165"/>
    </row>
    <row r="12" spans="1:8" x14ac:dyDescent="0.2">
      <c r="A12" s="166"/>
      <c r="B12" s="167"/>
      <c r="C12" s="174"/>
      <c r="D12" s="169">
        <v>33116</v>
      </c>
      <c r="E12" s="170"/>
      <c r="F12" s="171">
        <v>47314</v>
      </c>
      <c r="G12" s="172"/>
      <c r="H12" s="173"/>
    </row>
    <row r="13" spans="1:8" x14ac:dyDescent="0.2">
      <c r="A13" s="154"/>
      <c r="B13" s="159"/>
      <c r="C13" s="175"/>
      <c r="D13" s="176">
        <v>41947</v>
      </c>
      <c r="E13" s="177"/>
      <c r="F13" s="178">
        <v>95609</v>
      </c>
      <c r="G13" s="179"/>
      <c r="H13" s="165"/>
    </row>
    <row r="14" spans="1:8" x14ac:dyDescent="0.2">
      <c r="A14" s="166"/>
      <c r="B14" s="167"/>
      <c r="C14" s="168"/>
      <c r="D14" s="169">
        <v>28633</v>
      </c>
      <c r="E14" s="170"/>
      <c r="F14" s="171">
        <v>43668</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19.690000000000001</v>
      </c>
      <c r="C19" s="180">
        <f>ROUND(VALUE(SUBSTITUTE(実質収支比率等に係る経年分析!G$48,"▲","-")),2)</f>
        <v>15.9</v>
      </c>
      <c r="D19" s="180">
        <f>ROUND(VALUE(SUBSTITUTE(実質収支比率等に係る経年分析!H$48,"▲","-")),2)</f>
        <v>18.41</v>
      </c>
      <c r="E19" s="180">
        <f>ROUND(VALUE(SUBSTITUTE(実質収支比率等に係る経年分析!I$48,"▲","-")),2)</f>
        <v>13.55</v>
      </c>
      <c r="F19" s="180">
        <f>ROUND(VALUE(SUBSTITUTE(実質収支比率等に係る経年分析!J$48,"▲","-")),2)</f>
        <v>17.55</v>
      </c>
    </row>
    <row r="20" spans="1:11" x14ac:dyDescent="0.2">
      <c r="A20" s="180" t="s">
        <v>55</v>
      </c>
      <c r="B20" s="180">
        <f>ROUND(VALUE(SUBSTITUTE(実質収支比率等に係る経年分析!F$47,"▲","-")),2)</f>
        <v>42.55</v>
      </c>
      <c r="C20" s="180">
        <f>ROUND(VALUE(SUBSTITUTE(実質収支比率等に係る経年分析!G$47,"▲","-")),2)</f>
        <v>40.85</v>
      </c>
      <c r="D20" s="180">
        <f>ROUND(VALUE(SUBSTITUTE(実質収支比率等に係る経年分析!H$47,"▲","-")),2)</f>
        <v>40.39</v>
      </c>
      <c r="E20" s="180">
        <f>ROUND(VALUE(SUBSTITUTE(実質収支比率等に係る経年分析!I$47,"▲","-")),2)</f>
        <v>38.68</v>
      </c>
      <c r="F20" s="180">
        <f>ROUND(VALUE(SUBSTITUTE(実質収支比率等に係る経年分析!J$47,"▲","-")),2)</f>
        <v>34.130000000000003</v>
      </c>
    </row>
    <row r="21" spans="1:11" x14ac:dyDescent="0.2">
      <c r="A21" s="180" t="s">
        <v>56</v>
      </c>
      <c r="B21" s="180">
        <f>IF(ISNUMBER(VALUE(SUBSTITUTE(実質収支比率等に係る経年分析!F$49,"▲","-"))),ROUND(VALUE(SUBSTITUTE(実質収支比率等に係る経年分析!F$49,"▲","-")),2),NA())</f>
        <v>-1.76</v>
      </c>
      <c r="C21" s="180">
        <f>IF(ISNUMBER(VALUE(SUBSTITUTE(実質収支比率等に係る経年分析!G$49,"▲","-"))),ROUND(VALUE(SUBSTITUTE(実質収支比率等に係る経年分析!G$49,"▲","-")),2),NA())</f>
        <v>-7.58</v>
      </c>
      <c r="D21" s="180">
        <f>IF(ISNUMBER(VALUE(SUBSTITUTE(実質収支比率等に係る経年分析!H$49,"▲","-"))),ROUND(VALUE(SUBSTITUTE(実質収支比率等に係る経年分析!H$49,"▲","-")),2),NA())</f>
        <v>1</v>
      </c>
      <c r="E21" s="180">
        <f>IF(ISNUMBER(VALUE(SUBSTITUTE(実質収支比率等に係る経年分析!I$49,"▲","-"))),ROUND(VALUE(SUBSTITUTE(実質収支比率等に係る経年分析!I$49,"▲","-")),2),NA())</f>
        <v>-7.43</v>
      </c>
      <c r="F21" s="180">
        <f>IF(ISNUMBER(VALUE(SUBSTITUTE(実質収支比率等に係る経年分析!J$49,"▲","-"))),ROUND(VALUE(SUBSTITUTE(実質収支比率等に係る経年分析!J$49,"▲","-")),2),NA())</f>
        <v>2.3199999999999998</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三倉簡易水道事業特別会計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大久保簡易水道事業特別会計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1.38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2.93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1.1100000000000001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0.72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0.35</v>
      </c>
    </row>
    <row r="32" spans="1:11" x14ac:dyDescent="0.2">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1.43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2.5499999999999998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1.04</v>
      </c>
    </row>
    <row r="33" spans="1:16" x14ac:dyDescent="0.2">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4.95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2.11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3.61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4.13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2.96</v>
      </c>
    </row>
    <row r="34" spans="1:16" x14ac:dyDescent="0.2">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4.6399999999999997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4.1100000000000003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5.78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5.51</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8.25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8.18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8.3800000000000008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7.29</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19.690000000000001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18.41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13.54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17.54</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703</v>
      </c>
      <c r="E42" s="182"/>
      <c r="F42" s="182"/>
      <c r="G42" s="182">
        <f>'実質公債費比率（分子）の構造'!L$52</f>
        <v>723</v>
      </c>
      <c r="H42" s="182"/>
      <c r="I42" s="182"/>
      <c r="J42" s="182">
        <f>'実質公債費比率（分子）の構造'!M$52</f>
        <v>734</v>
      </c>
      <c r="K42" s="182"/>
      <c r="L42" s="182"/>
      <c r="M42" s="182">
        <f>'実質公債費比率（分子）の構造'!N$52</f>
        <v>733</v>
      </c>
      <c r="N42" s="182"/>
      <c r="O42" s="182"/>
      <c r="P42" s="182">
        <f>'実質公債費比率（分子）の構造'!O$52</f>
        <v>754</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95</v>
      </c>
      <c r="C45" s="182"/>
      <c r="D45" s="182"/>
      <c r="E45" s="182">
        <f>'実質公債費比率（分子）の構造'!L$49</f>
        <v>105</v>
      </c>
      <c r="F45" s="182"/>
      <c r="G45" s="182"/>
      <c r="H45" s="182">
        <f>'実質公債費比率（分子）の構造'!M$49</f>
        <v>89</v>
      </c>
      <c r="I45" s="182"/>
      <c r="J45" s="182"/>
      <c r="K45" s="182">
        <f>'実質公債費比率（分子）の構造'!N$49</f>
        <v>116</v>
      </c>
      <c r="L45" s="182"/>
      <c r="M45" s="182"/>
      <c r="N45" s="182">
        <f>'実質公債費比率（分子）の構造'!O$49</f>
        <v>135</v>
      </c>
      <c r="O45" s="182"/>
      <c r="P45" s="182"/>
    </row>
    <row r="46" spans="1:16" x14ac:dyDescent="0.2">
      <c r="A46" s="182" t="s">
        <v>67</v>
      </c>
      <c r="B46" s="182">
        <f>'実質公債費比率（分子）の構造'!K$48</f>
        <v>365</v>
      </c>
      <c r="C46" s="182"/>
      <c r="D46" s="182"/>
      <c r="E46" s="182">
        <f>'実質公債費比率（分子）の構造'!L$48</f>
        <v>366</v>
      </c>
      <c r="F46" s="182"/>
      <c r="G46" s="182"/>
      <c r="H46" s="182">
        <f>'実質公債費比率（分子）の構造'!M$48</f>
        <v>371</v>
      </c>
      <c r="I46" s="182"/>
      <c r="J46" s="182"/>
      <c r="K46" s="182">
        <f>'実質公債費比率（分子）の構造'!N$48</f>
        <v>340</v>
      </c>
      <c r="L46" s="182"/>
      <c r="M46" s="182"/>
      <c r="N46" s="182">
        <f>'実質公債費比率（分子）の構造'!O$48</f>
        <v>363</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642</v>
      </c>
      <c r="C49" s="182"/>
      <c r="D49" s="182"/>
      <c r="E49" s="182">
        <f>'実質公債費比率（分子）の構造'!L$45</f>
        <v>684</v>
      </c>
      <c r="F49" s="182"/>
      <c r="G49" s="182"/>
      <c r="H49" s="182">
        <f>'実質公債費比率（分子）の構造'!M$45</f>
        <v>755</v>
      </c>
      <c r="I49" s="182"/>
      <c r="J49" s="182"/>
      <c r="K49" s="182">
        <f>'実質公債費比率（分子）の構造'!N$45</f>
        <v>807</v>
      </c>
      <c r="L49" s="182"/>
      <c r="M49" s="182"/>
      <c r="N49" s="182">
        <f>'実質公債費比率（分子）の構造'!O$45</f>
        <v>828</v>
      </c>
      <c r="O49" s="182"/>
      <c r="P49" s="182"/>
    </row>
    <row r="50" spans="1:16" x14ac:dyDescent="0.2">
      <c r="A50" s="182" t="s">
        <v>71</v>
      </c>
      <c r="B50" s="182" t="e">
        <f>NA()</f>
        <v>#N/A</v>
      </c>
      <c r="C50" s="182">
        <f>IF(ISNUMBER('実質公債費比率（分子）の構造'!K$53),'実質公債費比率（分子）の構造'!K$53,NA())</f>
        <v>399</v>
      </c>
      <c r="D50" s="182" t="e">
        <f>NA()</f>
        <v>#N/A</v>
      </c>
      <c r="E50" s="182" t="e">
        <f>NA()</f>
        <v>#N/A</v>
      </c>
      <c r="F50" s="182">
        <f>IF(ISNUMBER('実質公債費比率（分子）の構造'!L$53),'実質公債費比率（分子）の構造'!L$53,NA())</f>
        <v>432</v>
      </c>
      <c r="G50" s="182" t="e">
        <f>NA()</f>
        <v>#N/A</v>
      </c>
      <c r="H50" s="182" t="e">
        <f>NA()</f>
        <v>#N/A</v>
      </c>
      <c r="I50" s="182">
        <f>IF(ISNUMBER('実質公債費比率（分子）の構造'!M$53),'実質公債費比率（分子）の構造'!M$53,NA())</f>
        <v>481</v>
      </c>
      <c r="J50" s="182" t="e">
        <f>NA()</f>
        <v>#N/A</v>
      </c>
      <c r="K50" s="182" t="e">
        <f>NA()</f>
        <v>#N/A</v>
      </c>
      <c r="L50" s="182">
        <f>IF(ISNUMBER('実質公債費比率（分子）の構造'!N$53),'実質公債費比率（分子）の構造'!N$53,NA())</f>
        <v>530</v>
      </c>
      <c r="M50" s="182" t="e">
        <f>NA()</f>
        <v>#N/A</v>
      </c>
      <c r="N50" s="182" t="e">
        <f>NA()</f>
        <v>#N/A</v>
      </c>
      <c r="O50" s="182">
        <f>IF(ISNUMBER('実質公債費比率（分子）の構造'!O$53),'実質公債費比率（分子）の構造'!O$53,NA())</f>
        <v>572</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8246</v>
      </c>
      <c r="E56" s="181"/>
      <c r="F56" s="181"/>
      <c r="G56" s="181">
        <f>'将来負担比率（分子）の構造'!J$52</f>
        <v>8210</v>
      </c>
      <c r="H56" s="181"/>
      <c r="I56" s="181"/>
      <c r="J56" s="181">
        <f>'将来負担比率（分子）の構造'!K$52</f>
        <v>8301</v>
      </c>
      <c r="K56" s="181"/>
      <c r="L56" s="181"/>
      <c r="M56" s="181">
        <f>'将来負担比率（分子）の構造'!L$52</f>
        <v>8200</v>
      </c>
      <c r="N56" s="181"/>
      <c r="O56" s="181"/>
      <c r="P56" s="181">
        <f>'将来負担比率（分子）の構造'!M$52</f>
        <v>8285</v>
      </c>
    </row>
    <row r="57" spans="1:16" x14ac:dyDescent="0.2">
      <c r="A57" s="181" t="s">
        <v>42</v>
      </c>
      <c r="B57" s="181"/>
      <c r="C57" s="181"/>
      <c r="D57" s="181">
        <f>'将来負担比率（分子）の構造'!I$51</f>
        <v>730</v>
      </c>
      <c r="E57" s="181"/>
      <c r="F57" s="181"/>
      <c r="G57" s="181">
        <f>'将来負担比率（分子）の構造'!J$51</f>
        <v>815</v>
      </c>
      <c r="H57" s="181"/>
      <c r="I57" s="181"/>
      <c r="J57" s="181">
        <f>'将来負担比率（分子）の構造'!K$51</f>
        <v>867</v>
      </c>
      <c r="K57" s="181"/>
      <c r="L57" s="181"/>
      <c r="M57" s="181">
        <f>'将来負担比率（分子）の構造'!L$51</f>
        <v>845</v>
      </c>
      <c r="N57" s="181"/>
      <c r="O57" s="181"/>
      <c r="P57" s="181">
        <f>'将来負担比率（分子）の構造'!M$51</f>
        <v>874</v>
      </c>
    </row>
    <row r="58" spans="1:16" x14ac:dyDescent="0.2">
      <c r="A58" s="181" t="s">
        <v>41</v>
      </c>
      <c r="B58" s="181"/>
      <c r="C58" s="181"/>
      <c r="D58" s="181">
        <f>'将来負担比率（分子）の構造'!I$50</f>
        <v>2932</v>
      </c>
      <c r="E58" s="181"/>
      <c r="F58" s="181"/>
      <c r="G58" s="181">
        <f>'将来負担比率（分子）の構造'!J$50</f>
        <v>3172</v>
      </c>
      <c r="H58" s="181"/>
      <c r="I58" s="181"/>
      <c r="J58" s="181">
        <f>'将来負担比率（分子）の構造'!K$50</f>
        <v>3095</v>
      </c>
      <c r="K58" s="181"/>
      <c r="L58" s="181"/>
      <c r="M58" s="181">
        <f>'将来負担比率（分子）の構造'!L$50</f>
        <v>2989</v>
      </c>
      <c r="N58" s="181"/>
      <c r="O58" s="181"/>
      <c r="P58" s="181">
        <f>'将来負担比率（分子）の構造'!M$50</f>
        <v>3049</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599</v>
      </c>
      <c r="C62" s="181"/>
      <c r="D62" s="181"/>
      <c r="E62" s="181">
        <f>'将来負担比率（分子）の構造'!J$45</f>
        <v>523</v>
      </c>
      <c r="F62" s="181"/>
      <c r="G62" s="181"/>
      <c r="H62" s="181">
        <f>'将来負担比率（分子）の構造'!K$45</f>
        <v>467</v>
      </c>
      <c r="I62" s="181"/>
      <c r="J62" s="181"/>
      <c r="K62" s="181">
        <f>'将来負担比率（分子）の構造'!L$45</f>
        <v>403</v>
      </c>
      <c r="L62" s="181"/>
      <c r="M62" s="181"/>
      <c r="N62" s="181">
        <f>'将来負担比率（分子）の構造'!M$45</f>
        <v>324</v>
      </c>
      <c r="O62" s="181"/>
      <c r="P62" s="181"/>
    </row>
    <row r="63" spans="1:16" x14ac:dyDescent="0.2">
      <c r="A63" s="181" t="s">
        <v>34</v>
      </c>
      <c r="B63" s="181">
        <f>'将来負担比率（分子）の構造'!I$44</f>
        <v>614</v>
      </c>
      <c r="C63" s="181"/>
      <c r="D63" s="181"/>
      <c r="E63" s="181">
        <f>'将来負担比率（分子）の構造'!J$44</f>
        <v>534</v>
      </c>
      <c r="F63" s="181"/>
      <c r="G63" s="181"/>
      <c r="H63" s="181">
        <f>'将来負担比率（分子）の構造'!K$44</f>
        <v>558</v>
      </c>
      <c r="I63" s="181"/>
      <c r="J63" s="181"/>
      <c r="K63" s="181">
        <f>'将来負担比率（分子）の構造'!L$44</f>
        <v>714</v>
      </c>
      <c r="L63" s="181"/>
      <c r="M63" s="181"/>
      <c r="N63" s="181">
        <f>'将来負担比率（分子）の構造'!M$44</f>
        <v>687</v>
      </c>
      <c r="O63" s="181"/>
      <c r="P63" s="181"/>
    </row>
    <row r="64" spans="1:16" x14ac:dyDescent="0.2">
      <c r="A64" s="181" t="s">
        <v>33</v>
      </c>
      <c r="B64" s="181">
        <f>'将来負担比率（分子）の構造'!I$43</f>
        <v>4519</v>
      </c>
      <c r="C64" s="181"/>
      <c r="D64" s="181"/>
      <c r="E64" s="181">
        <f>'将来負担比率（分子）の構造'!J$43</f>
        <v>4733</v>
      </c>
      <c r="F64" s="181"/>
      <c r="G64" s="181"/>
      <c r="H64" s="181">
        <f>'将来負担比率（分子）の構造'!K$43</f>
        <v>4841</v>
      </c>
      <c r="I64" s="181"/>
      <c r="J64" s="181"/>
      <c r="K64" s="181">
        <f>'将来負担比率（分子）の構造'!L$43</f>
        <v>4791</v>
      </c>
      <c r="L64" s="181"/>
      <c r="M64" s="181"/>
      <c r="N64" s="181">
        <f>'将来負担比率（分子）の構造'!M$43</f>
        <v>4813</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8880</v>
      </c>
      <c r="C66" s="181"/>
      <c r="D66" s="181"/>
      <c r="E66" s="181">
        <f>'将来負担比率（分子）の構造'!J$41</f>
        <v>8852</v>
      </c>
      <c r="F66" s="181"/>
      <c r="G66" s="181"/>
      <c r="H66" s="181">
        <f>'将来負担比率（分子）の構造'!K$41</f>
        <v>8853</v>
      </c>
      <c r="I66" s="181"/>
      <c r="J66" s="181"/>
      <c r="K66" s="181">
        <f>'将来負担比率（分子）の構造'!L$41</f>
        <v>8740</v>
      </c>
      <c r="L66" s="181"/>
      <c r="M66" s="181"/>
      <c r="N66" s="181">
        <f>'将来負担比率（分子）の構造'!M$41</f>
        <v>8828</v>
      </c>
      <c r="O66" s="181"/>
      <c r="P66" s="181"/>
    </row>
    <row r="67" spans="1:16" x14ac:dyDescent="0.2">
      <c r="A67" s="181" t="s">
        <v>75</v>
      </c>
      <c r="B67" s="181" t="e">
        <f>NA()</f>
        <v>#N/A</v>
      </c>
      <c r="C67" s="181">
        <f>IF(ISNUMBER('将来負担比率（分子）の構造'!I$53), IF('将来負担比率（分子）の構造'!I$53 &lt; 0, 0, '将来負担比率（分子）の構造'!I$53), NA())</f>
        <v>2705</v>
      </c>
      <c r="D67" s="181" t="e">
        <f>NA()</f>
        <v>#N/A</v>
      </c>
      <c r="E67" s="181" t="e">
        <f>NA()</f>
        <v>#N/A</v>
      </c>
      <c r="F67" s="181">
        <f>IF(ISNUMBER('将来負担比率（分子）の構造'!J$53), IF('将来負担比率（分子）の構造'!J$53 &lt; 0, 0, '将来負担比率（分子）の構造'!J$53), NA())</f>
        <v>2445</v>
      </c>
      <c r="G67" s="181" t="e">
        <f>NA()</f>
        <v>#N/A</v>
      </c>
      <c r="H67" s="181" t="e">
        <f>NA()</f>
        <v>#N/A</v>
      </c>
      <c r="I67" s="181">
        <f>IF(ISNUMBER('将来負担比率（分子）の構造'!K$53), IF('将来負担比率（分子）の構造'!K$53 &lt; 0, 0, '将来負担比率（分子）の構造'!K$53), NA())</f>
        <v>2456</v>
      </c>
      <c r="J67" s="181" t="e">
        <f>NA()</f>
        <v>#N/A</v>
      </c>
      <c r="K67" s="181" t="e">
        <f>NA()</f>
        <v>#N/A</v>
      </c>
      <c r="L67" s="181">
        <f>IF(ISNUMBER('将来負担比率（分子）の構造'!L$53), IF('将来負担比率（分子）の構造'!L$53 &lt; 0, 0, '将来負担比率（分子）の構造'!L$53), NA())</f>
        <v>2614</v>
      </c>
      <c r="M67" s="181" t="e">
        <f>NA()</f>
        <v>#N/A</v>
      </c>
      <c r="N67" s="181" t="e">
        <f>NA()</f>
        <v>#N/A</v>
      </c>
      <c r="O67" s="181">
        <f>IF(ISNUMBER('将来負担比率（分子）の構造'!M$53), IF('将来負担比率（分子）の構造'!M$53 &lt; 0, 0, '将来負担比率（分子）の構造'!M$53), NA())</f>
        <v>2445</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2038</v>
      </c>
      <c r="C72" s="185">
        <f>基金残高に係る経年分析!G55</f>
        <v>1988</v>
      </c>
      <c r="D72" s="185">
        <f>基金残高に係る経年分析!H55</f>
        <v>1857</v>
      </c>
    </row>
    <row r="73" spans="1:16" x14ac:dyDescent="0.2">
      <c r="A73" s="184" t="s">
        <v>78</v>
      </c>
      <c r="B73" s="185">
        <f>基金残高に係る経年分析!F56</f>
        <v>331</v>
      </c>
      <c r="C73" s="185">
        <f>基金残高に係る経年分析!G56</f>
        <v>271</v>
      </c>
      <c r="D73" s="185">
        <f>基金残高に係る経年分析!H56</f>
        <v>241</v>
      </c>
    </row>
    <row r="74" spans="1:16" x14ac:dyDescent="0.2">
      <c r="A74" s="184" t="s">
        <v>79</v>
      </c>
      <c r="B74" s="185">
        <f>基金残高に係る経年分析!F57</f>
        <v>677</v>
      </c>
      <c r="C74" s="185">
        <f>基金残高に係る経年分析!G57</f>
        <v>620</v>
      </c>
      <c r="D74" s="185">
        <f>基金残高に係る経年分析!H57</f>
        <v>814</v>
      </c>
    </row>
  </sheetData>
  <sheetProtection algorithmName="SHA-512" hashValue="qGHBrdVZnCEPaoDowS504i+nSKVTDmjyGGStvCSKJeXqGML3AB5RcJFJwZHCdCtuWjwQnlDom5Jw+Evo7FV2og==" saltValue="gMqQIRtToTlOkolmmRQ3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225</v>
      </c>
      <c r="C5" s="747"/>
      <c r="D5" s="747"/>
      <c r="E5" s="747"/>
      <c r="F5" s="747"/>
      <c r="G5" s="747"/>
      <c r="H5" s="747"/>
      <c r="I5" s="747"/>
      <c r="J5" s="747"/>
      <c r="K5" s="747"/>
      <c r="L5" s="747"/>
      <c r="M5" s="747"/>
      <c r="N5" s="747"/>
      <c r="O5" s="747"/>
      <c r="P5" s="747"/>
      <c r="Q5" s="748"/>
      <c r="R5" s="735">
        <v>2554140</v>
      </c>
      <c r="S5" s="736"/>
      <c r="T5" s="736"/>
      <c r="U5" s="736"/>
      <c r="V5" s="736"/>
      <c r="W5" s="736"/>
      <c r="X5" s="736"/>
      <c r="Y5" s="779"/>
      <c r="Z5" s="797">
        <v>21.8</v>
      </c>
      <c r="AA5" s="797"/>
      <c r="AB5" s="797"/>
      <c r="AC5" s="797"/>
      <c r="AD5" s="798">
        <v>2504491</v>
      </c>
      <c r="AE5" s="798"/>
      <c r="AF5" s="798"/>
      <c r="AG5" s="798"/>
      <c r="AH5" s="798"/>
      <c r="AI5" s="798"/>
      <c r="AJ5" s="798"/>
      <c r="AK5" s="798"/>
      <c r="AL5" s="780">
        <v>48.9</v>
      </c>
      <c r="AM5" s="751"/>
      <c r="AN5" s="751"/>
      <c r="AO5" s="781"/>
      <c r="AP5" s="746" t="s">
        <v>226</v>
      </c>
      <c r="AQ5" s="747"/>
      <c r="AR5" s="747"/>
      <c r="AS5" s="747"/>
      <c r="AT5" s="747"/>
      <c r="AU5" s="747"/>
      <c r="AV5" s="747"/>
      <c r="AW5" s="747"/>
      <c r="AX5" s="747"/>
      <c r="AY5" s="747"/>
      <c r="AZ5" s="747"/>
      <c r="BA5" s="747"/>
      <c r="BB5" s="747"/>
      <c r="BC5" s="747"/>
      <c r="BD5" s="747"/>
      <c r="BE5" s="747"/>
      <c r="BF5" s="748"/>
      <c r="BG5" s="680">
        <v>2504491</v>
      </c>
      <c r="BH5" s="681"/>
      <c r="BI5" s="681"/>
      <c r="BJ5" s="681"/>
      <c r="BK5" s="681"/>
      <c r="BL5" s="681"/>
      <c r="BM5" s="681"/>
      <c r="BN5" s="682"/>
      <c r="BO5" s="713">
        <v>98.1</v>
      </c>
      <c r="BP5" s="713"/>
      <c r="BQ5" s="713"/>
      <c r="BR5" s="713"/>
      <c r="BS5" s="714" t="s">
        <v>138</v>
      </c>
      <c r="BT5" s="714"/>
      <c r="BU5" s="714"/>
      <c r="BV5" s="714"/>
      <c r="BW5" s="714"/>
      <c r="BX5" s="714"/>
      <c r="BY5" s="714"/>
      <c r="BZ5" s="714"/>
      <c r="CA5" s="714"/>
      <c r="CB5" s="777"/>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2">
      <c r="B6" s="677" t="s">
        <v>230</v>
      </c>
      <c r="C6" s="678"/>
      <c r="D6" s="678"/>
      <c r="E6" s="678"/>
      <c r="F6" s="678"/>
      <c r="G6" s="678"/>
      <c r="H6" s="678"/>
      <c r="I6" s="678"/>
      <c r="J6" s="678"/>
      <c r="K6" s="678"/>
      <c r="L6" s="678"/>
      <c r="M6" s="678"/>
      <c r="N6" s="678"/>
      <c r="O6" s="678"/>
      <c r="P6" s="678"/>
      <c r="Q6" s="679"/>
      <c r="R6" s="680">
        <v>134933</v>
      </c>
      <c r="S6" s="681"/>
      <c r="T6" s="681"/>
      <c r="U6" s="681"/>
      <c r="V6" s="681"/>
      <c r="W6" s="681"/>
      <c r="X6" s="681"/>
      <c r="Y6" s="682"/>
      <c r="Z6" s="713">
        <v>1.2</v>
      </c>
      <c r="AA6" s="713"/>
      <c r="AB6" s="713"/>
      <c r="AC6" s="713"/>
      <c r="AD6" s="714">
        <v>134933</v>
      </c>
      <c r="AE6" s="714"/>
      <c r="AF6" s="714"/>
      <c r="AG6" s="714"/>
      <c r="AH6" s="714"/>
      <c r="AI6" s="714"/>
      <c r="AJ6" s="714"/>
      <c r="AK6" s="714"/>
      <c r="AL6" s="683">
        <v>2.6</v>
      </c>
      <c r="AM6" s="684"/>
      <c r="AN6" s="684"/>
      <c r="AO6" s="715"/>
      <c r="AP6" s="677" t="s">
        <v>231</v>
      </c>
      <c r="AQ6" s="678"/>
      <c r="AR6" s="678"/>
      <c r="AS6" s="678"/>
      <c r="AT6" s="678"/>
      <c r="AU6" s="678"/>
      <c r="AV6" s="678"/>
      <c r="AW6" s="678"/>
      <c r="AX6" s="678"/>
      <c r="AY6" s="678"/>
      <c r="AZ6" s="678"/>
      <c r="BA6" s="678"/>
      <c r="BB6" s="678"/>
      <c r="BC6" s="678"/>
      <c r="BD6" s="678"/>
      <c r="BE6" s="678"/>
      <c r="BF6" s="679"/>
      <c r="BG6" s="680">
        <v>2504491</v>
      </c>
      <c r="BH6" s="681"/>
      <c r="BI6" s="681"/>
      <c r="BJ6" s="681"/>
      <c r="BK6" s="681"/>
      <c r="BL6" s="681"/>
      <c r="BM6" s="681"/>
      <c r="BN6" s="682"/>
      <c r="BO6" s="713">
        <v>98.1</v>
      </c>
      <c r="BP6" s="713"/>
      <c r="BQ6" s="713"/>
      <c r="BR6" s="713"/>
      <c r="BS6" s="714" t="s">
        <v>176</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78962</v>
      </c>
      <c r="CS6" s="681"/>
      <c r="CT6" s="681"/>
      <c r="CU6" s="681"/>
      <c r="CV6" s="681"/>
      <c r="CW6" s="681"/>
      <c r="CX6" s="681"/>
      <c r="CY6" s="682"/>
      <c r="CZ6" s="780">
        <v>0.7</v>
      </c>
      <c r="DA6" s="751"/>
      <c r="DB6" s="751"/>
      <c r="DC6" s="783"/>
      <c r="DD6" s="686" t="s">
        <v>138</v>
      </c>
      <c r="DE6" s="681"/>
      <c r="DF6" s="681"/>
      <c r="DG6" s="681"/>
      <c r="DH6" s="681"/>
      <c r="DI6" s="681"/>
      <c r="DJ6" s="681"/>
      <c r="DK6" s="681"/>
      <c r="DL6" s="681"/>
      <c r="DM6" s="681"/>
      <c r="DN6" s="681"/>
      <c r="DO6" s="681"/>
      <c r="DP6" s="682"/>
      <c r="DQ6" s="686">
        <v>78962</v>
      </c>
      <c r="DR6" s="681"/>
      <c r="DS6" s="681"/>
      <c r="DT6" s="681"/>
      <c r="DU6" s="681"/>
      <c r="DV6" s="681"/>
      <c r="DW6" s="681"/>
      <c r="DX6" s="681"/>
      <c r="DY6" s="681"/>
      <c r="DZ6" s="681"/>
      <c r="EA6" s="681"/>
      <c r="EB6" s="681"/>
      <c r="EC6" s="727"/>
    </row>
    <row r="7" spans="2:143" ht="11.25" customHeight="1" x14ac:dyDescent="0.2">
      <c r="B7" s="677" t="s">
        <v>233</v>
      </c>
      <c r="C7" s="678"/>
      <c r="D7" s="678"/>
      <c r="E7" s="678"/>
      <c r="F7" s="678"/>
      <c r="G7" s="678"/>
      <c r="H7" s="678"/>
      <c r="I7" s="678"/>
      <c r="J7" s="678"/>
      <c r="K7" s="678"/>
      <c r="L7" s="678"/>
      <c r="M7" s="678"/>
      <c r="N7" s="678"/>
      <c r="O7" s="678"/>
      <c r="P7" s="678"/>
      <c r="Q7" s="679"/>
      <c r="R7" s="680">
        <v>2096</v>
      </c>
      <c r="S7" s="681"/>
      <c r="T7" s="681"/>
      <c r="U7" s="681"/>
      <c r="V7" s="681"/>
      <c r="W7" s="681"/>
      <c r="X7" s="681"/>
      <c r="Y7" s="682"/>
      <c r="Z7" s="713">
        <v>0</v>
      </c>
      <c r="AA7" s="713"/>
      <c r="AB7" s="713"/>
      <c r="AC7" s="713"/>
      <c r="AD7" s="714">
        <v>2096</v>
      </c>
      <c r="AE7" s="714"/>
      <c r="AF7" s="714"/>
      <c r="AG7" s="714"/>
      <c r="AH7" s="714"/>
      <c r="AI7" s="714"/>
      <c r="AJ7" s="714"/>
      <c r="AK7" s="714"/>
      <c r="AL7" s="683">
        <v>0</v>
      </c>
      <c r="AM7" s="684"/>
      <c r="AN7" s="684"/>
      <c r="AO7" s="715"/>
      <c r="AP7" s="677" t="s">
        <v>234</v>
      </c>
      <c r="AQ7" s="678"/>
      <c r="AR7" s="678"/>
      <c r="AS7" s="678"/>
      <c r="AT7" s="678"/>
      <c r="AU7" s="678"/>
      <c r="AV7" s="678"/>
      <c r="AW7" s="678"/>
      <c r="AX7" s="678"/>
      <c r="AY7" s="678"/>
      <c r="AZ7" s="678"/>
      <c r="BA7" s="678"/>
      <c r="BB7" s="678"/>
      <c r="BC7" s="678"/>
      <c r="BD7" s="678"/>
      <c r="BE7" s="678"/>
      <c r="BF7" s="679"/>
      <c r="BG7" s="680">
        <v>1015963</v>
      </c>
      <c r="BH7" s="681"/>
      <c r="BI7" s="681"/>
      <c r="BJ7" s="681"/>
      <c r="BK7" s="681"/>
      <c r="BL7" s="681"/>
      <c r="BM7" s="681"/>
      <c r="BN7" s="682"/>
      <c r="BO7" s="713">
        <v>39.799999999999997</v>
      </c>
      <c r="BP7" s="713"/>
      <c r="BQ7" s="713"/>
      <c r="BR7" s="713"/>
      <c r="BS7" s="714" t="s">
        <v>176</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3364445</v>
      </c>
      <c r="CS7" s="681"/>
      <c r="CT7" s="681"/>
      <c r="CU7" s="681"/>
      <c r="CV7" s="681"/>
      <c r="CW7" s="681"/>
      <c r="CX7" s="681"/>
      <c r="CY7" s="682"/>
      <c r="CZ7" s="713">
        <v>31.4</v>
      </c>
      <c r="DA7" s="713"/>
      <c r="DB7" s="713"/>
      <c r="DC7" s="713"/>
      <c r="DD7" s="686">
        <v>129536</v>
      </c>
      <c r="DE7" s="681"/>
      <c r="DF7" s="681"/>
      <c r="DG7" s="681"/>
      <c r="DH7" s="681"/>
      <c r="DI7" s="681"/>
      <c r="DJ7" s="681"/>
      <c r="DK7" s="681"/>
      <c r="DL7" s="681"/>
      <c r="DM7" s="681"/>
      <c r="DN7" s="681"/>
      <c r="DO7" s="681"/>
      <c r="DP7" s="682"/>
      <c r="DQ7" s="686">
        <v>896880</v>
      </c>
      <c r="DR7" s="681"/>
      <c r="DS7" s="681"/>
      <c r="DT7" s="681"/>
      <c r="DU7" s="681"/>
      <c r="DV7" s="681"/>
      <c r="DW7" s="681"/>
      <c r="DX7" s="681"/>
      <c r="DY7" s="681"/>
      <c r="DZ7" s="681"/>
      <c r="EA7" s="681"/>
      <c r="EB7" s="681"/>
      <c r="EC7" s="727"/>
    </row>
    <row r="8" spans="2:143" ht="11.25" customHeight="1" x14ac:dyDescent="0.2">
      <c r="B8" s="677" t="s">
        <v>236</v>
      </c>
      <c r="C8" s="678"/>
      <c r="D8" s="678"/>
      <c r="E8" s="678"/>
      <c r="F8" s="678"/>
      <c r="G8" s="678"/>
      <c r="H8" s="678"/>
      <c r="I8" s="678"/>
      <c r="J8" s="678"/>
      <c r="K8" s="678"/>
      <c r="L8" s="678"/>
      <c r="M8" s="678"/>
      <c r="N8" s="678"/>
      <c r="O8" s="678"/>
      <c r="P8" s="678"/>
      <c r="Q8" s="679"/>
      <c r="R8" s="680">
        <v>8929</v>
      </c>
      <c r="S8" s="681"/>
      <c r="T8" s="681"/>
      <c r="U8" s="681"/>
      <c r="V8" s="681"/>
      <c r="W8" s="681"/>
      <c r="X8" s="681"/>
      <c r="Y8" s="682"/>
      <c r="Z8" s="713">
        <v>0.1</v>
      </c>
      <c r="AA8" s="713"/>
      <c r="AB8" s="713"/>
      <c r="AC8" s="713"/>
      <c r="AD8" s="714">
        <v>8929</v>
      </c>
      <c r="AE8" s="714"/>
      <c r="AF8" s="714"/>
      <c r="AG8" s="714"/>
      <c r="AH8" s="714"/>
      <c r="AI8" s="714"/>
      <c r="AJ8" s="714"/>
      <c r="AK8" s="714"/>
      <c r="AL8" s="683">
        <v>0.2</v>
      </c>
      <c r="AM8" s="684"/>
      <c r="AN8" s="684"/>
      <c r="AO8" s="715"/>
      <c r="AP8" s="677" t="s">
        <v>237</v>
      </c>
      <c r="AQ8" s="678"/>
      <c r="AR8" s="678"/>
      <c r="AS8" s="678"/>
      <c r="AT8" s="678"/>
      <c r="AU8" s="678"/>
      <c r="AV8" s="678"/>
      <c r="AW8" s="678"/>
      <c r="AX8" s="678"/>
      <c r="AY8" s="678"/>
      <c r="AZ8" s="678"/>
      <c r="BA8" s="678"/>
      <c r="BB8" s="678"/>
      <c r="BC8" s="678"/>
      <c r="BD8" s="678"/>
      <c r="BE8" s="678"/>
      <c r="BF8" s="679"/>
      <c r="BG8" s="680">
        <v>34727</v>
      </c>
      <c r="BH8" s="681"/>
      <c r="BI8" s="681"/>
      <c r="BJ8" s="681"/>
      <c r="BK8" s="681"/>
      <c r="BL8" s="681"/>
      <c r="BM8" s="681"/>
      <c r="BN8" s="682"/>
      <c r="BO8" s="713">
        <v>1.4</v>
      </c>
      <c r="BP8" s="713"/>
      <c r="BQ8" s="713"/>
      <c r="BR8" s="713"/>
      <c r="BS8" s="686" t="s">
        <v>138</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2102620</v>
      </c>
      <c r="CS8" s="681"/>
      <c r="CT8" s="681"/>
      <c r="CU8" s="681"/>
      <c r="CV8" s="681"/>
      <c r="CW8" s="681"/>
      <c r="CX8" s="681"/>
      <c r="CY8" s="682"/>
      <c r="CZ8" s="713">
        <v>19.600000000000001</v>
      </c>
      <c r="DA8" s="713"/>
      <c r="DB8" s="713"/>
      <c r="DC8" s="713"/>
      <c r="DD8" s="686">
        <v>35180</v>
      </c>
      <c r="DE8" s="681"/>
      <c r="DF8" s="681"/>
      <c r="DG8" s="681"/>
      <c r="DH8" s="681"/>
      <c r="DI8" s="681"/>
      <c r="DJ8" s="681"/>
      <c r="DK8" s="681"/>
      <c r="DL8" s="681"/>
      <c r="DM8" s="681"/>
      <c r="DN8" s="681"/>
      <c r="DO8" s="681"/>
      <c r="DP8" s="682"/>
      <c r="DQ8" s="686">
        <v>1138571</v>
      </c>
      <c r="DR8" s="681"/>
      <c r="DS8" s="681"/>
      <c r="DT8" s="681"/>
      <c r="DU8" s="681"/>
      <c r="DV8" s="681"/>
      <c r="DW8" s="681"/>
      <c r="DX8" s="681"/>
      <c r="DY8" s="681"/>
      <c r="DZ8" s="681"/>
      <c r="EA8" s="681"/>
      <c r="EB8" s="681"/>
      <c r="EC8" s="727"/>
    </row>
    <row r="9" spans="2:143" ht="11.25" customHeight="1" x14ac:dyDescent="0.2">
      <c r="B9" s="677" t="s">
        <v>239</v>
      </c>
      <c r="C9" s="678"/>
      <c r="D9" s="678"/>
      <c r="E9" s="678"/>
      <c r="F9" s="678"/>
      <c r="G9" s="678"/>
      <c r="H9" s="678"/>
      <c r="I9" s="678"/>
      <c r="J9" s="678"/>
      <c r="K9" s="678"/>
      <c r="L9" s="678"/>
      <c r="M9" s="678"/>
      <c r="N9" s="678"/>
      <c r="O9" s="678"/>
      <c r="P9" s="678"/>
      <c r="Q9" s="679"/>
      <c r="R9" s="680">
        <v>12104</v>
      </c>
      <c r="S9" s="681"/>
      <c r="T9" s="681"/>
      <c r="U9" s="681"/>
      <c r="V9" s="681"/>
      <c r="W9" s="681"/>
      <c r="X9" s="681"/>
      <c r="Y9" s="682"/>
      <c r="Z9" s="713">
        <v>0.1</v>
      </c>
      <c r="AA9" s="713"/>
      <c r="AB9" s="713"/>
      <c r="AC9" s="713"/>
      <c r="AD9" s="714">
        <v>12104</v>
      </c>
      <c r="AE9" s="714"/>
      <c r="AF9" s="714"/>
      <c r="AG9" s="714"/>
      <c r="AH9" s="714"/>
      <c r="AI9" s="714"/>
      <c r="AJ9" s="714"/>
      <c r="AK9" s="714"/>
      <c r="AL9" s="683">
        <v>0.2</v>
      </c>
      <c r="AM9" s="684"/>
      <c r="AN9" s="684"/>
      <c r="AO9" s="715"/>
      <c r="AP9" s="677" t="s">
        <v>240</v>
      </c>
      <c r="AQ9" s="678"/>
      <c r="AR9" s="678"/>
      <c r="AS9" s="678"/>
      <c r="AT9" s="678"/>
      <c r="AU9" s="678"/>
      <c r="AV9" s="678"/>
      <c r="AW9" s="678"/>
      <c r="AX9" s="678"/>
      <c r="AY9" s="678"/>
      <c r="AZ9" s="678"/>
      <c r="BA9" s="678"/>
      <c r="BB9" s="678"/>
      <c r="BC9" s="678"/>
      <c r="BD9" s="678"/>
      <c r="BE9" s="678"/>
      <c r="BF9" s="679"/>
      <c r="BG9" s="680">
        <v>840814</v>
      </c>
      <c r="BH9" s="681"/>
      <c r="BI9" s="681"/>
      <c r="BJ9" s="681"/>
      <c r="BK9" s="681"/>
      <c r="BL9" s="681"/>
      <c r="BM9" s="681"/>
      <c r="BN9" s="682"/>
      <c r="BO9" s="713">
        <v>32.9</v>
      </c>
      <c r="BP9" s="713"/>
      <c r="BQ9" s="713"/>
      <c r="BR9" s="713"/>
      <c r="BS9" s="686" t="s">
        <v>138</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1247819</v>
      </c>
      <c r="CS9" s="681"/>
      <c r="CT9" s="681"/>
      <c r="CU9" s="681"/>
      <c r="CV9" s="681"/>
      <c r="CW9" s="681"/>
      <c r="CX9" s="681"/>
      <c r="CY9" s="682"/>
      <c r="CZ9" s="713">
        <v>11.6</v>
      </c>
      <c r="DA9" s="713"/>
      <c r="DB9" s="713"/>
      <c r="DC9" s="713"/>
      <c r="DD9" s="686">
        <v>15248</v>
      </c>
      <c r="DE9" s="681"/>
      <c r="DF9" s="681"/>
      <c r="DG9" s="681"/>
      <c r="DH9" s="681"/>
      <c r="DI9" s="681"/>
      <c r="DJ9" s="681"/>
      <c r="DK9" s="681"/>
      <c r="DL9" s="681"/>
      <c r="DM9" s="681"/>
      <c r="DN9" s="681"/>
      <c r="DO9" s="681"/>
      <c r="DP9" s="682"/>
      <c r="DQ9" s="686">
        <v>1197377</v>
      </c>
      <c r="DR9" s="681"/>
      <c r="DS9" s="681"/>
      <c r="DT9" s="681"/>
      <c r="DU9" s="681"/>
      <c r="DV9" s="681"/>
      <c r="DW9" s="681"/>
      <c r="DX9" s="681"/>
      <c r="DY9" s="681"/>
      <c r="DZ9" s="681"/>
      <c r="EA9" s="681"/>
      <c r="EB9" s="681"/>
      <c r="EC9" s="727"/>
    </row>
    <row r="10" spans="2:143" ht="11.25" customHeight="1" x14ac:dyDescent="0.2">
      <c r="B10" s="677" t="s">
        <v>242</v>
      </c>
      <c r="C10" s="678"/>
      <c r="D10" s="678"/>
      <c r="E10" s="678"/>
      <c r="F10" s="678"/>
      <c r="G10" s="678"/>
      <c r="H10" s="678"/>
      <c r="I10" s="678"/>
      <c r="J10" s="678"/>
      <c r="K10" s="678"/>
      <c r="L10" s="678"/>
      <c r="M10" s="678"/>
      <c r="N10" s="678"/>
      <c r="O10" s="678"/>
      <c r="P10" s="678"/>
      <c r="Q10" s="679"/>
      <c r="R10" s="680" t="s">
        <v>138</v>
      </c>
      <c r="S10" s="681"/>
      <c r="T10" s="681"/>
      <c r="U10" s="681"/>
      <c r="V10" s="681"/>
      <c r="W10" s="681"/>
      <c r="X10" s="681"/>
      <c r="Y10" s="682"/>
      <c r="Z10" s="713" t="s">
        <v>176</v>
      </c>
      <c r="AA10" s="713"/>
      <c r="AB10" s="713"/>
      <c r="AC10" s="713"/>
      <c r="AD10" s="714" t="s">
        <v>176</v>
      </c>
      <c r="AE10" s="714"/>
      <c r="AF10" s="714"/>
      <c r="AG10" s="714"/>
      <c r="AH10" s="714"/>
      <c r="AI10" s="714"/>
      <c r="AJ10" s="714"/>
      <c r="AK10" s="714"/>
      <c r="AL10" s="683" t="s">
        <v>138</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48746</v>
      </c>
      <c r="BH10" s="681"/>
      <c r="BI10" s="681"/>
      <c r="BJ10" s="681"/>
      <c r="BK10" s="681"/>
      <c r="BL10" s="681"/>
      <c r="BM10" s="681"/>
      <c r="BN10" s="682"/>
      <c r="BO10" s="713">
        <v>1.9</v>
      </c>
      <c r="BP10" s="713"/>
      <c r="BQ10" s="713"/>
      <c r="BR10" s="713"/>
      <c r="BS10" s="686" t="s">
        <v>176</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v>5734</v>
      </c>
      <c r="CS10" s="681"/>
      <c r="CT10" s="681"/>
      <c r="CU10" s="681"/>
      <c r="CV10" s="681"/>
      <c r="CW10" s="681"/>
      <c r="CX10" s="681"/>
      <c r="CY10" s="682"/>
      <c r="CZ10" s="713">
        <v>0.1</v>
      </c>
      <c r="DA10" s="713"/>
      <c r="DB10" s="713"/>
      <c r="DC10" s="713"/>
      <c r="DD10" s="686" t="s">
        <v>138</v>
      </c>
      <c r="DE10" s="681"/>
      <c r="DF10" s="681"/>
      <c r="DG10" s="681"/>
      <c r="DH10" s="681"/>
      <c r="DI10" s="681"/>
      <c r="DJ10" s="681"/>
      <c r="DK10" s="681"/>
      <c r="DL10" s="681"/>
      <c r="DM10" s="681"/>
      <c r="DN10" s="681"/>
      <c r="DO10" s="681"/>
      <c r="DP10" s="682"/>
      <c r="DQ10" s="686">
        <v>5734</v>
      </c>
      <c r="DR10" s="681"/>
      <c r="DS10" s="681"/>
      <c r="DT10" s="681"/>
      <c r="DU10" s="681"/>
      <c r="DV10" s="681"/>
      <c r="DW10" s="681"/>
      <c r="DX10" s="681"/>
      <c r="DY10" s="681"/>
      <c r="DZ10" s="681"/>
      <c r="EA10" s="681"/>
      <c r="EB10" s="681"/>
      <c r="EC10" s="727"/>
    </row>
    <row r="11" spans="2:143" ht="11.25" customHeight="1" x14ac:dyDescent="0.2">
      <c r="B11" s="677" t="s">
        <v>245</v>
      </c>
      <c r="C11" s="678"/>
      <c r="D11" s="678"/>
      <c r="E11" s="678"/>
      <c r="F11" s="678"/>
      <c r="G11" s="678"/>
      <c r="H11" s="678"/>
      <c r="I11" s="678"/>
      <c r="J11" s="678"/>
      <c r="K11" s="678"/>
      <c r="L11" s="678"/>
      <c r="M11" s="678"/>
      <c r="N11" s="678"/>
      <c r="O11" s="678"/>
      <c r="P11" s="678"/>
      <c r="Q11" s="679"/>
      <c r="R11" s="680">
        <v>415132</v>
      </c>
      <c r="S11" s="681"/>
      <c r="T11" s="681"/>
      <c r="U11" s="681"/>
      <c r="V11" s="681"/>
      <c r="W11" s="681"/>
      <c r="X11" s="681"/>
      <c r="Y11" s="682"/>
      <c r="Z11" s="683">
        <v>3.6</v>
      </c>
      <c r="AA11" s="684"/>
      <c r="AB11" s="684"/>
      <c r="AC11" s="685"/>
      <c r="AD11" s="686">
        <v>415132</v>
      </c>
      <c r="AE11" s="681"/>
      <c r="AF11" s="681"/>
      <c r="AG11" s="681"/>
      <c r="AH11" s="681"/>
      <c r="AI11" s="681"/>
      <c r="AJ11" s="681"/>
      <c r="AK11" s="682"/>
      <c r="AL11" s="683">
        <v>8.1</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91676</v>
      </c>
      <c r="BH11" s="681"/>
      <c r="BI11" s="681"/>
      <c r="BJ11" s="681"/>
      <c r="BK11" s="681"/>
      <c r="BL11" s="681"/>
      <c r="BM11" s="681"/>
      <c r="BN11" s="682"/>
      <c r="BO11" s="713">
        <v>3.6</v>
      </c>
      <c r="BP11" s="713"/>
      <c r="BQ11" s="713"/>
      <c r="BR11" s="713"/>
      <c r="BS11" s="686" t="s">
        <v>176</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238580</v>
      </c>
      <c r="CS11" s="681"/>
      <c r="CT11" s="681"/>
      <c r="CU11" s="681"/>
      <c r="CV11" s="681"/>
      <c r="CW11" s="681"/>
      <c r="CX11" s="681"/>
      <c r="CY11" s="682"/>
      <c r="CZ11" s="713">
        <v>2.2000000000000002</v>
      </c>
      <c r="DA11" s="713"/>
      <c r="DB11" s="713"/>
      <c r="DC11" s="713"/>
      <c r="DD11" s="686">
        <v>50646</v>
      </c>
      <c r="DE11" s="681"/>
      <c r="DF11" s="681"/>
      <c r="DG11" s="681"/>
      <c r="DH11" s="681"/>
      <c r="DI11" s="681"/>
      <c r="DJ11" s="681"/>
      <c r="DK11" s="681"/>
      <c r="DL11" s="681"/>
      <c r="DM11" s="681"/>
      <c r="DN11" s="681"/>
      <c r="DO11" s="681"/>
      <c r="DP11" s="682"/>
      <c r="DQ11" s="686">
        <v>133759</v>
      </c>
      <c r="DR11" s="681"/>
      <c r="DS11" s="681"/>
      <c r="DT11" s="681"/>
      <c r="DU11" s="681"/>
      <c r="DV11" s="681"/>
      <c r="DW11" s="681"/>
      <c r="DX11" s="681"/>
      <c r="DY11" s="681"/>
      <c r="DZ11" s="681"/>
      <c r="EA11" s="681"/>
      <c r="EB11" s="681"/>
      <c r="EC11" s="727"/>
    </row>
    <row r="12" spans="2:143" ht="11.25" customHeight="1" x14ac:dyDescent="0.2">
      <c r="B12" s="677" t="s">
        <v>248</v>
      </c>
      <c r="C12" s="678"/>
      <c r="D12" s="678"/>
      <c r="E12" s="678"/>
      <c r="F12" s="678"/>
      <c r="G12" s="678"/>
      <c r="H12" s="678"/>
      <c r="I12" s="678"/>
      <c r="J12" s="678"/>
      <c r="K12" s="678"/>
      <c r="L12" s="678"/>
      <c r="M12" s="678"/>
      <c r="N12" s="678"/>
      <c r="O12" s="678"/>
      <c r="P12" s="678"/>
      <c r="Q12" s="679"/>
      <c r="R12" s="680">
        <v>68605</v>
      </c>
      <c r="S12" s="681"/>
      <c r="T12" s="681"/>
      <c r="U12" s="681"/>
      <c r="V12" s="681"/>
      <c r="W12" s="681"/>
      <c r="X12" s="681"/>
      <c r="Y12" s="682"/>
      <c r="Z12" s="713">
        <v>0.6</v>
      </c>
      <c r="AA12" s="713"/>
      <c r="AB12" s="713"/>
      <c r="AC12" s="713"/>
      <c r="AD12" s="714">
        <v>68605</v>
      </c>
      <c r="AE12" s="714"/>
      <c r="AF12" s="714"/>
      <c r="AG12" s="714"/>
      <c r="AH12" s="714"/>
      <c r="AI12" s="714"/>
      <c r="AJ12" s="714"/>
      <c r="AK12" s="714"/>
      <c r="AL12" s="683">
        <v>1.3</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1325501</v>
      </c>
      <c r="BH12" s="681"/>
      <c r="BI12" s="681"/>
      <c r="BJ12" s="681"/>
      <c r="BK12" s="681"/>
      <c r="BL12" s="681"/>
      <c r="BM12" s="681"/>
      <c r="BN12" s="682"/>
      <c r="BO12" s="713">
        <v>51.9</v>
      </c>
      <c r="BP12" s="713"/>
      <c r="BQ12" s="713"/>
      <c r="BR12" s="713"/>
      <c r="BS12" s="686" t="s">
        <v>250</v>
      </c>
      <c r="BT12" s="681"/>
      <c r="BU12" s="681"/>
      <c r="BV12" s="681"/>
      <c r="BW12" s="681"/>
      <c r="BX12" s="681"/>
      <c r="BY12" s="681"/>
      <c r="BZ12" s="681"/>
      <c r="CA12" s="681"/>
      <c r="CB12" s="727"/>
      <c r="CD12" s="719" t="s">
        <v>251</v>
      </c>
      <c r="CE12" s="720"/>
      <c r="CF12" s="720"/>
      <c r="CG12" s="720"/>
      <c r="CH12" s="720"/>
      <c r="CI12" s="720"/>
      <c r="CJ12" s="720"/>
      <c r="CK12" s="720"/>
      <c r="CL12" s="720"/>
      <c r="CM12" s="720"/>
      <c r="CN12" s="720"/>
      <c r="CO12" s="720"/>
      <c r="CP12" s="720"/>
      <c r="CQ12" s="721"/>
      <c r="CR12" s="680">
        <v>326323</v>
      </c>
      <c r="CS12" s="681"/>
      <c r="CT12" s="681"/>
      <c r="CU12" s="681"/>
      <c r="CV12" s="681"/>
      <c r="CW12" s="681"/>
      <c r="CX12" s="681"/>
      <c r="CY12" s="682"/>
      <c r="CZ12" s="713">
        <v>3</v>
      </c>
      <c r="DA12" s="713"/>
      <c r="DB12" s="713"/>
      <c r="DC12" s="713"/>
      <c r="DD12" s="686">
        <v>13610</v>
      </c>
      <c r="DE12" s="681"/>
      <c r="DF12" s="681"/>
      <c r="DG12" s="681"/>
      <c r="DH12" s="681"/>
      <c r="DI12" s="681"/>
      <c r="DJ12" s="681"/>
      <c r="DK12" s="681"/>
      <c r="DL12" s="681"/>
      <c r="DM12" s="681"/>
      <c r="DN12" s="681"/>
      <c r="DO12" s="681"/>
      <c r="DP12" s="682"/>
      <c r="DQ12" s="686">
        <v>203347</v>
      </c>
      <c r="DR12" s="681"/>
      <c r="DS12" s="681"/>
      <c r="DT12" s="681"/>
      <c r="DU12" s="681"/>
      <c r="DV12" s="681"/>
      <c r="DW12" s="681"/>
      <c r="DX12" s="681"/>
      <c r="DY12" s="681"/>
      <c r="DZ12" s="681"/>
      <c r="EA12" s="681"/>
      <c r="EB12" s="681"/>
      <c r="EC12" s="727"/>
    </row>
    <row r="13" spans="2:143" ht="11.25" customHeight="1" x14ac:dyDescent="0.2">
      <c r="B13" s="677" t="s">
        <v>252</v>
      </c>
      <c r="C13" s="678"/>
      <c r="D13" s="678"/>
      <c r="E13" s="678"/>
      <c r="F13" s="678"/>
      <c r="G13" s="678"/>
      <c r="H13" s="678"/>
      <c r="I13" s="678"/>
      <c r="J13" s="678"/>
      <c r="K13" s="678"/>
      <c r="L13" s="678"/>
      <c r="M13" s="678"/>
      <c r="N13" s="678"/>
      <c r="O13" s="678"/>
      <c r="P13" s="678"/>
      <c r="Q13" s="679"/>
      <c r="R13" s="680" t="s">
        <v>138</v>
      </c>
      <c r="S13" s="681"/>
      <c r="T13" s="681"/>
      <c r="U13" s="681"/>
      <c r="V13" s="681"/>
      <c r="W13" s="681"/>
      <c r="X13" s="681"/>
      <c r="Y13" s="682"/>
      <c r="Z13" s="713" t="s">
        <v>176</v>
      </c>
      <c r="AA13" s="713"/>
      <c r="AB13" s="713"/>
      <c r="AC13" s="713"/>
      <c r="AD13" s="714" t="s">
        <v>250</v>
      </c>
      <c r="AE13" s="714"/>
      <c r="AF13" s="714"/>
      <c r="AG13" s="714"/>
      <c r="AH13" s="714"/>
      <c r="AI13" s="714"/>
      <c r="AJ13" s="714"/>
      <c r="AK13" s="714"/>
      <c r="AL13" s="683" t="s">
        <v>176</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1306901</v>
      </c>
      <c r="BH13" s="681"/>
      <c r="BI13" s="681"/>
      <c r="BJ13" s="681"/>
      <c r="BK13" s="681"/>
      <c r="BL13" s="681"/>
      <c r="BM13" s="681"/>
      <c r="BN13" s="682"/>
      <c r="BO13" s="713">
        <v>51.2</v>
      </c>
      <c r="BP13" s="713"/>
      <c r="BQ13" s="713"/>
      <c r="BR13" s="713"/>
      <c r="BS13" s="686" t="s">
        <v>138</v>
      </c>
      <c r="BT13" s="681"/>
      <c r="BU13" s="681"/>
      <c r="BV13" s="681"/>
      <c r="BW13" s="681"/>
      <c r="BX13" s="681"/>
      <c r="BY13" s="681"/>
      <c r="BZ13" s="681"/>
      <c r="CA13" s="681"/>
      <c r="CB13" s="727"/>
      <c r="CD13" s="719" t="s">
        <v>254</v>
      </c>
      <c r="CE13" s="720"/>
      <c r="CF13" s="720"/>
      <c r="CG13" s="720"/>
      <c r="CH13" s="720"/>
      <c r="CI13" s="720"/>
      <c r="CJ13" s="720"/>
      <c r="CK13" s="720"/>
      <c r="CL13" s="720"/>
      <c r="CM13" s="720"/>
      <c r="CN13" s="720"/>
      <c r="CO13" s="720"/>
      <c r="CP13" s="720"/>
      <c r="CQ13" s="721"/>
      <c r="CR13" s="680">
        <v>814326</v>
      </c>
      <c r="CS13" s="681"/>
      <c r="CT13" s="681"/>
      <c r="CU13" s="681"/>
      <c r="CV13" s="681"/>
      <c r="CW13" s="681"/>
      <c r="CX13" s="681"/>
      <c r="CY13" s="682"/>
      <c r="CZ13" s="713">
        <v>7.6</v>
      </c>
      <c r="DA13" s="713"/>
      <c r="DB13" s="713"/>
      <c r="DC13" s="713"/>
      <c r="DD13" s="686">
        <v>413769</v>
      </c>
      <c r="DE13" s="681"/>
      <c r="DF13" s="681"/>
      <c r="DG13" s="681"/>
      <c r="DH13" s="681"/>
      <c r="DI13" s="681"/>
      <c r="DJ13" s="681"/>
      <c r="DK13" s="681"/>
      <c r="DL13" s="681"/>
      <c r="DM13" s="681"/>
      <c r="DN13" s="681"/>
      <c r="DO13" s="681"/>
      <c r="DP13" s="682"/>
      <c r="DQ13" s="686">
        <v>409886</v>
      </c>
      <c r="DR13" s="681"/>
      <c r="DS13" s="681"/>
      <c r="DT13" s="681"/>
      <c r="DU13" s="681"/>
      <c r="DV13" s="681"/>
      <c r="DW13" s="681"/>
      <c r="DX13" s="681"/>
      <c r="DY13" s="681"/>
      <c r="DZ13" s="681"/>
      <c r="EA13" s="681"/>
      <c r="EB13" s="681"/>
      <c r="EC13" s="727"/>
    </row>
    <row r="14" spans="2:143" ht="11.25" customHeight="1" x14ac:dyDescent="0.2">
      <c r="B14" s="677" t="s">
        <v>255</v>
      </c>
      <c r="C14" s="678"/>
      <c r="D14" s="678"/>
      <c r="E14" s="678"/>
      <c r="F14" s="678"/>
      <c r="G14" s="678"/>
      <c r="H14" s="678"/>
      <c r="I14" s="678"/>
      <c r="J14" s="678"/>
      <c r="K14" s="678"/>
      <c r="L14" s="678"/>
      <c r="M14" s="678"/>
      <c r="N14" s="678"/>
      <c r="O14" s="678"/>
      <c r="P14" s="678"/>
      <c r="Q14" s="679"/>
      <c r="R14" s="680" t="s">
        <v>250</v>
      </c>
      <c r="S14" s="681"/>
      <c r="T14" s="681"/>
      <c r="U14" s="681"/>
      <c r="V14" s="681"/>
      <c r="W14" s="681"/>
      <c r="X14" s="681"/>
      <c r="Y14" s="682"/>
      <c r="Z14" s="713" t="s">
        <v>176</v>
      </c>
      <c r="AA14" s="713"/>
      <c r="AB14" s="713"/>
      <c r="AC14" s="713"/>
      <c r="AD14" s="714" t="s">
        <v>138</v>
      </c>
      <c r="AE14" s="714"/>
      <c r="AF14" s="714"/>
      <c r="AG14" s="714"/>
      <c r="AH14" s="714"/>
      <c r="AI14" s="714"/>
      <c r="AJ14" s="714"/>
      <c r="AK14" s="714"/>
      <c r="AL14" s="683" t="s">
        <v>250</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69319</v>
      </c>
      <c r="BH14" s="681"/>
      <c r="BI14" s="681"/>
      <c r="BJ14" s="681"/>
      <c r="BK14" s="681"/>
      <c r="BL14" s="681"/>
      <c r="BM14" s="681"/>
      <c r="BN14" s="682"/>
      <c r="BO14" s="713">
        <v>2.7</v>
      </c>
      <c r="BP14" s="713"/>
      <c r="BQ14" s="713"/>
      <c r="BR14" s="713"/>
      <c r="BS14" s="686" t="s">
        <v>138</v>
      </c>
      <c r="BT14" s="681"/>
      <c r="BU14" s="681"/>
      <c r="BV14" s="681"/>
      <c r="BW14" s="681"/>
      <c r="BX14" s="681"/>
      <c r="BY14" s="681"/>
      <c r="BZ14" s="681"/>
      <c r="CA14" s="681"/>
      <c r="CB14" s="727"/>
      <c r="CD14" s="719" t="s">
        <v>257</v>
      </c>
      <c r="CE14" s="720"/>
      <c r="CF14" s="720"/>
      <c r="CG14" s="720"/>
      <c r="CH14" s="720"/>
      <c r="CI14" s="720"/>
      <c r="CJ14" s="720"/>
      <c r="CK14" s="720"/>
      <c r="CL14" s="720"/>
      <c r="CM14" s="720"/>
      <c r="CN14" s="720"/>
      <c r="CO14" s="720"/>
      <c r="CP14" s="720"/>
      <c r="CQ14" s="721"/>
      <c r="CR14" s="680">
        <v>469793</v>
      </c>
      <c r="CS14" s="681"/>
      <c r="CT14" s="681"/>
      <c r="CU14" s="681"/>
      <c r="CV14" s="681"/>
      <c r="CW14" s="681"/>
      <c r="CX14" s="681"/>
      <c r="CY14" s="682"/>
      <c r="CZ14" s="713">
        <v>4.4000000000000004</v>
      </c>
      <c r="DA14" s="713"/>
      <c r="DB14" s="713"/>
      <c r="DC14" s="713"/>
      <c r="DD14" s="686">
        <v>37158</v>
      </c>
      <c r="DE14" s="681"/>
      <c r="DF14" s="681"/>
      <c r="DG14" s="681"/>
      <c r="DH14" s="681"/>
      <c r="DI14" s="681"/>
      <c r="DJ14" s="681"/>
      <c r="DK14" s="681"/>
      <c r="DL14" s="681"/>
      <c r="DM14" s="681"/>
      <c r="DN14" s="681"/>
      <c r="DO14" s="681"/>
      <c r="DP14" s="682"/>
      <c r="DQ14" s="686">
        <v>391363</v>
      </c>
      <c r="DR14" s="681"/>
      <c r="DS14" s="681"/>
      <c r="DT14" s="681"/>
      <c r="DU14" s="681"/>
      <c r="DV14" s="681"/>
      <c r="DW14" s="681"/>
      <c r="DX14" s="681"/>
      <c r="DY14" s="681"/>
      <c r="DZ14" s="681"/>
      <c r="EA14" s="681"/>
      <c r="EB14" s="681"/>
      <c r="EC14" s="727"/>
    </row>
    <row r="15" spans="2:143" ht="11.25" customHeight="1" x14ac:dyDescent="0.2">
      <c r="B15" s="677" t="s">
        <v>258</v>
      </c>
      <c r="C15" s="678"/>
      <c r="D15" s="678"/>
      <c r="E15" s="678"/>
      <c r="F15" s="678"/>
      <c r="G15" s="678"/>
      <c r="H15" s="678"/>
      <c r="I15" s="678"/>
      <c r="J15" s="678"/>
      <c r="K15" s="678"/>
      <c r="L15" s="678"/>
      <c r="M15" s="678"/>
      <c r="N15" s="678"/>
      <c r="O15" s="678"/>
      <c r="P15" s="678"/>
      <c r="Q15" s="679"/>
      <c r="R15" s="680" t="s">
        <v>176</v>
      </c>
      <c r="S15" s="681"/>
      <c r="T15" s="681"/>
      <c r="U15" s="681"/>
      <c r="V15" s="681"/>
      <c r="W15" s="681"/>
      <c r="X15" s="681"/>
      <c r="Y15" s="682"/>
      <c r="Z15" s="713" t="s">
        <v>250</v>
      </c>
      <c r="AA15" s="713"/>
      <c r="AB15" s="713"/>
      <c r="AC15" s="713"/>
      <c r="AD15" s="714" t="s">
        <v>138</v>
      </c>
      <c r="AE15" s="714"/>
      <c r="AF15" s="714"/>
      <c r="AG15" s="714"/>
      <c r="AH15" s="714"/>
      <c r="AI15" s="714"/>
      <c r="AJ15" s="714"/>
      <c r="AK15" s="714"/>
      <c r="AL15" s="683" t="s">
        <v>176</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93708</v>
      </c>
      <c r="BH15" s="681"/>
      <c r="BI15" s="681"/>
      <c r="BJ15" s="681"/>
      <c r="BK15" s="681"/>
      <c r="BL15" s="681"/>
      <c r="BM15" s="681"/>
      <c r="BN15" s="682"/>
      <c r="BO15" s="713">
        <v>3.7</v>
      </c>
      <c r="BP15" s="713"/>
      <c r="BQ15" s="713"/>
      <c r="BR15" s="713"/>
      <c r="BS15" s="686" t="s">
        <v>138</v>
      </c>
      <c r="BT15" s="681"/>
      <c r="BU15" s="681"/>
      <c r="BV15" s="681"/>
      <c r="BW15" s="681"/>
      <c r="BX15" s="681"/>
      <c r="BY15" s="681"/>
      <c r="BZ15" s="681"/>
      <c r="CA15" s="681"/>
      <c r="CB15" s="727"/>
      <c r="CD15" s="719" t="s">
        <v>260</v>
      </c>
      <c r="CE15" s="720"/>
      <c r="CF15" s="720"/>
      <c r="CG15" s="720"/>
      <c r="CH15" s="720"/>
      <c r="CI15" s="720"/>
      <c r="CJ15" s="720"/>
      <c r="CK15" s="720"/>
      <c r="CL15" s="720"/>
      <c r="CM15" s="720"/>
      <c r="CN15" s="720"/>
      <c r="CO15" s="720"/>
      <c r="CP15" s="720"/>
      <c r="CQ15" s="721"/>
      <c r="CR15" s="680">
        <v>1180553</v>
      </c>
      <c r="CS15" s="681"/>
      <c r="CT15" s="681"/>
      <c r="CU15" s="681"/>
      <c r="CV15" s="681"/>
      <c r="CW15" s="681"/>
      <c r="CX15" s="681"/>
      <c r="CY15" s="682"/>
      <c r="CZ15" s="713">
        <v>11</v>
      </c>
      <c r="DA15" s="713"/>
      <c r="DB15" s="713"/>
      <c r="DC15" s="713"/>
      <c r="DD15" s="686">
        <v>116358</v>
      </c>
      <c r="DE15" s="681"/>
      <c r="DF15" s="681"/>
      <c r="DG15" s="681"/>
      <c r="DH15" s="681"/>
      <c r="DI15" s="681"/>
      <c r="DJ15" s="681"/>
      <c r="DK15" s="681"/>
      <c r="DL15" s="681"/>
      <c r="DM15" s="681"/>
      <c r="DN15" s="681"/>
      <c r="DO15" s="681"/>
      <c r="DP15" s="682"/>
      <c r="DQ15" s="686">
        <v>868280</v>
      </c>
      <c r="DR15" s="681"/>
      <c r="DS15" s="681"/>
      <c r="DT15" s="681"/>
      <c r="DU15" s="681"/>
      <c r="DV15" s="681"/>
      <c r="DW15" s="681"/>
      <c r="DX15" s="681"/>
      <c r="DY15" s="681"/>
      <c r="DZ15" s="681"/>
      <c r="EA15" s="681"/>
      <c r="EB15" s="681"/>
      <c r="EC15" s="727"/>
    </row>
    <row r="16" spans="2:143" ht="11.25" customHeight="1" x14ac:dyDescent="0.2">
      <c r="B16" s="677" t="s">
        <v>261</v>
      </c>
      <c r="C16" s="678"/>
      <c r="D16" s="678"/>
      <c r="E16" s="678"/>
      <c r="F16" s="678"/>
      <c r="G16" s="678"/>
      <c r="H16" s="678"/>
      <c r="I16" s="678"/>
      <c r="J16" s="678"/>
      <c r="K16" s="678"/>
      <c r="L16" s="678"/>
      <c r="M16" s="678"/>
      <c r="N16" s="678"/>
      <c r="O16" s="678"/>
      <c r="P16" s="678"/>
      <c r="Q16" s="679"/>
      <c r="R16" s="680">
        <v>13241</v>
      </c>
      <c r="S16" s="681"/>
      <c r="T16" s="681"/>
      <c r="U16" s="681"/>
      <c r="V16" s="681"/>
      <c r="W16" s="681"/>
      <c r="X16" s="681"/>
      <c r="Y16" s="682"/>
      <c r="Z16" s="713">
        <v>0.1</v>
      </c>
      <c r="AA16" s="713"/>
      <c r="AB16" s="713"/>
      <c r="AC16" s="713"/>
      <c r="AD16" s="714">
        <v>13241</v>
      </c>
      <c r="AE16" s="714"/>
      <c r="AF16" s="714"/>
      <c r="AG16" s="714"/>
      <c r="AH16" s="714"/>
      <c r="AI16" s="714"/>
      <c r="AJ16" s="714"/>
      <c r="AK16" s="714"/>
      <c r="AL16" s="683">
        <v>0.3</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t="s">
        <v>138</v>
      </c>
      <c r="BH16" s="681"/>
      <c r="BI16" s="681"/>
      <c r="BJ16" s="681"/>
      <c r="BK16" s="681"/>
      <c r="BL16" s="681"/>
      <c r="BM16" s="681"/>
      <c r="BN16" s="682"/>
      <c r="BO16" s="713" t="s">
        <v>138</v>
      </c>
      <c r="BP16" s="713"/>
      <c r="BQ16" s="713"/>
      <c r="BR16" s="713"/>
      <c r="BS16" s="686" t="s">
        <v>176</v>
      </c>
      <c r="BT16" s="681"/>
      <c r="BU16" s="681"/>
      <c r="BV16" s="681"/>
      <c r="BW16" s="681"/>
      <c r="BX16" s="681"/>
      <c r="BY16" s="681"/>
      <c r="BZ16" s="681"/>
      <c r="CA16" s="681"/>
      <c r="CB16" s="727"/>
      <c r="CD16" s="719" t="s">
        <v>263</v>
      </c>
      <c r="CE16" s="720"/>
      <c r="CF16" s="720"/>
      <c r="CG16" s="720"/>
      <c r="CH16" s="720"/>
      <c r="CI16" s="720"/>
      <c r="CJ16" s="720"/>
      <c r="CK16" s="720"/>
      <c r="CL16" s="720"/>
      <c r="CM16" s="720"/>
      <c r="CN16" s="720"/>
      <c r="CO16" s="720"/>
      <c r="CP16" s="720"/>
      <c r="CQ16" s="721"/>
      <c r="CR16" s="680">
        <v>61550</v>
      </c>
      <c r="CS16" s="681"/>
      <c r="CT16" s="681"/>
      <c r="CU16" s="681"/>
      <c r="CV16" s="681"/>
      <c r="CW16" s="681"/>
      <c r="CX16" s="681"/>
      <c r="CY16" s="682"/>
      <c r="CZ16" s="713">
        <v>0.6</v>
      </c>
      <c r="DA16" s="713"/>
      <c r="DB16" s="713"/>
      <c r="DC16" s="713"/>
      <c r="DD16" s="686" t="s">
        <v>138</v>
      </c>
      <c r="DE16" s="681"/>
      <c r="DF16" s="681"/>
      <c r="DG16" s="681"/>
      <c r="DH16" s="681"/>
      <c r="DI16" s="681"/>
      <c r="DJ16" s="681"/>
      <c r="DK16" s="681"/>
      <c r="DL16" s="681"/>
      <c r="DM16" s="681"/>
      <c r="DN16" s="681"/>
      <c r="DO16" s="681"/>
      <c r="DP16" s="682"/>
      <c r="DQ16" s="686">
        <v>55450</v>
      </c>
      <c r="DR16" s="681"/>
      <c r="DS16" s="681"/>
      <c r="DT16" s="681"/>
      <c r="DU16" s="681"/>
      <c r="DV16" s="681"/>
      <c r="DW16" s="681"/>
      <c r="DX16" s="681"/>
      <c r="DY16" s="681"/>
      <c r="DZ16" s="681"/>
      <c r="EA16" s="681"/>
      <c r="EB16" s="681"/>
      <c r="EC16" s="727"/>
    </row>
    <row r="17" spans="2:133" ht="11.25" customHeight="1" x14ac:dyDescent="0.2">
      <c r="B17" s="677" t="s">
        <v>264</v>
      </c>
      <c r="C17" s="678"/>
      <c r="D17" s="678"/>
      <c r="E17" s="678"/>
      <c r="F17" s="678"/>
      <c r="G17" s="678"/>
      <c r="H17" s="678"/>
      <c r="I17" s="678"/>
      <c r="J17" s="678"/>
      <c r="K17" s="678"/>
      <c r="L17" s="678"/>
      <c r="M17" s="678"/>
      <c r="N17" s="678"/>
      <c r="O17" s="678"/>
      <c r="P17" s="678"/>
      <c r="Q17" s="679"/>
      <c r="R17" s="680">
        <v>17953</v>
      </c>
      <c r="S17" s="681"/>
      <c r="T17" s="681"/>
      <c r="U17" s="681"/>
      <c r="V17" s="681"/>
      <c r="W17" s="681"/>
      <c r="X17" s="681"/>
      <c r="Y17" s="682"/>
      <c r="Z17" s="713">
        <v>0.2</v>
      </c>
      <c r="AA17" s="713"/>
      <c r="AB17" s="713"/>
      <c r="AC17" s="713"/>
      <c r="AD17" s="714">
        <v>17953</v>
      </c>
      <c r="AE17" s="714"/>
      <c r="AF17" s="714"/>
      <c r="AG17" s="714"/>
      <c r="AH17" s="714"/>
      <c r="AI17" s="714"/>
      <c r="AJ17" s="714"/>
      <c r="AK17" s="714"/>
      <c r="AL17" s="683">
        <v>0.4</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176</v>
      </c>
      <c r="BH17" s="681"/>
      <c r="BI17" s="681"/>
      <c r="BJ17" s="681"/>
      <c r="BK17" s="681"/>
      <c r="BL17" s="681"/>
      <c r="BM17" s="681"/>
      <c r="BN17" s="682"/>
      <c r="BO17" s="713" t="s">
        <v>138</v>
      </c>
      <c r="BP17" s="713"/>
      <c r="BQ17" s="713"/>
      <c r="BR17" s="713"/>
      <c r="BS17" s="686" t="s">
        <v>176</v>
      </c>
      <c r="BT17" s="681"/>
      <c r="BU17" s="681"/>
      <c r="BV17" s="681"/>
      <c r="BW17" s="681"/>
      <c r="BX17" s="681"/>
      <c r="BY17" s="681"/>
      <c r="BZ17" s="681"/>
      <c r="CA17" s="681"/>
      <c r="CB17" s="727"/>
      <c r="CD17" s="719" t="s">
        <v>266</v>
      </c>
      <c r="CE17" s="720"/>
      <c r="CF17" s="720"/>
      <c r="CG17" s="720"/>
      <c r="CH17" s="720"/>
      <c r="CI17" s="720"/>
      <c r="CJ17" s="720"/>
      <c r="CK17" s="720"/>
      <c r="CL17" s="720"/>
      <c r="CM17" s="720"/>
      <c r="CN17" s="720"/>
      <c r="CO17" s="720"/>
      <c r="CP17" s="720"/>
      <c r="CQ17" s="721"/>
      <c r="CR17" s="680">
        <v>828170</v>
      </c>
      <c r="CS17" s="681"/>
      <c r="CT17" s="681"/>
      <c r="CU17" s="681"/>
      <c r="CV17" s="681"/>
      <c r="CW17" s="681"/>
      <c r="CX17" s="681"/>
      <c r="CY17" s="682"/>
      <c r="CZ17" s="713">
        <v>7.7</v>
      </c>
      <c r="DA17" s="713"/>
      <c r="DB17" s="713"/>
      <c r="DC17" s="713"/>
      <c r="DD17" s="686" t="s">
        <v>138</v>
      </c>
      <c r="DE17" s="681"/>
      <c r="DF17" s="681"/>
      <c r="DG17" s="681"/>
      <c r="DH17" s="681"/>
      <c r="DI17" s="681"/>
      <c r="DJ17" s="681"/>
      <c r="DK17" s="681"/>
      <c r="DL17" s="681"/>
      <c r="DM17" s="681"/>
      <c r="DN17" s="681"/>
      <c r="DO17" s="681"/>
      <c r="DP17" s="682"/>
      <c r="DQ17" s="686">
        <v>813821</v>
      </c>
      <c r="DR17" s="681"/>
      <c r="DS17" s="681"/>
      <c r="DT17" s="681"/>
      <c r="DU17" s="681"/>
      <c r="DV17" s="681"/>
      <c r="DW17" s="681"/>
      <c r="DX17" s="681"/>
      <c r="DY17" s="681"/>
      <c r="DZ17" s="681"/>
      <c r="EA17" s="681"/>
      <c r="EB17" s="681"/>
      <c r="EC17" s="727"/>
    </row>
    <row r="18" spans="2:133" ht="11.25" customHeight="1" x14ac:dyDescent="0.2">
      <c r="B18" s="677" t="s">
        <v>267</v>
      </c>
      <c r="C18" s="678"/>
      <c r="D18" s="678"/>
      <c r="E18" s="678"/>
      <c r="F18" s="678"/>
      <c r="G18" s="678"/>
      <c r="H18" s="678"/>
      <c r="I18" s="678"/>
      <c r="J18" s="678"/>
      <c r="K18" s="678"/>
      <c r="L18" s="678"/>
      <c r="M18" s="678"/>
      <c r="N18" s="678"/>
      <c r="O18" s="678"/>
      <c r="P18" s="678"/>
      <c r="Q18" s="679"/>
      <c r="R18" s="680">
        <v>23388</v>
      </c>
      <c r="S18" s="681"/>
      <c r="T18" s="681"/>
      <c r="U18" s="681"/>
      <c r="V18" s="681"/>
      <c r="W18" s="681"/>
      <c r="X18" s="681"/>
      <c r="Y18" s="682"/>
      <c r="Z18" s="713">
        <v>0.2</v>
      </c>
      <c r="AA18" s="713"/>
      <c r="AB18" s="713"/>
      <c r="AC18" s="713"/>
      <c r="AD18" s="714">
        <v>23388</v>
      </c>
      <c r="AE18" s="714"/>
      <c r="AF18" s="714"/>
      <c r="AG18" s="714"/>
      <c r="AH18" s="714"/>
      <c r="AI18" s="714"/>
      <c r="AJ18" s="714"/>
      <c r="AK18" s="714"/>
      <c r="AL18" s="683">
        <v>0.5</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176</v>
      </c>
      <c r="BH18" s="681"/>
      <c r="BI18" s="681"/>
      <c r="BJ18" s="681"/>
      <c r="BK18" s="681"/>
      <c r="BL18" s="681"/>
      <c r="BM18" s="681"/>
      <c r="BN18" s="682"/>
      <c r="BO18" s="713" t="s">
        <v>176</v>
      </c>
      <c r="BP18" s="713"/>
      <c r="BQ18" s="713"/>
      <c r="BR18" s="713"/>
      <c r="BS18" s="686" t="s">
        <v>176</v>
      </c>
      <c r="BT18" s="681"/>
      <c r="BU18" s="681"/>
      <c r="BV18" s="681"/>
      <c r="BW18" s="681"/>
      <c r="BX18" s="681"/>
      <c r="BY18" s="681"/>
      <c r="BZ18" s="681"/>
      <c r="CA18" s="681"/>
      <c r="CB18" s="727"/>
      <c r="CD18" s="719" t="s">
        <v>269</v>
      </c>
      <c r="CE18" s="720"/>
      <c r="CF18" s="720"/>
      <c r="CG18" s="720"/>
      <c r="CH18" s="720"/>
      <c r="CI18" s="720"/>
      <c r="CJ18" s="720"/>
      <c r="CK18" s="720"/>
      <c r="CL18" s="720"/>
      <c r="CM18" s="720"/>
      <c r="CN18" s="720"/>
      <c r="CO18" s="720"/>
      <c r="CP18" s="720"/>
      <c r="CQ18" s="721"/>
      <c r="CR18" s="680" t="s">
        <v>176</v>
      </c>
      <c r="CS18" s="681"/>
      <c r="CT18" s="681"/>
      <c r="CU18" s="681"/>
      <c r="CV18" s="681"/>
      <c r="CW18" s="681"/>
      <c r="CX18" s="681"/>
      <c r="CY18" s="682"/>
      <c r="CZ18" s="713" t="s">
        <v>176</v>
      </c>
      <c r="DA18" s="713"/>
      <c r="DB18" s="713"/>
      <c r="DC18" s="713"/>
      <c r="DD18" s="686" t="s">
        <v>138</v>
      </c>
      <c r="DE18" s="681"/>
      <c r="DF18" s="681"/>
      <c r="DG18" s="681"/>
      <c r="DH18" s="681"/>
      <c r="DI18" s="681"/>
      <c r="DJ18" s="681"/>
      <c r="DK18" s="681"/>
      <c r="DL18" s="681"/>
      <c r="DM18" s="681"/>
      <c r="DN18" s="681"/>
      <c r="DO18" s="681"/>
      <c r="DP18" s="682"/>
      <c r="DQ18" s="686" t="s">
        <v>138</v>
      </c>
      <c r="DR18" s="681"/>
      <c r="DS18" s="681"/>
      <c r="DT18" s="681"/>
      <c r="DU18" s="681"/>
      <c r="DV18" s="681"/>
      <c r="DW18" s="681"/>
      <c r="DX18" s="681"/>
      <c r="DY18" s="681"/>
      <c r="DZ18" s="681"/>
      <c r="EA18" s="681"/>
      <c r="EB18" s="681"/>
      <c r="EC18" s="727"/>
    </row>
    <row r="19" spans="2:133" ht="11.25" customHeight="1" x14ac:dyDescent="0.2">
      <c r="B19" s="677" t="s">
        <v>270</v>
      </c>
      <c r="C19" s="678"/>
      <c r="D19" s="678"/>
      <c r="E19" s="678"/>
      <c r="F19" s="678"/>
      <c r="G19" s="678"/>
      <c r="H19" s="678"/>
      <c r="I19" s="678"/>
      <c r="J19" s="678"/>
      <c r="K19" s="678"/>
      <c r="L19" s="678"/>
      <c r="M19" s="678"/>
      <c r="N19" s="678"/>
      <c r="O19" s="678"/>
      <c r="P19" s="678"/>
      <c r="Q19" s="679"/>
      <c r="R19" s="680">
        <v>15054</v>
      </c>
      <c r="S19" s="681"/>
      <c r="T19" s="681"/>
      <c r="U19" s="681"/>
      <c r="V19" s="681"/>
      <c r="W19" s="681"/>
      <c r="X19" s="681"/>
      <c r="Y19" s="682"/>
      <c r="Z19" s="713">
        <v>0.1</v>
      </c>
      <c r="AA19" s="713"/>
      <c r="AB19" s="713"/>
      <c r="AC19" s="713"/>
      <c r="AD19" s="714">
        <v>15054</v>
      </c>
      <c r="AE19" s="714"/>
      <c r="AF19" s="714"/>
      <c r="AG19" s="714"/>
      <c r="AH19" s="714"/>
      <c r="AI19" s="714"/>
      <c r="AJ19" s="714"/>
      <c r="AK19" s="714"/>
      <c r="AL19" s="683">
        <v>0.3</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v>49649</v>
      </c>
      <c r="BH19" s="681"/>
      <c r="BI19" s="681"/>
      <c r="BJ19" s="681"/>
      <c r="BK19" s="681"/>
      <c r="BL19" s="681"/>
      <c r="BM19" s="681"/>
      <c r="BN19" s="682"/>
      <c r="BO19" s="713">
        <v>1.9</v>
      </c>
      <c r="BP19" s="713"/>
      <c r="BQ19" s="713"/>
      <c r="BR19" s="713"/>
      <c r="BS19" s="686" t="s">
        <v>138</v>
      </c>
      <c r="BT19" s="681"/>
      <c r="BU19" s="681"/>
      <c r="BV19" s="681"/>
      <c r="BW19" s="681"/>
      <c r="BX19" s="681"/>
      <c r="BY19" s="681"/>
      <c r="BZ19" s="681"/>
      <c r="CA19" s="681"/>
      <c r="CB19" s="727"/>
      <c r="CD19" s="719" t="s">
        <v>272</v>
      </c>
      <c r="CE19" s="720"/>
      <c r="CF19" s="720"/>
      <c r="CG19" s="720"/>
      <c r="CH19" s="720"/>
      <c r="CI19" s="720"/>
      <c r="CJ19" s="720"/>
      <c r="CK19" s="720"/>
      <c r="CL19" s="720"/>
      <c r="CM19" s="720"/>
      <c r="CN19" s="720"/>
      <c r="CO19" s="720"/>
      <c r="CP19" s="720"/>
      <c r="CQ19" s="721"/>
      <c r="CR19" s="680" t="s">
        <v>138</v>
      </c>
      <c r="CS19" s="681"/>
      <c r="CT19" s="681"/>
      <c r="CU19" s="681"/>
      <c r="CV19" s="681"/>
      <c r="CW19" s="681"/>
      <c r="CX19" s="681"/>
      <c r="CY19" s="682"/>
      <c r="CZ19" s="713" t="s">
        <v>250</v>
      </c>
      <c r="DA19" s="713"/>
      <c r="DB19" s="713"/>
      <c r="DC19" s="713"/>
      <c r="DD19" s="686" t="s">
        <v>138</v>
      </c>
      <c r="DE19" s="681"/>
      <c r="DF19" s="681"/>
      <c r="DG19" s="681"/>
      <c r="DH19" s="681"/>
      <c r="DI19" s="681"/>
      <c r="DJ19" s="681"/>
      <c r="DK19" s="681"/>
      <c r="DL19" s="681"/>
      <c r="DM19" s="681"/>
      <c r="DN19" s="681"/>
      <c r="DO19" s="681"/>
      <c r="DP19" s="682"/>
      <c r="DQ19" s="686" t="s">
        <v>138</v>
      </c>
      <c r="DR19" s="681"/>
      <c r="DS19" s="681"/>
      <c r="DT19" s="681"/>
      <c r="DU19" s="681"/>
      <c r="DV19" s="681"/>
      <c r="DW19" s="681"/>
      <c r="DX19" s="681"/>
      <c r="DY19" s="681"/>
      <c r="DZ19" s="681"/>
      <c r="EA19" s="681"/>
      <c r="EB19" s="681"/>
      <c r="EC19" s="727"/>
    </row>
    <row r="20" spans="2:133" ht="11.25" customHeight="1" x14ac:dyDescent="0.2">
      <c r="B20" s="677" t="s">
        <v>273</v>
      </c>
      <c r="C20" s="678"/>
      <c r="D20" s="678"/>
      <c r="E20" s="678"/>
      <c r="F20" s="678"/>
      <c r="G20" s="678"/>
      <c r="H20" s="678"/>
      <c r="I20" s="678"/>
      <c r="J20" s="678"/>
      <c r="K20" s="678"/>
      <c r="L20" s="678"/>
      <c r="M20" s="678"/>
      <c r="N20" s="678"/>
      <c r="O20" s="678"/>
      <c r="P20" s="678"/>
      <c r="Q20" s="679"/>
      <c r="R20" s="680">
        <v>6551</v>
      </c>
      <c r="S20" s="681"/>
      <c r="T20" s="681"/>
      <c r="U20" s="681"/>
      <c r="V20" s="681"/>
      <c r="W20" s="681"/>
      <c r="X20" s="681"/>
      <c r="Y20" s="682"/>
      <c r="Z20" s="713">
        <v>0.1</v>
      </c>
      <c r="AA20" s="713"/>
      <c r="AB20" s="713"/>
      <c r="AC20" s="713"/>
      <c r="AD20" s="714">
        <v>6551</v>
      </c>
      <c r="AE20" s="714"/>
      <c r="AF20" s="714"/>
      <c r="AG20" s="714"/>
      <c r="AH20" s="714"/>
      <c r="AI20" s="714"/>
      <c r="AJ20" s="714"/>
      <c r="AK20" s="714"/>
      <c r="AL20" s="683">
        <v>0.1</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v>49649</v>
      </c>
      <c r="BH20" s="681"/>
      <c r="BI20" s="681"/>
      <c r="BJ20" s="681"/>
      <c r="BK20" s="681"/>
      <c r="BL20" s="681"/>
      <c r="BM20" s="681"/>
      <c r="BN20" s="682"/>
      <c r="BO20" s="713">
        <v>1.9</v>
      </c>
      <c r="BP20" s="713"/>
      <c r="BQ20" s="713"/>
      <c r="BR20" s="713"/>
      <c r="BS20" s="686" t="s">
        <v>176</v>
      </c>
      <c r="BT20" s="681"/>
      <c r="BU20" s="681"/>
      <c r="BV20" s="681"/>
      <c r="BW20" s="681"/>
      <c r="BX20" s="681"/>
      <c r="BY20" s="681"/>
      <c r="BZ20" s="681"/>
      <c r="CA20" s="681"/>
      <c r="CB20" s="727"/>
      <c r="CD20" s="719" t="s">
        <v>275</v>
      </c>
      <c r="CE20" s="720"/>
      <c r="CF20" s="720"/>
      <c r="CG20" s="720"/>
      <c r="CH20" s="720"/>
      <c r="CI20" s="720"/>
      <c r="CJ20" s="720"/>
      <c r="CK20" s="720"/>
      <c r="CL20" s="720"/>
      <c r="CM20" s="720"/>
      <c r="CN20" s="720"/>
      <c r="CO20" s="720"/>
      <c r="CP20" s="720"/>
      <c r="CQ20" s="721"/>
      <c r="CR20" s="680">
        <v>10718875</v>
      </c>
      <c r="CS20" s="681"/>
      <c r="CT20" s="681"/>
      <c r="CU20" s="681"/>
      <c r="CV20" s="681"/>
      <c r="CW20" s="681"/>
      <c r="CX20" s="681"/>
      <c r="CY20" s="682"/>
      <c r="CZ20" s="713">
        <v>100</v>
      </c>
      <c r="DA20" s="713"/>
      <c r="DB20" s="713"/>
      <c r="DC20" s="713"/>
      <c r="DD20" s="686">
        <v>811505</v>
      </c>
      <c r="DE20" s="681"/>
      <c r="DF20" s="681"/>
      <c r="DG20" s="681"/>
      <c r="DH20" s="681"/>
      <c r="DI20" s="681"/>
      <c r="DJ20" s="681"/>
      <c r="DK20" s="681"/>
      <c r="DL20" s="681"/>
      <c r="DM20" s="681"/>
      <c r="DN20" s="681"/>
      <c r="DO20" s="681"/>
      <c r="DP20" s="682"/>
      <c r="DQ20" s="686">
        <v>6193430</v>
      </c>
      <c r="DR20" s="681"/>
      <c r="DS20" s="681"/>
      <c r="DT20" s="681"/>
      <c r="DU20" s="681"/>
      <c r="DV20" s="681"/>
      <c r="DW20" s="681"/>
      <c r="DX20" s="681"/>
      <c r="DY20" s="681"/>
      <c r="DZ20" s="681"/>
      <c r="EA20" s="681"/>
      <c r="EB20" s="681"/>
      <c r="EC20" s="727"/>
    </row>
    <row r="21" spans="2:133" ht="11.25" customHeight="1" x14ac:dyDescent="0.2">
      <c r="B21" s="677" t="s">
        <v>276</v>
      </c>
      <c r="C21" s="678"/>
      <c r="D21" s="678"/>
      <c r="E21" s="678"/>
      <c r="F21" s="678"/>
      <c r="G21" s="678"/>
      <c r="H21" s="678"/>
      <c r="I21" s="678"/>
      <c r="J21" s="678"/>
      <c r="K21" s="678"/>
      <c r="L21" s="678"/>
      <c r="M21" s="678"/>
      <c r="N21" s="678"/>
      <c r="O21" s="678"/>
      <c r="P21" s="678"/>
      <c r="Q21" s="679"/>
      <c r="R21" s="680">
        <v>1783</v>
      </c>
      <c r="S21" s="681"/>
      <c r="T21" s="681"/>
      <c r="U21" s="681"/>
      <c r="V21" s="681"/>
      <c r="W21" s="681"/>
      <c r="X21" s="681"/>
      <c r="Y21" s="682"/>
      <c r="Z21" s="713">
        <v>0</v>
      </c>
      <c r="AA21" s="713"/>
      <c r="AB21" s="713"/>
      <c r="AC21" s="713"/>
      <c r="AD21" s="714">
        <v>1783</v>
      </c>
      <c r="AE21" s="714"/>
      <c r="AF21" s="714"/>
      <c r="AG21" s="714"/>
      <c r="AH21" s="714"/>
      <c r="AI21" s="714"/>
      <c r="AJ21" s="714"/>
      <c r="AK21" s="714"/>
      <c r="AL21" s="683">
        <v>0</v>
      </c>
      <c r="AM21" s="684"/>
      <c r="AN21" s="684"/>
      <c r="AO21" s="715"/>
      <c r="AP21" s="774" t="s">
        <v>277</v>
      </c>
      <c r="AQ21" s="782"/>
      <c r="AR21" s="782"/>
      <c r="AS21" s="782"/>
      <c r="AT21" s="782"/>
      <c r="AU21" s="782"/>
      <c r="AV21" s="782"/>
      <c r="AW21" s="782"/>
      <c r="AX21" s="782"/>
      <c r="AY21" s="782"/>
      <c r="AZ21" s="782"/>
      <c r="BA21" s="782"/>
      <c r="BB21" s="782"/>
      <c r="BC21" s="782"/>
      <c r="BD21" s="782"/>
      <c r="BE21" s="782"/>
      <c r="BF21" s="776"/>
      <c r="BG21" s="680" t="s">
        <v>250</v>
      </c>
      <c r="BH21" s="681"/>
      <c r="BI21" s="681"/>
      <c r="BJ21" s="681"/>
      <c r="BK21" s="681"/>
      <c r="BL21" s="681"/>
      <c r="BM21" s="681"/>
      <c r="BN21" s="682"/>
      <c r="BO21" s="713" t="s">
        <v>250</v>
      </c>
      <c r="BP21" s="713"/>
      <c r="BQ21" s="713"/>
      <c r="BR21" s="713"/>
      <c r="BS21" s="686" t="s">
        <v>176</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278</v>
      </c>
      <c r="C22" s="678"/>
      <c r="D22" s="678"/>
      <c r="E22" s="678"/>
      <c r="F22" s="678"/>
      <c r="G22" s="678"/>
      <c r="H22" s="678"/>
      <c r="I22" s="678"/>
      <c r="J22" s="678"/>
      <c r="K22" s="678"/>
      <c r="L22" s="678"/>
      <c r="M22" s="678"/>
      <c r="N22" s="678"/>
      <c r="O22" s="678"/>
      <c r="P22" s="678"/>
      <c r="Q22" s="679"/>
      <c r="R22" s="680">
        <v>2181327</v>
      </c>
      <c r="S22" s="681"/>
      <c r="T22" s="681"/>
      <c r="U22" s="681"/>
      <c r="V22" s="681"/>
      <c r="W22" s="681"/>
      <c r="X22" s="681"/>
      <c r="Y22" s="682"/>
      <c r="Z22" s="713">
        <v>18.7</v>
      </c>
      <c r="AA22" s="713"/>
      <c r="AB22" s="713"/>
      <c r="AC22" s="713"/>
      <c r="AD22" s="714">
        <v>1905621</v>
      </c>
      <c r="AE22" s="714"/>
      <c r="AF22" s="714"/>
      <c r="AG22" s="714"/>
      <c r="AH22" s="714"/>
      <c r="AI22" s="714"/>
      <c r="AJ22" s="714"/>
      <c r="AK22" s="714"/>
      <c r="AL22" s="683">
        <v>37.200000000000003</v>
      </c>
      <c r="AM22" s="684"/>
      <c r="AN22" s="684"/>
      <c r="AO22" s="715"/>
      <c r="AP22" s="774" t="s">
        <v>279</v>
      </c>
      <c r="AQ22" s="782"/>
      <c r="AR22" s="782"/>
      <c r="AS22" s="782"/>
      <c r="AT22" s="782"/>
      <c r="AU22" s="782"/>
      <c r="AV22" s="782"/>
      <c r="AW22" s="782"/>
      <c r="AX22" s="782"/>
      <c r="AY22" s="782"/>
      <c r="AZ22" s="782"/>
      <c r="BA22" s="782"/>
      <c r="BB22" s="782"/>
      <c r="BC22" s="782"/>
      <c r="BD22" s="782"/>
      <c r="BE22" s="782"/>
      <c r="BF22" s="776"/>
      <c r="BG22" s="680" t="s">
        <v>176</v>
      </c>
      <c r="BH22" s="681"/>
      <c r="BI22" s="681"/>
      <c r="BJ22" s="681"/>
      <c r="BK22" s="681"/>
      <c r="BL22" s="681"/>
      <c r="BM22" s="681"/>
      <c r="BN22" s="682"/>
      <c r="BO22" s="713" t="s">
        <v>138</v>
      </c>
      <c r="BP22" s="713"/>
      <c r="BQ22" s="713"/>
      <c r="BR22" s="713"/>
      <c r="BS22" s="686" t="s">
        <v>176</v>
      </c>
      <c r="BT22" s="681"/>
      <c r="BU22" s="681"/>
      <c r="BV22" s="681"/>
      <c r="BW22" s="681"/>
      <c r="BX22" s="681"/>
      <c r="BY22" s="681"/>
      <c r="BZ22" s="681"/>
      <c r="CA22" s="681"/>
      <c r="CB22" s="727"/>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281</v>
      </c>
      <c r="C23" s="678"/>
      <c r="D23" s="678"/>
      <c r="E23" s="678"/>
      <c r="F23" s="678"/>
      <c r="G23" s="678"/>
      <c r="H23" s="678"/>
      <c r="I23" s="678"/>
      <c r="J23" s="678"/>
      <c r="K23" s="678"/>
      <c r="L23" s="678"/>
      <c r="M23" s="678"/>
      <c r="N23" s="678"/>
      <c r="O23" s="678"/>
      <c r="P23" s="678"/>
      <c r="Q23" s="679"/>
      <c r="R23" s="680">
        <v>1905621</v>
      </c>
      <c r="S23" s="681"/>
      <c r="T23" s="681"/>
      <c r="U23" s="681"/>
      <c r="V23" s="681"/>
      <c r="W23" s="681"/>
      <c r="X23" s="681"/>
      <c r="Y23" s="682"/>
      <c r="Z23" s="713">
        <v>16.3</v>
      </c>
      <c r="AA23" s="713"/>
      <c r="AB23" s="713"/>
      <c r="AC23" s="713"/>
      <c r="AD23" s="714">
        <v>1905621</v>
      </c>
      <c r="AE23" s="714"/>
      <c r="AF23" s="714"/>
      <c r="AG23" s="714"/>
      <c r="AH23" s="714"/>
      <c r="AI23" s="714"/>
      <c r="AJ23" s="714"/>
      <c r="AK23" s="714"/>
      <c r="AL23" s="683">
        <v>37.200000000000003</v>
      </c>
      <c r="AM23" s="684"/>
      <c r="AN23" s="684"/>
      <c r="AO23" s="715"/>
      <c r="AP23" s="774" t="s">
        <v>282</v>
      </c>
      <c r="AQ23" s="782"/>
      <c r="AR23" s="782"/>
      <c r="AS23" s="782"/>
      <c r="AT23" s="782"/>
      <c r="AU23" s="782"/>
      <c r="AV23" s="782"/>
      <c r="AW23" s="782"/>
      <c r="AX23" s="782"/>
      <c r="AY23" s="782"/>
      <c r="AZ23" s="782"/>
      <c r="BA23" s="782"/>
      <c r="BB23" s="782"/>
      <c r="BC23" s="782"/>
      <c r="BD23" s="782"/>
      <c r="BE23" s="782"/>
      <c r="BF23" s="776"/>
      <c r="BG23" s="680">
        <v>49649</v>
      </c>
      <c r="BH23" s="681"/>
      <c r="BI23" s="681"/>
      <c r="BJ23" s="681"/>
      <c r="BK23" s="681"/>
      <c r="BL23" s="681"/>
      <c r="BM23" s="681"/>
      <c r="BN23" s="682"/>
      <c r="BO23" s="713">
        <v>1.9</v>
      </c>
      <c r="BP23" s="713"/>
      <c r="BQ23" s="713"/>
      <c r="BR23" s="713"/>
      <c r="BS23" s="686" t="s">
        <v>138</v>
      </c>
      <c r="BT23" s="681"/>
      <c r="BU23" s="681"/>
      <c r="BV23" s="681"/>
      <c r="BW23" s="681"/>
      <c r="BX23" s="681"/>
      <c r="BY23" s="681"/>
      <c r="BZ23" s="681"/>
      <c r="CA23" s="681"/>
      <c r="CB23" s="727"/>
      <c r="CD23" s="784" t="s">
        <v>221</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x14ac:dyDescent="0.2">
      <c r="B24" s="677" t="s">
        <v>288</v>
      </c>
      <c r="C24" s="678"/>
      <c r="D24" s="678"/>
      <c r="E24" s="678"/>
      <c r="F24" s="678"/>
      <c r="G24" s="678"/>
      <c r="H24" s="678"/>
      <c r="I24" s="678"/>
      <c r="J24" s="678"/>
      <c r="K24" s="678"/>
      <c r="L24" s="678"/>
      <c r="M24" s="678"/>
      <c r="N24" s="678"/>
      <c r="O24" s="678"/>
      <c r="P24" s="678"/>
      <c r="Q24" s="679"/>
      <c r="R24" s="680">
        <v>275706</v>
      </c>
      <c r="S24" s="681"/>
      <c r="T24" s="681"/>
      <c r="U24" s="681"/>
      <c r="V24" s="681"/>
      <c r="W24" s="681"/>
      <c r="X24" s="681"/>
      <c r="Y24" s="682"/>
      <c r="Z24" s="713">
        <v>2.4</v>
      </c>
      <c r="AA24" s="713"/>
      <c r="AB24" s="713"/>
      <c r="AC24" s="713"/>
      <c r="AD24" s="714" t="s">
        <v>176</v>
      </c>
      <c r="AE24" s="714"/>
      <c r="AF24" s="714"/>
      <c r="AG24" s="714"/>
      <c r="AH24" s="714"/>
      <c r="AI24" s="714"/>
      <c r="AJ24" s="714"/>
      <c r="AK24" s="714"/>
      <c r="AL24" s="683" t="s">
        <v>138</v>
      </c>
      <c r="AM24" s="684"/>
      <c r="AN24" s="684"/>
      <c r="AO24" s="715"/>
      <c r="AP24" s="774" t="s">
        <v>289</v>
      </c>
      <c r="AQ24" s="782"/>
      <c r="AR24" s="782"/>
      <c r="AS24" s="782"/>
      <c r="AT24" s="782"/>
      <c r="AU24" s="782"/>
      <c r="AV24" s="782"/>
      <c r="AW24" s="782"/>
      <c r="AX24" s="782"/>
      <c r="AY24" s="782"/>
      <c r="AZ24" s="782"/>
      <c r="BA24" s="782"/>
      <c r="BB24" s="782"/>
      <c r="BC24" s="782"/>
      <c r="BD24" s="782"/>
      <c r="BE24" s="782"/>
      <c r="BF24" s="776"/>
      <c r="BG24" s="680" t="s">
        <v>138</v>
      </c>
      <c r="BH24" s="681"/>
      <c r="BI24" s="681"/>
      <c r="BJ24" s="681"/>
      <c r="BK24" s="681"/>
      <c r="BL24" s="681"/>
      <c r="BM24" s="681"/>
      <c r="BN24" s="682"/>
      <c r="BO24" s="713" t="s">
        <v>138</v>
      </c>
      <c r="BP24" s="713"/>
      <c r="BQ24" s="713"/>
      <c r="BR24" s="713"/>
      <c r="BS24" s="686" t="s">
        <v>176</v>
      </c>
      <c r="BT24" s="681"/>
      <c r="BU24" s="681"/>
      <c r="BV24" s="681"/>
      <c r="BW24" s="681"/>
      <c r="BX24" s="681"/>
      <c r="BY24" s="681"/>
      <c r="BZ24" s="681"/>
      <c r="CA24" s="681"/>
      <c r="CB24" s="727"/>
      <c r="CD24" s="738" t="s">
        <v>290</v>
      </c>
      <c r="CE24" s="739"/>
      <c r="CF24" s="739"/>
      <c r="CG24" s="739"/>
      <c r="CH24" s="739"/>
      <c r="CI24" s="739"/>
      <c r="CJ24" s="739"/>
      <c r="CK24" s="739"/>
      <c r="CL24" s="739"/>
      <c r="CM24" s="739"/>
      <c r="CN24" s="739"/>
      <c r="CO24" s="739"/>
      <c r="CP24" s="739"/>
      <c r="CQ24" s="740"/>
      <c r="CR24" s="735">
        <v>3247586</v>
      </c>
      <c r="CS24" s="736"/>
      <c r="CT24" s="736"/>
      <c r="CU24" s="736"/>
      <c r="CV24" s="736"/>
      <c r="CW24" s="736"/>
      <c r="CX24" s="736"/>
      <c r="CY24" s="779"/>
      <c r="CZ24" s="780">
        <v>30.3</v>
      </c>
      <c r="DA24" s="751"/>
      <c r="DB24" s="751"/>
      <c r="DC24" s="783"/>
      <c r="DD24" s="778">
        <v>2382411</v>
      </c>
      <c r="DE24" s="736"/>
      <c r="DF24" s="736"/>
      <c r="DG24" s="736"/>
      <c r="DH24" s="736"/>
      <c r="DI24" s="736"/>
      <c r="DJ24" s="736"/>
      <c r="DK24" s="779"/>
      <c r="DL24" s="778">
        <v>2214203</v>
      </c>
      <c r="DM24" s="736"/>
      <c r="DN24" s="736"/>
      <c r="DO24" s="736"/>
      <c r="DP24" s="736"/>
      <c r="DQ24" s="736"/>
      <c r="DR24" s="736"/>
      <c r="DS24" s="736"/>
      <c r="DT24" s="736"/>
      <c r="DU24" s="736"/>
      <c r="DV24" s="779"/>
      <c r="DW24" s="780">
        <v>40.5</v>
      </c>
      <c r="DX24" s="751"/>
      <c r="DY24" s="751"/>
      <c r="DZ24" s="751"/>
      <c r="EA24" s="751"/>
      <c r="EB24" s="751"/>
      <c r="EC24" s="781"/>
    </row>
    <row r="25" spans="2:133" ht="11.25" customHeight="1" x14ac:dyDescent="0.2">
      <c r="B25" s="677" t="s">
        <v>291</v>
      </c>
      <c r="C25" s="678"/>
      <c r="D25" s="678"/>
      <c r="E25" s="678"/>
      <c r="F25" s="678"/>
      <c r="G25" s="678"/>
      <c r="H25" s="678"/>
      <c r="I25" s="678"/>
      <c r="J25" s="678"/>
      <c r="K25" s="678"/>
      <c r="L25" s="678"/>
      <c r="M25" s="678"/>
      <c r="N25" s="678"/>
      <c r="O25" s="678"/>
      <c r="P25" s="678"/>
      <c r="Q25" s="679"/>
      <c r="R25" s="680" t="s">
        <v>138</v>
      </c>
      <c r="S25" s="681"/>
      <c r="T25" s="681"/>
      <c r="U25" s="681"/>
      <c r="V25" s="681"/>
      <c r="W25" s="681"/>
      <c r="X25" s="681"/>
      <c r="Y25" s="682"/>
      <c r="Z25" s="713" t="s">
        <v>138</v>
      </c>
      <c r="AA25" s="713"/>
      <c r="AB25" s="713"/>
      <c r="AC25" s="713"/>
      <c r="AD25" s="714" t="s">
        <v>176</v>
      </c>
      <c r="AE25" s="714"/>
      <c r="AF25" s="714"/>
      <c r="AG25" s="714"/>
      <c r="AH25" s="714"/>
      <c r="AI25" s="714"/>
      <c r="AJ25" s="714"/>
      <c r="AK25" s="714"/>
      <c r="AL25" s="683" t="s">
        <v>138</v>
      </c>
      <c r="AM25" s="684"/>
      <c r="AN25" s="684"/>
      <c r="AO25" s="715"/>
      <c r="AP25" s="774" t="s">
        <v>292</v>
      </c>
      <c r="AQ25" s="782"/>
      <c r="AR25" s="782"/>
      <c r="AS25" s="782"/>
      <c r="AT25" s="782"/>
      <c r="AU25" s="782"/>
      <c r="AV25" s="782"/>
      <c r="AW25" s="782"/>
      <c r="AX25" s="782"/>
      <c r="AY25" s="782"/>
      <c r="AZ25" s="782"/>
      <c r="BA25" s="782"/>
      <c r="BB25" s="782"/>
      <c r="BC25" s="782"/>
      <c r="BD25" s="782"/>
      <c r="BE25" s="782"/>
      <c r="BF25" s="776"/>
      <c r="BG25" s="680" t="s">
        <v>250</v>
      </c>
      <c r="BH25" s="681"/>
      <c r="BI25" s="681"/>
      <c r="BJ25" s="681"/>
      <c r="BK25" s="681"/>
      <c r="BL25" s="681"/>
      <c r="BM25" s="681"/>
      <c r="BN25" s="682"/>
      <c r="BO25" s="713" t="s">
        <v>138</v>
      </c>
      <c r="BP25" s="713"/>
      <c r="BQ25" s="713"/>
      <c r="BR25" s="713"/>
      <c r="BS25" s="686" t="s">
        <v>176</v>
      </c>
      <c r="BT25" s="681"/>
      <c r="BU25" s="681"/>
      <c r="BV25" s="681"/>
      <c r="BW25" s="681"/>
      <c r="BX25" s="681"/>
      <c r="BY25" s="681"/>
      <c r="BZ25" s="681"/>
      <c r="CA25" s="681"/>
      <c r="CB25" s="727"/>
      <c r="CD25" s="719" t="s">
        <v>293</v>
      </c>
      <c r="CE25" s="720"/>
      <c r="CF25" s="720"/>
      <c r="CG25" s="720"/>
      <c r="CH25" s="720"/>
      <c r="CI25" s="720"/>
      <c r="CJ25" s="720"/>
      <c r="CK25" s="720"/>
      <c r="CL25" s="720"/>
      <c r="CM25" s="720"/>
      <c r="CN25" s="720"/>
      <c r="CO25" s="720"/>
      <c r="CP25" s="720"/>
      <c r="CQ25" s="721"/>
      <c r="CR25" s="680">
        <v>1362893</v>
      </c>
      <c r="CS25" s="699"/>
      <c r="CT25" s="699"/>
      <c r="CU25" s="699"/>
      <c r="CV25" s="699"/>
      <c r="CW25" s="699"/>
      <c r="CX25" s="699"/>
      <c r="CY25" s="700"/>
      <c r="CZ25" s="683">
        <v>12.7</v>
      </c>
      <c r="DA25" s="701"/>
      <c r="DB25" s="701"/>
      <c r="DC25" s="702"/>
      <c r="DD25" s="686">
        <v>1287791</v>
      </c>
      <c r="DE25" s="699"/>
      <c r="DF25" s="699"/>
      <c r="DG25" s="699"/>
      <c r="DH25" s="699"/>
      <c r="DI25" s="699"/>
      <c r="DJ25" s="699"/>
      <c r="DK25" s="700"/>
      <c r="DL25" s="686">
        <v>1119709</v>
      </c>
      <c r="DM25" s="699"/>
      <c r="DN25" s="699"/>
      <c r="DO25" s="699"/>
      <c r="DP25" s="699"/>
      <c r="DQ25" s="699"/>
      <c r="DR25" s="699"/>
      <c r="DS25" s="699"/>
      <c r="DT25" s="699"/>
      <c r="DU25" s="699"/>
      <c r="DV25" s="700"/>
      <c r="DW25" s="683">
        <v>20.5</v>
      </c>
      <c r="DX25" s="701"/>
      <c r="DY25" s="701"/>
      <c r="DZ25" s="701"/>
      <c r="EA25" s="701"/>
      <c r="EB25" s="701"/>
      <c r="EC25" s="722"/>
    </row>
    <row r="26" spans="2:133" ht="11.25" customHeight="1" x14ac:dyDescent="0.2">
      <c r="B26" s="677" t="s">
        <v>294</v>
      </c>
      <c r="C26" s="678"/>
      <c r="D26" s="678"/>
      <c r="E26" s="678"/>
      <c r="F26" s="678"/>
      <c r="G26" s="678"/>
      <c r="H26" s="678"/>
      <c r="I26" s="678"/>
      <c r="J26" s="678"/>
      <c r="K26" s="678"/>
      <c r="L26" s="678"/>
      <c r="M26" s="678"/>
      <c r="N26" s="678"/>
      <c r="O26" s="678"/>
      <c r="P26" s="678"/>
      <c r="Q26" s="679"/>
      <c r="R26" s="680">
        <v>5431848</v>
      </c>
      <c r="S26" s="681"/>
      <c r="T26" s="681"/>
      <c r="U26" s="681"/>
      <c r="V26" s="681"/>
      <c r="W26" s="681"/>
      <c r="X26" s="681"/>
      <c r="Y26" s="682"/>
      <c r="Z26" s="713">
        <v>46.5</v>
      </c>
      <c r="AA26" s="713"/>
      <c r="AB26" s="713"/>
      <c r="AC26" s="713"/>
      <c r="AD26" s="714">
        <v>5106493</v>
      </c>
      <c r="AE26" s="714"/>
      <c r="AF26" s="714"/>
      <c r="AG26" s="714"/>
      <c r="AH26" s="714"/>
      <c r="AI26" s="714"/>
      <c r="AJ26" s="714"/>
      <c r="AK26" s="714"/>
      <c r="AL26" s="683">
        <v>99.8</v>
      </c>
      <c r="AM26" s="684"/>
      <c r="AN26" s="684"/>
      <c r="AO26" s="715"/>
      <c r="AP26" s="774" t="s">
        <v>295</v>
      </c>
      <c r="AQ26" s="775"/>
      <c r="AR26" s="775"/>
      <c r="AS26" s="775"/>
      <c r="AT26" s="775"/>
      <c r="AU26" s="775"/>
      <c r="AV26" s="775"/>
      <c r="AW26" s="775"/>
      <c r="AX26" s="775"/>
      <c r="AY26" s="775"/>
      <c r="AZ26" s="775"/>
      <c r="BA26" s="775"/>
      <c r="BB26" s="775"/>
      <c r="BC26" s="775"/>
      <c r="BD26" s="775"/>
      <c r="BE26" s="775"/>
      <c r="BF26" s="776"/>
      <c r="BG26" s="680" t="s">
        <v>176</v>
      </c>
      <c r="BH26" s="681"/>
      <c r="BI26" s="681"/>
      <c r="BJ26" s="681"/>
      <c r="BK26" s="681"/>
      <c r="BL26" s="681"/>
      <c r="BM26" s="681"/>
      <c r="BN26" s="682"/>
      <c r="BO26" s="713" t="s">
        <v>250</v>
      </c>
      <c r="BP26" s="713"/>
      <c r="BQ26" s="713"/>
      <c r="BR26" s="713"/>
      <c r="BS26" s="686" t="s">
        <v>250</v>
      </c>
      <c r="BT26" s="681"/>
      <c r="BU26" s="681"/>
      <c r="BV26" s="681"/>
      <c r="BW26" s="681"/>
      <c r="BX26" s="681"/>
      <c r="BY26" s="681"/>
      <c r="BZ26" s="681"/>
      <c r="CA26" s="681"/>
      <c r="CB26" s="727"/>
      <c r="CD26" s="719" t="s">
        <v>296</v>
      </c>
      <c r="CE26" s="720"/>
      <c r="CF26" s="720"/>
      <c r="CG26" s="720"/>
      <c r="CH26" s="720"/>
      <c r="CI26" s="720"/>
      <c r="CJ26" s="720"/>
      <c r="CK26" s="720"/>
      <c r="CL26" s="720"/>
      <c r="CM26" s="720"/>
      <c r="CN26" s="720"/>
      <c r="CO26" s="720"/>
      <c r="CP26" s="720"/>
      <c r="CQ26" s="721"/>
      <c r="CR26" s="680">
        <v>789904</v>
      </c>
      <c r="CS26" s="681"/>
      <c r="CT26" s="681"/>
      <c r="CU26" s="681"/>
      <c r="CV26" s="681"/>
      <c r="CW26" s="681"/>
      <c r="CX26" s="681"/>
      <c r="CY26" s="682"/>
      <c r="CZ26" s="683">
        <v>7.4</v>
      </c>
      <c r="DA26" s="701"/>
      <c r="DB26" s="701"/>
      <c r="DC26" s="702"/>
      <c r="DD26" s="686">
        <v>752705</v>
      </c>
      <c r="DE26" s="681"/>
      <c r="DF26" s="681"/>
      <c r="DG26" s="681"/>
      <c r="DH26" s="681"/>
      <c r="DI26" s="681"/>
      <c r="DJ26" s="681"/>
      <c r="DK26" s="682"/>
      <c r="DL26" s="686" t="s">
        <v>176</v>
      </c>
      <c r="DM26" s="681"/>
      <c r="DN26" s="681"/>
      <c r="DO26" s="681"/>
      <c r="DP26" s="681"/>
      <c r="DQ26" s="681"/>
      <c r="DR26" s="681"/>
      <c r="DS26" s="681"/>
      <c r="DT26" s="681"/>
      <c r="DU26" s="681"/>
      <c r="DV26" s="682"/>
      <c r="DW26" s="683" t="s">
        <v>176</v>
      </c>
      <c r="DX26" s="701"/>
      <c r="DY26" s="701"/>
      <c r="DZ26" s="701"/>
      <c r="EA26" s="701"/>
      <c r="EB26" s="701"/>
      <c r="EC26" s="722"/>
    </row>
    <row r="27" spans="2:133" ht="11.25" customHeight="1" x14ac:dyDescent="0.2">
      <c r="B27" s="677" t="s">
        <v>297</v>
      </c>
      <c r="C27" s="678"/>
      <c r="D27" s="678"/>
      <c r="E27" s="678"/>
      <c r="F27" s="678"/>
      <c r="G27" s="678"/>
      <c r="H27" s="678"/>
      <c r="I27" s="678"/>
      <c r="J27" s="678"/>
      <c r="K27" s="678"/>
      <c r="L27" s="678"/>
      <c r="M27" s="678"/>
      <c r="N27" s="678"/>
      <c r="O27" s="678"/>
      <c r="P27" s="678"/>
      <c r="Q27" s="679"/>
      <c r="R27" s="680">
        <v>2356</v>
      </c>
      <c r="S27" s="681"/>
      <c r="T27" s="681"/>
      <c r="U27" s="681"/>
      <c r="V27" s="681"/>
      <c r="W27" s="681"/>
      <c r="X27" s="681"/>
      <c r="Y27" s="682"/>
      <c r="Z27" s="713">
        <v>0</v>
      </c>
      <c r="AA27" s="713"/>
      <c r="AB27" s="713"/>
      <c r="AC27" s="713"/>
      <c r="AD27" s="714">
        <v>2356</v>
      </c>
      <c r="AE27" s="714"/>
      <c r="AF27" s="714"/>
      <c r="AG27" s="714"/>
      <c r="AH27" s="714"/>
      <c r="AI27" s="714"/>
      <c r="AJ27" s="714"/>
      <c r="AK27" s="714"/>
      <c r="AL27" s="683">
        <v>0</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2554140</v>
      </c>
      <c r="BH27" s="681"/>
      <c r="BI27" s="681"/>
      <c r="BJ27" s="681"/>
      <c r="BK27" s="681"/>
      <c r="BL27" s="681"/>
      <c r="BM27" s="681"/>
      <c r="BN27" s="682"/>
      <c r="BO27" s="713">
        <v>100</v>
      </c>
      <c r="BP27" s="713"/>
      <c r="BQ27" s="713"/>
      <c r="BR27" s="713"/>
      <c r="BS27" s="686" t="s">
        <v>176</v>
      </c>
      <c r="BT27" s="681"/>
      <c r="BU27" s="681"/>
      <c r="BV27" s="681"/>
      <c r="BW27" s="681"/>
      <c r="BX27" s="681"/>
      <c r="BY27" s="681"/>
      <c r="BZ27" s="681"/>
      <c r="CA27" s="681"/>
      <c r="CB27" s="727"/>
      <c r="CD27" s="719" t="s">
        <v>299</v>
      </c>
      <c r="CE27" s="720"/>
      <c r="CF27" s="720"/>
      <c r="CG27" s="720"/>
      <c r="CH27" s="720"/>
      <c r="CI27" s="720"/>
      <c r="CJ27" s="720"/>
      <c r="CK27" s="720"/>
      <c r="CL27" s="720"/>
      <c r="CM27" s="720"/>
      <c r="CN27" s="720"/>
      <c r="CO27" s="720"/>
      <c r="CP27" s="720"/>
      <c r="CQ27" s="721"/>
      <c r="CR27" s="680">
        <v>1056553</v>
      </c>
      <c r="CS27" s="699"/>
      <c r="CT27" s="699"/>
      <c r="CU27" s="699"/>
      <c r="CV27" s="699"/>
      <c r="CW27" s="699"/>
      <c r="CX27" s="699"/>
      <c r="CY27" s="700"/>
      <c r="CZ27" s="683">
        <v>9.9</v>
      </c>
      <c r="DA27" s="701"/>
      <c r="DB27" s="701"/>
      <c r="DC27" s="702"/>
      <c r="DD27" s="686">
        <v>280829</v>
      </c>
      <c r="DE27" s="699"/>
      <c r="DF27" s="699"/>
      <c r="DG27" s="699"/>
      <c r="DH27" s="699"/>
      <c r="DI27" s="699"/>
      <c r="DJ27" s="699"/>
      <c r="DK27" s="700"/>
      <c r="DL27" s="686">
        <v>280703</v>
      </c>
      <c r="DM27" s="699"/>
      <c r="DN27" s="699"/>
      <c r="DO27" s="699"/>
      <c r="DP27" s="699"/>
      <c r="DQ27" s="699"/>
      <c r="DR27" s="699"/>
      <c r="DS27" s="699"/>
      <c r="DT27" s="699"/>
      <c r="DU27" s="699"/>
      <c r="DV27" s="700"/>
      <c r="DW27" s="683">
        <v>5.0999999999999996</v>
      </c>
      <c r="DX27" s="701"/>
      <c r="DY27" s="701"/>
      <c r="DZ27" s="701"/>
      <c r="EA27" s="701"/>
      <c r="EB27" s="701"/>
      <c r="EC27" s="722"/>
    </row>
    <row r="28" spans="2:133" ht="11.25" customHeight="1" x14ac:dyDescent="0.2">
      <c r="B28" s="677" t="s">
        <v>300</v>
      </c>
      <c r="C28" s="678"/>
      <c r="D28" s="678"/>
      <c r="E28" s="678"/>
      <c r="F28" s="678"/>
      <c r="G28" s="678"/>
      <c r="H28" s="678"/>
      <c r="I28" s="678"/>
      <c r="J28" s="678"/>
      <c r="K28" s="678"/>
      <c r="L28" s="678"/>
      <c r="M28" s="678"/>
      <c r="N28" s="678"/>
      <c r="O28" s="678"/>
      <c r="P28" s="678"/>
      <c r="Q28" s="679"/>
      <c r="R28" s="680">
        <v>44607</v>
      </c>
      <c r="S28" s="681"/>
      <c r="T28" s="681"/>
      <c r="U28" s="681"/>
      <c r="V28" s="681"/>
      <c r="W28" s="681"/>
      <c r="X28" s="681"/>
      <c r="Y28" s="682"/>
      <c r="Z28" s="713">
        <v>0.4</v>
      </c>
      <c r="AA28" s="713"/>
      <c r="AB28" s="713"/>
      <c r="AC28" s="713"/>
      <c r="AD28" s="714" t="s">
        <v>250</v>
      </c>
      <c r="AE28" s="714"/>
      <c r="AF28" s="714"/>
      <c r="AG28" s="714"/>
      <c r="AH28" s="714"/>
      <c r="AI28" s="714"/>
      <c r="AJ28" s="714"/>
      <c r="AK28" s="714"/>
      <c r="AL28" s="683" t="s">
        <v>138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301</v>
      </c>
      <c r="CE28" s="720"/>
      <c r="CF28" s="720"/>
      <c r="CG28" s="720"/>
      <c r="CH28" s="720"/>
      <c r="CI28" s="720"/>
      <c r="CJ28" s="720"/>
      <c r="CK28" s="720"/>
      <c r="CL28" s="720"/>
      <c r="CM28" s="720"/>
      <c r="CN28" s="720"/>
      <c r="CO28" s="720"/>
      <c r="CP28" s="720"/>
      <c r="CQ28" s="721"/>
      <c r="CR28" s="680">
        <v>828140</v>
      </c>
      <c r="CS28" s="681"/>
      <c r="CT28" s="681"/>
      <c r="CU28" s="681"/>
      <c r="CV28" s="681"/>
      <c r="CW28" s="681"/>
      <c r="CX28" s="681"/>
      <c r="CY28" s="682"/>
      <c r="CZ28" s="683">
        <v>7.7</v>
      </c>
      <c r="DA28" s="701"/>
      <c r="DB28" s="701"/>
      <c r="DC28" s="702"/>
      <c r="DD28" s="686">
        <v>813791</v>
      </c>
      <c r="DE28" s="681"/>
      <c r="DF28" s="681"/>
      <c r="DG28" s="681"/>
      <c r="DH28" s="681"/>
      <c r="DI28" s="681"/>
      <c r="DJ28" s="681"/>
      <c r="DK28" s="682"/>
      <c r="DL28" s="686">
        <v>813791</v>
      </c>
      <c r="DM28" s="681"/>
      <c r="DN28" s="681"/>
      <c r="DO28" s="681"/>
      <c r="DP28" s="681"/>
      <c r="DQ28" s="681"/>
      <c r="DR28" s="681"/>
      <c r="DS28" s="681"/>
      <c r="DT28" s="681"/>
      <c r="DU28" s="681"/>
      <c r="DV28" s="682"/>
      <c r="DW28" s="683">
        <v>14.9</v>
      </c>
      <c r="DX28" s="701"/>
      <c r="DY28" s="701"/>
      <c r="DZ28" s="701"/>
      <c r="EA28" s="701"/>
      <c r="EB28" s="701"/>
      <c r="EC28" s="722"/>
    </row>
    <row r="29" spans="2:133" ht="11.25" customHeight="1" x14ac:dyDescent="0.2">
      <c r="B29" s="677" t="s">
        <v>302</v>
      </c>
      <c r="C29" s="678"/>
      <c r="D29" s="678"/>
      <c r="E29" s="678"/>
      <c r="F29" s="678"/>
      <c r="G29" s="678"/>
      <c r="H29" s="678"/>
      <c r="I29" s="678"/>
      <c r="J29" s="678"/>
      <c r="K29" s="678"/>
      <c r="L29" s="678"/>
      <c r="M29" s="678"/>
      <c r="N29" s="678"/>
      <c r="O29" s="678"/>
      <c r="P29" s="678"/>
      <c r="Q29" s="679"/>
      <c r="R29" s="680">
        <v>47042</v>
      </c>
      <c r="S29" s="681"/>
      <c r="T29" s="681"/>
      <c r="U29" s="681"/>
      <c r="V29" s="681"/>
      <c r="W29" s="681"/>
      <c r="X29" s="681"/>
      <c r="Y29" s="682"/>
      <c r="Z29" s="713">
        <v>0.4</v>
      </c>
      <c r="AA29" s="713"/>
      <c r="AB29" s="713"/>
      <c r="AC29" s="713"/>
      <c r="AD29" s="714">
        <v>7198</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303</v>
      </c>
      <c r="CE29" s="766"/>
      <c r="CF29" s="719" t="s">
        <v>70</v>
      </c>
      <c r="CG29" s="720"/>
      <c r="CH29" s="720"/>
      <c r="CI29" s="720"/>
      <c r="CJ29" s="720"/>
      <c r="CK29" s="720"/>
      <c r="CL29" s="720"/>
      <c r="CM29" s="720"/>
      <c r="CN29" s="720"/>
      <c r="CO29" s="720"/>
      <c r="CP29" s="720"/>
      <c r="CQ29" s="721"/>
      <c r="CR29" s="680">
        <v>828140</v>
      </c>
      <c r="CS29" s="699"/>
      <c r="CT29" s="699"/>
      <c r="CU29" s="699"/>
      <c r="CV29" s="699"/>
      <c r="CW29" s="699"/>
      <c r="CX29" s="699"/>
      <c r="CY29" s="700"/>
      <c r="CZ29" s="683">
        <v>7.7</v>
      </c>
      <c r="DA29" s="701"/>
      <c r="DB29" s="701"/>
      <c r="DC29" s="702"/>
      <c r="DD29" s="686">
        <v>813791</v>
      </c>
      <c r="DE29" s="699"/>
      <c r="DF29" s="699"/>
      <c r="DG29" s="699"/>
      <c r="DH29" s="699"/>
      <c r="DI29" s="699"/>
      <c r="DJ29" s="699"/>
      <c r="DK29" s="700"/>
      <c r="DL29" s="686">
        <v>813791</v>
      </c>
      <c r="DM29" s="699"/>
      <c r="DN29" s="699"/>
      <c r="DO29" s="699"/>
      <c r="DP29" s="699"/>
      <c r="DQ29" s="699"/>
      <c r="DR29" s="699"/>
      <c r="DS29" s="699"/>
      <c r="DT29" s="699"/>
      <c r="DU29" s="699"/>
      <c r="DV29" s="700"/>
      <c r="DW29" s="683">
        <v>14.9</v>
      </c>
      <c r="DX29" s="701"/>
      <c r="DY29" s="701"/>
      <c r="DZ29" s="701"/>
      <c r="EA29" s="701"/>
      <c r="EB29" s="701"/>
      <c r="EC29" s="722"/>
    </row>
    <row r="30" spans="2:133" ht="11.25" customHeight="1" x14ac:dyDescent="0.2">
      <c r="B30" s="677" t="s">
        <v>304</v>
      </c>
      <c r="C30" s="678"/>
      <c r="D30" s="678"/>
      <c r="E30" s="678"/>
      <c r="F30" s="678"/>
      <c r="G30" s="678"/>
      <c r="H30" s="678"/>
      <c r="I30" s="678"/>
      <c r="J30" s="678"/>
      <c r="K30" s="678"/>
      <c r="L30" s="678"/>
      <c r="M30" s="678"/>
      <c r="N30" s="678"/>
      <c r="O30" s="678"/>
      <c r="P30" s="678"/>
      <c r="Q30" s="679"/>
      <c r="R30" s="680">
        <v>9371</v>
      </c>
      <c r="S30" s="681"/>
      <c r="T30" s="681"/>
      <c r="U30" s="681"/>
      <c r="V30" s="681"/>
      <c r="W30" s="681"/>
      <c r="X30" s="681"/>
      <c r="Y30" s="682"/>
      <c r="Z30" s="713">
        <v>0.1</v>
      </c>
      <c r="AA30" s="713"/>
      <c r="AB30" s="713"/>
      <c r="AC30" s="713"/>
      <c r="AD30" s="714" t="s">
        <v>138</v>
      </c>
      <c r="AE30" s="714"/>
      <c r="AF30" s="714"/>
      <c r="AG30" s="714"/>
      <c r="AH30" s="714"/>
      <c r="AI30" s="714"/>
      <c r="AJ30" s="714"/>
      <c r="AK30" s="714"/>
      <c r="AL30" s="683" t="s">
        <v>250</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305</v>
      </c>
      <c r="BH30" s="754"/>
      <c r="BI30" s="754"/>
      <c r="BJ30" s="754"/>
      <c r="BK30" s="754"/>
      <c r="BL30" s="754"/>
      <c r="BM30" s="754"/>
      <c r="BN30" s="754"/>
      <c r="BO30" s="754"/>
      <c r="BP30" s="754"/>
      <c r="BQ30" s="755"/>
      <c r="BR30" s="741" t="s">
        <v>306</v>
      </c>
      <c r="BS30" s="754"/>
      <c r="BT30" s="754"/>
      <c r="BU30" s="754"/>
      <c r="BV30" s="754"/>
      <c r="BW30" s="754"/>
      <c r="BX30" s="754"/>
      <c r="BY30" s="754"/>
      <c r="BZ30" s="754"/>
      <c r="CA30" s="754"/>
      <c r="CB30" s="755"/>
      <c r="CD30" s="767"/>
      <c r="CE30" s="768"/>
      <c r="CF30" s="719" t="s">
        <v>307</v>
      </c>
      <c r="CG30" s="720"/>
      <c r="CH30" s="720"/>
      <c r="CI30" s="720"/>
      <c r="CJ30" s="720"/>
      <c r="CK30" s="720"/>
      <c r="CL30" s="720"/>
      <c r="CM30" s="720"/>
      <c r="CN30" s="720"/>
      <c r="CO30" s="720"/>
      <c r="CP30" s="720"/>
      <c r="CQ30" s="721"/>
      <c r="CR30" s="680">
        <v>789269</v>
      </c>
      <c r="CS30" s="681"/>
      <c r="CT30" s="681"/>
      <c r="CU30" s="681"/>
      <c r="CV30" s="681"/>
      <c r="CW30" s="681"/>
      <c r="CX30" s="681"/>
      <c r="CY30" s="682"/>
      <c r="CZ30" s="683">
        <v>7.4</v>
      </c>
      <c r="DA30" s="701"/>
      <c r="DB30" s="701"/>
      <c r="DC30" s="702"/>
      <c r="DD30" s="686">
        <v>775241</v>
      </c>
      <c r="DE30" s="681"/>
      <c r="DF30" s="681"/>
      <c r="DG30" s="681"/>
      <c r="DH30" s="681"/>
      <c r="DI30" s="681"/>
      <c r="DJ30" s="681"/>
      <c r="DK30" s="682"/>
      <c r="DL30" s="686">
        <v>775241</v>
      </c>
      <c r="DM30" s="681"/>
      <c r="DN30" s="681"/>
      <c r="DO30" s="681"/>
      <c r="DP30" s="681"/>
      <c r="DQ30" s="681"/>
      <c r="DR30" s="681"/>
      <c r="DS30" s="681"/>
      <c r="DT30" s="681"/>
      <c r="DU30" s="681"/>
      <c r="DV30" s="682"/>
      <c r="DW30" s="683">
        <v>14.2</v>
      </c>
      <c r="DX30" s="701"/>
      <c r="DY30" s="701"/>
      <c r="DZ30" s="701"/>
      <c r="EA30" s="701"/>
      <c r="EB30" s="701"/>
      <c r="EC30" s="722"/>
    </row>
    <row r="31" spans="2:133" ht="11.25" customHeight="1" x14ac:dyDescent="0.2">
      <c r="B31" s="677" t="s">
        <v>308</v>
      </c>
      <c r="C31" s="678"/>
      <c r="D31" s="678"/>
      <c r="E31" s="678"/>
      <c r="F31" s="678"/>
      <c r="G31" s="678"/>
      <c r="H31" s="678"/>
      <c r="I31" s="678"/>
      <c r="J31" s="678"/>
      <c r="K31" s="678"/>
      <c r="L31" s="678"/>
      <c r="M31" s="678"/>
      <c r="N31" s="678"/>
      <c r="O31" s="678"/>
      <c r="P31" s="678"/>
      <c r="Q31" s="679"/>
      <c r="R31" s="680">
        <v>2975692</v>
      </c>
      <c r="S31" s="681"/>
      <c r="T31" s="681"/>
      <c r="U31" s="681"/>
      <c r="V31" s="681"/>
      <c r="W31" s="681"/>
      <c r="X31" s="681"/>
      <c r="Y31" s="682"/>
      <c r="Z31" s="713">
        <v>25.4</v>
      </c>
      <c r="AA31" s="713"/>
      <c r="AB31" s="713"/>
      <c r="AC31" s="713"/>
      <c r="AD31" s="714" t="s">
        <v>138</v>
      </c>
      <c r="AE31" s="714"/>
      <c r="AF31" s="714"/>
      <c r="AG31" s="714"/>
      <c r="AH31" s="714"/>
      <c r="AI31" s="714"/>
      <c r="AJ31" s="714"/>
      <c r="AK31" s="714"/>
      <c r="AL31" s="683" t="s">
        <v>138</v>
      </c>
      <c r="AM31" s="684"/>
      <c r="AN31" s="684"/>
      <c r="AO31" s="715"/>
      <c r="AP31" s="756" t="s">
        <v>309</v>
      </c>
      <c r="AQ31" s="757"/>
      <c r="AR31" s="757"/>
      <c r="AS31" s="757"/>
      <c r="AT31" s="762" t="s">
        <v>310</v>
      </c>
      <c r="AU31" s="231"/>
      <c r="AV31" s="231"/>
      <c r="AW31" s="231"/>
      <c r="AX31" s="746" t="s">
        <v>188</v>
      </c>
      <c r="AY31" s="747"/>
      <c r="AZ31" s="747"/>
      <c r="BA31" s="747"/>
      <c r="BB31" s="747"/>
      <c r="BC31" s="747"/>
      <c r="BD31" s="747"/>
      <c r="BE31" s="747"/>
      <c r="BF31" s="748"/>
      <c r="BG31" s="749">
        <v>99.7</v>
      </c>
      <c r="BH31" s="750"/>
      <c r="BI31" s="750"/>
      <c r="BJ31" s="750"/>
      <c r="BK31" s="750"/>
      <c r="BL31" s="750"/>
      <c r="BM31" s="751">
        <v>99.1</v>
      </c>
      <c r="BN31" s="750"/>
      <c r="BO31" s="750"/>
      <c r="BP31" s="750"/>
      <c r="BQ31" s="752"/>
      <c r="BR31" s="749">
        <v>99.7</v>
      </c>
      <c r="BS31" s="750"/>
      <c r="BT31" s="750"/>
      <c r="BU31" s="750"/>
      <c r="BV31" s="750"/>
      <c r="BW31" s="750"/>
      <c r="BX31" s="751">
        <v>98.7</v>
      </c>
      <c r="BY31" s="750"/>
      <c r="BZ31" s="750"/>
      <c r="CA31" s="750"/>
      <c r="CB31" s="752"/>
      <c r="CD31" s="767"/>
      <c r="CE31" s="768"/>
      <c r="CF31" s="719" t="s">
        <v>311</v>
      </c>
      <c r="CG31" s="720"/>
      <c r="CH31" s="720"/>
      <c r="CI31" s="720"/>
      <c r="CJ31" s="720"/>
      <c r="CK31" s="720"/>
      <c r="CL31" s="720"/>
      <c r="CM31" s="720"/>
      <c r="CN31" s="720"/>
      <c r="CO31" s="720"/>
      <c r="CP31" s="720"/>
      <c r="CQ31" s="721"/>
      <c r="CR31" s="680">
        <v>38871</v>
      </c>
      <c r="CS31" s="699"/>
      <c r="CT31" s="699"/>
      <c r="CU31" s="699"/>
      <c r="CV31" s="699"/>
      <c r="CW31" s="699"/>
      <c r="CX31" s="699"/>
      <c r="CY31" s="700"/>
      <c r="CZ31" s="683">
        <v>0.4</v>
      </c>
      <c r="DA31" s="701"/>
      <c r="DB31" s="701"/>
      <c r="DC31" s="702"/>
      <c r="DD31" s="686">
        <v>38550</v>
      </c>
      <c r="DE31" s="699"/>
      <c r="DF31" s="699"/>
      <c r="DG31" s="699"/>
      <c r="DH31" s="699"/>
      <c r="DI31" s="699"/>
      <c r="DJ31" s="699"/>
      <c r="DK31" s="700"/>
      <c r="DL31" s="686">
        <v>38550</v>
      </c>
      <c r="DM31" s="699"/>
      <c r="DN31" s="699"/>
      <c r="DO31" s="699"/>
      <c r="DP31" s="699"/>
      <c r="DQ31" s="699"/>
      <c r="DR31" s="699"/>
      <c r="DS31" s="699"/>
      <c r="DT31" s="699"/>
      <c r="DU31" s="699"/>
      <c r="DV31" s="700"/>
      <c r="DW31" s="683">
        <v>0.7</v>
      </c>
      <c r="DX31" s="701"/>
      <c r="DY31" s="701"/>
      <c r="DZ31" s="701"/>
      <c r="EA31" s="701"/>
      <c r="EB31" s="701"/>
      <c r="EC31" s="722"/>
    </row>
    <row r="32" spans="2:133" ht="11.25" customHeight="1" x14ac:dyDescent="0.2">
      <c r="B32" s="771" t="s">
        <v>312</v>
      </c>
      <c r="C32" s="772"/>
      <c r="D32" s="772"/>
      <c r="E32" s="772"/>
      <c r="F32" s="772"/>
      <c r="G32" s="772"/>
      <c r="H32" s="772"/>
      <c r="I32" s="772"/>
      <c r="J32" s="772"/>
      <c r="K32" s="772"/>
      <c r="L32" s="772"/>
      <c r="M32" s="772"/>
      <c r="N32" s="772"/>
      <c r="O32" s="772"/>
      <c r="P32" s="772"/>
      <c r="Q32" s="773"/>
      <c r="R32" s="680" t="s">
        <v>138</v>
      </c>
      <c r="S32" s="681"/>
      <c r="T32" s="681"/>
      <c r="U32" s="681"/>
      <c r="V32" s="681"/>
      <c r="W32" s="681"/>
      <c r="X32" s="681"/>
      <c r="Y32" s="682"/>
      <c r="Z32" s="713" t="s">
        <v>138</v>
      </c>
      <c r="AA32" s="713"/>
      <c r="AB32" s="713"/>
      <c r="AC32" s="713"/>
      <c r="AD32" s="714" t="s">
        <v>138</v>
      </c>
      <c r="AE32" s="714"/>
      <c r="AF32" s="714"/>
      <c r="AG32" s="714"/>
      <c r="AH32" s="714"/>
      <c r="AI32" s="714"/>
      <c r="AJ32" s="714"/>
      <c r="AK32" s="714"/>
      <c r="AL32" s="683" t="s">
        <v>176</v>
      </c>
      <c r="AM32" s="684"/>
      <c r="AN32" s="684"/>
      <c r="AO32" s="715"/>
      <c r="AP32" s="758"/>
      <c r="AQ32" s="759"/>
      <c r="AR32" s="759"/>
      <c r="AS32" s="759"/>
      <c r="AT32" s="763"/>
      <c r="AU32" s="230" t="s">
        <v>313</v>
      </c>
      <c r="AV32" s="230"/>
      <c r="AW32" s="230"/>
      <c r="AX32" s="677" t="s">
        <v>314</v>
      </c>
      <c r="AY32" s="678"/>
      <c r="AZ32" s="678"/>
      <c r="BA32" s="678"/>
      <c r="BB32" s="678"/>
      <c r="BC32" s="678"/>
      <c r="BD32" s="678"/>
      <c r="BE32" s="678"/>
      <c r="BF32" s="679"/>
      <c r="BG32" s="753">
        <v>99.5</v>
      </c>
      <c r="BH32" s="699"/>
      <c r="BI32" s="699"/>
      <c r="BJ32" s="699"/>
      <c r="BK32" s="699"/>
      <c r="BL32" s="699"/>
      <c r="BM32" s="684">
        <v>98.7</v>
      </c>
      <c r="BN32" s="745"/>
      <c r="BO32" s="745"/>
      <c r="BP32" s="745"/>
      <c r="BQ32" s="726"/>
      <c r="BR32" s="753">
        <v>99.6</v>
      </c>
      <c r="BS32" s="699"/>
      <c r="BT32" s="699"/>
      <c r="BU32" s="699"/>
      <c r="BV32" s="699"/>
      <c r="BW32" s="699"/>
      <c r="BX32" s="684">
        <v>98.4</v>
      </c>
      <c r="BY32" s="745"/>
      <c r="BZ32" s="745"/>
      <c r="CA32" s="745"/>
      <c r="CB32" s="726"/>
      <c r="CD32" s="769"/>
      <c r="CE32" s="770"/>
      <c r="CF32" s="719" t="s">
        <v>315</v>
      </c>
      <c r="CG32" s="720"/>
      <c r="CH32" s="720"/>
      <c r="CI32" s="720"/>
      <c r="CJ32" s="720"/>
      <c r="CK32" s="720"/>
      <c r="CL32" s="720"/>
      <c r="CM32" s="720"/>
      <c r="CN32" s="720"/>
      <c r="CO32" s="720"/>
      <c r="CP32" s="720"/>
      <c r="CQ32" s="721"/>
      <c r="CR32" s="680" t="s">
        <v>138</v>
      </c>
      <c r="CS32" s="681"/>
      <c r="CT32" s="681"/>
      <c r="CU32" s="681"/>
      <c r="CV32" s="681"/>
      <c r="CW32" s="681"/>
      <c r="CX32" s="681"/>
      <c r="CY32" s="682"/>
      <c r="CZ32" s="683" t="s">
        <v>138</v>
      </c>
      <c r="DA32" s="701"/>
      <c r="DB32" s="701"/>
      <c r="DC32" s="702"/>
      <c r="DD32" s="686" t="s">
        <v>138</v>
      </c>
      <c r="DE32" s="681"/>
      <c r="DF32" s="681"/>
      <c r="DG32" s="681"/>
      <c r="DH32" s="681"/>
      <c r="DI32" s="681"/>
      <c r="DJ32" s="681"/>
      <c r="DK32" s="682"/>
      <c r="DL32" s="686" t="s">
        <v>138</v>
      </c>
      <c r="DM32" s="681"/>
      <c r="DN32" s="681"/>
      <c r="DO32" s="681"/>
      <c r="DP32" s="681"/>
      <c r="DQ32" s="681"/>
      <c r="DR32" s="681"/>
      <c r="DS32" s="681"/>
      <c r="DT32" s="681"/>
      <c r="DU32" s="681"/>
      <c r="DV32" s="682"/>
      <c r="DW32" s="683" t="s">
        <v>138</v>
      </c>
      <c r="DX32" s="701"/>
      <c r="DY32" s="701"/>
      <c r="DZ32" s="701"/>
      <c r="EA32" s="701"/>
      <c r="EB32" s="701"/>
      <c r="EC32" s="722"/>
    </row>
    <row r="33" spans="2:133" ht="11.25" customHeight="1" x14ac:dyDescent="0.2">
      <c r="B33" s="677" t="s">
        <v>316</v>
      </c>
      <c r="C33" s="678"/>
      <c r="D33" s="678"/>
      <c r="E33" s="678"/>
      <c r="F33" s="678"/>
      <c r="G33" s="678"/>
      <c r="H33" s="678"/>
      <c r="I33" s="678"/>
      <c r="J33" s="678"/>
      <c r="K33" s="678"/>
      <c r="L33" s="678"/>
      <c r="M33" s="678"/>
      <c r="N33" s="678"/>
      <c r="O33" s="678"/>
      <c r="P33" s="678"/>
      <c r="Q33" s="679"/>
      <c r="R33" s="680">
        <v>584066</v>
      </c>
      <c r="S33" s="681"/>
      <c r="T33" s="681"/>
      <c r="U33" s="681"/>
      <c r="V33" s="681"/>
      <c r="W33" s="681"/>
      <c r="X33" s="681"/>
      <c r="Y33" s="682"/>
      <c r="Z33" s="713">
        <v>5</v>
      </c>
      <c r="AA33" s="713"/>
      <c r="AB33" s="713"/>
      <c r="AC33" s="713"/>
      <c r="AD33" s="714" t="s">
        <v>138</v>
      </c>
      <c r="AE33" s="714"/>
      <c r="AF33" s="714"/>
      <c r="AG33" s="714"/>
      <c r="AH33" s="714"/>
      <c r="AI33" s="714"/>
      <c r="AJ33" s="714"/>
      <c r="AK33" s="714"/>
      <c r="AL33" s="683" t="s">
        <v>138</v>
      </c>
      <c r="AM33" s="684"/>
      <c r="AN33" s="684"/>
      <c r="AO33" s="715"/>
      <c r="AP33" s="760"/>
      <c r="AQ33" s="761"/>
      <c r="AR33" s="761"/>
      <c r="AS33" s="761"/>
      <c r="AT33" s="764"/>
      <c r="AU33" s="232"/>
      <c r="AV33" s="232"/>
      <c r="AW33" s="232"/>
      <c r="AX33" s="661" t="s">
        <v>317</v>
      </c>
      <c r="AY33" s="662"/>
      <c r="AZ33" s="662"/>
      <c r="BA33" s="662"/>
      <c r="BB33" s="662"/>
      <c r="BC33" s="662"/>
      <c r="BD33" s="662"/>
      <c r="BE33" s="662"/>
      <c r="BF33" s="663"/>
      <c r="BG33" s="744">
        <v>99.8</v>
      </c>
      <c r="BH33" s="665"/>
      <c r="BI33" s="665"/>
      <c r="BJ33" s="665"/>
      <c r="BK33" s="665"/>
      <c r="BL33" s="665"/>
      <c r="BM33" s="707">
        <v>99.3</v>
      </c>
      <c r="BN33" s="665"/>
      <c r="BO33" s="665"/>
      <c r="BP33" s="665"/>
      <c r="BQ33" s="709"/>
      <c r="BR33" s="744">
        <v>99.8</v>
      </c>
      <c r="BS33" s="665"/>
      <c r="BT33" s="665"/>
      <c r="BU33" s="665"/>
      <c r="BV33" s="665"/>
      <c r="BW33" s="665"/>
      <c r="BX33" s="707">
        <v>98.9</v>
      </c>
      <c r="BY33" s="665"/>
      <c r="BZ33" s="665"/>
      <c r="CA33" s="665"/>
      <c r="CB33" s="709"/>
      <c r="CD33" s="719" t="s">
        <v>318</v>
      </c>
      <c r="CE33" s="720"/>
      <c r="CF33" s="720"/>
      <c r="CG33" s="720"/>
      <c r="CH33" s="720"/>
      <c r="CI33" s="720"/>
      <c r="CJ33" s="720"/>
      <c r="CK33" s="720"/>
      <c r="CL33" s="720"/>
      <c r="CM33" s="720"/>
      <c r="CN33" s="720"/>
      <c r="CO33" s="720"/>
      <c r="CP33" s="720"/>
      <c r="CQ33" s="721"/>
      <c r="CR33" s="680">
        <v>6598234</v>
      </c>
      <c r="CS33" s="699"/>
      <c r="CT33" s="699"/>
      <c r="CU33" s="699"/>
      <c r="CV33" s="699"/>
      <c r="CW33" s="699"/>
      <c r="CX33" s="699"/>
      <c r="CY33" s="700"/>
      <c r="CZ33" s="683">
        <v>61.6</v>
      </c>
      <c r="DA33" s="701"/>
      <c r="DB33" s="701"/>
      <c r="DC33" s="702"/>
      <c r="DD33" s="686">
        <v>3639233</v>
      </c>
      <c r="DE33" s="699"/>
      <c r="DF33" s="699"/>
      <c r="DG33" s="699"/>
      <c r="DH33" s="699"/>
      <c r="DI33" s="699"/>
      <c r="DJ33" s="699"/>
      <c r="DK33" s="700"/>
      <c r="DL33" s="686">
        <v>2696954</v>
      </c>
      <c r="DM33" s="699"/>
      <c r="DN33" s="699"/>
      <c r="DO33" s="699"/>
      <c r="DP33" s="699"/>
      <c r="DQ33" s="699"/>
      <c r="DR33" s="699"/>
      <c r="DS33" s="699"/>
      <c r="DT33" s="699"/>
      <c r="DU33" s="699"/>
      <c r="DV33" s="700"/>
      <c r="DW33" s="683">
        <v>49.3</v>
      </c>
      <c r="DX33" s="701"/>
      <c r="DY33" s="701"/>
      <c r="DZ33" s="701"/>
      <c r="EA33" s="701"/>
      <c r="EB33" s="701"/>
      <c r="EC33" s="722"/>
    </row>
    <row r="34" spans="2:133" ht="11.25" customHeight="1" x14ac:dyDescent="0.2">
      <c r="B34" s="677" t="s">
        <v>319</v>
      </c>
      <c r="C34" s="678"/>
      <c r="D34" s="678"/>
      <c r="E34" s="678"/>
      <c r="F34" s="678"/>
      <c r="G34" s="678"/>
      <c r="H34" s="678"/>
      <c r="I34" s="678"/>
      <c r="J34" s="678"/>
      <c r="K34" s="678"/>
      <c r="L34" s="678"/>
      <c r="M34" s="678"/>
      <c r="N34" s="678"/>
      <c r="O34" s="678"/>
      <c r="P34" s="678"/>
      <c r="Q34" s="679"/>
      <c r="R34" s="680">
        <v>38966</v>
      </c>
      <c r="S34" s="681"/>
      <c r="T34" s="681"/>
      <c r="U34" s="681"/>
      <c r="V34" s="681"/>
      <c r="W34" s="681"/>
      <c r="X34" s="681"/>
      <c r="Y34" s="682"/>
      <c r="Z34" s="713">
        <v>0.3</v>
      </c>
      <c r="AA34" s="713"/>
      <c r="AB34" s="713"/>
      <c r="AC34" s="713"/>
      <c r="AD34" s="714" t="s">
        <v>138</v>
      </c>
      <c r="AE34" s="714"/>
      <c r="AF34" s="714"/>
      <c r="AG34" s="714"/>
      <c r="AH34" s="714"/>
      <c r="AI34" s="714"/>
      <c r="AJ34" s="714"/>
      <c r="AK34" s="714"/>
      <c r="AL34" s="683" t="s">
        <v>176</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1534031</v>
      </c>
      <c r="CS34" s="681"/>
      <c r="CT34" s="681"/>
      <c r="CU34" s="681"/>
      <c r="CV34" s="681"/>
      <c r="CW34" s="681"/>
      <c r="CX34" s="681"/>
      <c r="CY34" s="682"/>
      <c r="CZ34" s="683">
        <v>14.3</v>
      </c>
      <c r="DA34" s="701"/>
      <c r="DB34" s="701"/>
      <c r="DC34" s="702"/>
      <c r="DD34" s="686">
        <v>969244</v>
      </c>
      <c r="DE34" s="681"/>
      <c r="DF34" s="681"/>
      <c r="DG34" s="681"/>
      <c r="DH34" s="681"/>
      <c r="DI34" s="681"/>
      <c r="DJ34" s="681"/>
      <c r="DK34" s="682"/>
      <c r="DL34" s="686">
        <v>444767</v>
      </c>
      <c r="DM34" s="681"/>
      <c r="DN34" s="681"/>
      <c r="DO34" s="681"/>
      <c r="DP34" s="681"/>
      <c r="DQ34" s="681"/>
      <c r="DR34" s="681"/>
      <c r="DS34" s="681"/>
      <c r="DT34" s="681"/>
      <c r="DU34" s="681"/>
      <c r="DV34" s="682"/>
      <c r="DW34" s="683">
        <v>8.1</v>
      </c>
      <c r="DX34" s="701"/>
      <c r="DY34" s="701"/>
      <c r="DZ34" s="701"/>
      <c r="EA34" s="701"/>
      <c r="EB34" s="701"/>
      <c r="EC34" s="722"/>
    </row>
    <row r="35" spans="2:133" ht="11.25" customHeight="1" x14ac:dyDescent="0.2">
      <c r="B35" s="677" t="s">
        <v>321</v>
      </c>
      <c r="C35" s="678"/>
      <c r="D35" s="678"/>
      <c r="E35" s="678"/>
      <c r="F35" s="678"/>
      <c r="G35" s="678"/>
      <c r="H35" s="678"/>
      <c r="I35" s="678"/>
      <c r="J35" s="678"/>
      <c r="K35" s="678"/>
      <c r="L35" s="678"/>
      <c r="M35" s="678"/>
      <c r="N35" s="678"/>
      <c r="O35" s="678"/>
      <c r="P35" s="678"/>
      <c r="Q35" s="679"/>
      <c r="R35" s="680">
        <v>401815</v>
      </c>
      <c r="S35" s="681"/>
      <c r="T35" s="681"/>
      <c r="U35" s="681"/>
      <c r="V35" s="681"/>
      <c r="W35" s="681"/>
      <c r="X35" s="681"/>
      <c r="Y35" s="682"/>
      <c r="Z35" s="713">
        <v>3.4</v>
      </c>
      <c r="AA35" s="713"/>
      <c r="AB35" s="713"/>
      <c r="AC35" s="713"/>
      <c r="AD35" s="714" t="s">
        <v>138</v>
      </c>
      <c r="AE35" s="714"/>
      <c r="AF35" s="714"/>
      <c r="AG35" s="714"/>
      <c r="AH35" s="714"/>
      <c r="AI35" s="714"/>
      <c r="AJ35" s="714"/>
      <c r="AK35" s="714"/>
      <c r="AL35" s="683" t="s">
        <v>138</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131230</v>
      </c>
      <c r="CS35" s="699"/>
      <c r="CT35" s="699"/>
      <c r="CU35" s="699"/>
      <c r="CV35" s="699"/>
      <c r="CW35" s="699"/>
      <c r="CX35" s="699"/>
      <c r="CY35" s="700"/>
      <c r="CZ35" s="683">
        <v>1.2</v>
      </c>
      <c r="DA35" s="701"/>
      <c r="DB35" s="701"/>
      <c r="DC35" s="702"/>
      <c r="DD35" s="686">
        <v>117066</v>
      </c>
      <c r="DE35" s="699"/>
      <c r="DF35" s="699"/>
      <c r="DG35" s="699"/>
      <c r="DH35" s="699"/>
      <c r="DI35" s="699"/>
      <c r="DJ35" s="699"/>
      <c r="DK35" s="700"/>
      <c r="DL35" s="686">
        <v>117066</v>
      </c>
      <c r="DM35" s="699"/>
      <c r="DN35" s="699"/>
      <c r="DO35" s="699"/>
      <c r="DP35" s="699"/>
      <c r="DQ35" s="699"/>
      <c r="DR35" s="699"/>
      <c r="DS35" s="699"/>
      <c r="DT35" s="699"/>
      <c r="DU35" s="699"/>
      <c r="DV35" s="700"/>
      <c r="DW35" s="683">
        <v>2.1</v>
      </c>
      <c r="DX35" s="701"/>
      <c r="DY35" s="701"/>
      <c r="DZ35" s="701"/>
      <c r="EA35" s="701"/>
      <c r="EB35" s="701"/>
      <c r="EC35" s="722"/>
    </row>
    <row r="36" spans="2:133" ht="11.25" customHeight="1" x14ac:dyDescent="0.2">
      <c r="B36" s="677" t="s">
        <v>325</v>
      </c>
      <c r="C36" s="678"/>
      <c r="D36" s="678"/>
      <c r="E36" s="678"/>
      <c r="F36" s="678"/>
      <c r="G36" s="678"/>
      <c r="H36" s="678"/>
      <c r="I36" s="678"/>
      <c r="J36" s="678"/>
      <c r="K36" s="678"/>
      <c r="L36" s="678"/>
      <c r="M36" s="678"/>
      <c r="N36" s="678"/>
      <c r="O36" s="678"/>
      <c r="P36" s="678"/>
      <c r="Q36" s="679"/>
      <c r="R36" s="680">
        <v>352087</v>
      </c>
      <c r="S36" s="681"/>
      <c r="T36" s="681"/>
      <c r="U36" s="681"/>
      <c r="V36" s="681"/>
      <c r="W36" s="681"/>
      <c r="X36" s="681"/>
      <c r="Y36" s="682"/>
      <c r="Z36" s="713">
        <v>3</v>
      </c>
      <c r="AA36" s="713"/>
      <c r="AB36" s="713"/>
      <c r="AC36" s="713"/>
      <c r="AD36" s="714" t="s">
        <v>176</v>
      </c>
      <c r="AE36" s="714"/>
      <c r="AF36" s="714"/>
      <c r="AG36" s="714"/>
      <c r="AH36" s="714"/>
      <c r="AI36" s="714"/>
      <c r="AJ36" s="714"/>
      <c r="AK36" s="714"/>
      <c r="AL36" s="683" t="s">
        <v>176</v>
      </c>
      <c r="AM36" s="684"/>
      <c r="AN36" s="684"/>
      <c r="AO36" s="715"/>
      <c r="AP36" s="235"/>
      <c r="AQ36" s="732" t="s">
        <v>326</v>
      </c>
      <c r="AR36" s="733"/>
      <c r="AS36" s="733"/>
      <c r="AT36" s="733"/>
      <c r="AU36" s="733"/>
      <c r="AV36" s="733"/>
      <c r="AW36" s="733"/>
      <c r="AX36" s="733"/>
      <c r="AY36" s="734"/>
      <c r="AZ36" s="735">
        <v>1549513</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19572</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3717122</v>
      </c>
      <c r="CS36" s="681"/>
      <c r="CT36" s="681"/>
      <c r="CU36" s="681"/>
      <c r="CV36" s="681"/>
      <c r="CW36" s="681"/>
      <c r="CX36" s="681"/>
      <c r="CY36" s="682"/>
      <c r="CZ36" s="683">
        <v>34.700000000000003</v>
      </c>
      <c r="DA36" s="701"/>
      <c r="DB36" s="701"/>
      <c r="DC36" s="702"/>
      <c r="DD36" s="686">
        <v>1703148</v>
      </c>
      <c r="DE36" s="681"/>
      <c r="DF36" s="681"/>
      <c r="DG36" s="681"/>
      <c r="DH36" s="681"/>
      <c r="DI36" s="681"/>
      <c r="DJ36" s="681"/>
      <c r="DK36" s="682"/>
      <c r="DL36" s="686">
        <v>1358710</v>
      </c>
      <c r="DM36" s="681"/>
      <c r="DN36" s="681"/>
      <c r="DO36" s="681"/>
      <c r="DP36" s="681"/>
      <c r="DQ36" s="681"/>
      <c r="DR36" s="681"/>
      <c r="DS36" s="681"/>
      <c r="DT36" s="681"/>
      <c r="DU36" s="681"/>
      <c r="DV36" s="682"/>
      <c r="DW36" s="683">
        <v>24.8</v>
      </c>
      <c r="DX36" s="701"/>
      <c r="DY36" s="701"/>
      <c r="DZ36" s="701"/>
      <c r="EA36" s="701"/>
      <c r="EB36" s="701"/>
      <c r="EC36" s="722"/>
    </row>
    <row r="37" spans="2:133" ht="11.25" customHeight="1" x14ac:dyDescent="0.2">
      <c r="B37" s="677" t="s">
        <v>329</v>
      </c>
      <c r="C37" s="678"/>
      <c r="D37" s="678"/>
      <c r="E37" s="678"/>
      <c r="F37" s="678"/>
      <c r="G37" s="678"/>
      <c r="H37" s="678"/>
      <c r="I37" s="678"/>
      <c r="J37" s="678"/>
      <c r="K37" s="678"/>
      <c r="L37" s="678"/>
      <c r="M37" s="678"/>
      <c r="N37" s="678"/>
      <c r="O37" s="678"/>
      <c r="P37" s="678"/>
      <c r="Q37" s="679"/>
      <c r="R37" s="680">
        <v>699996</v>
      </c>
      <c r="S37" s="681"/>
      <c r="T37" s="681"/>
      <c r="U37" s="681"/>
      <c r="V37" s="681"/>
      <c r="W37" s="681"/>
      <c r="X37" s="681"/>
      <c r="Y37" s="682"/>
      <c r="Z37" s="713">
        <v>6</v>
      </c>
      <c r="AA37" s="713"/>
      <c r="AB37" s="713"/>
      <c r="AC37" s="713"/>
      <c r="AD37" s="714" t="s">
        <v>138</v>
      </c>
      <c r="AE37" s="714"/>
      <c r="AF37" s="714"/>
      <c r="AG37" s="714"/>
      <c r="AH37" s="714"/>
      <c r="AI37" s="714"/>
      <c r="AJ37" s="714"/>
      <c r="AK37" s="714"/>
      <c r="AL37" s="683" t="s">
        <v>138</v>
      </c>
      <c r="AM37" s="684"/>
      <c r="AN37" s="684"/>
      <c r="AO37" s="715"/>
      <c r="AQ37" s="723" t="s">
        <v>330</v>
      </c>
      <c r="AR37" s="724"/>
      <c r="AS37" s="724"/>
      <c r="AT37" s="724"/>
      <c r="AU37" s="724"/>
      <c r="AV37" s="724"/>
      <c r="AW37" s="724"/>
      <c r="AX37" s="724"/>
      <c r="AY37" s="725"/>
      <c r="AZ37" s="680">
        <v>609000</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11794</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655104</v>
      </c>
      <c r="CS37" s="699"/>
      <c r="CT37" s="699"/>
      <c r="CU37" s="699"/>
      <c r="CV37" s="699"/>
      <c r="CW37" s="699"/>
      <c r="CX37" s="699"/>
      <c r="CY37" s="700"/>
      <c r="CZ37" s="683">
        <v>6.1</v>
      </c>
      <c r="DA37" s="701"/>
      <c r="DB37" s="701"/>
      <c r="DC37" s="702"/>
      <c r="DD37" s="686">
        <v>655094</v>
      </c>
      <c r="DE37" s="699"/>
      <c r="DF37" s="699"/>
      <c r="DG37" s="699"/>
      <c r="DH37" s="699"/>
      <c r="DI37" s="699"/>
      <c r="DJ37" s="699"/>
      <c r="DK37" s="700"/>
      <c r="DL37" s="686">
        <v>626123</v>
      </c>
      <c r="DM37" s="699"/>
      <c r="DN37" s="699"/>
      <c r="DO37" s="699"/>
      <c r="DP37" s="699"/>
      <c r="DQ37" s="699"/>
      <c r="DR37" s="699"/>
      <c r="DS37" s="699"/>
      <c r="DT37" s="699"/>
      <c r="DU37" s="699"/>
      <c r="DV37" s="700"/>
      <c r="DW37" s="683">
        <v>11.4</v>
      </c>
      <c r="DX37" s="701"/>
      <c r="DY37" s="701"/>
      <c r="DZ37" s="701"/>
      <c r="EA37" s="701"/>
      <c r="EB37" s="701"/>
      <c r="EC37" s="722"/>
    </row>
    <row r="38" spans="2:133" ht="11.25" customHeight="1" x14ac:dyDescent="0.2">
      <c r="B38" s="677" t="s">
        <v>333</v>
      </c>
      <c r="C38" s="678"/>
      <c r="D38" s="678"/>
      <c r="E38" s="678"/>
      <c r="F38" s="678"/>
      <c r="G38" s="678"/>
      <c r="H38" s="678"/>
      <c r="I38" s="678"/>
      <c r="J38" s="678"/>
      <c r="K38" s="678"/>
      <c r="L38" s="678"/>
      <c r="M38" s="678"/>
      <c r="N38" s="678"/>
      <c r="O38" s="678"/>
      <c r="P38" s="678"/>
      <c r="Q38" s="679"/>
      <c r="R38" s="680">
        <v>228102</v>
      </c>
      <c r="S38" s="681"/>
      <c r="T38" s="681"/>
      <c r="U38" s="681"/>
      <c r="V38" s="681"/>
      <c r="W38" s="681"/>
      <c r="X38" s="681"/>
      <c r="Y38" s="682"/>
      <c r="Z38" s="713">
        <v>2</v>
      </c>
      <c r="AA38" s="713"/>
      <c r="AB38" s="713"/>
      <c r="AC38" s="713"/>
      <c r="AD38" s="714">
        <v>455</v>
      </c>
      <c r="AE38" s="714"/>
      <c r="AF38" s="714"/>
      <c r="AG38" s="714"/>
      <c r="AH38" s="714"/>
      <c r="AI38" s="714"/>
      <c r="AJ38" s="714"/>
      <c r="AK38" s="714"/>
      <c r="AL38" s="683">
        <v>0</v>
      </c>
      <c r="AM38" s="684"/>
      <c r="AN38" s="684"/>
      <c r="AO38" s="715"/>
      <c r="AQ38" s="723" t="s">
        <v>334</v>
      </c>
      <c r="AR38" s="724"/>
      <c r="AS38" s="724"/>
      <c r="AT38" s="724"/>
      <c r="AU38" s="724"/>
      <c r="AV38" s="724"/>
      <c r="AW38" s="724"/>
      <c r="AX38" s="724"/>
      <c r="AY38" s="725"/>
      <c r="AZ38" s="680">
        <v>162062</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2554</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929843</v>
      </c>
      <c r="CS38" s="681"/>
      <c r="CT38" s="681"/>
      <c r="CU38" s="681"/>
      <c r="CV38" s="681"/>
      <c r="CW38" s="681"/>
      <c r="CX38" s="681"/>
      <c r="CY38" s="682"/>
      <c r="CZ38" s="683">
        <v>8.6999999999999993</v>
      </c>
      <c r="DA38" s="701"/>
      <c r="DB38" s="701"/>
      <c r="DC38" s="702"/>
      <c r="DD38" s="686">
        <v>813950</v>
      </c>
      <c r="DE38" s="681"/>
      <c r="DF38" s="681"/>
      <c r="DG38" s="681"/>
      <c r="DH38" s="681"/>
      <c r="DI38" s="681"/>
      <c r="DJ38" s="681"/>
      <c r="DK38" s="682"/>
      <c r="DL38" s="686">
        <v>776411</v>
      </c>
      <c r="DM38" s="681"/>
      <c r="DN38" s="681"/>
      <c r="DO38" s="681"/>
      <c r="DP38" s="681"/>
      <c r="DQ38" s="681"/>
      <c r="DR38" s="681"/>
      <c r="DS38" s="681"/>
      <c r="DT38" s="681"/>
      <c r="DU38" s="681"/>
      <c r="DV38" s="682"/>
      <c r="DW38" s="683">
        <v>14.2</v>
      </c>
      <c r="DX38" s="701"/>
      <c r="DY38" s="701"/>
      <c r="DZ38" s="701"/>
      <c r="EA38" s="701"/>
      <c r="EB38" s="701"/>
      <c r="EC38" s="722"/>
    </row>
    <row r="39" spans="2:133" ht="11.25" customHeight="1" x14ac:dyDescent="0.2">
      <c r="B39" s="677" t="s">
        <v>337</v>
      </c>
      <c r="C39" s="678"/>
      <c r="D39" s="678"/>
      <c r="E39" s="678"/>
      <c r="F39" s="678"/>
      <c r="G39" s="678"/>
      <c r="H39" s="678"/>
      <c r="I39" s="678"/>
      <c r="J39" s="678"/>
      <c r="K39" s="678"/>
      <c r="L39" s="678"/>
      <c r="M39" s="678"/>
      <c r="N39" s="678"/>
      <c r="O39" s="678"/>
      <c r="P39" s="678"/>
      <c r="Q39" s="679"/>
      <c r="R39" s="680">
        <v>877839</v>
      </c>
      <c r="S39" s="681"/>
      <c r="T39" s="681"/>
      <c r="U39" s="681"/>
      <c r="V39" s="681"/>
      <c r="W39" s="681"/>
      <c r="X39" s="681"/>
      <c r="Y39" s="682"/>
      <c r="Z39" s="713">
        <v>7.5</v>
      </c>
      <c r="AA39" s="713"/>
      <c r="AB39" s="713"/>
      <c r="AC39" s="713"/>
      <c r="AD39" s="714" t="s">
        <v>138</v>
      </c>
      <c r="AE39" s="714"/>
      <c r="AF39" s="714"/>
      <c r="AG39" s="714"/>
      <c r="AH39" s="714"/>
      <c r="AI39" s="714"/>
      <c r="AJ39" s="714"/>
      <c r="AK39" s="714"/>
      <c r="AL39" s="683" t="s">
        <v>138</v>
      </c>
      <c r="AM39" s="684"/>
      <c r="AN39" s="684"/>
      <c r="AO39" s="715"/>
      <c r="AQ39" s="723" t="s">
        <v>338</v>
      </c>
      <c r="AR39" s="724"/>
      <c r="AS39" s="724"/>
      <c r="AT39" s="724"/>
      <c r="AU39" s="724"/>
      <c r="AV39" s="724"/>
      <c r="AW39" s="724"/>
      <c r="AX39" s="724"/>
      <c r="AY39" s="725"/>
      <c r="AZ39" s="680">
        <v>10670</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4252</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286008</v>
      </c>
      <c r="CS39" s="699"/>
      <c r="CT39" s="699"/>
      <c r="CU39" s="699"/>
      <c r="CV39" s="699"/>
      <c r="CW39" s="699"/>
      <c r="CX39" s="699"/>
      <c r="CY39" s="700"/>
      <c r="CZ39" s="683">
        <v>2.7</v>
      </c>
      <c r="DA39" s="701"/>
      <c r="DB39" s="701"/>
      <c r="DC39" s="702"/>
      <c r="DD39" s="686">
        <v>35825</v>
      </c>
      <c r="DE39" s="699"/>
      <c r="DF39" s="699"/>
      <c r="DG39" s="699"/>
      <c r="DH39" s="699"/>
      <c r="DI39" s="699"/>
      <c r="DJ39" s="699"/>
      <c r="DK39" s="700"/>
      <c r="DL39" s="686" t="s">
        <v>138</v>
      </c>
      <c r="DM39" s="699"/>
      <c r="DN39" s="699"/>
      <c r="DO39" s="699"/>
      <c r="DP39" s="699"/>
      <c r="DQ39" s="699"/>
      <c r="DR39" s="699"/>
      <c r="DS39" s="699"/>
      <c r="DT39" s="699"/>
      <c r="DU39" s="699"/>
      <c r="DV39" s="700"/>
      <c r="DW39" s="683" t="s">
        <v>138</v>
      </c>
      <c r="DX39" s="701"/>
      <c r="DY39" s="701"/>
      <c r="DZ39" s="701"/>
      <c r="EA39" s="701"/>
      <c r="EB39" s="701"/>
      <c r="EC39" s="722"/>
    </row>
    <row r="40" spans="2:133" ht="11.25" customHeight="1" x14ac:dyDescent="0.2">
      <c r="B40" s="677" t="s">
        <v>341</v>
      </c>
      <c r="C40" s="678"/>
      <c r="D40" s="678"/>
      <c r="E40" s="678"/>
      <c r="F40" s="678"/>
      <c r="G40" s="678"/>
      <c r="H40" s="678"/>
      <c r="I40" s="678"/>
      <c r="J40" s="678"/>
      <c r="K40" s="678"/>
      <c r="L40" s="678"/>
      <c r="M40" s="678"/>
      <c r="N40" s="678"/>
      <c r="O40" s="678"/>
      <c r="P40" s="678"/>
      <c r="Q40" s="679"/>
      <c r="R40" s="680">
        <v>62753</v>
      </c>
      <c r="S40" s="681"/>
      <c r="T40" s="681"/>
      <c r="U40" s="681"/>
      <c r="V40" s="681"/>
      <c r="W40" s="681"/>
      <c r="X40" s="681"/>
      <c r="Y40" s="682"/>
      <c r="Z40" s="713">
        <v>0.5</v>
      </c>
      <c r="AA40" s="713"/>
      <c r="AB40" s="713"/>
      <c r="AC40" s="713"/>
      <c r="AD40" s="714" t="s">
        <v>138</v>
      </c>
      <c r="AE40" s="714"/>
      <c r="AF40" s="714"/>
      <c r="AG40" s="714"/>
      <c r="AH40" s="714"/>
      <c r="AI40" s="714"/>
      <c r="AJ40" s="714"/>
      <c r="AK40" s="714"/>
      <c r="AL40" s="683" t="s">
        <v>138</v>
      </c>
      <c r="AM40" s="684"/>
      <c r="AN40" s="684"/>
      <c r="AO40" s="715"/>
      <c r="AQ40" s="723" t="s">
        <v>342</v>
      </c>
      <c r="AR40" s="724"/>
      <c r="AS40" s="724"/>
      <c r="AT40" s="724"/>
      <c r="AU40" s="724"/>
      <c r="AV40" s="724"/>
      <c r="AW40" s="724"/>
      <c r="AX40" s="724"/>
      <c r="AY40" s="725"/>
      <c r="AZ40" s="680">
        <v>542</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103</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t="s">
        <v>138</v>
      </c>
      <c r="CS40" s="681"/>
      <c r="CT40" s="681"/>
      <c r="CU40" s="681"/>
      <c r="CV40" s="681"/>
      <c r="CW40" s="681"/>
      <c r="CX40" s="681"/>
      <c r="CY40" s="682"/>
      <c r="CZ40" s="683" t="s">
        <v>176</v>
      </c>
      <c r="DA40" s="701"/>
      <c r="DB40" s="701"/>
      <c r="DC40" s="702"/>
      <c r="DD40" s="686" t="s">
        <v>138</v>
      </c>
      <c r="DE40" s="681"/>
      <c r="DF40" s="681"/>
      <c r="DG40" s="681"/>
      <c r="DH40" s="681"/>
      <c r="DI40" s="681"/>
      <c r="DJ40" s="681"/>
      <c r="DK40" s="682"/>
      <c r="DL40" s="686" t="s">
        <v>250</v>
      </c>
      <c r="DM40" s="681"/>
      <c r="DN40" s="681"/>
      <c r="DO40" s="681"/>
      <c r="DP40" s="681"/>
      <c r="DQ40" s="681"/>
      <c r="DR40" s="681"/>
      <c r="DS40" s="681"/>
      <c r="DT40" s="681"/>
      <c r="DU40" s="681"/>
      <c r="DV40" s="682"/>
      <c r="DW40" s="683" t="s">
        <v>138</v>
      </c>
      <c r="DX40" s="701"/>
      <c r="DY40" s="701"/>
      <c r="DZ40" s="701"/>
      <c r="EA40" s="701"/>
      <c r="EB40" s="701"/>
      <c r="EC40" s="722"/>
    </row>
    <row r="41" spans="2:133" ht="11.25" customHeight="1" x14ac:dyDescent="0.2">
      <c r="B41" s="677" t="s">
        <v>346</v>
      </c>
      <c r="C41" s="678"/>
      <c r="D41" s="678"/>
      <c r="E41" s="678"/>
      <c r="F41" s="678"/>
      <c r="G41" s="678"/>
      <c r="H41" s="678"/>
      <c r="I41" s="678"/>
      <c r="J41" s="678"/>
      <c r="K41" s="678"/>
      <c r="L41" s="678"/>
      <c r="M41" s="678"/>
      <c r="N41" s="678"/>
      <c r="O41" s="678"/>
      <c r="P41" s="678"/>
      <c r="Q41" s="679"/>
      <c r="R41" s="680" t="s">
        <v>138</v>
      </c>
      <c r="S41" s="681"/>
      <c r="T41" s="681"/>
      <c r="U41" s="681"/>
      <c r="V41" s="681"/>
      <c r="W41" s="681"/>
      <c r="X41" s="681"/>
      <c r="Y41" s="682"/>
      <c r="Z41" s="713" t="s">
        <v>138</v>
      </c>
      <c r="AA41" s="713"/>
      <c r="AB41" s="713"/>
      <c r="AC41" s="713"/>
      <c r="AD41" s="714" t="s">
        <v>176</v>
      </c>
      <c r="AE41" s="714"/>
      <c r="AF41" s="714"/>
      <c r="AG41" s="714"/>
      <c r="AH41" s="714"/>
      <c r="AI41" s="714"/>
      <c r="AJ41" s="714"/>
      <c r="AK41" s="714"/>
      <c r="AL41" s="683" t="s">
        <v>138</v>
      </c>
      <c r="AM41" s="684"/>
      <c r="AN41" s="684"/>
      <c r="AO41" s="715"/>
      <c r="AQ41" s="723" t="s">
        <v>347</v>
      </c>
      <c r="AR41" s="724"/>
      <c r="AS41" s="724"/>
      <c r="AT41" s="724"/>
      <c r="AU41" s="724"/>
      <c r="AV41" s="724"/>
      <c r="AW41" s="724"/>
      <c r="AX41" s="724"/>
      <c r="AY41" s="725"/>
      <c r="AZ41" s="680">
        <v>138580</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v>1</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176</v>
      </c>
      <c r="CS41" s="699"/>
      <c r="CT41" s="699"/>
      <c r="CU41" s="699"/>
      <c r="CV41" s="699"/>
      <c r="CW41" s="699"/>
      <c r="CX41" s="699"/>
      <c r="CY41" s="700"/>
      <c r="CZ41" s="683" t="s">
        <v>138</v>
      </c>
      <c r="DA41" s="701"/>
      <c r="DB41" s="701"/>
      <c r="DC41" s="702"/>
      <c r="DD41" s="686" t="s">
        <v>138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350</v>
      </c>
      <c r="C42" s="678"/>
      <c r="D42" s="678"/>
      <c r="E42" s="678"/>
      <c r="F42" s="678"/>
      <c r="G42" s="678"/>
      <c r="H42" s="678"/>
      <c r="I42" s="678"/>
      <c r="J42" s="678"/>
      <c r="K42" s="678"/>
      <c r="L42" s="678"/>
      <c r="M42" s="678"/>
      <c r="N42" s="678"/>
      <c r="O42" s="678"/>
      <c r="P42" s="678"/>
      <c r="Q42" s="679"/>
      <c r="R42" s="680">
        <v>291286</v>
      </c>
      <c r="S42" s="681"/>
      <c r="T42" s="681"/>
      <c r="U42" s="681"/>
      <c r="V42" s="681"/>
      <c r="W42" s="681"/>
      <c r="X42" s="681"/>
      <c r="Y42" s="682"/>
      <c r="Z42" s="713">
        <v>2.5</v>
      </c>
      <c r="AA42" s="713"/>
      <c r="AB42" s="713"/>
      <c r="AC42" s="713"/>
      <c r="AD42" s="714" t="s">
        <v>138</v>
      </c>
      <c r="AE42" s="714"/>
      <c r="AF42" s="714"/>
      <c r="AG42" s="714"/>
      <c r="AH42" s="714"/>
      <c r="AI42" s="714"/>
      <c r="AJ42" s="714"/>
      <c r="AK42" s="714"/>
      <c r="AL42" s="683" t="s">
        <v>138</v>
      </c>
      <c r="AM42" s="684"/>
      <c r="AN42" s="684"/>
      <c r="AO42" s="715"/>
      <c r="AQ42" s="716" t="s">
        <v>351</v>
      </c>
      <c r="AR42" s="717"/>
      <c r="AS42" s="717"/>
      <c r="AT42" s="717"/>
      <c r="AU42" s="717"/>
      <c r="AV42" s="717"/>
      <c r="AW42" s="717"/>
      <c r="AX42" s="717"/>
      <c r="AY42" s="718"/>
      <c r="AZ42" s="664">
        <v>628659</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324</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873055</v>
      </c>
      <c r="CS42" s="681"/>
      <c r="CT42" s="681"/>
      <c r="CU42" s="681"/>
      <c r="CV42" s="681"/>
      <c r="CW42" s="681"/>
      <c r="CX42" s="681"/>
      <c r="CY42" s="682"/>
      <c r="CZ42" s="683">
        <v>8.1</v>
      </c>
      <c r="DA42" s="684"/>
      <c r="DB42" s="684"/>
      <c r="DC42" s="685"/>
      <c r="DD42" s="686">
        <v>171786</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354</v>
      </c>
      <c r="C43" s="662"/>
      <c r="D43" s="662"/>
      <c r="E43" s="662"/>
      <c r="F43" s="662"/>
      <c r="G43" s="662"/>
      <c r="H43" s="662"/>
      <c r="I43" s="662"/>
      <c r="J43" s="662"/>
      <c r="K43" s="662"/>
      <c r="L43" s="662"/>
      <c r="M43" s="662"/>
      <c r="N43" s="662"/>
      <c r="O43" s="662"/>
      <c r="P43" s="662"/>
      <c r="Q43" s="663"/>
      <c r="R43" s="664">
        <v>11693787</v>
      </c>
      <c r="S43" s="703"/>
      <c r="T43" s="703"/>
      <c r="U43" s="703"/>
      <c r="V43" s="703"/>
      <c r="W43" s="703"/>
      <c r="X43" s="703"/>
      <c r="Y43" s="704"/>
      <c r="Z43" s="705">
        <v>100</v>
      </c>
      <c r="AA43" s="705"/>
      <c r="AB43" s="705"/>
      <c r="AC43" s="705"/>
      <c r="AD43" s="706">
        <v>5116502</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14978</v>
      </c>
      <c r="CS43" s="699"/>
      <c r="CT43" s="699"/>
      <c r="CU43" s="699"/>
      <c r="CV43" s="699"/>
      <c r="CW43" s="699"/>
      <c r="CX43" s="699"/>
      <c r="CY43" s="700"/>
      <c r="CZ43" s="683">
        <v>0.1</v>
      </c>
      <c r="DA43" s="701"/>
      <c r="DB43" s="701"/>
      <c r="DC43" s="702"/>
      <c r="DD43" s="686">
        <v>14978</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303</v>
      </c>
      <c r="CE44" s="694"/>
      <c r="CF44" s="677" t="s">
        <v>356</v>
      </c>
      <c r="CG44" s="678"/>
      <c r="CH44" s="678"/>
      <c r="CI44" s="678"/>
      <c r="CJ44" s="678"/>
      <c r="CK44" s="678"/>
      <c r="CL44" s="678"/>
      <c r="CM44" s="678"/>
      <c r="CN44" s="678"/>
      <c r="CO44" s="678"/>
      <c r="CP44" s="678"/>
      <c r="CQ44" s="679"/>
      <c r="CR44" s="680">
        <v>811505</v>
      </c>
      <c r="CS44" s="681"/>
      <c r="CT44" s="681"/>
      <c r="CU44" s="681"/>
      <c r="CV44" s="681"/>
      <c r="CW44" s="681"/>
      <c r="CX44" s="681"/>
      <c r="CY44" s="682"/>
      <c r="CZ44" s="683">
        <v>7.6</v>
      </c>
      <c r="DA44" s="684"/>
      <c r="DB44" s="684"/>
      <c r="DC44" s="685"/>
      <c r="DD44" s="686">
        <v>116336</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160628</v>
      </c>
      <c r="CS45" s="699"/>
      <c r="CT45" s="699"/>
      <c r="CU45" s="699"/>
      <c r="CV45" s="699"/>
      <c r="CW45" s="699"/>
      <c r="CX45" s="699"/>
      <c r="CY45" s="700"/>
      <c r="CZ45" s="683">
        <v>1.5</v>
      </c>
      <c r="DA45" s="701"/>
      <c r="DB45" s="701"/>
      <c r="DC45" s="702"/>
      <c r="DD45" s="686">
        <v>11555</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595401</v>
      </c>
      <c r="CS46" s="681"/>
      <c r="CT46" s="681"/>
      <c r="CU46" s="681"/>
      <c r="CV46" s="681"/>
      <c r="CW46" s="681"/>
      <c r="CX46" s="681"/>
      <c r="CY46" s="682"/>
      <c r="CZ46" s="683">
        <v>5.6</v>
      </c>
      <c r="DA46" s="684"/>
      <c r="DB46" s="684"/>
      <c r="DC46" s="685"/>
      <c r="DD46" s="686">
        <v>99805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61550</v>
      </c>
      <c r="CS47" s="699"/>
      <c r="CT47" s="699"/>
      <c r="CU47" s="699"/>
      <c r="CV47" s="699"/>
      <c r="CW47" s="699"/>
      <c r="CX47" s="699"/>
      <c r="CY47" s="700"/>
      <c r="CZ47" s="683">
        <v>0.6</v>
      </c>
      <c r="DA47" s="701"/>
      <c r="DB47" s="701"/>
      <c r="DC47" s="702"/>
      <c r="DD47" s="686">
        <v>55450</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138</v>
      </c>
      <c r="CS48" s="681"/>
      <c r="CT48" s="681"/>
      <c r="CU48" s="681"/>
      <c r="CV48" s="681"/>
      <c r="CW48" s="681"/>
      <c r="CX48" s="681"/>
      <c r="CY48" s="682"/>
      <c r="CZ48" s="683" t="s">
        <v>138</v>
      </c>
      <c r="DA48" s="684"/>
      <c r="DB48" s="684"/>
      <c r="DC48" s="685"/>
      <c r="DD48" s="686" t="s">
        <v>138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10718875</v>
      </c>
      <c r="CS49" s="665"/>
      <c r="CT49" s="665"/>
      <c r="CU49" s="665"/>
      <c r="CV49" s="665"/>
      <c r="CW49" s="665"/>
      <c r="CX49" s="665"/>
      <c r="CY49" s="666"/>
      <c r="CZ49" s="667">
        <v>100</v>
      </c>
      <c r="DA49" s="668"/>
      <c r="DB49" s="668"/>
      <c r="DC49" s="669"/>
      <c r="DD49" s="670">
        <v>6193430</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niyISGhM9PpODhyE/PTQVllqu0jaPzFSdbVq9CxhPH5yGS2dFuv6nBuhcFdLCxgG9dY1RwFha8ETn+xsBEKL8A==" saltValue="+zlqq5kJzbXEyDvDfo5yJ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387</v>
      </c>
      <c r="C7" s="1146"/>
      <c r="D7" s="1146"/>
      <c r="E7" s="1146"/>
      <c r="F7" s="1146"/>
      <c r="G7" s="1146"/>
      <c r="H7" s="1146"/>
      <c r="I7" s="1146"/>
      <c r="J7" s="1146"/>
      <c r="K7" s="1146"/>
      <c r="L7" s="1146"/>
      <c r="M7" s="1146"/>
      <c r="N7" s="1146"/>
      <c r="O7" s="1146"/>
      <c r="P7" s="1147"/>
      <c r="Q7" s="1199">
        <v>11694</v>
      </c>
      <c r="R7" s="1200"/>
      <c r="S7" s="1200"/>
      <c r="T7" s="1200"/>
      <c r="U7" s="1200"/>
      <c r="V7" s="1200">
        <v>10719</v>
      </c>
      <c r="W7" s="1200"/>
      <c r="X7" s="1200"/>
      <c r="Y7" s="1200"/>
      <c r="Z7" s="1200"/>
      <c r="AA7" s="1200">
        <v>975</v>
      </c>
      <c r="AB7" s="1200"/>
      <c r="AC7" s="1200"/>
      <c r="AD7" s="1200"/>
      <c r="AE7" s="1201"/>
      <c r="AF7" s="1202">
        <v>954</v>
      </c>
      <c r="AG7" s="1203"/>
      <c r="AH7" s="1203"/>
      <c r="AI7" s="1203"/>
      <c r="AJ7" s="1204"/>
      <c r="AK7" s="1186">
        <v>352</v>
      </c>
      <c r="AL7" s="1187"/>
      <c r="AM7" s="1187"/>
      <c r="AN7" s="1187"/>
      <c r="AO7" s="1187"/>
      <c r="AP7" s="1187">
        <v>8828</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596</v>
      </c>
      <c r="BS7" s="1190" t="s">
        <v>595</v>
      </c>
      <c r="BT7" s="1191"/>
      <c r="BU7" s="1191"/>
      <c r="BV7" s="1191"/>
      <c r="BW7" s="1191"/>
      <c r="BX7" s="1191"/>
      <c r="BY7" s="1191"/>
      <c r="BZ7" s="1191"/>
      <c r="CA7" s="1191"/>
      <c r="CB7" s="1191"/>
      <c r="CC7" s="1191"/>
      <c r="CD7" s="1191"/>
      <c r="CE7" s="1191"/>
      <c r="CF7" s="1191"/>
      <c r="CG7" s="1192"/>
      <c r="CH7" s="1183">
        <v>0</v>
      </c>
      <c r="CI7" s="1184"/>
      <c r="CJ7" s="1184"/>
      <c r="CK7" s="1184"/>
      <c r="CL7" s="1185"/>
      <c r="CM7" s="1183">
        <v>10</v>
      </c>
      <c r="CN7" s="1184"/>
      <c r="CO7" s="1184"/>
      <c r="CP7" s="1184"/>
      <c r="CQ7" s="1185"/>
      <c r="CR7" s="1183">
        <v>4</v>
      </c>
      <c r="CS7" s="1184"/>
      <c r="CT7" s="1184"/>
      <c r="CU7" s="1184"/>
      <c r="CV7" s="1185"/>
      <c r="CW7" s="1183" t="s">
        <v>620</v>
      </c>
      <c r="CX7" s="1184"/>
      <c r="CY7" s="1184"/>
      <c r="CZ7" s="1184"/>
      <c r="DA7" s="1185"/>
      <c r="DB7" s="1183" t="s">
        <v>618</v>
      </c>
      <c r="DC7" s="1184"/>
      <c r="DD7" s="1184"/>
      <c r="DE7" s="1184"/>
      <c r="DF7" s="1185"/>
      <c r="DG7" s="1183" t="s">
        <v>620</v>
      </c>
      <c r="DH7" s="1184"/>
      <c r="DI7" s="1184"/>
      <c r="DJ7" s="1184"/>
      <c r="DK7" s="1185"/>
      <c r="DL7" s="1183" t="s">
        <v>620</v>
      </c>
      <c r="DM7" s="1184"/>
      <c r="DN7" s="1184"/>
      <c r="DO7" s="1184"/>
      <c r="DP7" s="1185"/>
      <c r="DQ7" s="1183" t="s">
        <v>620</v>
      </c>
      <c r="DR7" s="1184"/>
      <c r="DS7" s="1184"/>
      <c r="DT7" s="1184"/>
      <c r="DU7" s="1185"/>
      <c r="DV7" s="1210"/>
      <c r="DW7" s="1211"/>
      <c r="DX7" s="1211"/>
      <c r="DY7" s="1211"/>
      <c r="DZ7" s="1212"/>
      <c r="EA7" s="256"/>
    </row>
    <row r="8" spans="1:131" s="257" customFormat="1" ht="26.25" customHeight="1" x14ac:dyDescent="0.2">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597</v>
      </c>
      <c r="BT8" s="1110"/>
      <c r="BU8" s="1110"/>
      <c r="BV8" s="1110"/>
      <c r="BW8" s="1110"/>
      <c r="BX8" s="1110"/>
      <c r="BY8" s="1110"/>
      <c r="BZ8" s="1110"/>
      <c r="CA8" s="1110"/>
      <c r="CB8" s="1110"/>
      <c r="CC8" s="1110"/>
      <c r="CD8" s="1110"/>
      <c r="CE8" s="1110"/>
      <c r="CF8" s="1110"/>
      <c r="CG8" s="1111"/>
      <c r="CH8" s="1084">
        <v>7</v>
      </c>
      <c r="CI8" s="1085"/>
      <c r="CJ8" s="1085"/>
      <c r="CK8" s="1085"/>
      <c r="CL8" s="1086"/>
      <c r="CM8" s="1084">
        <v>18</v>
      </c>
      <c r="CN8" s="1085"/>
      <c r="CO8" s="1085"/>
      <c r="CP8" s="1085"/>
      <c r="CQ8" s="1086"/>
      <c r="CR8" s="1084">
        <v>10</v>
      </c>
      <c r="CS8" s="1085"/>
      <c r="CT8" s="1085"/>
      <c r="CU8" s="1085"/>
      <c r="CV8" s="1086"/>
      <c r="CW8" s="1084">
        <v>14</v>
      </c>
      <c r="CX8" s="1085"/>
      <c r="CY8" s="1085"/>
      <c r="CZ8" s="1085"/>
      <c r="DA8" s="1086"/>
      <c r="DB8" s="1084" t="s">
        <v>620</v>
      </c>
      <c r="DC8" s="1085"/>
      <c r="DD8" s="1085"/>
      <c r="DE8" s="1085"/>
      <c r="DF8" s="1086"/>
      <c r="DG8" s="1084" t="s">
        <v>620</v>
      </c>
      <c r="DH8" s="1085"/>
      <c r="DI8" s="1085"/>
      <c r="DJ8" s="1085"/>
      <c r="DK8" s="1086"/>
      <c r="DL8" s="1084" t="s">
        <v>620</v>
      </c>
      <c r="DM8" s="1085"/>
      <c r="DN8" s="1085"/>
      <c r="DO8" s="1085"/>
      <c r="DP8" s="1086"/>
      <c r="DQ8" s="1084" t="s">
        <v>618</v>
      </c>
      <c r="DR8" s="1085"/>
      <c r="DS8" s="1085"/>
      <c r="DT8" s="1085"/>
      <c r="DU8" s="1086"/>
      <c r="DV8" s="1087"/>
      <c r="DW8" s="1088"/>
      <c r="DX8" s="1088"/>
      <c r="DY8" s="1088"/>
      <c r="DZ8" s="1089"/>
      <c r="EA8" s="256"/>
    </row>
    <row r="9" spans="1:131" s="257" customFormat="1" ht="26.25" customHeight="1" x14ac:dyDescent="0.2">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388</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389</v>
      </c>
      <c r="B23" s="1039" t="s">
        <v>390</v>
      </c>
      <c r="C23" s="1040"/>
      <c r="D23" s="1040"/>
      <c r="E23" s="1040"/>
      <c r="F23" s="1040"/>
      <c r="G23" s="1040"/>
      <c r="H23" s="1040"/>
      <c r="I23" s="1040"/>
      <c r="J23" s="1040"/>
      <c r="K23" s="1040"/>
      <c r="L23" s="1040"/>
      <c r="M23" s="1040"/>
      <c r="N23" s="1040"/>
      <c r="O23" s="1040"/>
      <c r="P23" s="1041"/>
      <c r="Q23" s="1163">
        <v>11694</v>
      </c>
      <c r="R23" s="1164"/>
      <c r="S23" s="1164"/>
      <c r="T23" s="1164"/>
      <c r="U23" s="1164"/>
      <c r="V23" s="1164">
        <v>10719</v>
      </c>
      <c r="W23" s="1164"/>
      <c r="X23" s="1164"/>
      <c r="Y23" s="1164"/>
      <c r="Z23" s="1164"/>
      <c r="AA23" s="1164">
        <v>975</v>
      </c>
      <c r="AB23" s="1164"/>
      <c r="AC23" s="1164"/>
      <c r="AD23" s="1164"/>
      <c r="AE23" s="1165"/>
      <c r="AF23" s="1166">
        <v>954</v>
      </c>
      <c r="AG23" s="1164"/>
      <c r="AH23" s="1164"/>
      <c r="AI23" s="1164"/>
      <c r="AJ23" s="1167"/>
      <c r="AK23" s="1168"/>
      <c r="AL23" s="1169"/>
      <c r="AM23" s="1169"/>
      <c r="AN23" s="1169"/>
      <c r="AO23" s="1169"/>
      <c r="AP23" s="1164">
        <v>8828</v>
      </c>
      <c r="AQ23" s="1164"/>
      <c r="AR23" s="1164"/>
      <c r="AS23" s="1164"/>
      <c r="AT23" s="1164"/>
      <c r="AU23" s="1170"/>
      <c r="AV23" s="1170"/>
      <c r="AW23" s="1170"/>
      <c r="AX23" s="1170"/>
      <c r="AY23" s="1171"/>
      <c r="AZ23" s="1160" t="s">
        <v>391</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392</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393</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370</v>
      </c>
      <c r="B26" s="1091"/>
      <c r="C26" s="1091"/>
      <c r="D26" s="1091"/>
      <c r="E26" s="1091"/>
      <c r="F26" s="1091"/>
      <c r="G26" s="1091"/>
      <c r="H26" s="1091"/>
      <c r="I26" s="1091"/>
      <c r="J26" s="1091"/>
      <c r="K26" s="1091"/>
      <c r="L26" s="1091"/>
      <c r="M26" s="1091"/>
      <c r="N26" s="1091"/>
      <c r="O26" s="1091"/>
      <c r="P26" s="1092"/>
      <c r="Q26" s="1096" t="s">
        <v>394</v>
      </c>
      <c r="R26" s="1097"/>
      <c r="S26" s="1097"/>
      <c r="T26" s="1097"/>
      <c r="U26" s="1098"/>
      <c r="V26" s="1096" t="s">
        <v>395</v>
      </c>
      <c r="W26" s="1097"/>
      <c r="X26" s="1097"/>
      <c r="Y26" s="1097"/>
      <c r="Z26" s="1098"/>
      <c r="AA26" s="1096" t="s">
        <v>396</v>
      </c>
      <c r="AB26" s="1097"/>
      <c r="AC26" s="1097"/>
      <c r="AD26" s="1097"/>
      <c r="AE26" s="1097"/>
      <c r="AF26" s="1154" t="s">
        <v>397</v>
      </c>
      <c r="AG26" s="1103"/>
      <c r="AH26" s="1103"/>
      <c r="AI26" s="1103"/>
      <c r="AJ26" s="1155"/>
      <c r="AK26" s="1097" t="s">
        <v>398</v>
      </c>
      <c r="AL26" s="1097"/>
      <c r="AM26" s="1097"/>
      <c r="AN26" s="1097"/>
      <c r="AO26" s="1098"/>
      <c r="AP26" s="1096" t="s">
        <v>399</v>
      </c>
      <c r="AQ26" s="1097"/>
      <c r="AR26" s="1097"/>
      <c r="AS26" s="1097"/>
      <c r="AT26" s="1098"/>
      <c r="AU26" s="1096" t="s">
        <v>400</v>
      </c>
      <c r="AV26" s="1097"/>
      <c r="AW26" s="1097"/>
      <c r="AX26" s="1097"/>
      <c r="AY26" s="1098"/>
      <c r="AZ26" s="1096" t="s">
        <v>401</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402</v>
      </c>
      <c r="C28" s="1146"/>
      <c r="D28" s="1146"/>
      <c r="E28" s="1146"/>
      <c r="F28" s="1146"/>
      <c r="G28" s="1146"/>
      <c r="H28" s="1146"/>
      <c r="I28" s="1146"/>
      <c r="J28" s="1146"/>
      <c r="K28" s="1146"/>
      <c r="L28" s="1146"/>
      <c r="M28" s="1146"/>
      <c r="N28" s="1146"/>
      <c r="O28" s="1146"/>
      <c r="P28" s="1147"/>
      <c r="Q28" s="1148">
        <v>2030</v>
      </c>
      <c r="R28" s="1149"/>
      <c r="S28" s="1149"/>
      <c r="T28" s="1149"/>
      <c r="U28" s="1149"/>
      <c r="V28" s="1149">
        <v>2010</v>
      </c>
      <c r="W28" s="1149"/>
      <c r="X28" s="1149"/>
      <c r="Y28" s="1149"/>
      <c r="Z28" s="1149"/>
      <c r="AA28" s="1149">
        <v>20</v>
      </c>
      <c r="AB28" s="1149"/>
      <c r="AC28" s="1149"/>
      <c r="AD28" s="1149"/>
      <c r="AE28" s="1150"/>
      <c r="AF28" s="1151">
        <v>20</v>
      </c>
      <c r="AG28" s="1149"/>
      <c r="AH28" s="1149"/>
      <c r="AI28" s="1149"/>
      <c r="AJ28" s="1152"/>
      <c r="AK28" s="1153">
        <v>103</v>
      </c>
      <c r="AL28" s="1141"/>
      <c r="AM28" s="1141"/>
      <c r="AN28" s="1141"/>
      <c r="AO28" s="1141"/>
      <c r="AP28" s="1141" t="s">
        <v>617</v>
      </c>
      <c r="AQ28" s="1141"/>
      <c r="AR28" s="1141"/>
      <c r="AS28" s="1141"/>
      <c r="AT28" s="1141"/>
      <c r="AU28" s="1141" t="s">
        <v>618</v>
      </c>
      <c r="AV28" s="1141"/>
      <c r="AW28" s="1141"/>
      <c r="AX28" s="1141"/>
      <c r="AY28" s="1141"/>
      <c r="AZ28" s="1142" t="s">
        <v>619</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403</v>
      </c>
      <c r="C29" s="1133"/>
      <c r="D29" s="1133"/>
      <c r="E29" s="1133"/>
      <c r="F29" s="1133"/>
      <c r="G29" s="1133"/>
      <c r="H29" s="1133"/>
      <c r="I29" s="1133"/>
      <c r="J29" s="1133"/>
      <c r="K29" s="1133"/>
      <c r="L29" s="1133"/>
      <c r="M29" s="1133"/>
      <c r="N29" s="1133"/>
      <c r="O29" s="1133"/>
      <c r="P29" s="1134"/>
      <c r="Q29" s="1138">
        <v>2497</v>
      </c>
      <c r="R29" s="1139"/>
      <c r="S29" s="1139"/>
      <c r="T29" s="1139"/>
      <c r="U29" s="1139"/>
      <c r="V29" s="1139">
        <v>2336</v>
      </c>
      <c r="W29" s="1139"/>
      <c r="X29" s="1139"/>
      <c r="Y29" s="1139"/>
      <c r="Z29" s="1139"/>
      <c r="AA29" s="1139">
        <v>161</v>
      </c>
      <c r="AB29" s="1139"/>
      <c r="AC29" s="1139"/>
      <c r="AD29" s="1139"/>
      <c r="AE29" s="1140"/>
      <c r="AF29" s="1114">
        <v>161</v>
      </c>
      <c r="AG29" s="1115"/>
      <c r="AH29" s="1115"/>
      <c r="AI29" s="1115"/>
      <c r="AJ29" s="1116"/>
      <c r="AK29" s="1075">
        <v>371</v>
      </c>
      <c r="AL29" s="1066"/>
      <c r="AM29" s="1066"/>
      <c r="AN29" s="1066"/>
      <c r="AO29" s="1066"/>
      <c r="AP29" s="1066" t="s">
        <v>617</v>
      </c>
      <c r="AQ29" s="1066"/>
      <c r="AR29" s="1066"/>
      <c r="AS29" s="1066"/>
      <c r="AT29" s="1066"/>
      <c r="AU29" s="1066" t="s">
        <v>619</v>
      </c>
      <c r="AV29" s="1066"/>
      <c r="AW29" s="1066"/>
      <c r="AX29" s="1066"/>
      <c r="AY29" s="1066"/>
      <c r="AZ29" s="1137" t="s">
        <v>617</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404</v>
      </c>
      <c r="C30" s="1133"/>
      <c r="D30" s="1133"/>
      <c r="E30" s="1133"/>
      <c r="F30" s="1133"/>
      <c r="G30" s="1133"/>
      <c r="H30" s="1133"/>
      <c r="I30" s="1133"/>
      <c r="J30" s="1133"/>
      <c r="K30" s="1133"/>
      <c r="L30" s="1133"/>
      <c r="M30" s="1133"/>
      <c r="N30" s="1133"/>
      <c r="O30" s="1133"/>
      <c r="P30" s="1134"/>
      <c r="Q30" s="1138">
        <v>225</v>
      </c>
      <c r="R30" s="1139"/>
      <c r="S30" s="1139"/>
      <c r="T30" s="1139"/>
      <c r="U30" s="1139"/>
      <c r="V30" s="1139">
        <v>224</v>
      </c>
      <c r="W30" s="1139"/>
      <c r="X30" s="1139"/>
      <c r="Y30" s="1139"/>
      <c r="Z30" s="1139"/>
      <c r="AA30" s="1139">
        <v>0</v>
      </c>
      <c r="AB30" s="1139"/>
      <c r="AC30" s="1139"/>
      <c r="AD30" s="1139"/>
      <c r="AE30" s="1140"/>
      <c r="AF30" s="1114">
        <v>0</v>
      </c>
      <c r="AG30" s="1115"/>
      <c r="AH30" s="1115"/>
      <c r="AI30" s="1115"/>
      <c r="AJ30" s="1116"/>
      <c r="AK30" s="1075">
        <v>49</v>
      </c>
      <c r="AL30" s="1066"/>
      <c r="AM30" s="1066"/>
      <c r="AN30" s="1066"/>
      <c r="AO30" s="1066"/>
      <c r="AP30" s="1066" t="s">
        <v>617</v>
      </c>
      <c r="AQ30" s="1066"/>
      <c r="AR30" s="1066"/>
      <c r="AS30" s="1066"/>
      <c r="AT30" s="1066"/>
      <c r="AU30" s="1066" t="s">
        <v>619</v>
      </c>
      <c r="AV30" s="1066"/>
      <c r="AW30" s="1066"/>
      <c r="AX30" s="1066"/>
      <c r="AY30" s="1066"/>
      <c r="AZ30" s="1137" t="s">
        <v>620</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405</v>
      </c>
      <c r="C31" s="1133"/>
      <c r="D31" s="1133"/>
      <c r="E31" s="1133"/>
      <c r="F31" s="1133"/>
      <c r="G31" s="1133"/>
      <c r="H31" s="1133"/>
      <c r="I31" s="1133"/>
      <c r="J31" s="1133"/>
      <c r="K31" s="1133"/>
      <c r="L31" s="1133"/>
      <c r="M31" s="1133"/>
      <c r="N31" s="1133"/>
      <c r="O31" s="1133"/>
      <c r="P31" s="1134"/>
      <c r="Q31" s="1138">
        <v>312</v>
      </c>
      <c r="R31" s="1139"/>
      <c r="S31" s="1139"/>
      <c r="T31" s="1139"/>
      <c r="U31" s="1139"/>
      <c r="V31" s="1139">
        <v>288</v>
      </c>
      <c r="W31" s="1139"/>
      <c r="X31" s="1139"/>
      <c r="Y31" s="1139"/>
      <c r="Z31" s="1139"/>
      <c r="AA31" s="1139">
        <v>24</v>
      </c>
      <c r="AB31" s="1139"/>
      <c r="AC31" s="1139"/>
      <c r="AD31" s="1139"/>
      <c r="AE31" s="1140"/>
      <c r="AF31" s="1114">
        <v>397</v>
      </c>
      <c r="AG31" s="1115"/>
      <c r="AH31" s="1115"/>
      <c r="AI31" s="1115"/>
      <c r="AJ31" s="1116"/>
      <c r="AK31" s="1075">
        <v>11</v>
      </c>
      <c r="AL31" s="1066"/>
      <c r="AM31" s="1066"/>
      <c r="AN31" s="1066"/>
      <c r="AO31" s="1066"/>
      <c r="AP31" s="1066">
        <v>910</v>
      </c>
      <c r="AQ31" s="1066"/>
      <c r="AR31" s="1066"/>
      <c r="AS31" s="1066"/>
      <c r="AT31" s="1066"/>
      <c r="AU31" s="1066" t="s">
        <v>617</v>
      </c>
      <c r="AV31" s="1066"/>
      <c r="AW31" s="1066"/>
      <c r="AX31" s="1066"/>
      <c r="AY31" s="1066"/>
      <c r="AZ31" s="1137" t="s">
        <v>617</v>
      </c>
      <c r="BA31" s="1137"/>
      <c r="BB31" s="1137"/>
      <c r="BC31" s="1137"/>
      <c r="BD31" s="1137"/>
      <c r="BE31" s="1127" t="s">
        <v>406</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407</v>
      </c>
      <c r="C32" s="1133"/>
      <c r="D32" s="1133"/>
      <c r="E32" s="1133"/>
      <c r="F32" s="1133"/>
      <c r="G32" s="1133"/>
      <c r="H32" s="1133"/>
      <c r="I32" s="1133"/>
      <c r="J32" s="1133"/>
      <c r="K32" s="1133"/>
      <c r="L32" s="1133"/>
      <c r="M32" s="1133"/>
      <c r="N32" s="1133"/>
      <c r="O32" s="1133"/>
      <c r="P32" s="1134"/>
      <c r="Q32" s="1138">
        <v>2878</v>
      </c>
      <c r="R32" s="1139"/>
      <c r="S32" s="1139"/>
      <c r="T32" s="1139"/>
      <c r="U32" s="1139"/>
      <c r="V32" s="1139">
        <v>2877</v>
      </c>
      <c r="W32" s="1139"/>
      <c r="X32" s="1139"/>
      <c r="Y32" s="1139"/>
      <c r="Z32" s="1139"/>
      <c r="AA32" s="1139">
        <v>1</v>
      </c>
      <c r="AB32" s="1139"/>
      <c r="AC32" s="1139"/>
      <c r="AD32" s="1139"/>
      <c r="AE32" s="1140"/>
      <c r="AF32" s="1114">
        <v>300</v>
      </c>
      <c r="AG32" s="1115"/>
      <c r="AH32" s="1115"/>
      <c r="AI32" s="1115"/>
      <c r="AJ32" s="1116"/>
      <c r="AK32" s="1075">
        <v>530</v>
      </c>
      <c r="AL32" s="1066"/>
      <c r="AM32" s="1066"/>
      <c r="AN32" s="1066"/>
      <c r="AO32" s="1066"/>
      <c r="AP32" s="1066">
        <v>1894</v>
      </c>
      <c r="AQ32" s="1066"/>
      <c r="AR32" s="1066"/>
      <c r="AS32" s="1066"/>
      <c r="AT32" s="1066"/>
      <c r="AU32" s="1066">
        <v>1250</v>
      </c>
      <c r="AV32" s="1066"/>
      <c r="AW32" s="1066"/>
      <c r="AX32" s="1066"/>
      <c r="AY32" s="1066"/>
      <c r="AZ32" s="1137" t="s">
        <v>618</v>
      </c>
      <c r="BA32" s="1137"/>
      <c r="BB32" s="1137"/>
      <c r="BC32" s="1137"/>
      <c r="BD32" s="1137"/>
      <c r="BE32" s="1127" t="s">
        <v>408</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t="s">
        <v>409</v>
      </c>
      <c r="C33" s="1133"/>
      <c r="D33" s="1133"/>
      <c r="E33" s="1133"/>
      <c r="F33" s="1133"/>
      <c r="G33" s="1133"/>
      <c r="H33" s="1133"/>
      <c r="I33" s="1133"/>
      <c r="J33" s="1133"/>
      <c r="K33" s="1133"/>
      <c r="L33" s="1133"/>
      <c r="M33" s="1133"/>
      <c r="N33" s="1133"/>
      <c r="O33" s="1133"/>
      <c r="P33" s="1134"/>
      <c r="Q33" s="1138">
        <v>3</v>
      </c>
      <c r="R33" s="1139"/>
      <c r="S33" s="1139"/>
      <c r="T33" s="1139"/>
      <c r="U33" s="1139"/>
      <c r="V33" s="1139">
        <v>2</v>
      </c>
      <c r="W33" s="1139"/>
      <c r="X33" s="1139"/>
      <c r="Y33" s="1139"/>
      <c r="Z33" s="1139"/>
      <c r="AA33" s="1139">
        <v>0</v>
      </c>
      <c r="AB33" s="1139"/>
      <c r="AC33" s="1139"/>
      <c r="AD33" s="1139"/>
      <c r="AE33" s="1140"/>
      <c r="AF33" s="1114">
        <v>0</v>
      </c>
      <c r="AG33" s="1115"/>
      <c r="AH33" s="1115"/>
      <c r="AI33" s="1115"/>
      <c r="AJ33" s="1116"/>
      <c r="AK33" s="1075">
        <v>2</v>
      </c>
      <c r="AL33" s="1066"/>
      <c r="AM33" s="1066"/>
      <c r="AN33" s="1066"/>
      <c r="AO33" s="1066"/>
      <c r="AP33" s="1066" t="s">
        <v>617</v>
      </c>
      <c r="AQ33" s="1066"/>
      <c r="AR33" s="1066"/>
      <c r="AS33" s="1066"/>
      <c r="AT33" s="1066"/>
      <c r="AU33" s="1066" t="s">
        <v>620</v>
      </c>
      <c r="AV33" s="1066"/>
      <c r="AW33" s="1066"/>
      <c r="AX33" s="1066"/>
      <c r="AY33" s="1066"/>
      <c r="AZ33" s="1137" t="s">
        <v>617</v>
      </c>
      <c r="BA33" s="1137"/>
      <c r="BB33" s="1137"/>
      <c r="BC33" s="1137"/>
      <c r="BD33" s="1137"/>
      <c r="BE33" s="1127" t="s">
        <v>410</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t="s">
        <v>411</v>
      </c>
      <c r="C34" s="1133"/>
      <c r="D34" s="1133"/>
      <c r="E34" s="1133"/>
      <c r="F34" s="1133"/>
      <c r="G34" s="1133"/>
      <c r="H34" s="1133"/>
      <c r="I34" s="1133"/>
      <c r="J34" s="1133"/>
      <c r="K34" s="1133"/>
      <c r="L34" s="1133"/>
      <c r="M34" s="1133"/>
      <c r="N34" s="1133"/>
      <c r="O34" s="1133"/>
      <c r="P34" s="1134"/>
      <c r="Q34" s="1138">
        <v>2</v>
      </c>
      <c r="R34" s="1139"/>
      <c r="S34" s="1139"/>
      <c r="T34" s="1139"/>
      <c r="U34" s="1139"/>
      <c r="V34" s="1139">
        <v>2</v>
      </c>
      <c r="W34" s="1139"/>
      <c r="X34" s="1139"/>
      <c r="Y34" s="1139"/>
      <c r="Z34" s="1139"/>
      <c r="AA34" s="1139">
        <v>0</v>
      </c>
      <c r="AB34" s="1139"/>
      <c r="AC34" s="1139"/>
      <c r="AD34" s="1139"/>
      <c r="AE34" s="1140"/>
      <c r="AF34" s="1114">
        <v>0</v>
      </c>
      <c r="AG34" s="1115"/>
      <c r="AH34" s="1115"/>
      <c r="AI34" s="1115"/>
      <c r="AJ34" s="1116"/>
      <c r="AK34" s="1075">
        <v>1</v>
      </c>
      <c r="AL34" s="1066"/>
      <c r="AM34" s="1066"/>
      <c r="AN34" s="1066"/>
      <c r="AO34" s="1066"/>
      <c r="AP34" s="1066">
        <v>1</v>
      </c>
      <c r="AQ34" s="1066"/>
      <c r="AR34" s="1066"/>
      <c r="AS34" s="1066"/>
      <c r="AT34" s="1066"/>
      <c r="AU34" s="1066">
        <v>0</v>
      </c>
      <c r="AV34" s="1066"/>
      <c r="AW34" s="1066"/>
      <c r="AX34" s="1066"/>
      <c r="AY34" s="1066"/>
      <c r="AZ34" s="1137" t="s">
        <v>620</v>
      </c>
      <c r="BA34" s="1137"/>
      <c r="BB34" s="1137"/>
      <c r="BC34" s="1137"/>
      <c r="BD34" s="1137"/>
      <c r="BE34" s="1127" t="s">
        <v>410</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t="s">
        <v>412</v>
      </c>
      <c r="C35" s="1133"/>
      <c r="D35" s="1133"/>
      <c r="E35" s="1133"/>
      <c r="F35" s="1133"/>
      <c r="G35" s="1133"/>
      <c r="H35" s="1133"/>
      <c r="I35" s="1133"/>
      <c r="J35" s="1133"/>
      <c r="K35" s="1133"/>
      <c r="L35" s="1133"/>
      <c r="M35" s="1133"/>
      <c r="N35" s="1133"/>
      <c r="O35" s="1133"/>
      <c r="P35" s="1134"/>
      <c r="Q35" s="1138">
        <v>0</v>
      </c>
      <c r="R35" s="1139"/>
      <c r="S35" s="1139"/>
      <c r="T35" s="1139"/>
      <c r="U35" s="1139"/>
      <c r="V35" s="1139">
        <v>0</v>
      </c>
      <c r="W35" s="1139"/>
      <c r="X35" s="1139"/>
      <c r="Y35" s="1139"/>
      <c r="Z35" s="1139"/>
      <c r="AA35" s="1139">
        <v>0</v>
      </c>
      <c r="AB35" s="1139"/>
      <c r="AC35" s="1139"/>
      <c r="AD35" s="1139"/>
      <c r="AE35" s="1140"/>
      <c r="AF35" s="1114">
        <v>0</v>
      </c>
      <c r="AG35" s="1115"/>
      <c r="AH35" s="1115"/>
      <c r="AI35" s="1115"/>
      <c r="AJ35" s="1116"/>
      <c r="AK35" s="1075">
        <v>0</v>
      </c>
      <c r="AL35" s="1066"/>
      <c r="AM35" s="1066"/>
      <c r="AN35" s="1066"/>
      <c r="AO35" s="1066"/>
      <c r="AP35" s="1066" t="s">
        <v>617</v>
      </c>
      <c r="AQ35" s="1066"/>
      <c r="AR35" s="1066"/>
      <c r="AS35" s="1066"/>
      <c r="AT35" s="1066"/>
      <c r="AU35" s="1066" t="s">
        <v>620</v>
      </c>
      <c r="AV35" s="1066"/>
      <c r="AW35" s="1066"/>
      <c r="AX35" s="1066"/>
      <c r="AY35" s="1066"/>
      <c r="AZ35" s="1137" t="s">
        <v>619</v>
      </c>
      <c r="BA35" s="1137"/>
      <c r="BB35" s="1137"/>
      <c r="BC35" s="1137"/>
      <c r="BD35" s="1137"/>
      <c r="BE35" s="1127" t="s">
        <v>410</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t="s">
        <v>413</v>
      </c>
      <c r="C36" s="1133"/>
      <c r="D36" s="1133"/>
      <c r="E36" s="1133"/>
      <c r="F36" s="1133"/>
      <c r="G36" s="1133"/>
      <c r="H36" s="1133"/>
      <c r="I36" s="1133"/>
      <c r="J36" s="1133"/>
      <c r="K36" s="1133"/>
      <c r="L36" s="1133"/>
      <c r="M36" s="1133"/>
      <c r="N36" s="1133"/>
      <c r="O36" s="1133"/>
      <c r="P36" s="1134"/>
      <c r="Q36" s="1138">
        <v>666</v>
      </c>
      <c r="R36" s="1139"/>
      <c r="S36" s="1139"/>
      <c r="T36" s="1139"/>
      <c r="U36" s="1139"/>
      <c r="V36" s="1139">
        <v>609</v>
      </c>
      <c r="W36" s="1139"/>
      <c r="X36" s="1139"/>
      <c r="Y36" s="1139"/>
      <c r="Z36" s="1139"/>
      <c r="AA36" s="1139">
        <v>57</v>
      </c>
      <c r="AB36" s="1139"/>
      <c r="AC36" s="1139"/>
      <c r="AD36" s="1139"/>
      <c r="AE36" s="1140"/>
      <c r="AF36" s="1114">
        <v>57</v>
      </c>
      <c r="AG36" s="1115"/>
      <c r="AH36" s="1115"/>
      <c r="AI36" s="1115"/>
      <c r="AJ36" s="1116"/>
      <c r="AK36" s="1075">
        <v>162</v>
      </c>
      <c r="AL36" s="1066"/>
      <c r="AM36" s="1066"/>
      <c r="AN36" s="1066"/>
      <c r="AO36" s="1066"/>
      <c r="AP36" s="1066">
        <v>3771</v>
      </c>
      <c r="AQ36" s="1066"/>
      <c r="AR36" s="1066"/>
      <c r="AS36" s="1066"/>
      <c r="AT36" s="1066"/>
      <c r="AU36" s="1066">
        <v>3563</v>
      </c>
      <c r="AV36" s="1066"/>
      <c r="AW36" s="1066"/>
      <c r="AX36" s="1066"/>
      <c r="AY36" s="1066"/>
      <c r="AZ36" s="1137" t="s">
        <v>620</v>
      </c>
      <c r="BA36" s="1137"/>
      <c r="BB36" s="1137"/>
      <c r="BC36" s="1137"/>
      <c r="BD36" s="1137"/>
      <c r="BE36" s="1127" t="s">
        <v>414</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415</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389</v>
      </c>
      <c r="B63" s="1039" t="s">
        <v>416</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935</v>
      </c>
      <c r="AG63" s="1054"/>
      <c r="AH63" s="1054"/>
      <c r="AI63" s="1054"/>
      <c r="AJ63" s="1125"/>
      <c r="AK63" s="1126"/>
      <c r="AL63" s="1058"/>
      <c r="AM63" s="1058"/>
      <c r="AN63" s="1058"/>
      <c r="AO63" s="1058"/>
      <c r="AP63" s="1054">
        <v>6576</v>
      </c>
      <c r="AQ63" s="1054"/>
      <c r="AR63" s="1054"/>
      <c r="AS63" s="1054"/>
      <c r="AT63" s="1054"/>
      <c r="AU63" s="1054">
        <v>4813</v>
      </c>
      <c r="AV63" s="1054"/>
      <c r="AW63" s="1054"/>
      <c r="AX63" s="1054"/>
      <c r="AY63" s="1054"/>
      <c r="AZ63" s="1120"/>
      <c r="BA63" s="1120"/>
      <c r="BB63" s="1120"/>
      <c r="BC63" s="1120"/>
      <c r="BD63" s="1120"/>
      <c r="BE63" s="1055"/>
      <c r="BF63" s="1055"/>
      <c r="BG63" s="1055"/>
      <c r="BH63" s="1055"/>
      <c r="BI63" s="1056"/>
      <c r="BJ63" s="1121" t="s">
        <v>417</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419</v>
      </c>
      <c r="B66" s="1091"/>
      <c r="C66" s="1091"/>
      <c r="D66" s="1091"/>
      <c r="E66" s="1091"/>
      <c r="F66" s="1091"/>
      <c r="G66" s="1091"/>
      <c r="H66" s="1091"/>
      <c r="I66" s="1091"/>
      <c r="J66" s="1091"/>
      <c r="K66" s="1091"/>
      <c r="L66" s="1091"/>
      <c r="M66" s="1091"/>
      <c r="N66" s="1091"/>
      <c r="O66" s="1091"/>
      <c r="P66" s="1092"/>
      <c r="Q66" s="1096" t="s">
        <v>420</v>
      </c>
      <c r="R66" s="1097"/>
      <c r="S66" s="1097"/>
      <c r="T66" s="1097"/>
      <c r="U66" s="1098"/>
      <c r="V66" s="1096" t="s">
        <v>421</v>
      </c>
      <c r="W66" s="1097"/>
      <c r="X66" s="1097"/>
      <c r="Y66" s="1097"/>
      <c r="Z66" s="1098"/>
      <c r="AA66" s="1096" t="s">
        <v>422</v>
      </c>
      <c r="AB66" s="1097"/>
      <c r="AC66" s="1097"/>
      <c r="AD66" s="1097"/>
      <c r="AE66" s="1098"/>
      <c r="AF66" s="1102" t="s">
        <v>423</v>
      </c>
      <c r="AG66" s="1103"/>
      <c r="AH66" s="1103"/>
      <c r="AI66" s="1103"/>
      <c r="AJ66" s="1104"/>
      <c r="AK66" s="1096" t="s">
        <v>424</v>
      </c>
      <c r="AL66" s="1091"/>
      <c r="AM66" s="1091"/>
      <c r="AN66" s="1091"/>
      <c r="AO66" s="1092"/>
      <c r="AP66" s="1096" t="s">
        <v>425</v>
      </c>
      <c r="AQ66" s="1097"/>
      <c r="AR66" s="1097"/>
      <c r="AS66" s="1097"/>
      <c r="AT66" s="1098"/>
      <c r="AU66" s="1096" t="s">
        <v>426</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598</v>
      </c>
      <c r="C68" s="1081"/>
      <c r="D68" s="1081"/>
      <c r="E68" s="1081"/>
      <c r="F68" s="1081"/>
      <c r="G68" s="1081"/>
      <c r="H68" s="1081"/>
      <c r="I68" s="1081"/>
      <c r="J68" s="1081"/>
      <c r="K68" s="1081"/>
      <c r="L68" s="1081"/>
      <c r="M68" s="1081"/>
      <c r="N68" s="1081"/>
      <c r="O68" s="1081"/>
      <c r="P68" s="1082"/>
      <c r="Q68" s="1083">
        <v>1046</v>
      </c>
      <c r="R68" s="1077"/>
      <c r="S68" s="1077"/>
      <c r="T68" s="1077"/>
      <c r="U68" s="1077"/>
      <c r="V68" s="1077">
        <v>977</v>
      </c>
      <c r="W68" s="1077"/>
      <c r="X68" s="1077"/>
      <c r="Y68" s="1077"/>
      <c r="Z68" s="1077"/>
      <c r="AA68" s="1077">
        <v>69</v>
      </c>
      <c r="AB68" s="1077"/>
      <c r="AC68" s="1077"/>
      <c r="AD68" s="1077"/>
      <c r="AE68" s="1077"/>
      <c r="AF68" s="1077">
        <v>69</v>
      </c>
      <c r="AG68" s="1077"/>
      <c r="AH68" s="1077"/>
      <c r="AI68" s="1077"/>
      <c r="AJ68" s="1077"/>
      <c r="AK68" s="1077">
        <v>39</v>
      </c>
      <c r="AL68" s="1077"/>
      <c r="AM68" s="1077"/>
      <c r="AN68" s="1077"/>
      <c r="AO68" s="1077"/>
      <c r="AP68" s="1077">
        <v>504</v>
      </c>
      <c r="AQ68" s="1077"/>
      <c r="AR68" s="1077"/>
      <c r="AS68" s="1077"/>
      <c r="AT68" s="1077"/>
      <c r="AU68" s="1077">
        <v>9</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599</v>
      </c>
      <c r="C69" s="1070"/>
      <c r="D69" s="1070"/>
      <c r="E69" s="1070"/>
      <c r="F69" s="1070"/>
      <c r="G69" s="1070"/>
      <c r="H69" s="1070"/>
      <c r="I69" s="1070"/>
      <c r="J69" s="1070"/>
      <c r="K69" s="1070"/>
      <c r="L69" s="1070"/>
      <c r="M69" s="1070"/>
      <c r="N69" s="1070"/>
      <c r="O69" s="1070"/>
      <c r="P69" s="1071"/>
      <c r="Q69" s="1072">
        <v>120</v>
      </c>
      <c r="R69" s="1066"/>
      <c r="S69" s="1066"/>
      <c r="T69" s="1066"/>
      <c r="U69" s="1066"/>
      <c r="V69" s="1066">
        <v>115</v>
      </c>
      <c r="W69" s="1066"/>
      <c r="X69" s="1066"/>
      <c r="Y69" s="1066"/>
      <c r="Z69" s="1066"/>
      <c r="AA69" s="1066">
        <v>5</v>
      </c>
      <c r="AB69" s="1066"/>
      <c r="AC69" s="1066"/>
      <c r="AD69" s="1066"/>
      <c r="AE69" s="1066"/>
      <c r="AF69" s="1066">
        <v>3</v>
      </c>
      <c r="AG69" s="1066"/>
      <c r="AH69" s="1066"/>
      <c r="AI69" s="1066"/>
      <c r="AJ69" s="1066"/>
      <c r="AK69" s="1066" t="s">
        <v>614</v>
      </c>
      <c r="AL69" s="1066"/>
      <c r="AM69" s="1066"/>
      <c r="AN69" s="1066"/>
      <c r="AO69" s="1066"/>
      <c r="AP69" s="1066" t="s">
        <v>614</v>
      </c>
      <c r="AQ69" s="1066"/>
      <c r="AR69" s="1066"/>
      <c r="AS69" s="1066"/>
      <c r="AT69" s="1066"/>
      <c r="AU69" s="1066" t="s">
        <v>620</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600</v>
      </c>
      <c r="C70" s="1070"/>
      <c r="D70" s="1070"/>
      <c r="E70" s="1070"/>
      <c r="F70" s="1070"/>
      <c r="G70" s="1070"/>
      <c r="H70" s="1070"/>
      <c r="I70" s="1070"/>
      <c r="J70" s="1070"/>
      <c r="K70" s="1070"/>
      <c r="L70" s="1070"/>
      <c r="M70" s="1070"/>
      <c r="N70" s="1070"/>
      <c r="O70" s="1070"/>
      <c r="P70" s="1071"/>
      <c r="Q70" s="1072">
        <v>3240</v>
      </c>
      <c r="R70" s="1066"/>
      <c r="S70" s="1066"/>
      <c r="T70" s="1066"/>
      <c r="U70" s="1066"/>
      <c r="V70" s="1066">
        <v>3207</v>
      </c>
      <c r="W70" s="1066"/>
      <c r="X70" s="1066"/>
      <c r="Y70" s="1066"/>
      <c r="Z70" s="1066"/>
      <c r="AA70" s="1066">
        <v>33</v>
      </c>
      <c r="AB70" s="1066"/>
      <c r="AC70" s="1066"/>
      <c r="AD70" s="1066"/>
      <c r="AE70" s="1066"/>
      <c r="AF70" s="1066">
        <v>30</v>
      </c>
      <c r="AG70" s="1066"/>
      <c r="AH70" s="1066"/>
      <c r="AI70" s="1066"/>
      <c r="AJ70" s="1066"/>
      <c r="AK70" s="1066" t="s">
        <v>616</v>
      </c>
      <c r="AL70" s="1066"/>
      <c r="AM70" s="1066"/>
      <c r="AN70" s="1066"/>
      <c r="AO70" s="1066"/>
      <c r="AP70" s="1066">
        <v>3471</v>
      </c>
      <c r="AQ70" s="1066"/>
      <c r="AR70" s="1066"/>
      <c r="AS70" s="1066"/>
      <c r="AT70" s="1066"/>
      <c r="AU70" s="1066">
        <v>656</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601</v>
      </c>
      <c r="C71" s="1070"/>
      <c r="D71" s="1070"/>
      <c r="E71" s="1070"/>
      <c r="F71" s="1070"/>
      <c r="G71" s="1070"/>
      <c r="H71" s="1070"/>
      <c r="I71" s="1070"/>
      <c r="J71" s="1070"/>
      <c r="K71" s="1070"/>
      <c r="L71" s="1070"/>
      <c r="M71" s="1070"/>
      <c r="N71" s="1070"/>
      <c r="O71" s="1070"/>
      <c r="P71" s="1071"/>
      <c r="Q71" s="1072">
        <v>347</v>
      </c>
      <c r="R71" s="1066"/>
      <c r="S71" s="1066"/>
      <c r="T71" s="1066"/>
      <c r="U71" s="1066"/>
      <c r="V71" s="1066">
        <v>338</v>
      </c>
      <c r="W71" s="1066"/>
      <c r="X71" s="1066"/>
      <c r="Y71" s="1066"/>
      <c r="Z71" s="1066"/>
      <c r="AA71" s="1066">
        <v>10</v>
      </c>
      <c r="AB71" s="1066"/>
      <c r="AC71" s="1066"/>
      <c r="AD71" s="1066"/>
      <c r="AE71" s="1066"/>
      <c r="AF71" s="1066">
        <v>10</v>
      </c>
      <c r="AG71" s="1066"/>
      <c r="AH71" s="1066"/>
      <c r="AI71" s="1066"/>
      <c r="AJ71" s="1066"/>
      <c r="AK71" s="1066">
        <v>32</v>
      </c>
      <c r="AL71" s="1066"/>
      <c r="AM71" s="1066"/>
      <c r="AN71" s="1066"/>
      <c r="AO71" s="1066"/>
      <c r="AP71" s="1066">
        <v>47</v>
      </c>
      <c r="AQ71" s="1066"/>
      <c r="AR71" s="1066"/>
      <c r="AS71" s="1066"/>
      <c r="AT71" s="1066"/>
      <c r="AU71" s="1066">
        <v>3</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602</v>
      </c>
      <c r="C72" s="1070"/>
      <c r="D72" s="1070"/>
      <c r="E72" s="1070"/>
      <c r="F72" s="1070"/>
      <c r="G72" s="1070"/>
      <c r="H72" s="1070"/>
      <c r="I72" s="1070"/>
      <c r="J72" s="1070"/>
      <c r="K72" s="1070"/>
      <c r="L72" s="1070"/>
      <c r="M72" s="1070"/>
      <c r="N72" s="1070"/>
      <c r="O72" s="1070"/>
      <c r="P72" s="1071"/>
      <c r="Q72" s="1072">
        <v>106</v>
      </c>
      <c r="R72" s="1066"/>
      <c r="S72" s="1066"/>
      <c r="T72" s="1066"/>
      <c r="U72" s="1066"/>
      <c r="V72" s="1066">
        <v>99</v>
      </c>
      <c r="W72" s="1066"/>
      <c r="X72" s="1066"/>
      <c r="Y72" s="1066"/>
      <c r="Z72" s="1066"/>
      <c r="AA72" s="1066">
        <v>6</v>
      </c>
      <c r="AB72" s="1066"/>
      <c r="AC72" s="1066"/>
      <c r="AD72" s="1066"/>
      <c r="AE72" s="1066"/>
      <c r="AF72" s="1066">
        <v>6</v>
      </c>
      <c r="AG72" s="1066"/>
      <c r="AH72" s="1066"/>
      <c r="AI72" s="1066"/>
      <c r="AJ72" s="1066"/>
      <c r="AK72" s="1066">
        <v>47</v>
      </c>
      <c r="AL72" s="1066"/>
      <c r="AM72" s="1066"/>
      <c r="AN72" s="1066"/>
      <c r="AO72" s="1066"/>
      <c r="AP72" s="1066" t="s">
        <v>624</v>
      </c>
      <c r="AQ72" s="1066"/>
      <c r="AR72" s="1066"/>
      <c r="AS72" s="1066"/>
      <c r="AT72" s="1066"/>
      <c r="AU72" s="1066" t="s">
        <v>620</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t="s">
        <v>603</v>
      </c>
      <c r="C73" s="1070"/>
      <c r="D73" s="1070"/>
      <c r="E73" s="1070"/>
      <c r="F73" s="1070"/>
      <c r="G73" s="1070"/>
      <c r="H73" s="1070"/>
      <c r="I73" s="1070"/>
      <c r="J73" s="1070"/>
      <c r="K73" s="1070"/>
      <c r="L73" s="1070"/>
      <c r="M73" s="1070"/>
      <c r="N73" s="1070"/>
      <c r="O73" s="1070"/>
      <c r="P73" s="1071"/>
      <c r="Q73" s="1072">
        <v>768</v>
      </c>
      <c r="R73" s="1066"/>
      <c r="S73" s="1066"/>
      <c r="T73" s="1066"/>
      <c r="U73" s="1066"/>
      <c r="V73" s="1066">
        <v>712</v>
      </c>
      <c r="W73" s="1066"/>
      <c r="X73" s="1066"/>
      <c r="Y73" s="1066"/>
      <c r="Z73" s="1066"/>
      <c r="AA73" s="1066">
        <v>56</v>
      </c>
      <c r="AB73" s="1066"/>
      <c r="AC73" s="1066"/>
      <c r="AD73" s="1066"/>
      <c r="AE73" s="1066"/>
      <c r="AF73" s="1066">
        <v>56</v>
      </c>
      <c r="AG73" s="1066"/>
      <c r="AH73" s="1066"/>
      <c r="AI73" s="1066"/>
      <c r="AJ73" s="1066"/>
      <c r="AK73" s="1066" t="s">
        <v>616</v>
      </c>
      <c r="AL73" s="1066"/>
      <c r="AM73" s="1066"/>
      <c r="AN73" s="1066"/>
      <c r="AO73" s="1066"/>
      <c r="AP73" s="1066" t="s">
        <v>616</v>
      </c>
      <c r="AQ73" s="1066"/>
      <c r="AR73" s="1066"/>
      <c r="AS73" s="1066"/>
      <c r="AT73" s="1066"/>
      <c r="AU73" s="1066" t="s">
        <v>619</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t="s">
        <v>604</v>
      </c>
      <c r="C74" s="1070"/>
      <c r="D74" s="1070"/>
      <c r="E74" s="1070"/>
      <c r="F74" s="1070"/>
      <c r="G74" s="1070"/>
      <c r="H74" s="1070"/>
      <c r="I74" s="1070"/>
      <c r="J74" s="1070"/>
      <c r="K74" s="1070"/>
      <c r="L74" s="1070"/>
      <c r="M74" s="1070"/>
      <c r="N74" s="1070"/>
      <c r="O74" s="1070"/>
      <c r="P74" s="1071"/>
      <c r="Q74" s="1072">
        <v>5</v>
      </c>
      <c r="R74" s="1066"/>
      <c r="S74" s="1066"/>
      <c r="T74" s="1066"/>
      <c r="U74" s="1066"/>
      <c r="V74" s="1066">
        <v>5</v>
      </c>
      <c r="W74" s="1066"/>
      <c r="X74" s="1066"/>
      <c r="Y74" s="1066"/>
      <c r="Z74" s="1066"/>
      <c r="AA74" s="1066">
        <v>0</v>
      </c>
      <c r="AB74" s="1066"/>
      <c r="AC74" s="1066"/>
      <c r="AD74" s="1066"/>
      <c r="AE74" s="1066"/>
      <c r="AF74" s="1066">
        <v>0</v>
      </c>
      <c r="AG74" s="1066"/>
      <c r="AH74" s="1066"/>
      <c r="AI74" s="1066"/>
      <c r="AJ74" s="1066"/>
      <c r="AK74" s="1066" t="s">
        <v>616</v>
      </c>
      <c r="AL74" s="1066"/>
      <c r="AM74" s="1066"/>
      <c r="AN74" s="1066"/>
      <c r="AO74" s="1066"/>
      <c r="AP74" s="1066" t="s">
        <v>614</v>
      </c>
      <c r="AQ74" s="1066"/>
      <c r="AR74" s="1066"/>
      <c r="AS74" s="1066"/>
      <c r="AT74" s="1066"/>
      <c r="AU74" s="1066" t="s">
        <v>619</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t="s">
        <v>605</v>
      </c>
      <c r="C75" s="1070"/>
      <c r="D75" s="1070"/>
      <c r="E75" s="1070"/>
      <c r="F75" s="1070"/>
      <c r="G75" s="1070"/>
      <c r="H75" s="1070"/>
      <c r="I75" s="1070"/>
      <c r="J75" s="1070"/>
      <c r="K75" s="1070"/>
      <c r="L75" s="1070"/>
      <c r="M75" s="1070"/>
      <c r="N75" s="1070"/>
      <c r="O75" s="1070"/>
      <c r="P75" s="1071"/>
      <c r="Q75" s="1073">
        <v>320</v>
      </c>
      <c r="R75" s="1074"/>
      <c r="S75" s="1074"/>
      <c r="T75" s="1074"/>
      <c r="U75" s="1075"/>
      <c r="V75" s="1076">
        <v>313</v>
      </c>
      <c r="W75" s="1074"/>
      <c r="X75" s="1074"/>
      <c r="Y75" s="1074"/>
      <c r="Z75" s="1075"/>
      <c r="AA75" s="1076">
        <v>7</v>
      </c>
      <c r="AB75" s="1074"/>
      <c r="AC75" s="1074"/>
      <c r="AD75" s="1074"/>
      <c r="AE75" s="1075"/>
      <c r="AF75" s="1076">
        <v>7</v>
      </c>
      <c r="AG75" s="1074"/>
      <c r="AH75" s="1074"/>
      <c r="AI75" s="1074"/>
      <c r="AJ75" s="1075"/>
      <c r="AK75" s="1076">
        <v>4</v>
      </c>
      <c r="AL75" s="1074"/>
      <c r="AM75" s="1074"/>
      <c r="AN75" s="1074"/>
      <c r="AO75" s="1075"/>
      <c r="AP75" s="1076" t="s">
        <v>616</v>
      </c>
      <c r="AQ75" s="1074"/>
      <c r="AR75" s="1074"/>
      <c r="AS75" s="1074"/>
      <c r="AT75" s="1075"/>
      <c r="AU75" s="1076" t="s">
        <v>620</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t="s">
        <v>606</v>
      </c>
      <c r="C76" s="1070"/>
      <c r="D76" s="1070"/>
      <c r="E76" s="1070"/>
      <c r="F76" s="1070"/>
      <c r="G76" s="1070"/>
      <c r="H76" s="1070"/>
      <c r="I76" s="1070"/>
      <c r="J76" s="1070"/>
      <c r="K76" s="1070"/>
      <c r="L76" s="1070"/>
      <c r="M76" s="1070"/>
      <c r="N76" s="1070"/>
      <c r="O76" s="1070"/>
      <c r="P76" s="1071"/>
      <c r="Q76" s="1073">
        <v>486</v>
      </c>
      <c r="R76" s="1074"/>
      <c r="S76" s="1074"/>
      <c r="T76" s="1074"/>
      <c r="U76" s="1075"/>
      <c r="V76" s="1076">
        <v>483</v>
      </c>
      <c r="W76" s="1074"/>
      <c r="X76" s="1074"/>
      <c r="Y76" s="1074"/>
      <c r="Z76" s="1075"/>
      <c r="AA76" s="1076">
        <v>4</v>
      </c>
      <c r="AB76" s="1074"/>
      <c r="AC76" s="1074"/>
      <c r="AD76" s="1074"/>
      <c r="AE76" s="1075"/>
      <c r="AF76" s="1076">
        <v>4</v>
      </c>
      <c r="AG76" s="1074"/>
      <c r="AH76" s="1074"/>
      <c r="AI76" s="1074"/>
      <c r="AJ76" s="1075"/>
      <c r="AK76" s="1076" t="s">
        <v>614</v>
      </c>
      <c r="AL76" s="1074"/>
      <c r="AM76" s="1074"/>
      <c r="AN76" s="1074"/>
      <c r="AO76" s="1075"/>
      <c r="AP76" s="1076" t="s">
        <v>616</v>
      </c>
      <c r="AQ76" s="1074"/>
      <c r="AR76" s="1074"/>
      <c r="AS76" s="1074"/>
      <c r="AT76" s="1075"/>
      <c r="AU76" s="1076" t="s">
        <v>619</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t="s">
        <v>607</v>
      </c>
      <c r="C77" s="1070"/>
      <c r="D77" s="1070"/>
      <c r="E77" s="1070"/>
      <c r="F77" s="1070"/>
      <c r="G77" s="1070"/>
      <c r="H77" s="1070"/>
      <c r="I77" s="1070"/>
      <c r="J77" s="1070"/>
      <c r="K77" s="1070"/>
      <c r="L77" s="1070"/>
      <c r="M77" s="1070"/>
      <c r="N77" s="1070"/>
      <c r="O77" s="1070"/>
      <c r="P77" s="1071"/>
      <c r="Q77" s="1073">
        <v>440293</v>
      </c>
      <c r="R77" s="1074"/>
      <c r="S77" s="1074"/>
      <c r="T77" s="1074"/>
      <c r="U77" s="1075"/>
      <c r="V77" s="1076">
        <v>419504</v>
      </c>
      <c r="W77" s="1074"/>
      <c r="X77" s="1074"/>
      <c r="Y77" s="1074"/>
      <c r="Z77" s="1075"/>
      <c r="AA77" s="1076">
        <v>20789</v>
      </c>
      <c r="AB77" s="1074"/>
      <c r="AC77" s="1074"/>
      <c r="AD77" s="1074"/>
      <c r="AE77" s="1075"/>
      <c r="AF77" s="1076">
        <v>20789</v>
      </c>
      <c r="AG77" s="1074"/>
      <c r="AH77" s="1074"/>
      <c r="AI77" s="1074"/>
      <c r="AJ77" s="1075"/>
      <c r="AK77" s="1076">
        <v>358</v>
      </c>
      <c r="AL77" s="1074"/>
      <c r="AM77" s="1074"/>
      <c r="AN77" s="1074"/>
      <c r="AO77" s="1075"/>
      <c r="AP77" s="1076" t="s">
        <v>616</v>
      </c>
      <c r="AQ77" s="1074"/>
      <c r="AR77" s="1074"/>
      <c r="AS77" s="1074"/>
      <c r="AT77" s="1075"/>
      <c r="AU77" s="1076" t="s">
        <v>620</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t="s">
        <v>608</v>
      </c>
      <c r="C78" s="1070"/>
      <c r="D78" s="1070"/>
      <c r="E78" s="1070"/>
      <c r="F78" s="1070"/>
      <c r="G78" s="1070"/>
      <c r="H78" s="1070"/>
      <c r="I78" s="1070"/>
      <c r="J78" s="1070"/>
      <c r="K78" s="1070"/>
      <c r="L78" s="1070"/>
      <c r="M78" s="1070"/>
      <c r="N78" s="1070"/>
      <c r="O78" s="1070"/>
      <c r="P78" s="1071"/>
      <c r="Q78" s="1072">
        <v>4626</v>
      </c>
      <c r="R78" s="1066"/>
      <c r="S78" s="1066"/>
      <c r="T78" s="1066"/>
      <c r="U78" s="1066"/>
      <c r="V78" s="1066">
        <v>4248</v>
      </c>
      <c r="W78" s="1066"/>
      <c r="X78" s="1066"/>
      <c r="Y78" s="1066"/>
      <c r="Z78" s="1066"/>
      <c r="AA78" s="1066">
        <v>378</v>
      </c>
      <c r="AB78" s="1066"/>
      <c r="AC78" s="1066"/>
      <c r="AD78" s="1066"/>
      <c r="AE78" s="1066"/>
      <c r="AF78" s="1066">
        <v>378</v>
      </c>
      <c r="AG78" s="1066"/>
      <c r="AH78" s="1066"/>
      <c r="AI78" s="1066"/>
      <c r="AJ78" s="1066"/>
      <c r="AK78" s="1066" t="s">
        <v>615</v>
      </c>
      <c r="AL78" s="1066"/>
      <c r="AM78" s="1066"/>
      <c r="AN78" s="1066"/>
      <c r="AO78" s="1066"/>
      <c r="AP78" s="1066" t="s">
        <v>615</v>
      </c>
      <c r="AQ78" s="1066"/>
      <c r="AR78" s="1066"/>
      <c r="AS78" s="1066"/>
      <c r="AT78" s="1066"/>
      <c r="AU78" s="1066" t="s">
        <v>620</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389</v>
      </c>
      <c r="B88" s="1039" t="s">
        <v>427</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21352</v>
      </c>
      <c r="AG88" s="1054"/>
      <c r="AH88" s="1054"/>
      <c r="AI88" s="1054"/>
      <c r="AJ88" s="1054"/>
      <c r="AK88" s="1058"/>
      <c r="AL88" s="1058"/>
      <c r="AM88" s="1058"/>
      <c r="AN88" s="1058"/>
      <c r="AO88" s="1058"/>
      <c r="AP88" s="1054">
        <v>4022</v>
      </c>
      <c r="AQ88" s="1054"/>
      <c r="AR88" s="1054"/>
      <c r="AS88" s="1054"/>
      <c r="AT88" s="1054"/>
      <c r="AU88" s="1054">
        <v>668</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39" t="s">
        <v>428</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14</v>
      </c>
      <c r="CS102" s="1046"/>
      <c r="CT102" s="1046"/>
      <c r="CU102" s="1046"/>
      <c r="CV102" s="1047"/>
      <c r="CW102" s="1045">
        <v>14</v>
      </c>
      <c r="CX102" s="1046"/>
      <c r="CY102" s="1046"/>
      <c r="CZ102" s="1046"/>
      <c r="DA102" s="1047"/>
      <c r="DB102" s="1045" t="s">
        <v>621</v>
      </c>
      <c r="DC102" s="1046"/>
      <c r="DD102" s="1046"/>
      <c r="DE102" s="1046"/>
      <c r="DF102" s="1047"/>
      <c r="DG102" s="1045" t="s">
        <v>622</v>
      </c>
      <c r="DH102" s="1046"/>
      <c r="DI102" s="1046"/>
      <c r="DJ102" s="1046"/>
      <c r="DK102" s="1047"/>
      <c r="DL102" s="1045" t="s">
        <v>621</v>
      </c>
      <c r="DM102" s="1046"/>
      <c r="DN102" s="1046"/>
      <c r="DO102" s="1046"/>
      <c r="DP102" s="1047"/>
      <c r="DQ102" s="1045" t="s">
        <v>623</v>
      </c>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429</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430</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433</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434</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435</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436</v>
      </c>
      <c r="AB109" s="989"/>
      <c r="AC109" s="989"/>
      <c r="AD109" s="989"/>
      <c r="AE109" s="990"/>
      <c r="AF109" s="991" t="s">
        <v>437</v>
      </c>
      <c r="AG109" s="989"/>
      <c r="AH109" s="989"/>
      <c r="AI109" s="989"/>
      <c r="AJ109" s="990"/>
      <c r="AK109" s="991" t="s">
        <v>305</v>
      </c>
      <c r="AL109" s="989"/>
      <c r="AM109" s="989"/>
      <c r="AN109" s="989"/>
      <c r="AO109" s="990"/>
      <c r="AP109" s="991" t="s">
        <v>438</v>
      </c>
      <c r="AQ109" s="989"/>
      <c r="AR109" s="989"/>
      <c r="AS109" s="989"/>
      <c r="AT109" s="1020"/>
      <c r="AU109" s="988" t="s">
        <v>435</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436</v>
      </c>
      <c r="BR109" s="989"/>
      <c r="BS109" s="989"/>
      <c r="BT109" s="989"/>
      <c r="BU109" s="990"/>
      <c r="BV109" s="991" t="s">
        <v>437</v>
      </c>
      <c r="BW109" s="989"/>
      <c r="BX109" s="989"/>
      <c r="BY109" s="989"/>
      <c r="BZ109" s="990"/>
      <c r="CA109" s="991" t="s">
        <v>305</v>
      </c>
      <c r="CB109" s="989"/>
      <c r="CC109" s="989"/>
      <c r="CD109" s="989"/>
      <c r="CE109" s="990"/>
      <c r="CF109" s="1027" t="s">
        <v>438</v>
      </c>
      <c r="CG109" s="1027"/>
      <c r="CH109" s="1027"/>
      <c r="CI109" s="1027"/>
      <c r="CJ109" s="1027"/>
      <c r="CK109" s="991" t="s">
        <v>439</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436</v>
      </c>
      <c r="DH109" s="989"/>
      <c r="DI109" s="989"/>
      <c r="DJ109" s="989"/>
      <c r="DK109" s="990"/>
      <c r="DL109" s="991" t="s">
        <v>437</v>
      </c>
      <c r="DM109" s="989"/>
      <c r="DN109" s="989"/>
      <c r="DO109" s="989"/>
      <c r="DP109" s="990"/>
      <c r="DQ109" s="991" t="s">
        <v>305</v>
      </c>
      <c r="DR109" s="989"/>
      <c r="DS109" s="989"/>
      <c r="DT109" s="989"/>
      <c r="DU109" s="990"/>
      <c r="DV109" s="991" t="s">
        <v>438</v>
      </c>
      <c r="DW109" s="989"/>
      <c r="DX109" s="989"/>
      <c r="DY109" s="989"/>
      <c r="DZ109" s="1020"/>
    </row>
    <row r="110" spans="1:131" s="248" customFormat="1" ht="26.25" customHeight="1" x14ac:dyDescent="0.2">
      <c r="A110" s="891" t="s">
        <v>440</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755151</v>
      </c>
      <c r="AB110" s="982"/>
      <c r="AC110" s="982"/>
      <c r="AD110" s="982"/>
      <c r="AE110" s="983"/>
      <c r="AF110" s="984">
        <v>806640</v>
      </c>
      <c r="AG110" s="982"/>
      <c r="AH110" s="982"/>
      <c r="AI110" s="982"/>
      <c r="AJ110" s="983"/>
      <c r="AK110" s="984">
        <v>828140</v>
      </c>
      <c r="AL110" s="982"/>
      <c r="AM110" s="982"/>
      <c r="AN110" s="982"/>
      <c r="AO110" s="983"/>
      <c r="AP110" s="985">
        <v>17.5</v>
      </c>
      <c r="AQ110" s="986"/>
      <c r="AR110" s="986"/>
      <c r="AS110" s="986"/>
      <c r="AT110" s="987"/>
      <c r="AU110" s="1021" t="s">
        <v>73</v>
      </c>
      <c r="AV110" s="1022"/>
      <c r="AW110" s="1022"/>
      <c r="AX110" s="1022"/>
      <c r="AY110" s="1022"/>
      <c r="AZ110" s="947" t="s">
        <v>441</v>
      </c>
      <c r="BA110" s="892"/>
      <c r="BB110" s="892"/>
      <c r="BC110" s="892"/>
      <c r="BD110" s="892"/>
      <c r="BE110" s="892"/>
      <c r="BF110" s="892"/>
      <c r="BG110" s="892"/>
      <c r="BH110" s="892"/>
      <c r="BI110" s="892"/>
      <c r="BJ110" s="892"/>
      <c r="BK110" s="892"/>
      <c r="BL110" s="892"/>
      <c r="BM110" s="892"/>
      <c r="BN110" s="892"/>
      <c r="BO110" s="892"/>
      <c r="BP110" s="893"/>
      <c r="BQ110" s="948">
        <v>8852791</v>
      </c>
      <c r="BR110" s="929"/>
      <c r="BS110" s="929"/>
      <c r="BT110" s="929"/>
      <c r="BU110" s="929"/>
      <c r="BV110" s="929">
        <v>8739840</v>
      </c>
      <c r="BW110" s="929"/>
      <c r="BX110" s="929"/>
      <c r="BY110" s="929"/>
      <c r="BZ110" s="929"/>
      <c r="CA110" s="929">
        <v>8828410</v>
      </c>
      <c r="CB110" s="929"/>
      <c r="CC110" s="929"/>
      <c r="CD110" s="929"/>
      <c r="CE110" s="929"/>
      <c r="CF110" s="953">
        <v>186.3</v>
      </c>
      <c r="CG110" s="954"/>
      <c r="CH110" s="954"/>
      <c r="CI110" s="954"/>
      <c r="CJ110" s="954"/>
      <c r="CK110" s="1017" t="s">
        <v>442</v>
      </c>
      <c r="CL110" s="903"/>
      <c r="CM110" s="978" t="s">
        <v>443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444</v>
      </c>
      <c r="DH110" s="929"/>
      <c r="DI110" s="929"/>
      <c r="DJ110" s="929"/>
      <c r="DK110" s="929"/>
      <c r="DL110" s="929" t="s">
        <v>445</v>
      </c>
      <c r="DM110" s="929"/>
      <c r="DN110" s="929"/>
      <c r="DO110" s="929"/>
      <c r="DP110" s="929"/>
      <c r="DQ110" s="929" t="s">
        <v>445</v>
      </c>
      <c r="DR110" s="929"/>
      <c r="DS110" s="929"/>
      <c r="DT110" s="929"/>
      <c r="DU110" s="929"/>
      <c r="DV110" s="930" t="s">
        <v>444</v>
      </c>
      <c r="DW110" s="930"/>
      <c r="DX110" s="930"/>
      <c r="DY110" s="930"/>
      <c r="DZ110" s="931"/>
    </row>
    <row r="111" spans="1:131" s="248" customFormat="1" ht="26.25" customHeight="1" x14ac:dyDescent="0.2">
      <c r="A111" s="858" t="s">
        <v>446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444</v>
      </c>
      <c r="AB111" s="1010"/>
      <c r="AC111" s="1010"/>
      <c r="AD111" s="1010"/>
      <c r="AE111" s="1011"/>
      <c r="AF111" s="1012" t="s">
        <v>444</v>
      </c>
      <c r="AG111" s="1010"/>
      <c r="AH111" s="1010"/>
      <c r="AI111" s="1010"/>
      <c r="AJ111" s="1011"/>
      <c r="AK111" s="1012" t="s">
        <v>391</v>
      </c>
      <c r="AL111" s="1010"/>
      <c r="AM111" s="1010"/>
      <c r="AN111" s="1010"/>
      <c r="AO111" s="1011"/>
      <c r="AP111" s="1013" t="s">
        <v>444</v>
      </c>
      <c r="AQ111" s="1014"/>
      <c r="AR111" s="1014"/>
      <c r="AS111" s="1014"/>
      <c r="AT111" s="1015"/>
      <c r="AU111" s="1023"/>
      <c r="AV111" s="1024"/>
      <c r="AW111" s="1024"/>
      <c r="AX111" s="1024"/>
      <c r="AY111" s="1024"/>
      <c r="AZ111" s="899" t="s">
        <v>447</v>
      </c>
      <c r="BA111" s="834"/>
      <c r="BB111" s="834"/>
      <c r="BC111" s="834"/>
      <c r="BD111" s="834"/>
      <c r="BE111" s="834"/>
      <c r="BF111" s="834"/>
      <c r="BG111" s="834"/>
      <c r="BH111" s="834"/>
      <c r="BI111" s="834"/>
      <c r="BJ111" s="834"/>
      <c r="BK111" s="834"/>
      <c r="BL111" s="834"/>
      <c r="BM111" s="834"/>
      <c r="BN111" s="834"/>
      <c r="BO111" s="834"/>
      <c r="BP111" s="835"/>
      <c r="BQ111" s="900" t="s">
        <v>391</v>
      </c>
      <c r="BR111" s="901"/>
      <c r="BS111" s="901"/>
      <c r="BT111" s="901"/>
      <c r="BU111" s="901"/>
      <c r="BV111" s="901" t="s">
        <v>391</v>
      </c>
      <c r="BW111" s="901"/>
      <c r="BX111" s="901"/>
      <c r="BY111" s="901"/>
      <c r="BZ111" s="901"/>
      <c r="CA111" s="901" t="s">
        <v>391</v>
      </c>
      <c r="CB111" s="901"/>
      <c r="CC111" s="901"/>
      <c r="CD111" s="901"/>
      <c r="CE111" s="901"/>
      <c r="CF111" s="962" t="s">
        <v>391</v>
      </c>
      <c r="CG111" s="963"/>
      <c r="CH111" s="963"/>
      <c r="CI111" s="963"/>
      <c r="CJ111" s="963"/>
      <c r="CK111" s="1018"/>
      <c r="CL111" s="905"/>
      <c r="CM111" s="908" t="s">
        <v>448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391</v>
      </c>
      <c r="DH111" s="901"/>
      <c r="DI111" s="901"/>
      <c r="DJ111" s="901"/>
      <c r="DK111" s="901"/>
      <c r="DL111" s="901" t="s">
        <v>391</v>
      </c>
      <c r="DM111" s="901"/>
      <c r="DN111" s="901"/>
      <c r="DO111" s="901"/>
      <c r="DP111" s="901"/>
      <c r="DQ111" s="901" t="s">
        <v>391</v>
      </c>
      <c r="DR111" s="901"/>
      <c r="DS111" s="901"/>
      <c r="DT111" s="901"/>
      <c r="DU111" s="901"/>
      <c r="DV111" s="878" t="s">
        <v>391</v>
      </c>
      <c r="DW111" s="878"/>
      <c r="DX111" s="878"/>
      <c r="DY111" s="878"/>
      <c r="DZ111" s="879"/>
    </row>
    <row r="112" spans="1:131" s="248" customFormat="1" ht="26.25" customHeight="1" x14ac:dyDescent="0.2">
      <c r="A112" s="1003" t="s">
        <v>449</v>
      </c>
      <c r="B112" s="1004"/>
      <c r="C112" s="834" t="s">
        <v>450</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451</v>
      </c>
      <c r="AB112" s="864"/>
      <c r="AC112" s="864"/>
      <c r="AD112" s="864"/>
      <c r="AE112" s="865"/>
      <c r="AF112" s="866" t="s">
        <v>452</v>
      </c>
      <c r="AG112" s="864"/>
      <c r="AH112" s="864"/>
      <c r="AI112" s="864"/>
      <c r="AJ112" s="865"/>
      <c r="AK112" s="866" t="s">
        <v>453</v>
      </c>
      <c r="AL112" s="864"/>
      <c r="AM112" s="864"/>
      <c r="AN112" s="864"/>
      <c r="AO112" s="865"/>
      <c r="AP112" s="911" t="s">
        <v>454</v>
      </c>
      <c r="AQ112" s="912"/>
      <c r="AR112" s="912"/>
      <c r="AS112" s="912"/>
      <c r="AT112" s="913"/>
      <c r="AU112" s="1023"/>
      <c r="AV112" s="1024"/>
      <c r="AW112" s="1024"/>
      <c r="AX112" s="1024"/>
      <c r="AY112" s="1024"/>
      <c r="AZ112" s="899" t="s">
        <v>455</v>
      </c>
      <c r="BA112" s="834"/>
      <c r="BB112" s="834"/>
      <c r="BC112" s="834"/>
      <c r="BD112" s="834"/>
      <c r="BE112" s="834"/>
      <c r="BF112" s="834"/>
      <c r="BG112" s="834"/>
      <c r="BH112" s="834"/>
      <c r="BI112" s="834"/>
      <c r="BJ112" s="834"/>
      <c r="BK112" s="834"/>
      <c r="BL112" s="834"/>
      <c r="BM112" s="834"/>
      <c r="BN112" s="834"/>
      <c r="BO112" s="834"/>
      <c r="BP112" s="835"/>
      <c r="BQ112" s="900">
        <v>4841052</v>
      </c>
      <c r="BR112" s="901"/>
      <c r="BS112" s="901"/>
      <c r="BT112" s="901"/>
      <c r="BU112" s="901"/>
      <c r="BV112" s="901">
        <v>4790968</v>
      </c>
      <c r="BW112" s="901"/>
      <c r="BX112" s="901"/>
      <c r="BY112" s="901"/>
      <c r="BZ112" s="901"/>
      <c r="CA112" s="901">
        <v>4813304</v>
      </c>
      <c r="CB112" s="901"/>
      <c r="CC112" s="901"/>
      <c r="CD112" s="901"/>
      <c r="CE112" s="901"/>
      <c r="CF112" s="962">
        <v>101.6</v>
      </c>
      <c r="CG112" s="963"/>
      <c r="CH112" s="963"/>
      <c r="CI112" s="963"/>
      <c r="CJ112" s="963"/>
      <c r="CK112" s="1018"/>
      <c r="CL112" s="905"/>
      <c r="CM112" s="908" t="s">
        <v>456</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451</v>
      </c>
      <c r="DH112" s="901"/>
      <c r="DI112" s="901"/>
      <c r="DJ112" s="901"/>
      <c r="DK112" s="901"/>
      <c r="DL112" s="901" t="s">
        <v>452</v>
      </c>
      <c r="DM112" s="901"/>
      <c r="DN112" s="901"/>
      <c r="DO112" s="901"/>
      <c r="DP112" s="901"/>
      <c r="DQ112" s="901" t="s">
        <v>454</v>
      </c>
      <c r="DR112" s="901"/>
      <c r="DS112" s="901"/>
      <c r="DT112" s="901"/>
      <c r="DU112" s="901"/>
      <c r="DV112" s="878" t="s">
        <v>452</v>
      </c>
      <c r="DW112" s="878"/>
      <c r="DX112" s="878"/>
      <c r="DY112" s="878"/>
      <c r="DZ112" s="879"/>
    </row>
    <row r="113" spans="1:130" s="248" customFormat="1" ht="26.25" customHeight="1" x14ac:dyDescent="0.2">
      <c r="A113" s="1005"/>
      <c r="B113" s="1006"/>
      <c r="C113" s="834" t="s">
        <v>457</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370819</v>
      </c>
      <c r="AB113" s="1010"/>
      <c r="AC113" s="1010"/>
      <c r="AD113" s="1010"/>
      <c r="AE113" s="1011"/>
      <c r="AF113" s="1012">
        <v>340106</v>
      </c>
      <c r="AG113" s="1010"/>
      <c r="AH113" s="1010"/>
      <c r="AI113" s="1010"/>
      <c r="AJ113" s="1011"/>
      <c r="AK113" s="1012">
        <v>363378</v>
      </c>
      <c r="AL113" s="1010"/>
      <c r="AM113" s="1010"/>
      <c r="AN113" s="1010"/>
      <c r="AO113" s="1011"/>
      <c r="AP113" s="1013">
        <v>7.7</v>
      </c>
      <c r="AQ113" s="1014"/>
      <c r="AR113" s="1014"/>
      <c r="AS113" s="1014"/>
      <c r="AT113" s="1015"/>
      <c r="AU113" s="1023"/>
      <c r="AV113" s="1024"/>
      <c r="AW113" s="1024"/>
      <c r="AX113" s="1024"/>
      <c r="AY113" s="1024"/>
      <c r="AZ113" s="899" t="s">
        <v>458</v>
      </c>
      <c r="BA113" s="834"/>
      <c r="BB113" s="834"/>
      <c r="BC113" s="834"/>
      <c r="BD113" s="834"/>
      <c r="BE113" s="834"/>
      <c r="BF113" s="834"/>
      <c r="BG113" s="834"/>
      <c r="BH113" s="834"/>
      <c r="BI113" s="834"/>
      <c r="BJ113" s="834"/>
      <c r="BK113" s="834"/>
      <c r="BL113" s="834"/>
      <c r="BM113" s="834"/>
      <c r="BN113" s="834"/>
      <c r="BO113" s="834"/>
      <c r="BP113" s="835"/>
      <c r="BQ113" s="900">
        <v>558343</v>
      </c>
      <c r="BR113" s="901"/>
      <c r="BS113" s="901"/>
      <c r="BT113" s="901"/>
      <c r="BU113" s="901"/>
      <c r="BV113" s="901">
        <v>713927</v>
      </c>
      <c r="BW113" s="901"/>
      <c r="BX113" s="901"/>
      <c r="BY113" s="901"/>
      <c r="BZ113" s="901"/>
      <c r="CA113" s="901">
        <v>687363</v>
      </c>
      <c r="CB113" s="901"/>
      <c r="CC113" s="901"/>
      <c r="CD113" s="901"/>
      <c r="CE113" s="901"/>
      <c r="CF113" s="962">
        <v>14.5</v>
      </c>
      <c r="CG113" s="963"/>
      <c r="CH113" s="963"/>
      <c r="CI113" s="963"/>
      <c r="CJ113" s="963"/>
      <c r="CK113" s="1018"/>
      <c r="CL113" s="905"/>
      <c r="CM113" s="908" t="s">
        <v>459</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451</v>
      </c>
      <c r="DH113" s="864"/>
      <c r="DI113" s="864"/>
      <c r="DJ113" s="864"/>
      <c r="DK113" s="865"/>
      <c r="DL113" s="866" t="s">
        <v>138</v>
      </c>
      <c r="DM113" s="864"/>
      <c r="DN113" s="864"/>
      <c r="DO113" s="864"/>
      <c r="DP113" s="865"/>
      <c r="DQ113" s="866" t="s">
        <v>451</v>
      </c>
      <c r="DR113" s="864"/>
      <c r="DS113" s="864"/>
      <c r="DT113" s="864"/>
      <c r="DU113" s="865"/>
      <c r="DV113" s="911" t="s">
        <v>460</v>
      </c>
      <c r="DW113" s="912"/>
      <c r="DX113" s="912"/>
      <c r="DY113" s="912"/>
      <c r="DZ113" s="913"/>
    </row>
    <row r="114" spans="1:130" s="248" customFormat="1" ht="26.25" customHeight="1" x14ac:dyDescent="0.2">
      <c r="A114" s="1005"/>
      <c r="B114" s="1006"/>
      <c r="C114" s="834" t="s">
        <v>461</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89116</v>
      </c>
      <c r="AB114" s="864"/>
      <c r="AC114" s="864"/>
      <c r="AD114" s="864"/>
      <c r="AE114" s="865"/>
      <c r="AF114" s="866">
        <v>115748</v>
      </c>
      <c r="AG114" s="864"/>
      <c r="AH114" s="864"/>
      <c r="AI114" s="864"/>
      <c r="AJ114" s="865"/>
      <c r="AK114" s="866">
        <v>134905</v>
      </c>
      <c r="AL114" s="864"/>
      <c r="AM114" s="864"/>
      <c r="AN114" s="864"/>
      <c r="AO114" s="865"/>
      <c r="AP114" s="911">
        <v>2.8</v>
      </c>
      <c r="AQ114" s="912"/>
      <c r="AR114" s="912"/>
      <c r="AS114" s="912"/>
      <c r="AT114" s="913"/>
      <c r="AU114" s="1023"/>
      <c r="AV114" s="1024"/>
      <c r="AW114" s="1024"/>
      <c r="AX114" s="1024"/>
      <c r="AY114" s="1024"/>
      <c r="AZ114" s="899" t="s">
        <v>462</v>
      </c>
      <c r="BA114" s="834"/>
      <c r="BB114" s="834"/>
      <c r="BC114" s="834"/>
      <c r="BD114" s="834"/>
      <c r="BE114" s="834"/>
      <c r="BF114" s="834"/>
      <c r="BG114" s="834"/>
      <c r="BH114" s="834"/>
      <c r="BI114" s="834"/>
      <c r="BJ114" s="834"/>
      <c r="BK114" s="834"/>
      <c r="BL114" s="834"/>
      <c r="BM114" s="834"/>
      <c r="BN114" s="834"/>
      <c r="BO114" s="834"/>
      <c r="BP114" s="835"/>
      <c r="BQ114" s="900">
        <v>466966</v>
      </c>
      <c r="BR114" s="901"/>
      <c r="BS114" s="901"/>
      <c r="BT114" s="901"/>
      <c r="BU114" s="901"/>
      <c r="BV114" s="901">
        <v>403246</v>
      </c>
      <c r="BW114" s="901"/>
      <c r="BX114" s="901"/>
      <c r="BY114" s="901"/>
      <c r="BZ114" s="901"/>
      <c r="CA114" s="901">
        <v>324026</v>
      </c>
      <c r="CB114" s="901"/>
      <c r="CC114" s="901"/>
      <c r="CD114" s="901"/>
      <c r="CE114" s="901"/>
      <c r="CF114" s="962">
        <v>6.8</v>
      </c>
      <c r="CG114" s="963"/>
      <c r="CH114" s="963"/>
      <c r="CI114" s="963"/>
      <c r="CJ114" s="963"/>
      <c r="CK114" s="1018"/>
      <c r="CL114" s="905"/>
      <c r="CM114" s="908" t="s">
        <v>463</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451</v>
      </c>
      <c r="DH114" s="864"/>
      <c r="DI114" s="864"/>
      <c r="DJ114" s="864"/>
      <c r="DK114" s="865"/>
      <c r="DL114" s="866" t="s">
        <v>451</v>
      </c>
      <c r="DM114" s="864"/>
      <c r="DN114" s="864"/>
      <c r="DO114" s="864"/>
      <c r="DP114" s="865"/>
      <c r="DQ114" s="866" t="s">
        <v>464</v>
      </c>
      <c r="DR114" s="864"/>
      <c r="DS114" s="864"/>
      <c r="DT114" s="864"/>
      <c r="DU114" s="865"/>
      <c r="DV114" s="911" t="s">
        <v>451</v>
      </c>
      <c r="DW114" s="912"/>
      <c r="DX114" s="912"/>
      <c r="DY114" s="912"/>
      <c r="DZ114" s="913"/>
    </row>
    <row r="115" spans="1:130" s="248" customFormat="1" ht="26.25" customHeight="1" x14ac:dyDescent="0.2">
      <c r="A115" s="1005"/>
      <c r="B115" s="1006"/>
      <c r="C115" s="834" t="s">
        <v>465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451</v>
      </c>
      <c r="AB115" s="1010"/>
      <c r="AC115" s="1010"/>
      <c r="AD115" s="1010"/>
      <c r="AE115" s="1011"/>
      <c r="AF115" s="1012" t="s">
        <v>460</v>
      </c>
      <c r="AG115" s="1010"/>
      <c r="AH115" s="1010"/>
      <c r="AI115" s="1010"/>
      <c r="AJ115" s="1011"/>
      <c r="AK115" s="1012" t="s">
        <v>454</v>
      </c>
      <c r="AL115" s="1010"/>
      <c r="AM115" s="1010"/>
      <c r="AN115" s="1010"/>
      <c r="AO115" s="1011"/>
      <c r="AP115" s="1013" t="s">
        <v>454</v>
      </c>
      <c r="AQ115" s="1014"/>
      <c r="AR115" s="1014"/>
      <c r="AS115" s="1014"/>
      <c r="AT115" s="1015"/>
      <c r="AU115" s="1023"/>
      <c r="AV115" s="1024"/>
      <c r="AW115" s="1024"/>
      <c r="AX115" s="1024"/>
      <c r="AY115" s="1024"/>
      <c r="AZ115" s="899" t="s">
        <v>466</v>
      </c>
      <c r="BA115" s="834"/>
      <c r="BB115" s="834"/>
      <c r="BC115" s="834"/>
      <c r="BD115" s="834"/>
      <c r="BE115" s="834"/>
      <c r="BF115" s="834"/>
      <c r="BG115" s="834"/>
      <c r="BH115" s="834"/>
      <c r="BI115" s="834"/>
      <c r="BJ115" s="834"/>
      <c r="BK115" s="834"/>
      <c r="BL115" s="834"/>
      <c r="BM115" s="834"/>
      <c r="BN115" s="834"/>
      <c r="BO115" s="834"/>
      <c r="BP115" s="835"/>
      <c r="BQ115" s="900" t="s">
        <v>451</v>
      </c>
      <c r="BR115" s="901"/>
      <c r="BS115" s="901"/>
      <c r="BT115" s="901"/>
      <c r="BU115" s="901"/>
      <c r="BV115" s="901" t="s">
        <v>460</v>
      </c>
      <c r="BW115" s="901"/>
      <c r="BX115" s="901"/>
      <c r="BY115" s="901"/>
      <c r="BZ115" s="901"/>
      <c r="CA115" s="901" t="s">
        <v>454</v>
      </c>
      <c r="CB115" s="901"/>
      <c r="CC115" s="901"/>
      <c r="CD115" s="901"/>
      <c r="CE115" s="901"/>
      <c r="CF115" s="962" t="s">
        <v>454</v>
      </c>
      <c r="CG115" s="963"/>
      <c r="CH115" s="963"/>
      <c r="CI115" s="963"/>
      <c r="CJ115" s="963"/>
      <c r="CK115" s="1018"/>
      <c r="CL115" s="905"/>
      <c r="CM115" s="899" t="s">
        <v>467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451</v>
      </c>
      <c r="DH115" s="864"/>
      <c r="DI115" s="864"/>
      <c r="DJ115" s="864"/>
      <c r="DK115" s="865"/>
      <c r="DL115" s="866" t="s">
        <v>451</v>
      </c>
      <c r="DM115" s="864"/>
      <c r="DN115" s="864"/>
      <c r="DO115" s="864"/>
      <c r="DP115" s="865"/>
      <c r="DQ115" s="866" t="s">
        <v>464</v>
      </c>
      <c r="DR115" s="864"/>
      <c r="DS115" s="864"/>
      <c r="DT115" s="864"/>
      <c r="DU115" s="865"/>
      <c r="DV115" s="911" t="s">
        <v>451</v>
      </c>
      <c r="DW115" s="912"/>
      <c r="DX115" s="912"/>
      <c r="DY115" s="912"/>
      <c r="DZ115" s="913"/>
    </row>
    <row r="116" spans="1:130" s="248" customFormat="1" ht="26.25" customHeight="1" x14ac:dyDescent="0.2">
      <c r="A116" s="1007"/>
      <c r="B116" s="1008"/>
      <c r="C116" s="967" t="s">
        <v>468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454</v>
      </c>
      <c r="AB116" s="864"/>
      <c r="AC116" s="864"/>
      <c r="AD116" s="864"/>
      <c r="AE116" s="865"/>
      <c r="AF116" s="866" t="s">
        <v>451</v>
      </c>
      <c r="AG116" s="864"/>
      <c r="AH116" s="864"/>
      <c r="AI116" s="864"/>
      <c r="AJ116" s="865"/>
      <c r="AK116" s="866" t="s">
        <v>452</v>
      </c>
      <c r="AL116" s="864"/>
      <c r="AM116" s="864"/>
      <c r="AN116" s="864"/>
      <c r="AO116" s="865"/>
      <c r="AP116" s="911" t="s">
        <v>469</v>
      </c>
      <c r="AQ116" s="912"/>
      <c r="AR116" s="912"/>
      <c r="AS116" s="912"/>
      <c r="AT116" s="913"/>
      <c r="AU116" s="1023"/>
      <c r="AV116" s="1024"/>
      <c r="AW116" s="1024"/>
      <c r="AX116" s="1024"/>
      <c r="AY116" s="1024"/>
      <c r="AZ116" s="950" t="s">
        <v>470</v>
      </c>
      <c r="BA116" s="951"/>
      <c r="BB116" s="951"/>
      <c r="BC116" s="951"/>
      <c r="BD116" s="951"/>
      <c r="BE116" s="951"/>
      <c r="BF116" s="951"/>
      <c r="BG116" s="951"/>
      <c r="BH116" s="951"/>
      <c r="BI116" s="951"/>
      <c r="BJ116" s="951"/>
      <c r="BK116" s="951"/>
      <c r="BL116" s="951"/>
      <c r="BM116" s="951"/>
      <c r="BN116" s="951"/>
      <c r="BO116" s="951"/>
      <c r="BP116" s="952"/>
      <c r="BQ116" s="900" t="s">
        <v>471</v>
      </c>
      <c r="BR116" s="901"/>
      <c r="BS116" s="901"/>
      <c r="BT116" s="901"/>
      <c r="BU116" s="901"/>
      <c r="BV116" s="901" t="s">
        <v>138</v>
      </c>
      <c r="BW116" s="901"/>
      <c r="BX116" s="901"/>
      <c r="BY116" s="901"/>
      <c r="BZ116" s="901"/>
      <c r="CA116" s="901" t="s">
        <v>451</v>
      </c>
      <c r="CB116" s="901"/>
      <c r="CC116" s="901"/>
      <c r="CD116" s="901"/>
      <c r="CE116" s="901"/>
      <c r="CF116" s="962" t="s">
        <v>454</v>
      </c>
      <c r="CG116" s="963"/>
      <c r="CH116" s="963"/>
      <c r="CI116" s="963"/>
      <c r="CJ116" s="963"/>
      <c r="CK116" s="1018"/>
      <c r="CL116" s="905"/>
      <c r="CM116" s="908" t="s">
        <v>472</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451</v>
      </c>
      <c r="DH116" s="864"/>
      <c r="DI116" s="864"/>
      <c r="DJ116" s="864"/>
      <c r="DK116" s="865"/>
      <c r="DL116" s="866" t="s">
        <v>473</v>
      </c>
      <c r="DM116" s="864"/>
      <c r="DN116" s="864"/>
      <c r="DO116" s="864"/>
      <c r="DP116" s="865"/>
      <c r="DQ116" s="866" t="s">
        <v>451</v>
      </c>
      <c r="DR116" s="864"/>
      <c r="DS116" s="864"/>
      <c r="DT116" s="864"/>
      <c r="DU116" s="865"/>
      <c r="DV116" s="911" t="s">
        <v>460</v>
      </c>
      <c r="DW116" s="912"/>
      <c r="DX116" s="912"/>
      <c r="DY116" s="912"/>
      <c r="DZ116" s="913"/>
    </row>
    <row r="117" spans="1:130" s="248" customFormat="1" ht="26.25" customHeight="1" x14ac:dyDescent="0.2">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474</v>
      </c>
      <c r="Z117" s="990"/>
      <c r="AA117" s="995">
        <v>1215086</v>
      </c>
      <c r="AB117" s="996"/>
      <c r="AC117" s="996"/>
      <c r="AD117" s="996"/>
      <c r="AE117" s="997"/>
      <c r="AF117" s="998">
        <v>1262494</v>
      </c>
      <c r="AG117" s="996"/>
      <c r="AH117" s="996"/>
      <c r="AI117" s="996"/>
      <c r="AJ117" s="997"/>
      <c r="AK117" s="998">
        <v>1326423</v>
      </c>
      <c r="AL117" s="996"/>
      <c r="AM117" s="996"/>
      <c r="AN117" s="996"/>
      <c r="AO117" s="997"/>
      <c r="AP117" s="999"/>
      <c r="AQ117" s="1000"/>
      <c r="AR117" s="1000"/>
      <c r="AS117" s="1000"/>
      <c r="AT117" s="1001"/>
      <c r="AU117" s="1023"/>
      <c r="AV117" s="1024"/>
      <c r="AW117" s="1024"/>
      <c r="AX117" s="1024"/>
      <c r="AY117" s="1024"/>
      <c r="AZ117" s="950" t="s">
        <v>475</v>
      </c>
      <c r="BA117" s="951"/>
      <c r="BB117" s="951"/>
      <c r="BC117" s="951"/>
      <c r="BD117" s="951"/>
      <c r="BE117" s="951"/>
      <c r="BF117" s="951"/>
      <c r="BG117" s="951"/>
      <c r="BH117" s="951"/>
      <c r="BI117" s="951"/>
      <c r="BJ117" s="951"/>
      <c r="BK117" s="951"/>
      <c r="BL117" s="951"/>
      <c r="BM117" s="951"/>
      <c r="BN117" s="951"/>
      <c r="BO117" s="951"/>
      <c r="BP117" s="952"/>
      <c r="BQ117" s="900" t="s">
        <v>451</v>
      </c>
      <c r="BR117" s="901"/>
      <c r="BS117" s="901"/>
      <c r="BT117" s="901"/>
      <c r="BU117" s="901"/>
      <c r="BV117" s="901" t="s">
        <v>451</v>
      </c>
      <c r="BW117" s="901"/>
      <c r="BX117" s="901"/>
      <c r="BY117" s="901"/>
      <c r="BZ117" s="901"/>
      <c r="CA117" s="901" t="s">
        <v>451</v>
      </c>
      <c r="CB117" s="901"/>
      <c r="CC117" s="901"/>
      <c r="CD117" s="901"/>
      <c r="CE117" s="901"/>
      <c r="CF117" s="962" t="s">
        <v>138</v>
      </c>
      <c r="CG117" s="963"/>
      <c r="CH117" s="963"/>
      <c r="CI117" s="963"/>
      <c r="CJ117" s="963"/>
      <c r="CK117" s="1018"/>
      <c r="CL117" s="905"/>
      <c r="CM117" s="908" t="s">
        <v>476</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454</v>
      </c>
      <c r="DH117" s="864"/>
      <c r="DI117" s="864"/>
      <c r="DJ117" s="864"/>
      <c r="DK117" s="865"/>
      <c r="DL117" s="866" t="s">
        <v>451</v>
      </c>
      <c r="DM117" s="864"/>
      <c r="DN117" s="864"/>
      <c r="DO117" s="864"/>
      <c r="DP117" s="865"/>
      <c r="DQ117" s="866" t="s">
        <v>454</v>
      </c>
      <c r="DR117" s="864"/>
      <c r="DS117" s="864"/>
      <c r="DT117" s="864"/>
      <c r="DU117" s="865"/>
      <c r="DV117" s="911" t="s">
        <v>451</v>
      </c>
      <c r="DW117" s="912"/>
      <c r="DX117" s="912"/>
      <c r="DY117" s="912"/>
      <c r="DZ117" s="913"/>
    </row>
    <row r="118" spans="1:130" s="248" customFormat="1" ht="26.25" customHeight="1" x14ac:dyDescent="0.2">
      <c r="A118" s="988" t="s">
        <v>439</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436</v>
      </c>
      <c r="AB118" s="989"/>
      <c r="AC118" s="989"/>
      <c r="AD118" s="989"/>
      <c r="AE118" s="990"/>
      <c r="AF118" s="991" t="s">
        <v>437</v>
      </c>
      <c r="AG118" s="989"/>
      <c r="AH118" s="989"/>
      <c r="AI118" s="989"/>
      <c r="AJ118" s="990"/>
      <c r="AK118" s="991" t="s">
        <v>305</v>
      </c>
      <c r="AL118" s="989"/>
      <c r="AM118" s="989"/>
      <c r="AN118" s="989"/>
      <c r="AO118" s="990"/>
      <c r="AP118" s="992" t="s">
        <v>438</v>
      </c>
      <c r="AQ118" s="993"/>
      <c r="AR118" s="993"/>
      <c r="AS118" s="993"/>
      <c r="AT118" s="994"/>
      <c r="AU118" s="1023"/>
      <c r="AV118" s="1024"/>
      <c r="AW118" s="1024"/>
      <c r="AX118" s="1024"/>
      <c r="AY118" s="1024"/>
      <c r="AZ118" s="966" t="s">
        <v>477</v>
      </c>
      <c r="BA118" s="967"/>
      <c r="BB118" s="967"/>
      <c r="BC118" s="967"/>
      <c r="BD118" s="967"/>
      <c r="BE118" s="967"/>
      <c r="BF118" s="967"/>
      <c r="BG118" s="967"/>
      <c r="BH118" s="967"/>
      <c r="BI118" s="967"/>
      <c r="BJ118" s="967"/>
      <c r="BK118" s="967"/>
      <c r="BL118" s="967"/>
      <c r="BM118" s="967"/>
      <c r="BN118" s="967"/>
      <c r="BO118" s="967"/>
      <c r="BP118" s="968"/>
      <c r="BQ118" s="969" t="s">
        <v>478</v>
      </c>
      <c r="BR118" s="932"/>
      <c r="BS118" s="932"/>
      <c r="BT118" s="932"/>
      <c r="BU118" s="932"/>
      <c r="BV118" s="932" t="s">
        <v>451</v>
      </c>
      <c r="BW118" s="932"/>
      <c r="BX118" s="932"/>
      <c r="BY118" s="932"/>
      <c r="BZ118" s="932"/>
      <c r="CA118" s="932" t="s">
        <v>451</v>
      </c>
      <c r="CB118" s="932"/>
      <c r="CC118" s="932"/>
      <c r="CD118" s="932"/>
      <c r="CE118" s="932"/>
      <c r="CF118" s="962" t="s">
        <v>451</v>
      </c>
      <c r="CG118" s="963"/>
      <c r="CH118" s="963"/>
      <c r="CI118" s="963"/>
      <c r="CJ118" s="963"/>
      <c r="CK118" s="1018"/>
      <c r="CL118" s="905"/>
      <c r="CM118" s="908" t="s">
        <v>479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451</v>
      </c>
      <c r="DH118" s="864"/>
      <c r="DI118" s="864"/>
      <c r="DJ118" s="864"/>
      <c r="DK118" s="865"/>
      <c r="DL118" s="866" t="s">
        <v>451</v>
      </c>
      <c r="DM118" s="864"/>
      <c r="DN118" s="864"/>
      <c r="DO118" s="864"/>
      <c r="DP118" s="865"/>
      <c r="DQ118" s="866" t="s">
        <v>138</v>
      </c>
      <c r="DR118" s="864"/>
      <c r="DS118" s="864"/>
      <c r="DT118" s="864"/>
      <c r="DU118" s="865"/>
      <c r="DV118" s="911" t="s">
        <v>451</v>
      </c>
      <c r="DW118" s="912"/>
      <c r="DX118" s="912"/>
      <c r="DY118" s="912"/>
      <c r="DZ118" s="913"/>
    </row>
    <row r="119" spans="1:130" s="248" customFormat="1" ht="26.25" customHeight="1" x14ac:dyDescent="0.2">
      <c r="A119" s="902" t="s">
        <v>442</v>
      </c>
      <c r="B119" s="903"/>
      <c r="C119" s="978" t="s">
        <v>443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451</v>
      </c>
      <c r="AB119" s="982"/>
      <c r="AC119" s="982"/>
      <c r="AD119" s="982"/>
      <c r="AE119" s="983"/>
      <c r="AF119" s="984" t="s">
        <v>451</v>
      </c>
      <c r="AG119" s="982"/>
      <c r="AH119" s="982"/>
      <c r="AI119" s="982"/>
      <c r="AJ119" s="983"/>
      <c r="AK119" s="984" t="s">
        <v>460</v>
      </c>
      <c r="AL119" s="982"/>
      <c r="AM119" s="982"/>
      <c r="AN119" s="982"/>
      <c r="AO119" s="983"/>
      <c r="AP119" s="985" t="s">
        <v>460</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480</v>
      </c>
      <c r="BP119" s="965"/>
      <c r="BQ119" s="969">
        <v>14719152</v>
      </c>
      <c r="BR119" s="932"/>
      <c r="BS119" s="932"/>
      <c r="BT119" s="932"/>
      <c r="BU119" s="932"/>
      <c r="BV119" s="932">
        <v>14647981</v>
      </c>
      <c r="BW119" s="932"/>
      <c r="BX119" s="932"/>
      <c r="BY119" s="932"/>
      <c r="BZ119" s="932"/>
      <c r="CA119" s="932">
        <v>14653103</v>
      </c>
      <c r="CB119" s="932"/>
      <c r="CC119" s="932"/>
      <c r="CD119" s="932"/>
      <c r="CE119" s="932"/>
      <c r="CF119" s="830"/>
      <c r="CG119" s="831"/>
      <c r="CH119" s="831"/>
      <c r="CI119" s="831"/>
      <c r="CJ119" s="921"/>
      <c r="CK119" s="1019"/>
      <c r="CL119" s="907"/>
      <c r="CM119" s="925" t="s">
        <v>481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454</v>
      </c>
      <c r="DH119" s="847"/>
      <c r="DI119" s="847"/>
      <c r="DJ119" s="847"/>
      <c r="DK119" s="848"/>
      <c r="DL119" s="849" t="s">
        <v>138</v>
      </c>
      <c r="DM119" s="847"/>
      <c r="DN119" s="847"/>
      <c r="DO119" s="847"/>
      <c r="DP119" s="848"/>
      <c r="DQ119" s="849" t="s">
        <v>451</v>
      </c>
      <c r="DR119" s="847"/>
      <c r="DS119" s="847"/>
      <c r="DT119" s="847"/>
      <c r="DU119" s="848"/>
      <c r="DV119" s="935" t="s">
        <v>460</v>
      </c>
      <c r="DW119" s="936"/>
      <c r="DX119" s="936"/>
      <c r="DY119" s="936"/>
      <c r="DZ119" s="937"/>
    </row>
    <row r="120" spans="1:130" s="248" customFormat="1" ht="26.25" customHeight="1" x14ac:dyDescent="0.2">
      <c r="A120" s="904"/>
      <c r="B120" s="905"/>
      <c r="C120" s="908" t="s">
        <v>448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452</v>
      </c>
      <c r="AB120" s="864"/>
      <c r="AC120" s="864"/>
      <c r="AD120" s="864"/>
      <c r="AE120" s="865"/>
      <c r="AF120" s="866" t="s">
        <v>138</v>
      </c>
      <c r="AG120" s="864"/>
      <c r="AH120" s="864"/>
      <c r="AI120" s="864"/>
      <c r="AJ120" s="865"/>
      <c r="AK120" s="866" t="s">
        <v>451</v>
      </c>
      <c r="AL120" s="864"/>
      <c r="AM120" s="864"/>
      <c r="AN120" s="864"/>
      <c r="AO120" s="865"/>
      <c r="AP120" s="911" t="s">
        <v>471</v>
      </c>
      <c r="AQ120" s="912"/>
      <c r="AR120" s="912"/>
      <c r="AS120" s="912"/>
      <c r="AT120" s="913"/>
      <c r="AU120" s="970" t="s">
        <v>482</v>
      </c>
      <c r="AV120" s="971"/>
      <c r="AW120" s="971"/>
      <c r="AX120" s="971"/>
      <c r="AY120" s="972"/>
      <c r="AZ120" s="947" t="s">
        <v>483</v>
      </c>
      <c r="BA120" s="892"/>
      <c r="BB120" s="892"/>
      <c r="BC120" s="892"/>
      <c r="BD120" s="892"/>
      <c r="BE120" s="892"/>
      <c r="BF120" s="892"/>
      <c r="BG120" s="892"/>
      <c r="BH120" s="892"/>
      <c r="BI120" s="892"/>
      <c r="BJ120" s="892"/>
      <c r="BK120" s="892"/>
      <c r="BL120" s="892"/>
      <c r="BM120" s="892"/>
      <c r="BN120" s="892"/>
      <c r="BO120" s="892"/>
      <c r="BP120" s="893"/>
      <c r="BQ120" s="948">
        <v>3095420</v>
      </c>
      <c r="BR120" s="929"/>
      <c r="BS120" s="929"/>
      <c r="BT120" s="929"/>
      <c r="BU120" s="929"/>
      <c r="BV120" s="929">
        <v>2988505</v>
      </c>
      <c r="BW120" s="929"/>
      <c r="BX120" s="929"/>
      <c r="BY120" s="929"/>
      <c r="BZ120" s="929"/>
      <c r="CA120" s="929">
        <v>3049003</v>
      </c>
      <c r="CB120" s="929"/>
      <c r="CC120" s="929"/>
      <c r="CD120" s="929"/>
      <c r="CE120" s="929"/>
      <c r="CF120" s="953">
        <v>64.3</v>
      </c>
      <c r="CG120" s="954"/>
      <c r="CH120" s="954"/>
      <c r="CI120" s="954"/>
      <c r="CJ120" s="954"/>
      <c r="CK120" s="955" t="s">
        <v>484</v>
      </c>
      <c r="CL120" s="939"/>
      <c r="CM120" s="939"/>
      <c r="CN120" s="939"/>
      <c r="CO120" s="940"/>
      <c r="CP120" s="959" t="s">
        <v>485</v>
      </c>
      <c r="CQ120" s="960"/>
      <c r="CR120" s="960"/>
      <c r="CS120" s="960"/>
      <c r="CT120" s="960"/>
      <c r="CU120" s="960"/>
      <c r="CV120" s="960"/>
      <c r="CW120" s="960"/>
      <c r="CX120" s="960"/>
      <c r="CY120" s="960"/>
      <c r="CZ120" s="960"/>
      <c r="DA120" s="960"/>
      <c r="DB120" s="960"/>
      <c r="DC120" s="960"/>
      <c r="DD120" s="960"/>
      <c r="DE120" s="960"/>
      <c r="DF120" s="961"/>
      <c r="DG120" s="948">
        <v>3458927</v>
      </c>
      <c r="DH120" s="929"/>
      <c r="DI120" s="929"/>
      <c r="DJ120" s="929"/>
      <c r="DK120" s="929"/>
      <c r="DL120" s="929">
        <v>3478157</v>
      </c>
      <c r="DM120" s="929"/>
      <c r="DN120" s="929"/>
      <c r="DO120" s="929"/>
      <c r="DP120" s="929"/>
      <c r="DQ120" s="929">
        <v>3563141</v>
      </c>
      <c r="DR120" s="929"/>
      <c r="DS120" s="929"/>
      <c r="DT120" s="929"/>
      <c r="DU120" s="929"/>
      <c r="DV120" s="930">
        <v>75.2</v>
      </c>
      <c r="DW120" s="930"/>
      <c r="DX120" s="930"/>
      <c r="DY120" s="930"/>
      <c r="DZ120" s="931"/>
    </row>
    <row r="121" spans="1:130" s="248" customFormat="1" ht="26.25" customHeight="1" x14ac:dyDescent="0.2">
      <c r="A121" s="904"/>
      <c r="B121" s="905"/>
      <c r="C121" s="950" t="s">
        <v>486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451</v>
      </c>
      <c r="AB121" s="864"/>
      <c r="AC121" s="864"/>
      <c r="AD121" s="864"/>
      <c r="AE121" s="865"/>
      <c r="AF121" s="866" t="s">
        <v>451</v>
      </c>
      <c r="AG121" s="864"/>
      <c r="AH121" s="864"/>
      <c r="AI121" s="864"/>
      <c r="AJ121" s="865"/>
      <c r="AK121" s="866" t="s">
        <v>460</v>
      </c>
      <c r="AL121" s="864"/>
      <c r="AM121" s="864"/>
      <c r="AN121" s="864"/>
      <c r="AO121" s="865"/>
      <c r="AP121" s="911" t="s">
        <v>451</v>
      </c>
      <c r="AQ121" s="912"/>
      <c r="AR121" s="912"/>
      <c r="AS121" s="912"/>
      <c r="AT121" s="913"/>
      <c r="AU121" s="973"/>
      <c r="AV121" s="974"/>
      <c r="AW121" s="974"/>
      <c r="AX121" s="974"/>
      <c r="AY121" s="975"/>
      <c r="AZ121" s="899" t="s">
        <v>487</v>
      </c>
      <c r="BA121" s="834"/>
      <c r="BB121" s="834"/>
      <c r="BC121" s="834"/>
      <c r="BD121" s="834"/>
      <c r="BE121" s="834"/>
      <c r="BF121" s="834"/>
      <c r="BG121" s="834"/>
      <c r="BH121" s="834"/>
      <c r="BI121" s="834"/>
      <c r="BJ121" s="834"/>
      <c r="BK121" s="834"/>
      <c r="BL121" s="834"/>
      <c r="BM121" s="834"/>
      <c r="BN121" s="834"/>
      <c r="BO121" s="834"/>
      <c r="BP121" s="835"/>
      <c r="BQ121" s="900">
        <v>866856</v>
      </c>
      <c r="BR121" s="901"/>
      <c r="BS121" s="901"/>
      <c r="BT121" s="901"/>
      <c r="BU121" s="901"/>
      <c r="BV121" s="901">
        <v>845239</v>
      </c>
      <c r="BW121" s="901"/>
      <c r="BX121" s="901"/>
      <c r="BY121" s="901"/>
      <c r="BZ121" s="901"/>
      <c r="CA121" s="901">
        <v>873985</v>
      </c>
      <c r="CB121" s="901"/>
      <c r="CC121" s="901"/>
      <c r="CD121" s="901"/>
      <c r="CE121" s="901"/>
      <c r="CF121" s="962">
        <v>18.399999999999999</v>
      </c>
      <c r="CG121" s="963"/>
      <c r="CH121" s="963"/>
      <c r="CI121" s="963"/>
      <c r="CJ121" s="963"/>
      <c r="CK121" s="956"/>
      <c r="CL121" s="942"/>
      <c r="CM121" s="942"/>
      <c r="CN121" s="942"/>
      <c r="CO121" s="943"/>
      <c r="CP121" s="922" t="s">
        <v>488</v>
      </c>
      <c r="CQ121" s="923"/>
      <c r="CR121" s="923"/>
      <c r="CS121" s="923"/>
      <c r="CT121" s="923"/>
      <c r="CU121" s="923"/>
      <c r="CV121" s="923"/>
      <c r="CW121" s="923"/>
      <c r="CX121" s="923"/>
      <c r="CY121" s="923"/>
      <c r="CZ121" s="923"/>
      <c r="DA121" s="923"/>
      <c r="DB121" s="923"/>
      <c r="DC121" s="923"/>
      <c r="DD121" s="923"/>
      <c r="DE121" s="923"/>
      <c r="DF121" s="924"/>
      <c r="DG121" s="900">
        <v>1380790</v>
      </c>
      <c r="DH121" s="901"/>
      <c r="DI121" s="901"/>
      <c r="DJ121" s="901"/>
      <c r="DK121" s="901"/>
      <c r="DL121" s="901">
        <v>1311948</v>
      </c>
      <c r="DM121" s="901"/>
      <c r="DN121" s="901"/>
      <c r="DO121" s="901"/>
      <c r="DP121" s="901"/>
      <c r="DQ121" s="901">
        <v>1249800</v>
      </c>
      <c r="DR121" s="901"/>
      <c r="DS121" s="901"/>
      <c r="DT121" s="901"/>
      <c r="DU121" s="901"/>
      <c r="DV121" s="878">
        <v>26.4</v>
      </c>
      <c r="DW121" s="878"/>
      <c r="DX121" s="878"/>
      <c r="DY121" s="878"/>
      <c r="DZ121" s="879"/>
    </row>
    <row r="122" spans="1:130" s="248" customFormat="1" ht="26.25" customHeight="1" x14ac:dyDescent="0.2">
      <c r="A122" s="904"/>
      <c r="B122" s="905"/>
      <c r="C122" s="908" t="s">
        <v>463</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138</v>
      </c>
      <c r="AB122" s="864"/>
      <c r="AC122" s="864"/>
      <c r="AD122" s="864"/>
      <c r="AE122" s="865"/>
      <c r="AF122" s="866" t="s">
        <v>464</v>
      </c>
      <c r="AG122" s="864"/>
      <c r="AH122" s="864"/>
      <c r="AI122" s="864"/>
      <c r="AJ122" s="865"/>
      <c r="AK122" s="866" t="s">
        <v>460</v>
      </c>
      <c r="AL122" s="864"/>
      <c r="AM122" s="864"/>
      <c r="AN122" s="864"/>
      <c r="AO122" s="865"/>
      <c r="AP122" s="911" t="s">
        <v>451</v>
      </c>
      <c r="AQ122" s="912"/>
      <c r="AR122" s="912"/>
      <c r="AS122" s="912"/>
      <c r="AT122" s="913"/>
      <c r="AU122" s="973"/>
      <c r="AV122" s="974"/>
      <c r="AW122" s="974"/>
      <c r="AX122" s="974"/>
      <c r="AY122" s="975"/>
      <c r="AZ122" s="966" t="s">
        <v>489</v>
      </c>
      <c r="BA122" s="967"/>
      <c r="BB122" s="967"/>
      <c r="BC122" s="967"/>
      <c r="BD122" s="967"/>
      <c r="BE122" s="967"/>
      <c r="BF122" s="967"/>
      <c r="BG122" s="967"/>
      <c r="BH122" s="967"/>
      <c r="BI122" s="967"/>
      <c r="BJ122" s="967"/>
      <c r="BK122" s="967"/>
      <c r="BL122" s="967"/>
      <c r="BM122" s="967"/>
      <c r="BN122" s="967"/>
      <c r="BO122" s="967"/>
      <c r="BP122" s="968"/>
      <c r="BQ122" s="969">
        <v>8301316</v>
      </c>
      <c r="BR122" s="932"/>
      <c r="BS122" s="932"/>
      <c r="BT122" s="932"/>
      <c r="BU122" s="932"/>
      <c r="BV122" s="932">
        <v>8199891</v>
      </c>
      <c r="BW122" s="932"/>
      <c r="BX122" s="932"/>
      <c r="BY122" s="932"/>
      <c r="BZ122" s="932"/>
      <c r="CA122" s="932">
        <v>8285389</v>
      </c>
      <c r="CB122" s="932"/>
      <c r="CC122" s="932"/>
      <c r="CD122" s="932"/>
      <c r="CE122" s="932"/>
      <c r="CF122" s="933">
        <v>174.8</v>
      </c>
      <c r="CG122" s="934"/>
      <c r="CH122" s="934"/>
      <c r="CI122" s="934"/>
      <c r="CJ122" s="934"/>
      <c r="CK122" s="956"/>
      <c r="CL122" s="942"/>
      <c r="CM122" s="942"/>
      <c r="CN122" s="942"/>
      <c r="CO122" s="943"/>
      <c r="CP122" s="922" t="s">
        <v>490</v>
      </c>
      <c r="CQ122" s="923"/>
      <c r="CR122" s="923"/>
      <c r="CS122" s="923"/>
      <c r="CT122" s="923"/>
      <c r="CU122" s="923"/>
      <c r="CV122" s="923"/>
      <c r="CW122" s="923"/>
      <c r="CX122" s="923"/>
      <c r="CY122" s="923"/>
      <c r="CZ122" s="923"/>
      <c r="DA122" s="923"/>
      <c r="DB122" s="923"/>
      <c r="DC122" s="923"/>
      <c r="DD122" s="923"/>
      <c r="DE122" s="923"/>
      <c r="DF122" s="924"/>
      <c r="DG122" s="900">
        <v>1335</v>
      </c>
      <c r="DH122" s="901"/>
      <c r="DI122" s="901"/>
      <c r="DJ122" s="901"/>
      <c r="DK122" s="901"/>
      <c r="DL122" s="901">
        <v>863</v>
      </c>
      <c r="DM122" s="901"/>
      <c r="DN122" s="901"/>
      <c r="DO122" s="901"/>
      <c r="DP122" s="901"/>
      <c r="DQ122" s="901">
        <v>363</v>
      </c>
      <c r="DR122" s="901"/>
      <c r="DS122" s="901"/>
      <c r="DT122" s="901"/>
      <c r="DU122" s="901"/>
      <c r="DV122" s="878">
        <v>0</v>
      </c>
      <c r="DW122" s="878"/>
      <c r="DX122" s="878"/>
      <c r="DY122" s="878"/>
      <c r="DZ122" s="879"/>
    </row>
    <row r="123" spans="1:130" s="248" customFormat="1" ht="26.25" customHeight="1" x14ac:dyDescent="0.2">
      <c r="A123" s="904"/>
      <c r="B123" s="905"/>
      <c r="C123" s="908" t="s">
        <v>472</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460</v>
      </c>
      <c r="AB123" s="864"/>
      <c r="AC123" s="864"/>
      <c r="AD123" s="864"/>
      <c r="AE123" s="865"/>
      <c r="AF123" s="866" t="s">
        <v>451</v>
      </c>
      <c r="AG123" s="864"/>
      <c r="AH123" s="864"/>
      <c r="AI123" s="864"/>
      <c r="AJ123" s="865"/>
      <c r="AK123" s="866" t="s">
        <v>460</v>
      </c>
      <c r="AL123" s="864"/>
      <c r="AM123" s="864"/>
      <c r="AN123" s="864"/>
      <c r="AO123" s="865"/>
      <c r="AP123" s="911" t="s">
        <v>452</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491</v>
      </c>
      <c r="BP123" s="965"/>
      <c r="BQ123" s="919">
        <v>12263592</v>
      </c>
      <c r="BR123" s="920"/>
      <c r="BS123" s="920"/>
      <c r="BT123" s="920"/>
      <c r="BU123" s="920"/>
      <c r="BV123" s="920">
        <v>12033635</v>
      </c>
      <c r="BW123" s="920"/>
      <c r="BX123" s="920"/>
      <c r="BY123" s="920"/>
      <c r="BZ123" s="920"/>
      <c r="CA123" s="920">
        <v>12208377</v>
      </c>
      <c r="CB123" s="920"/>
      <c r="CC123" s="920"/>
      <c r="CD123" s="920"/>
      <c r="CE123" s="920"/>
      <c r="CF123" s="830"/>
      <c r="CG123" s="831"/>
      <c r="CH123" s="831"/>
      <c r="CI123" s="831"/>
      <c r="CJ123" s="921"/>
      <c r="CK123" s="956"/>
      <c r="CL123" s="942"/>
      <c r="CM123" s="942"/>
      <c r="CN123" s="942"/>
      <c r="CO123" s="943"/>
      <c r="CP123" s="922" t="s">
        <v>492</v>
      </c>
      <c r="CQ123" s="923"/>
      <c r="CR123" s="923"/>
      <c r="CS123" s="923"/>
      <c r="CT123" s="923"/>
      <c r="CU123" s="923"/>
      <c r="CV123" s="923"/>
      <c r="CW123" s="923"/>
      <c r="CX123" s="923"/>
      <c r="CY123" s="923"/>
      <c r="CZ123" s="923"/>
      <c r="DA123" s="923"/>
      <c r="DB123" s="923"/>
      <c r="DC123" s="923"/>
      <c r="DD123" s="923"/>
      <c r="DE123" s="923"/>
      <c r="DF123" s="924"/>
      <c r="DG123" s="863" t="s">
        <v>451</v>
      </c>
      <c r="DH123" s="864"/>
      <c r="DI123" s="864"/>
      <c r="DJ123" s="864"/>
      <c r="DK123" s="865"/>
      <c r="DL123" s="866" t="s">
        <v>451</v>
      </c>
      <c r="DM123" s="864"/>
      <c r="DN123" s="864"/>
      <c r="DO123" s="864"/>
      <c r="DP123" s="865"/>
      <c r="DQ123" s="866" t="s">
        <v>460</v>
      </c>
      <c r="DR123" s="864"/>
      <c r="DS123" s="864"/>
      <c r="DT123" s="864"/>
      <c r="DU123" s="865"/>
      <c r="DV123" s="911" t="s">
        <v>451</v>
      </c>
      <c r="DW123" s="912"/>
      <c r="DX123" s="912"/>
      <c r="DY123" s="912"/>
      <c r="DZ123" s="913"/>
    </row>
    <row r="124" spans="1:130" s="248" customFormat="1" ht="26.25" customHeight="1" thickBot="1" x14ac:dyDescent="0.25">
      <c r="A124" s="904"/>
      <c r="B124" s="905"/>
      <c r="C124" s="908" t="s">
        <v>476</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451</v>
      </c>
      <c r="AB124" s="864"/>
      <c r="AC124" s="864"/>
      <c r="AD124" s="864"/>
      <c r="AE124" s="865"/>
      <c r="AF124" s="866" t="s">
        <v>473</v>
      </c>
      <c r="AG124" s="864"/>
      <c r="AH124" s="864"/>
      <c r="AI124" s="864"/>
      <c r="AJ124" s="865"/>
      <c r="AK124" s="866" t="s">
        <v>460</v>
      </c>
      <c r="AL124" s="864"/>
      <c r="AM124" s="864"/>
      <c r="AN124" s="864"/>
      <c r="AO124" s="865"/>
      <c r="AP124" s="911" t="s">
        <v>460</v>
      </c>
      <c r="AQ124" s="912"/>
      <c r="AR124" s="912"/>
      <c r="AS124" s="912"/>
      <c r="AT124" s="913"/>
      <c r="AU124" s="914" t="s">
        <v>493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56.3</v>
      </c>
      <c r="BR124" s="918"/>
      <c r="BS124" s="918"/>
      <c r="BT124" s="918"/>
      <c r="BU124" s="918"/>
      <c r="BV124" s="918">
        <v>58.6</v>
      </c>
      <c r="BW124" s="918"/>
      <c r="BX124" s="918"/>
      <c r="BY124" s="918"/>
      <c r="BZ124" s="918"/>
      <c r="CA124" s="918">
        <v>51.5</v>
      </c>
      <c r="CB124" s="918"/>
      <c r="CC124" s="918"/>
      <c r="CD124" s="918"/>
      <c r="CE124" s="918"/>
      <c r="CF124" s="808"/>
      <c r="CG124" s="809"/>
      <c r="CH124" s="809"/>
      <c r="CI124" s="809"/>
      <c r="CJ124" s="949"/>
      <c r="CK124" s="957"/>
      <c r="CL124" s="957"/>
      <c r="CM124" s="957"/>
      <c r="CN124" s="957"/>
      <c r="CO124" s="958"/>
      <c r="CP124" s="922" t="s">
        <v>494</v>
      </c>
      <c r="CQ124" s="923"/>
      <c r="CR124" s="923"/>
      <c r="CS124" s="923"/>
      <c r="CT124" s="923"/>
      <c r="CU124" s="923"/>
      <c r="CV124" s="923"/>
      <c r="CW124" s="923"/>
      <c r="CX124" s="923"/>
      <c r="CY124" s="923"/>
      <c r="CZ124" s="923"/>
      <c r="DA124" s="923"/>
      <c r="DB124" s="923"/>
      <c r="DC124" s="923"/>
      <c r="DD124" s="923"/>
      <c r="DE124" s="923"/>
      <c r="DF124" s="924"/>
      <c r="DG124" s="846" t="s">
        <v>451</v>
      </c>
      <c r="DH124" s="847"/>
      <c r="DI124" s="847"/>
      <c r="DJ124" s="847"/>
      <c r="DK124" s="848"/>
      <c r="DL124" s="849" t="s">
        <v>460</v>
      </c>
      <c r="DM124" s="847"/>
      <c r="DN124" s="847"/>
      <c r="DO124" s="847"/>
      <c r="DP124" s="848"/>
      <c r="DQ124" s="849" t="s">
        <v>451</v>
      </c>
      <c r="DR124" s="847"/>
      <c r="DS124" s="847"/>
      <c r="DT124" s="847"/>
      <c r="DU124" s="848"/>
      <c r="DV124" s="935" t="s">
        <v>473</v>
      </c>
      <c r="DW124" s="936"/>
      <c r="DX124" s="936"/>
      <c r="DY124" s="936"/>
      <c r="DZ124" s="937"/>
    </row>
    <row r="125" spans="1:130" s="248" customFormat="1" ht="26.25" customHeight="1" x14ac:dyDescent="0.2">
      <c r="A125" s="904"/>
      <c r="B125" s="905"/>
      <c r="C125" s="908" t="s">
        <v>479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451</v>
      </c>
      <c r="AB125" s="864"/>
      <c r="AC125" s="864"/>
      <c r="AD125" s="864"/>
      <c r="AE125" s="865"/>
      <c r="AF125" s="866" t="s">
        <v>451</v>
      </c>
      <c r="AG125" s="864"/>
      <c r="AH125" s="864"/>
      <c r="AI125" s="864"/>
      <c r="AJ125" s="865"/>
      <c r="AK125" s="866" t="s">
        <v>451</v>
      </c>
      <c r="AL125" s="864"/>
      <c r="AM125" s="864"/>
      <c r="AN125" s="864"/>
      <c r="AO125" s="865"/>
      <c r="AP125" s="911" t="s">
        <v>451</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495</v>
      </c>
      <c r="CL125" s="939"/>
      <c r="CM125" s="939"/>
      <c r="CN125" s="939"/>
      <c r="CO125" s="940"/>
      <c r="CP125" s="947" t="s">
        <v>496</v>
      </c>
      <c r="CQ125" s="892"/>
      <c r="CR125" s="892"/>
      <c r="CS125" s="892"/>
      <c r="CT125" s="892"/>
      <c r="CU125" s="892"/>
      <c r="CV125" s="892"/>
      <c r="CW125" s="892"/>
      <c r="CX125" s="892"/>
      <c r="CY125" s="892"/>
      <c r="CZ125" s="892"/>
      <c r="DA125" s="892"/>
      <c r="DB125" s="892"/>
      <c r="DC125" s="892"/>
      <c r="DD125" s="892"/>
      <c r="DE125" s="892"/>
      <c r="DF125" s="893"/>
      <c r="DG125" s="948" t="s">
        <v>451</v>
      </c>
      <c r="DH125" s="929"/>
      <c r="DI125" s="929"/>
      <c r="DJ125" s="929"/>
      <c r="DK125" s="929"/>
      <c r="DL125" s="929" t="s">
        <v>452</v>
      </c>
      <c r="DM125" s="929"/>
      <c r="DN125" s="929"/>
      <c r="DO125" s="929"/>
      <c r="DP125" s="929"/>
      <c r="DQ125" s="929" t="s">
        <v>138</v>
      </c>
      <c r="DR125" s="929"/>
      <c r="DS125" s="929"/>
      <c r="DT125" s="929"/>
      <c r="DU125" s="929"/>
      <c r="DV125" s="930" t="s">
        <v>451</v>
      </c>
      <c r="DW125" s="930"/>
      <c r="DX125" s="930"/>
      <c r="DY125" s="930"/>
      <c r="DZ125" s="931"/>
    </row>
    <row r="126" spans="1:130" s="248" customFormat="1" ht="26.25" customHeight="1" thickBot="1" x14ac:dyDescent="0.25">
      <c r="A126" s="904"/>
      <c r="B126" s="905"/>
      <c r="C126" s="908" t="s">
        <v>481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451</v>
      </c>
      <c r="AB126" s="864"/>
      <c r="AC126" s="864"/>
      <c r="AD126" s="864"/>
      <c r="AE126" s="865"/>
      <c r="AF126" s="866" t="s">
        <v>451</v>
      </c>
      <c r="AG126" s="864"/>
      <c r="AH126" s="864"/>
      <c r="AI126" s="864"/>
      <c r="AJ126" s="865"/>
      <c r="AK126" s="866" t="s">
        <v>451</v>
      </c>
      <c r="AL126" s="864"/>
      <c r="AM126" s="864"/>
      <c r="AN126" s="864"/>
      <c r="AO126" s="865"/>
      <c r="AP126" s="911" t="s">
        <v>469</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497</v>
      </c>
      <c r="CQ126" s="834"/>
      <c r="CR126" s="834"/>
      <c r="CS126" s="834"/>
      <c r="CT126" s="834"/>
      <c r="CU126" s="834"/>
      <c r="CV126" s="834"/>
      <c r="CW126" s="834"/>
      <c r="CX126" s="834"/>
      <c r="CY126" s="834"/>
      <c r="CZ126" s="834"/>
      <c r="DA126" s="834"/>
      <c r="DB126" s="834"/>
      <c r="DC126" s="834"/>
      <c r="DD126" s="834"/>
      <c r="DE126" s="834"/>
      <c r="DF126" s="835"/>
      <c r="DG126" s="900" t="s">
        <v>451</v>
      </c>
      <c r="DH126" s="901"/>
      <c r="DI126" s="901"/>
      <c r="DJ126" s="901"/>
      <c r="DK126" s="901"/>
      <c r="DL126" s="901" t="s">
        <v>451</v>
      </c>
      <c r="DM126" s="901"/>
      <c r="DN126" s="901"/>
      <c r="DO126" s="901"/>
      <c r="DP126" s="901"/>
      <c r="DQ126" s="901" t="s">
        <v>451</v>
      </c>
      <c r="DR126" s="901"/>
      <c r="DS126" s="901"/>
      <c r="DT126" s="901"/>
      <c r="DU126" s="901"/>
      <c r="DV126" s="878" t="s">
        <v>451</v>
      </c>
      <c r="DW126" s="878"/>
      <c r="DX126" s="878"/>
      <c r="DY126" s="878"/>
      <c r="DZ126" s="879"/>
    </row>
    <row r="127" spans="1:130" s="248" customFormat="1" ht="26.25" customHeight="1" x14ac:dyDescent="0.2">
      <c r="A127" s="906"/>
      <c r="B127" s="907"/>
      <c r="C127" s="925" t="s">
        <v>498</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473</v>
      </c>
      <c r="AB127" s="864"/>
      <c r="AC127" s="864"/>
      <c r="AD127" s="864"/>
      <c r="AE127" s="865"/>
      <c r="AF127" s="866" t="s">
        <v>451</v>
      </c>
      <c r="AG127" s="864"/>
      <c r="AH127" s="864"/>
      <c r="AI127" s="864"/>
      <c r="AJ127" s="865"/>
      <c r="AK127" s="866" t="s">
        <v>451</v>
      </c>
      <c r="AL127" s="864"/>
      <c r="AM127" s="864"/>
      <c r="AN127" s="864"/>
      <c r="AO127" s="865"/>
      <c r="AP127" s="911" t="s">
        <v>460</v>
      </c>
      <c r="AQ127" s="912"/>
      <c r="AR127" s="912"/>
      <c r="AS127" s="912"/>
      <c r="AT127" s="913"/>
      <c r="AU127" s="284"/>
      <c r="AV127" s="284"/>
      <c r="AW127" s="284"/>
      <c r="AX127" s="928" t="s">
        <v>499</v>
      </c>
      <c r="AY127" s="896"/>
      <c r="AZ127" s="896"/>
      <c r="BA127" s="896"/>
      <c r="BB127" s="896"/>
      <c r="BC127" s="896"/>
      <c r="BD127" s="896"/>
      <c r="BE127" s="897"/>
      <c r="BF127" s="895" t="s">
        <v>500</v>
      </c>
      <c r="BG127" s="896"/>
      <c r="BH127" s="896"/>
      <c r="BI127" s="896"/>
      <c r="BJ127" s="896"/>
      <c r="BK127" s="896"/>
      <c r="BL127" s="897"/>
      <c r="BM127" s="895" t="s">
        <v>501</v>
      </c>
      <c r="BN127" s="896"/>
      <c r="BO127" s="896"/>
      <c r="BP127" s="896"/>
      <c r="BQ127" s="896"/>
      <c r="BR127" s="896"/>
      <c r="BS127" s="897"/>
      <c r="BT127" s="895" t="s">
        <v>502</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503</v>
      </c>
      <c r="CQ127" s="834"/>
      <c r="CR127" s="834"/>
      <c r="CS127" s="834"/>
      <c r="CT127" s="834"/>
      <c r="CU127" s="834"/>
      <c r="CV127" s="834"/>
      <c r="CW127" s="834"/>
      <c r="CX127" s="834"/>
      <c r="CY127" s="834"/>
      <c r="CZ127" s="834"/>
      <c r="DA127" s="834"/>
      <c r="DB127" s="834"/>
      <c r="DC127" s="834"/>
      <c r="DD127" s="834"/>
      <c r="DE127" s="834"/>
      <c r="DF127" s="835"/>
      <c r="DG127" s="900" t="s">
        <v>460</v>
      </c>
      <c r="DH127" s="901"/>
      <c r="DI127" s="901"/>
      <c r="DJ127" s="901"/>
      <c r="DK127" s="901"/>
      <c r="DL127" s="901" t="s">
        <v>451</v>
      </c>
      <c r="DM127" s="901"/>
      <c r="DN127" s="901"/>
      <c r="DO127" s="901"/>
      <c r="DP127" s="901"/>
      <c r="DQ127" s="901" t="s">
        <v>452</v>
      </c>
      <c r="DR127" s="901"/>
      <c r="DS127" s="901"/>
      <c r="DT127" s="901"/>
      <c r="DU127" s="901"/>
      <c r="DV127" s="878" t="s">
        <v>452</v>
      </c>
      <c r="DW127" s="878"/>
      <c r="DX127" s="878"/>
      <c r="DY127" s="878"/>
      <c r="DZ127" s="879"/>
    </row>
    <row r="128" spans="1:130" s="248" customFormat="1" ht="26.25" customHeight="1" thickBot="1" x14ac:dyDescent="0.25">
      <c r="A128" s="880" t="s">
        <v>504</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505</v>
      </c>
      <c r="X128" s="882"/>
      <c r="Y128" s="882"/>
      <c r="Z128" s="883"/>
      <c r="AA128" s="884">
        <v>48986</v>
      </c>
      <c r="AB128" s="885"/>
      <c r="AC128" s="885"/>
      <c r="AD128" s="885"/>
      <c r="AE128" s="886"/>
      <c r="AF128" s="887">
        <v>50177</v>
      </c>
      <c r="AG128" s="885"/>
      <c r="AH128" s="885"/>
      <c r="AI128" s="885"/>
      <c r="AJ128" s="886"/>
      <c r="AK128" s="887">
        <v>53919</v>
      </c>
      <c r="AL128" s="885"/>
      <c r="AM128" s="885"/>
      <c r="AN128" s="885"/>
      <c r="AO128" s="886"/>
      <c r="AP128" s="888"/>
      <c r="AQ128" s="889"/>
      <c r="AR128" s="889"/>
      <c r="AS128" s="889"/>
      <c r="AT128" s="890"/>
      <c r="AU128" s="284"/>
      <c r="AV128" s="284"/>
      <c r="AW128" s="284"/>
      <c r="AX128" s="891" t="s">
        <v>506</v>
      </c>
      <c r="AY128" s="892"/>
      <c r="AZ128" s="892"/>
      <c r="BA128" s="892"/>
      <c r="BB128" s="892"/>
      <c r="BC128" s="892"/>
      <c r="BD128" s="892"/>
      <c r="BE128" s="893"/>
      <c r="BF128" s="870" t="s">
        <v>138</v>
      </c>
      <c r="BG128" s="871"/>
      <c r="BH128" s="871"/>
      <c r="BI128" s="871"/>
      <c r="BJ128" s="871"/>
      <c r="BK128" s="871"/>
      <c r="BL128" s="894"/>
      <c r="BM128" s="870">
        <v>14.73</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507</v>
      </c>
      <c r="CQ128" s="812"/>
      <c r="CR128" s="812"/>
      <c r="CS128" s="812"/>
      <c r="CT128" s="812"/>
      <c r="CU128" s="812"/>
      <c r="CV128" s="812"/>
      <c r="CW128" s="812"/>
      <c r="CX128" s="812"/>
      <c r="CY128" s="812"/>
      <c r="CZ128" s="812"/>
      <c r="DA128" s="812"/>
      <c r="DB128" s="812"/>
      <c r="DC128" s="812"/>
      <c r="DD128" s="812"/>
      <c r="DE128" s="812"/>
      <c r="DF128" s="813"/>
      <c r="DG128" s="874" t="s">
        <v>452</v>
      </c>
      <c r="DH128" s="875"/>
      <c r="DI128" s="875"/>
      <c r="DJ128" s="875"/>
      <c r="DK128" s="875"/>
      <c r="DL128" s="875" t="s">
        <v>451</v>
      </c>
      <c r="DM128" s="875"/>
      <c r="DN128" s="875"/>
      <c r="DO128" s="875"/>
      <c r="DP128" s="875"/>
      <c r="DQ128" s="875" t="s">
        <v>460</v>
      </c>
      <c r="DR128" s="875"/>
      <c r="DS128" s="875"/>
      <c r="DT128" s="875"/>
      <c r="DU128" s="875"/>
      <c r="DV128" s="876" t="s">
        <v>469</v>
      </c>
      <c r="DW128" s="876"/>
      <c r="DX128" s="876"/>
      <c r="DY128" s="876"/>
      <c r="DZ128" s="877"/>
    </row>
    <row r="129" spans="1:131" s="248" customFormat="1" ht="26.25" customHeight="1" x14ac:dyDescent="0.2">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508</v>
      </c>
      <c r="X129" s="861"/>
      <c r="Y129" s="861"/>
      <c r="Z129" s="862"/>
      <c r="AA129" s="863">
        <v>5044693</v>
      </c>
      <c r="AB129" s="864"/>
      <c r="AC129" s="864"/>
      <c r="AD129" s="864"/>
      <c r="AE129" s="865"/>
      <c r="AF129" s="866">
        <v>5140300</v>
      </c>
      <c r="AG129" s="864"/>
      <c r="AH129" s="864"/>
      <c r="AI129" s="864"/>
      <c r="AJ129" s="865"/>
      <c r="AK129" s="866">
        <v>5439107</v>
      </c>
      <c r="AL129" s="864"/>
      <c r="AM129" s="864"/>
      <c r="AN129" s="864"/>
      <c r="AO129" s="865"/>
      <c r="AP129" s="867"/>
      <c r="AQ129" s="868"/>
      <c r="AR129" s="868"/>
      <c r="AS129" s="868"/>
      <c r="AT129" s="869"/>
      <c r="AU129" s="286"/>
      <c r="AV129" s="286"/>
      <c r="AW129" s="286"/>
      <c r="AX129" s="833" t="s">
        <v>509</v>
      </c>
      <c r="AY129" s="834"/>
      <c r="AZ129" s="834"/>
      <c r="BA129" s="834"/>
      <c r="BB129" s="834"/>
      <c r="BC129" s="834"/>
      <c r="BD129" s="834"/>
      <c r="BE129" s="835"/>
      <c r="BF129" s="853" t="s">
        <v>451</v>
      </c>
      <c r="BG129" s="854"/>
      <c r="BH129" s="854"/>
      <c r="BI129" s="854"/>
      <c r="BJ129" s="854"/>
      <c r="BK129" s="854"/>
      <c r="BL129" s="855"/>
      <c r="BM129" s="853">
        <v>19.73</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510</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511</v>
      </c>
      <c r="X130" s="861"/>
      <c r="Y130" s="861"/>
      <c r="Z130" s="862"/>
      <c r="AA130" s="863">
        <v>685159</v>
      </c>
      <c r="AB130" s="864"/>
      <c r="AC130" s="864"/>
      <c r="AD130" s="864"/>
      <c r="AE130" s="865"/>
      <c r="AF130" s="866">
        <v>683069</v>
      </c>
      <c r="AG130" s="864"/>
      <c r="AH130" s="864"/>
      <c r="AI130" s="864"/>
      <c r="AJ130" s="865"/>
      <c r="AK130" s="866">
        <v>700072</v>
      </c>
      <c r="AL130" s="864"/>
      <c r="AM130" s="864"/>
      <c r="AN130" s="864"/>
      <c r="AO130" s="865"/>
      <c r="AP130" s="867"/>
      <c r="AQ130" s="868"/>
      <c r="AR130" s="868"/>
      <c r="AS130" s="868"/>
      <c r="AT130" s="869"/>
      <c r="AU130" s="286"/>
      <c r="AV130" s="286"/>
      <c r="AW130" s="286"/>
      <c r="AX130" s="833" t="s">
        <v>512</v>
      </c>
      <c r="AY130" s="834"/>
      <c r="AZ130" s="834"/>
      <c r="BA130" s="834"/>
      <c r="BB130" s="834"/>
      <c r="BC130" s="834"/>
      <c r="BD130" s="834"/>
      <c r="BE130" s="835"/>
      <c r="BF130" s="836">
        <v>11.6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513</v>
      </c>
      <c r="X131" s="844"/>
      <c r="Y131" s="844"/>
      <c r="Z131" s="845"/>
      <c r="AA131" s="846">
        <v>4359534</v>
      </c>
      <c r="AB131" s="847"/>
      <c r="AC131" s="847"/>
      <c r="AD131" s="847"/>
      <c r="AE131" s="848"/>
      <c r="AF131" s="849">
        <v>4457231</v>
      </c>
      <c r="AG131" s="847"/>
      <c r="AH131" s="847"/>
      <c r="AI131" s="847"/>
      <c r="AJ131" s="848"/>
      <c r="AK131" s="849">
        <v>4739035</v>
      </c>
      <c r="AL131" s="847"/>
      <c r="AM131" s="847"/>
      <c r="AN131" s="847"/>
      <c r="AO131" s="848"/>
      <c r="AP131" s="850"/>
      <c r="AQ131" s="851"/>
      <c r="AR131" s="851"/>
      <c r="AS131" s="851"/>
      <c r="AT131" s="852"/>
      <c r="AU131" s="286"/>
      <c r="AV131" s="286"/>
      <c r="AW131" s="286"/>
      <c r="AX131" s="811" t="s">
        <v>514</v>
      </c>
      <c r="AY131" s="812"/>
      <c r="AZ131" s="812"/>
      <c r="BA131" s="812"/>
      <c r="BB131" s="812"/>
      <c r="BC131" s="812"/>
      <c r="BD131" s="812"/>
      <c r="BE131" s="813"/>
      <c r="BF131" s="814">
        <v>51.5</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515</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516</v>
      </c>
      <c r="W132" s="824"/>
      <c r="X132" s="824"/>
      <c r="Y132" s="824"/>
      <c r="Z132" s="825"/>
      <c r="AA132" s="826">
        <v>11.03193598</v>
      </c>
      <c r="AB132" s="827"/>
      <c r="AC132" s="827"/>
      <c r="AD132" s="827"/>
      <c r="AE132" s="828"/>
      <c r="AF132" s="829">
        <v>11.87391903</v>
      </c>
      <c r="AG132" s="827"/>
      <c r="AH132" s="827"/>
      <c r="AI132" s="827"/>
      <c r="AJ132" s="828"/>
      <c r="AK132" s="829">
        <v>12.07908361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517</v>
      </c>
      <c r="W133" s="803"/>
      <c r="X133" s="803"/>
      <c r="Y133" s="803"/>
      <c r="Z133" s="804"/>
      <c r="AA133" s="805">
        <v>10.1</v>
      </c>
      <c r="AB133" s="806"/>
      <c r="AC133" s="806"/>
      <c r="AD133" s="806"/>
      <c r="AE133" s="807"/>
      <c r="AF133" s="805">
        <v>10.9</v>
      </c>
      <c r="AG133" s="806"/>
      <c r="AH133" s="806"/>
      <c r="AI133" s="806"/>
      <c r="AJ133" s="807"/>
      <c r="AK133" s="805">
        <v>11.6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GL2iYaHvW/7N0usT+oI7urqh8aZu/+1fWJMR2H9Dc1dBvE18gnlOR/HqHQS1+nDm99O+nQWbLv28IwXkyXNbQ==" saltValue="I+VhpOOKQYQqD7n16ykAE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518</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2abrxrfgQEQ1Vf08ahF3tG6ejyqkKsxEZVxxcz1GQ020FbvL1ThKpVczCeXynPmqEY+xieWAYzNDmLh0pIqcDQ==" saltValue="TVCKTyb+bcphtYxM+Dcc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tkZqgxIerPDK/fqC91lhcbGu1F7ZSIGc7hN3ZzB0d+QHXVMzBstS8joJOHiIONADs/Kda49QMJxk+gOc+BBRTg==" saltValue="O+2DLwMoC/6X+8ZKg4qhB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520</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521</v>
      </c>
      <c r="AP7" s="305"/>
      <c r="AQ7" s="306" t="s">
        <v>522</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523</v>
      </c>
      <c r="AQ8" s="312" t="s">
        <v>524</v>
      </c>
      <c r="AR8" s="313" t="s">
        <v>525</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526</v>
      </c>
      <c r="AL9" s="1228"/>
      <c r="AM9" s="1228"/>
      <c r="AN9" s="1229"/>
      <c r="AO9" s="314">
        <v>1362893</v>
      </c>
      <c r="AP9" s="314">
        <v>75805</v>
      </c>
      <c r="AQ9" s="315">
        <v>92289</v>
      </c>
      <c r="AR9" s="316">
        <v>-17.899999999999999</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527</v>
      </c>
      <c r="AL10" s="1228"/>
      <c r="AM10" s="1228"/>
      <c r="AN10" s="1229"/>
      <c r="AO10" s="317">
        <v>248681</v>
      </c>
      <c r="AP10" s="317">
        <v>13832</v>
      </c>
      <c r="AQ10" s="318">
        <v>11808</v>
      </c>
      <c r="AR10" s="319">
        <v>17.100000000000001</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528</v>
      </c>
      <c r="AL11" s="1228"/>
      <c r="AM11" s="1228"/>
      <c r="AN11" s="1229"/>
      <c r="AO11" s="317">
        <v>54139</v>
      </c>
      <c r="AP11" s="317">
        <v>3011</v>
      </c>
      <c r="AQ11" s="318">
        <v>701</v>
      </c>
      <c r="AR11" s="319">
        <v>329.5</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529</v>
      </c>
      <c r="AL12" s="1228"/>
      <c r="AM12" s="1228"/>
      <c r="AN12" s="1229"/>
      <c r="AO12" s="317" t="s">
        <v>530</v>
      </c>
      <c r="AP12" s="317" t="s">
        <v>530</v>
      </c>
      <c r="AQ12" s="318">
        <v>15</v>
      </c>
      <c r="AR12" s="319" t="s">
        <v>530</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531</v>
      </c>
      <c r="AL13" s="1228"/>
      <c r="AM13" s="1228"/>
      <c r="AN13" s="1229"/>
      <c r="AO13" s="317">
        <v>68837</v>
      </c>
      <c r="AP13" s="317">
        <v>3829</v>
      </c>
      <c r="AQ13" s="318">
        <v>3431</v>
      </c>
      <c r="AR13" s="319">
        <v>11.6</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532</v>
      </c>
      <c r="AL14" s="1228"/>
      <c r="AM14" s="1228"/>
      <c r="AN14" s="1229"/>
      <c r="AO14" s="317">
        <v>14978</v>
      </c>
      <c r="AP14" s="317">
        <v>833</v>
      </c>
      <c r="AQ14" s="318">
        <v>2100</v>
      </c>
      <c r="AR14" s="319">
        <v>-60.3</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533</v>
      </c>
      <c r="AL15" s="1231"/>
      <c r="AM15" s="1231"/>
      <c r="AN15" s="1232"/>
      <c r="AO15" s="317">
        <v>-84561</v>
      </c>
      <c r="AP15" s="317">
        <v>-4703</v>
      </c>
      <c r="AQ15" s="318">
        <v>-6802</v>
      </c>
      <c r="AR15" s="319">
        <v>-30.9</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188</v>
      </c>
      <c r="AL16" s="1231"/>
      <c r="AM16" s="1231"/>
      <c r="AN16" s="1232"/>
      <c r="AO16" s="317">
        <v>1664967</v>
      </c>
      <c r="AP16" s="317">
        <v>92606</v>
      </c>
      <c r="AQ16" s="318">
        <v>103540</v>
      </c>
      <c r="AR16" s="319">
        <v>-10.6</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534</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535</v>
      </c>
      <c r="AP20" s="326" t="s">
        <v>536</v>
      </c>
      <c r="AQ20" s="327" t="s">
        <v>537</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538</v>
      </c>
      <c r="AL21" s="1234"/>
      <c r="AM21" s="1234"/>
      <c r="AN21" s="1235"/>
      <c r="AO21" s="330">
        <v>8.06</v>
      </c>
      <c r="AP21" s="331">
        <v>9.4700000000000006</v>
      </c>
      <c r="AQ21" s="332">
        <v>-1.41</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539</v>
      </c>
      <c r="AL22" s="1234"/>
      <c r="AM22" s="1234"/>
      <c r="AN22" s="1235"/>
      <c r="AO22" s="335">
        <v>95.9</v>
      </c>
      <c r="AP22" s="336">
        <v>96.3</v>
      </c>
      <c r="AQ22" s="337">
        <v>-0.4</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540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541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542</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521</v>
      </c>
      <c r="AP30" s="305"/>
      <c r="AQ30" s="306" t="s">
        <v>522</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523</v>
      </c>
      <c r="AQ31" s="312" t="s">
        <v>524</v>
      </c>
      <c r="AR31" s="313" t="s">
        <v>525</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543</v>
      </c>
      <c r="AL32" s="1217"/>
      <c r="AM32" s="1217"/>
      <c r="AN32" s="1218"/>
      <c r="AO32" s="345">
        <v>828140</v>
      </c>
      <c r="AP32" s="345">
        <v>46062</v>
      </c>
      <c r="AQ32" s="346">
        <v>55103</v>
      </c>
      <c r="AR32" s="347">
        <v>-16.399999999999999</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544</v>
      </c>
      <c r="AL33" s="1217"/>
      <c r="AM33" s="1217"/>
      <c r="AN33" s="1218"/>
      <c r="AO33" s="345" t="s">
        <v>530</v>
      </c>
      <c r="AP33" s="345" t="s">
        <v>530</v>
      </c>
      <c r="AQ33" s="346" t="s">
        <v>530</v>
      </c>
      <c r="AR33" s="347" t="s">
        <v>530</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545</v>
      </c>
      <c r="AL34" s="1217"/>
      <c r="AM34" s="1217"/>
      <c r="AN34" s="1218"/>
      <c r="AO34" s="345" t="s">
        <v>530</v>
      </c>
      <c r="AP34" s="345" t="s">
        <v>530</v>
      </c>
      <c r="AQ34" s="346">
        <v>63</v>
      </c>
      <c r="AR34" s="347" t="s">
        <v>530</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546</v>
      </c>
      <c r="AL35" s="1217"/>
      <c r="AM35" s="1217"/>
      <c r="AN35" s="1218"/>
      <c r="AO35" s="345">
        <v>363378</v>
      </c>
      <c r="AP35" s="345">
        <v>20211</v>
      </c>
      <c r="AQ35" s="346">
        <v>21337</v>
      </c>
      <c r="AR35" s="347">
        <v>-5.3</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547</v>
      </c>
      <c r="AL36" s="1217"/>
      <c r="AM36" s="1217"/>
      <c r="AN36" s="1218"/>
      <c r="AO36" s="345">
        <v>134905</v>
      </c>
      <c r="AP36" s="345">
        <v>7503</v>
      </c>
      <c r="AQ36" s="346">
        <v>3097</v>
      </c>
      <c r="AR36" s="347">
        <v>142.30000000000001</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548</v>
      </c>
      <c r="AL37" s="1217"/>
      <c r="AM37" s="1217"/>
      <c r="AN37" s="1218"/>
      <c r="AO37" s="345" t="s">
        <v>530</v>
      </c>
      <c r="AP37" s="345" t="s">
        <v>530</v>
      </c>
      <c r="AQ37" s="346">
        <v>611</v>
      </c>
      <c r="AR37" s="347" t="s">
        <v>530</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549</v>
      </c>
      <c r="AL38" s="1214"/>
      <c r="AM38" s="1214"/>
      <c r="AN38" s="1215"/>
      <c r="AO38" s="348" t="s">
        <v>530</v>
      </c>
      <c r="AP38" s="348" t="s">
        <v>530</v>
      </c>
      <c r="AQ38" s="349">
        <v>1</v>
      </c>
      <c r="AR38" s="337" t="s">
        <v>530</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550</v>
      </c>
      <c r="AL39" s="1214"/>
      <c r="AM39" s="1214"/>
      <c r="AN39" s="1215"/>
      <c r="AO39" s="345">
        <v>-53919</v>
      </c>
      <c r="AP39" s="345">
        <v>-2999</v>
      </c>
      <c r="AQ39" s="346">
        <v>-2054</v>
      </c>
      <c r="AR39" s="347">
        <v>46</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551</v>
      </c>
      <c r="AL40" s="1217"/>
      <c r="AM40" s="1217"/>
      <c r="AN40" s="1218"/>
      <c r="AO40" s="345">
        <v>-700072</v>
      </c>
      <c r="AP40" s="345">
        <v>-38938</v>
      </c>
      <c r="AQ40" s="346">
        <v>-55559</v>
      </c>
      <c r="AR40" s="347">
        <v>-29.9</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298</v>
      </c>
      <c r="AL41" s="1220"/>
      <c r="AM41" s="1220"/>
      <c r="AN41" s="1221"/>
      <c r="AO41" s="345">
        <v>572432</v>
      </c>
      <c r="AP41" s="345">
        <v>31839</v>
      </c>
      <c r="AQ41" s="346">
        <v>22600</v>
      </c>
      <c r="AR41" s="347">
        <v>40.9</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552</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553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554</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521</v>
      </c>
      <c r="AN49" s="1224" t="s">
        <v>555</v>
      </c>
      <c r="AO49" s="1225"/>
      <c r="AP49" s="1225"/>
      <c r="AQ49" s="1225"/>
      <c r="AR49" s="122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556</v>
      </c>
      <c r="AO50" s="362" t="s">
        <v>557</v>
      </c>
      <c r="AP50" s="363" t="s">
        <v>558</v>
      </c>
      <c r="AQ50" s="364" t="s">
        <v>559</v>
      </c>
      <c r="AR50" s="365" t="s">
        <v>560</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561</v>
      </c>
      <c r="AL51" s="358"/>
      <c r="AM51" s="366">
        <v>911096</v>
      </c>
      <c r="AN51" s="367">
        <v>48429</v>
      </c>
      <c r="AO51" s="368">
        <v>-55.2</v>
      </c>
      <c r="AP51" s="369">
        <v>115123</v>
      </c>
      <c r="AQ51" s="370">
        <v>48.4</v>
      </c>
      <c r="AR51" s="371">
        <v>-103.6</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562</v>
      </c>
      <c r="AM52" s="374">
        <v>744002</v>
      </c>
      <c r="AN52" s="375">
        <v>39547</v>
      </c>
      <c r="AO52" s="376">
        <v>-18.8</v>
      </c>
      <c r="AP52" s="377">
        <v>46026</v>
      </c>
      <c r="AQ52" s="378">
        <v>12.6</v>
      </c>
      <c r="AR52" s="379">
        <v>-31.4</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563</v>
      </c>
      <c r="AL53" s="358"/>
      <c r="AM53" s="366">
        <v>540989</v>
      </c>
      <c r="AN53" s="367">
        <v>29173</v>
      </c>
      <c r="AO53" s="368">
        <v>-39.799999999999997</v>
      </c>
      <c r="AP53" s="369">
        <v>98899</v>
      </c>
      <c r="AQ53" s="370">
        <v>-14.1</v>
      </c>
      <c r="AR53" s="371">
        <v>-25.7</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562</v>
      </c>
      <c r="AM54" s="374">
        <v>355074</v>
      </c>
      <c r="AN54" s="375">
        <v>19148</v>
      </c>
      <c r="AO54" s="376">
        <v>-51.6</v>
      </c>
      <c r="AP54" s="377">
        <v>43734</v>
      </c>
      <c r="AQ54" s="378">
        <v>-5</v>
      </c>
      <c r="AR54" s="379">
        <v>-46.6</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564</v>
      </c>
      <c r="AL55" s="358"/>
      <c r="AM55" s="366">
        <v>638764</v>
      </c>
      <c r="AN55" s="367">
        <v>34640</v>
      </c>
      <c r="AO55" s="368">
        <v>18.7</v>
      </c>
      <c r="AP55" s="369">
        <v>96462</v>
      </c>
      <c r="AQ55" s="370">
        <v>-2.5</v>
      </c>
      <c r="AR55" s="371">
        <v>21.2</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562</v>
      </c>
      <c r="AM56" s="374">
        <v>450533</v>
      </c>
      <c r="AN56" s="375">
        <v>24432</v>
      </c>
      <c r="AO56" s="376">
        <v>27.6</v>
      </c>
      <c r="AP56" s="377">
        <v>39886</v>
      </c>
      <c r="AQ56" s="378">
        <v>-8.8000000000000007</v>
      </c>
      <c r="AR56" s="379">
        <v>36.4</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565</v>
      </c>
      <c r="AL57" s="358"/>
      <c r="AM57" s="366">
        <v>955132</v>
      </c>
      <c r="AN57" s="367">
        <v>52356</v>
      </c>
      <c r="AO57" s="368">
        <v>51.1</v>
      </c>
      <c r="AP57" s="369">
        <v>83103</v>
      </c>
      <c r="AQ57" s="370">
        <v>-13.8</v>
      </c>
      <c r="AR57" s="371">
        <v>64.900000000000006</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562</v>
      </c>
      <c r="AM58" s="374">
        <v>491179</v>
      </c>
      <c r="AN58" s="375">
        <v>26924</v>
      </c>
      <c r="AO58" s="376">
        <v>10.199999999999999</v>
      </c>
      <c r="AP58" s="377">
        <v>41378</v>
      </c>
      <c r="AQ58" s="378">
        <v>3.7</v>
      </c>
      <c r="AR58" s="379">
        <v>6.5</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566</v>
      </c>
      <c r="AL59" s="358"/>
      <c r="AM59" s="366">
        <v>811505</v>
      </c>
      <c r="AN59" s="367">
        <v>45136</v>
      </c>
      <c r="AO59" s="368">
        <v>-13.8</v>
      </c>
      <c r="AP59" s="369">
        <v>84459</v>
      </c>
      <c r="AQ59" s="370">
        <v>1.6</v>
      </c>
      <c r="AR59" s="371">
        <v>-15.4</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562</v>
      </c>
      <c r="AM60" s="374">
        <v>595401</v>
      </c>
      <c r="AN60" s="375">
        <v>33116</v>
      </c>
      <c r="AO60" s="376">
        <v>23</v>
      </c>
      <c r="AP60" s="377">
        <v>47314</v>
      </c>
      <c r="AQ60" s="378">
        <v>14.3</v>
      </c>
      <c r="AR60" s="379">
        <v>8.6999999999999993</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567</v>
      </c>
      <c r="AL61" s="380"/>
      <c r="AM61" s="381">
        <v>771497</v>
      </c>
      <c r="AN61" s="382">
        <v>41947</v>
      </c>
      <c r="AO61" s="383">
        <v>-7.8</v>
      </c>
      <c r="AP61" s="384">
        <v>95609</v>
      </c>
      <c r="AQ61" s="385">
        <v>3.9</v>
      </c>
      <c r="AR61" s="371">
        <v>-11.7</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562</v>
      </c>
      <c r="AM62" s="374">
        <v>527238</v>
      </c>
      <c r="AN62" s="375">
        <v>28633</v>
      </c>
      <c r="AO62" s="376">
        <v>-1.9</v>
      </c>
      <c r="AP62" s="377">
        <v>43668</v>
      </c>
      <c r="AQ62" s="378">
        <v>3.4</v>
      </c>
      <c r="AR62" s="379">
        <v>-5.3</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jMs2b0/1HWNBgLxr1AsuXi2SFBEf0JxUErWa2BhMPQoJsIPbbsC5EdrojSp3CzKZ4gIfJPflb+s89aC+JuMwWA==" saltValue="/GlvvE9BsJ1vzloflIgFi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569</v>
      </c>
    </row>
    <row r="121" spans="125:125" ht="13.5" hidden="1" customHeight="1" x14ac:dyDescent="0.2">
      <c r="DU121" s="292"/>
    </row>
  </sheetData>
  <sheetProtection algorithmName="SHA-512" hashValue="89Nc32+vqZuR9ycbTU7sm3CQ1f/+0Co7JDNYJGsGB/lOcsiR4MaH3y8EyQI53F2ka8xX8aGY+k5UJsOIk4CnWA==" saltValue="VUQ+YSBB8+XBm6dpd5JLy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570</v>
      </c>
    </row>
  </sheetData>
  <sheetProtection algorithmName="SHA-512" hashValue="Owx7N5Y/HJrkn/nSjp5cEAZ2d9uRGsawuJkYLhkrQsyIDyKL9JY9njUsTBAudrr7QG0l9RoeZ+0zhRFTFZAxHg==" saltValue="gjmmI6BxMsgPFRG2J5owa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2">
      <c r="B47" s="10"/>
      <c r="C47" s="1238" t="s">
        <v>3</v>
      </c>
      <c r="D47" s="1238"/>
      <c r="E47" s="1239"/>
      <c r="F47" s="11">
        <v>42.55</v>
      </c>
      <c r="G47" s="12">
        <v>40.85</v>
      </c>
      <c r="H47" s="12">
        <v>40.39</v>
      </c>
      <c r="I47" s="12">
        <v>38.68</v>
      </c>
      <c r="J47" s="13">
        <v>34.130000000000003</v>
      </c>
    </row>
    <row r="48" spans="2:10" ht="57.75" customHeight="1" x14ac:dyDescent="0.2">
      <c r="B48" s="14"/>
      <c r="C48" s="1240" t="s">
        <v>4</v>
      </c>
      <c r="D48" s="1240"/>
      <c r="E48" s="1241"/>
      <c r="F48" s="15">
        <v>19.690000000000001</v>
      </c>
      <c r="G48" s="16">
        <v>15.9</v>
      </c>
      <c r="H48" s="16">
        <v>18.41</v>
      </c>
      <c r="I48" s="16">
        <v>13.55</v>
      </c>
      <c r="J48" s="17">
        <v>17.55</v>
      </c>
    </row>
    <row r="49" spans="2:10" ht="57.75" customHeight="1" thickBot="1" x14ac:dyDescent="0.25">
      <c r="B49" s="18"/>
      <c r="C49" s="1242" t="s">
        <v>5</v>
      </c>
      <c r="D49" s="1242"/>
      <c r="E49" s="1243"/>
      <c r="F49" s="19" t="s">
        <v>576</v>
      </c>
      <c r="G49" s="20" t="s">
        <v>577</v>
      </c>
      <c r="H49" s="20">
        <v>1</v>
      </c>
      <c r="I49" s="20" t="s">
        <v>578</v>
      </c>
      <c r="J49" s="21">
        <v>2.3199999999999998</v>
      </c>
    </row>
    <row r="50" spans="2:10" ht="13.5" customHeight="1" x14ac:dyDescent="0.2"/>
  </sheetData>
  <sheetProtection algorithmName="SHA-512" hashValue="5T444bmo6YUA/2+HcP40K0L9PQa+8IupoKU1sWPZFudnXkPJFbfyLh5FpIfIDAnFgsKndrClhfbLhYhsELj0/g==" saltValue="1Mnb9+y2cMLXj1XTIzpX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2022-09-12T07:55:16Z</cp:lastPrinted>
  <dcterms:created xsi:type="dcterms:W3CDTF">2022-02-02T05:26:40Z</dcterms:created>
  <dcterms:modified xsi:type="dcterms:W3CDTF">2022-09-22T05:42:50Z</dcterms:modified>
  <cp:category/>
</cp:coreProperties>
</file>