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0" yWindow="0" windowWidth="20730" windowHeight="91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F88" i="11" l="1"/>
  <c r="AF63" i="11"/>
  <c r="CW102" i="11" l="1"/>
  <c r="DB102" i="11"/>
  <c r="DG102" i="11"/>
  <c r="DL102" i="11"/>
  <c r="DQ102" i="11"/>
  <c r="CR102" i="11"/>
  <c r="AU88" i="11"/>
  <c r="AP88" i="11"/>
  <c r="AU63" i="11"/>
  <c r="AP63"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E37" i="9"/>
  <c r="AM37" i="9"/>
  <c r="C37" i="9"/>
  <c r="BW36" i="9"/>
  <c r="BE36" i="9"/>
  <c r="AM36" i="9"/>
  <c r="C36" i="9"/>
  <c r="BW35" i="9"/>
  <c r="AM35" i="9"/>
  <c r="BW34" i="9"/>
  <c r="C34" i="9"/>
  <c r="BW39" i="9" l="1"/>
  <c r="BW40" i="9" s="1"/>
  <c r="BW41"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U34" i="9"/>
  <c r="U35" i="9" s="1"/>
  <c r="U36" i="9" s="1"/>
  <c r="U37" i="9" s="1"/>
  <c r="AM34" i="9" l="1"/>
  <c r="BE34" i="9" s="1"/>
  <c r="BE35" i="9" s="1"/>
</calcChain>
</file>

<file path=xl/sharedStrings.xml><?xml version="1.0" encoding="utf-8"?>
<sst xmlns="http://schemas.openxmlformats.org/spreadsheetml/2006/main" count="1004" uniqueCount="552">
  <si>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</si>
  <si>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</si>
  <si>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</si>
  <si>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</si>
  <si>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</si>
  <si>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</si>
  <si>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</si>
  <si>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</si>
  <si>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</si>
  <si>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</si>
  <si>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</si>
  <si>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</si>
  <si>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</si>
  <si>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</si>
  <si>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</si>
  <si>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</si>
  <si>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</si>
  <si>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</si>
  <si>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</si>
  <si>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</si>
  <si>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</si>
  <si>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</si>
  <si>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</si>
  <si>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</si>
  <si>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</si>
  <si>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</si>
  <si>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</si>
  <si>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</si>
  <si>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</si>
  <si>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</si>
  <si>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</si>
  <si>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</si>
  <si>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</si>
  <si>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</si>
  <si>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</si>
  <si>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</si>
  <si>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</si>
  <si>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</si>
  <si>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</si>
  <si>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</si>
  <si>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</si>
  <si>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</si>
  <si>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</si>
  <si>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</si>
  <si>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</si>
  <si>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</si>
  <si>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</si>
  <si>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</si>
  <si>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</si>
  <si>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</si>
  <si>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</si>
  <si>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</si>
  <si>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</si>
  <si>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</si>
  <si>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</si>
  <si>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</si>
  <si>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</si>
  <si>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</si>
  <si>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</si>
  <si>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</si>
  <si>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</si>
  <si>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</si>
  <si>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</si>
  <si>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</si>
  <si>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</si>
  <si>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</si>
  <si>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</si>
  <si>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</si>
  <si>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</si>
  <si>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</si>
  <si>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</si>
  <si>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</si>
  <si>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</si>
  <si>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</si>
  <si>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</si>
  <si>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</si>
  <si>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</si>
  <si>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</si>
  <si>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</si>
  <si>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</si>
  <si>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</si>
  <si>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</si>
  <si>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</si>
  <si>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</si>
  <si>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</si>
  <si>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</si>
  <si>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</si>
  <si>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</si>
  <si>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</si>
  <si>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</si>
  <si>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</si>
  <si>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</si>
  <si>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</si>
  <si>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</si>
  <si>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</si>
  <si>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</si>
  <si>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</si>
  <si>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</si>
  <si>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</si>
  <si>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</si>
  <si>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</si>
  <si>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</si>
  <si>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</si>
  <si>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</si>
  <si>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</si>
  <si>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</si>
  <si>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</si>
  <si>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</si>
  <si>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</si>
  <si>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</si>
  <si>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</si>
  <si>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</si>
  <si>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</si>
  <si>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</si>
  <si>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</si>
  <si>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</si>
  <si>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</si>
  <si>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</si>
  <si>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</si>
  <si>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</si>
  <si>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</si>
  <si>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</si>
  <si>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</si>
  <si>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</si>
  <si>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</si>
  <si>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</si>
  <si>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</si>
  <si>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</si>
  <si>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</si>
  <si>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</si>
  <si>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</si>
  <si>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</si>
  <si>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</si>
  <si>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</si>
  <si>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</si>
  <si>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</si>
  <si>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</si>
  <si>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</si>
  <si>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</si>
  <si>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</si>
  <si>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</si>
  <si>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</si>
  <si>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</si>
  <si>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</si>
  <si>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</si>
  <si>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</si>
  <si>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</si>
  <si>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</si>
  <si>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</si>
  <si>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</si>
  <si>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</si>
  <si>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</si>
  <si>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</si>
  <si>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</si>
  <si>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</si>
  <si>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</si>
  <si>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</si>
  <si>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</si>
  <si>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</si>
  <si>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</si>
  <si>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</si>
  <si>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</si>
  <si>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</si>
  <si>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</si>
  <si>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</si>
  <si>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</si>
  <si>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</si>
  <si>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</si>
  <si>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</si>
  <si>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</si>
  <si>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</si>
  <si>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</si>
  <si>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</si>
  <si>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</si>
  <si>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</si>
  <si>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</si>
  <si>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</si>
  <si>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</si>
  <si>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</si>
  <si>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</si>
  <si>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</si>
  <si>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</si>
  <si>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</si>
  <si>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</si>
  <si>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</si>
  <si>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</si>
  <si>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</si>
  <si>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</si>
  <si>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</si>
  <si>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</si>
  <si>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</si>
  <si>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</si>
  <si>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</si>
  <si>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</si>
  <si>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</si>
  <si>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静岡県三島市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</si>
  <si>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</si>
  <si>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</si>
  <si>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</si>
  <si>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</si>
  <si>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</si>
  <si>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</si>
  <si>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</si>
  <si>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</si>
  <si>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</si>
  <si>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</si>
  <si>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</si>
  <si>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</si>
  <si>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</si>
  <si>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</si>
  <si>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</si>
  <si>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</si>
  <si>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</si>
  <si>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</si>
  <si>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</si>
  <si>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</si>
  <si>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</si>
  <si>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</si>
  <si>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</si>
  <si>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</si>
  <si>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</si>
  <si>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</si>
  <si>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</si>
  <si>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</si>
  <si>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</si>
  <si>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</si>
  <si>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</si>
  <si>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</si>
  <si>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</si>
  <si>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</si>
  <si>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</si>
  <si>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</si>
  <si>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</si>
  <si>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</si>
  <si>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</si>
  <si>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</si>
  <si>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</si>
  <si>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</si>
  <si>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</si>
  <si>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</si>
  <si>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</si>
  <si>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</si>
  <si>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</si>
  <si>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</si>
  <si>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</si>
  <si>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</si>
  <si>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</si>
  <si>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</si>
  <si>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</si>
  <si>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</si>
  <si>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</si>
  <si>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</si>
  <si>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</si>
  <si>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</si>
  <si>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</si>
  <si>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</si>
  <si>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</si>
  <si>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</si>
  <si>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</si>
  <si>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</si>
  <si>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</si>
  <si>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</si>
  <si>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</si>
  <si>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</si>
  <si>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</si>
  <si>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</si>
  <si>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</si>
  <si>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</si>
  <si>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</si>
  <si>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</si>
  <si>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</si>
  <si>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</si>
  <si>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</si>
  <si>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</si>
  <si>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</si>
  <si>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</si>
  <si>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</si>
  <si>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</si>
  <si>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</si>
  <si>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</si>
  <si>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</si>
  <si>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</si>
  <si>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</si>
  <si>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</si>
  <si>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</si>
  <si>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</si>
  <si>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</si>
  <si>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</si>
  <si>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</si>
  <si>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</si>
  <si>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</si>
  <si>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</si>
  <si>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</si>
  <si>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</si>
  <si>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</si>
  <si>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</si>
  <si>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</si>
  <si>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</si>
  <si>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</si>
  <si>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</si>
  <si>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</si>
  <si>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</si>
  <si>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</si>
  <si>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</si>
  <si>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</si>
  <si>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</si>
  <si>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</si>
  <si>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</si>
  <si>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</si>
  <si>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</si>
  <si>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</si>
  <si>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</si>
  <si>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</si>
  <si>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</si>
  <si>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</si>
  <si>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</si>
  <si>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</si>
  <si>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</si>
  <si>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</si>
  <si>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</si>
  <si>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</si>
  <si>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</si>
  <si>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</si>
  <si>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</si>
  <si>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</si>
  <si>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</si>
  <si>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</si>
  <si>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</si>
  <si>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</si>
  <si>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</si>
  <si>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</si>
  <si>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</si>
  <si>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</si>
  <si>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</si>
  <si>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</si>
  <si>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</si>
  <si>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</si>
  <si>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</si>
  <si>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</si>
  <si>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</si>
  <si>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</si>
  <si>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</si>
  <si>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</si>
  <si>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</si>
  <si>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</si>
  <si>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</si>
  <si>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静岡県三島市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</si>
  <si>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</si>
  <si>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</si>
  <si>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</si>
  <si>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</si>
  <si>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</si>
  <si>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</si>
  <si>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</si>
  <si>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</si>
  <si>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</si>
  <si>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</si>
  <si>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</si>
  <si>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</si>
  <si>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</si>
  <si>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</si>
  <si>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</si>
  <si>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</si>
  <si>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</si>
  <si>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</si>
  <si>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</si>
  <si>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</si>
  <si>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</si>
  <si>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</si>
  <si>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</si>
  <si>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</si>
  <si>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</si>
  <si>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</si>
  <si>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</si>
  <si>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</si>
  <si>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</si>
  <si>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</si>
  <si>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</si>
  <si>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</si>
  <si>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</si>
  <si>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</si>
  <si>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</si>
  <si>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</si>
  <si>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</si>
  <si>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</si>
  <si>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</si>
  <si>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</si>
  <si>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</si>
  <si>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</si>
  <si>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楽寿園特別会計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</si>
  <si>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</si>
  <si>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</si>
  <si>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</si>
  <si>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</si>
  <si>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</si>
  <si>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</si>
  <si>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</si>
  <si>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</si>
  <si>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</si>
  <si>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</si>
  <si>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</si>
  <si>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</si>
  <si>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</si>
  <si>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</si>
  <si>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</si>
  <si>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</si>
  <si>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</si>
  <si>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</si>
  <si>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</si>
  <si>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</si>
  <si>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</si>
  <si>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</si>
  <si>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</si>
  <si>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</si>
  <si>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</si>
  <si>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</si>
  <si>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</si>
  <si>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</si>
  <si>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</si>
  <si>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</si>
  <si>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</si>
  <si>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</si>
  <si>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</si>
  <si>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</si>
  <si>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</si>
  <si>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</si>
  <si>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</si>
  <si>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</si>
  <si>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</si>
  <si>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</si>
  <si>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</si>
  <si>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</si>
  <si>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</si>
  <si>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</si>
  <si>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</si>
  <si>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</si>
  <si>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</si>
  <si>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</si>
  <si>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</si>
  <si>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</si>
  <si>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</si>
  <si>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</si>
  <si>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</si>
  <si>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</si>
  <si>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</si>
  <si>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</si>
  <si>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</si>
  <si>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</si>
  <si>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</si>
  <si>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</si>
  <si>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</si>
  <si>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</si>
  <si>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</si>
  <si>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</si>
  <si>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</si>
  <si>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</si>
  <si>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</si>
  <si>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</si>
  <si>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</si>
  <si>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</si>
  <si>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</si>
  <si>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</si>
  <si>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</si>
  <si>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</si>
  <si>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</si>
  <si>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</si>
  <si>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</si>
  <si>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</si>
  <si>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</si>
  <si>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</si>
  <si>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</si>
  <si>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</si>
  <si>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</si>
  <si>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</si>
  <si>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</si>
  <si>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</si>
  <si>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</si>
  <si>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</si>
  <si>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</si>
  <si>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</si>
  <si>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</si>
  <si>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</si>
  <si>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</si>
  <si>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</si>
  <si>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</si>
  <si>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</si>
  <si>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</si>
  <si>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</si>
  <si>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</si>
  <si>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</si>
  <si>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</si>
  <si>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</si>
  <si>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</si>
  <si>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</si>
  <si>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</si>
  <si>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</si>
  <si>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</si>
  <si>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</si>
  <si>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</si>
  <si>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</si>
  <si>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</si>
  <si>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</si>
  <si>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</si>
  <si>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</si>
  <si>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</si>
  <si>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</si>
  <si>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</si>
  <si>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</si>
  <si>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</si>
  <si>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</si>
  <si>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</si>
  <si>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</si>
  <si>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</si>
  <si>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</si>
  <si>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</si>
  <si>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</si>
  <si>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</si>
  <si>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</si>
  <si>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</si>
  <si>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</si>
  <si>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</si>
  <si>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</si>
  <si>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</si>
  <si>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</si>
  <si>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0.13</t>
  </si>
  <si>
    <t>▲ 1.53</t>
  </si>
  <si>
    <t>水道事業会計</t>
  </si>
  <si>
    <t>一般会計</t>
  </si>
  <si>
    <t>国民健康保険特別会計</t>
  </si>
  <si>
    <t>介護保険特別会計</t>
  </si>
  <si>
    <t>下水道事業特別会計</t>
  </si>
  <si>
    <t>駐車場事業特別会計</t>
  </si>
  <si>
    <t>墓園事業特別会計</t>
  </si>
  <si>
    <t>後期高齢者医療特別会計</t>
  </si>
  <si>
    <t>その他会計（赤字）</t>
  </si>
  <si>
    <t>その他会計（黒字）</t>
  </si>
  <si>
    <t>‐</t>
    <phoneticPr fontId="2"/>
  </si>
  <si>
    <t>-</t>
    <phoneticPr fontId="2"/>
  </si>
  <si>
    <t>三島函南広域行政組合</t>
    <rPh sb="0" eb="2">
      <t>ミシマ</t>
    </rPh>
    <rPh sb="2" eb="4">
      <t>カンナミ</t>
    </rPh>
    <rPh sb="4" eb="6">
      <t>コウイキ</t>
    </rPh>
    <rPh sb="6" eb="8">
      <t>ギョウセイ</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</si>
  <si>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</si>
  <si>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</si>
  <si>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箱根山御山組合</t>
    <rPh sb="0" eb="2">
      <t>ハコネ</t>
    </rPh>
    <rPh sb="2" eb="3">
      <t>ヤマ</t>
    </rPh>
    <rPh sb="3" eb="5">
      <t>オヤマ</t>
    </rPh>
    <rPh sb="5" eb="7">
      <t>クミアイ</t>
    </rPh>
    <phoneticPr fontId="2"/>
  </si>
  <si>
    <t>三島市外五ヶ市町箱根山組合</t>
    <rPh sb="0" eb="4">
      <t>ミシマシガイ</t>
    </rPh>
    <rPh sb="4" eb="5">
      <t>ゴ</t>
    </rPh>
    <rPh sb="6" eb="7">
      <t>シ</t>
    </rPh>
    <rPh sb="7" eb="8">
      <t>マチ</t>
    </rPh>
    <rPh sb="8" eb="10">
      <t>ハコネ</t>
    </rPh>
    <rPh sb="10" eb="11">
      <t>ヤマ</t>
    </rPh>
    <rPh sb="11" eb="13">
      <t>クミアイ</t>
    </rPh>
    <phoneticPr fontId="2"/>
  </si>
  <si>
    <t>三島市外五ヶ市町箱根山林組合</t>
    <rPh sb="0" eb="4">
      <t>ミシマシガイ</t>
    </rPh>
    <rPh sb="4" eb="5">
      <t>ゴ</t>
    </rPh>
    <rPh sb="6" eb="7">
      <t>シ</t>
    </rPh>
    <rPh sb="7" eb="8">
      <t>マチ</t>
    </rPh>
    <rPh sb="8" eb="10">
      <t>ハコネ</t>
    </rPh>
    <rPh sb="10" eb="11">
      <t>ヤマ</t>
    </rPh>
    <rPh sb="11" eb="12">
      <t>ハヤシ</t>
    </rPh>
    <rPh sb="12" eb="14">
      <t>クミアイ</t>
    </rPh>
    <phoneticPr fontId="2"/>
  </si>
  <si>
    <t>箱根山禁伐林組合</t>
    <rPh sb="0" eb="2">
      <t>ハコネ</t>
    </rPh>
    <rPh sb="2" eb="3">
      <t>ヤマ</t>
    </rPh>
    <rPh sb="3" eb="4">
      <t>キン</t>
    </rPh>
    <rPh sb="4" eb="5">
      <t>バツ</t>
    </rPh>
    <rPh sb="5" eb="6">
      <t>ハヤシ</t>
    </rPh>
    <rPh sb="6" eb="8">
      <t>クミアイ</t>
    </rPh>
    <phoneticPr fontId="2"/>
  </si>
  <si>
    <t>箱根山殖産林組合</t>
    <rPh sb="0" eb="2">
      <t>ハコネ</t>
    </rPh>
    <rPh sb="2" eb="3">
      <t>ヤマ</t>
    </rPh>
    <rPh sb="3" eb="5">
      <t>ショクサン</t>
    </rPh>
    <rPh sb="5" eb="6">
      <t>リン</t>
    </rPh>
    <rPh sb="6" eb="8">
      <t>クミアイ</t>
    </rPh>
    <phoneticPr fontId="2"/>
  </si>
  <si>
    <t>エフエムみしま・かんなみ</t>
    <phoneticPr fontId="2"/>
  </si>
  <si>
    <t>みしま街づくり</t>
    <rPh sb="3" eb="4">
      <t>マチ</t>
    </rPh>
    <phoneticPr fontId="2"/>
  </si>
  <si>
    <t>三島市土地開発公社</t>
    <rPh sb="0" eb="3">
      <t>ミシマシ</t>
    </rPh>
    <rPh sb="3" eb="5">
      <t>トチ</t>
    </rPh>
    <rPh sb="5" eb="7">
      <t>カイハツ</t>
    </rPh>
    <rPh sb="7" eb="9">
      <t>コウシャ</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</si>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</sst>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33903</c:v>
                </c:pt>
                <c:pt idx="3">
                  <c:v>40849</c:v>
                </c:pt>
                <c:pt idx="4">
                  <c:v>40632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40424</c:v>
                </c:pt>
                <c:pt idx="1">
                  <c:v>41994</c:v>
                </c:pt>
                <c:pt idx="2">
                  <c:v>39665</c:v>
                </c:pt>
                <c:pt idx="3">
                  <c:v>28038</c:v>
                </c:pt>
                <c:pt idx="4">
                  <c:v>30144</c:v>
                </c:pt>
              </c:numCache>
            </c:numRef>
          </c:val>
          <c:smooth val="0"/>
        </c:ser>
        <c:dLbls>
          <c:showLegendKey val="0"/>
          <c:showVal val="0"/>
          <c:showCatName val="0"/>
          <c:showSerName val="0"/>
          <c:showPercent val="0"/>
          <c:showBubbleSize val="0"/>
        </c:dLbls>
        <c:marker val="1"/>
        <c:smooth val="0"/>
        <c:axId val="120255232"/>
        <c:axId val="120257152"/>
      </c:lineChart>
      <c:catAx>
        <c:axId val="12025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57152"/>
        <c:crosses val="autoZero"/>
        <c:auto val="1"/>
        <c:lblAlgn val="ctr"/>
        <c:lblOffset val="100"/>
        <c:tickLblSkip val="1"/>
        <c:tickMarkSkip val="1"/>
        <c:noMultiLvlLbl val="0"/>
      </c:catAx>
      <c:valAx>
        <c:axId val="120257152"/>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5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4.0599999999999996</c:v>
                </c:pt>
                <c:pt idx="1">
                  <c:v>4.2</c:v>
                </c:pt>
                <c:pt idx="2">
                  <c:v>3.7</c:v>
                </c:pt>
                <c:pt idx="3">
                  <c:v>2.13</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2.62</c:v>
                </c:pt>
                <c:pt idx="1">
                  <c:v>6.05</c:v>
                </c:pt>
                <c:pt idx="2">
                  <c:v>6.37</c:v>
                </c:pt>
                <c:pt idx="3">
                  <c:v>6.31</c:v>
                </c:pt>
                <c:pt idx="4">
                  <c:v>6.39</c:v>
                </c:pt>
              </c:numCache>
            </c:numRef>
          </c:val>
        </c:ser>
        <c:dLbls>
          <c:showLegendKey val="0"/>
          <c:showVal val="0"/>
          <c:showCatName val="0"/>
          <c:showSerName val="0"/>
          <c:showPercent val="0"/>
          <c:showBubbleSize val="0"/>
        </c:dLbls>
        <c:gapWidth val="250"/>
        <c:overlap val="100"/>
        <c:axId val="105024896"/>
        <c:axId val="12034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0.86</c:v>
                </c:pt>
                <c:pt idx="1">
                  <c:v>3.71</c:v>
                </c:pt>
                <c:pt idx="2">
                  <c:v>-0.13</c:v>
                </c:pt>
                <c:pt idx="3">
                  <c:v>-1.53</c:v>
                </c:pt>
                <c:pt idx="4">
                  <c:v>1.74</c:v>
                </c:pt>
              </c:numCache>
            </c:numRef>
          </c:val>
          <c:smooth val="0"/>
        </c:ser>
        <c:dLbls>
          <c:showLegendKey val="0"/>
          <c:showVal val="0"/>
          <c:showCatName val="0"/>
          <c:showSerName val="0"/>
          <c:showPercent val="0"/>
          <c:showBubbleSize val="0"/>
        </c:dLbls>
        <c:marker val="1"/>
        <c:smooth val="0"/>
        <c:axId val="105024896"/>
        <c:axId val="120342016"/>
      </c:lineChart>
      <c:catAx>
        <c:axId val="1050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42016"/>
        <c:crosses val="autoZero"/>
        <c:auto val="1"/>
        <c:lblAlgn val="ctr"/>
        <c:lblOffset val="100"/>
        <c:tickLblSkip val="1"/>
        <c:tickMarkSkip val="1"/>
        <c:noMultiLvlLbl val="0"/>
      </c:catAx>
      <c:valAx>
        <c:axId val="12034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0.09</c:v>
                </c:pt>
                <c:pt idx="4">
                  <c:v>#N/A</c:v>
                </c:pt>
                <c:pt idx="5">
                  <c:v>0.08</c:v>
                </c:pt>
                <c:pt idx="6">
                  <c:v>#N/A</c:v>
                </c:pt>
                <c:pt idx="7">
                  <c:v>7.0000000000000007E-2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0.16</c:v>
                </c:pt>
                <c:pt idx="6">
                  <c:v>#N/A</c:v>
                </c:pt>
                <c:pt idx="7">
                  <c:v>0.18</c:v>
                </c:pt>
                <c:pt idx="8">
                  <c:v>#N/A</c:v>
                </c:pt>
                <c:pt idx="9">
                  <c:v>0.02</c:v>
                </c:pt>
              </c:numCache>
            </c:numRef>
          </c:val>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0.02</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0.36</c:v>
                </c:pt>
                <c:pt idx="2">
                  <c:v>#N/A</c:v>
                </c:pt>
                <c:pt idx="3">
                  <c:v>0.27</c:v>
                </c:pt>
                <c:pt idx="4">
                  <c:v>#N/A</c:v>
                </c:pt>
                <c:pt idx="5">
                  <c:v>0.18</c:v>
                </c:pt>
                <c:pt idx="6">
                  <c:v>#N/A</c:v>
                </c:pt>
                <c:pt idx="7">
                  <c:v>0.19</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0.59</c:v>
                </c:pt>
                <c:pt idx="2">
                  <c:v>#N/A</c:v>
                </c:pt>
                <c:pt idx="3">
                  <c:v>0.48</c:v>
                </c:pt>
                <c:pt idx="4">
                  <c:v>#N/A</c:v>
                </c:pt>
                <c:pt idx="5">
                  <c:v>0.33</c:v>
                </c:pt>
                <c:pt idx="6">
                  <c:v>#N/A</c:v>
                </c:pt>
                <c:pt idx="7">
                  <c:v>0.42</c:v>
                </c:pt>
                <c:pt idx="8">
                  <c:v>#N/A</c:v>
                </c:pt>
                <c:pt idx="9">
                  <c:v>0.81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2.34</c:v>
                </c:pt>
                <c:pt idx="2">
                  <c:v>#N/A</c:v>
                </c:pt>
                <c:pt idx="3">
                  <c:v>2.76</c:v>
                </c:pt>
                <c:pt idx="4">
                  <c:v>#N/A</c:v>
                </c:pt>
                <c:pt idx="5">
                  <c:v>3.2</c:v>
                </c:pt>
                <c:pt idx="6">
                  <c:v>#N/A</c:v>
                </c:pt>
                <c:pt idx="7">
                  <c:v>3.49</c:v>
                </c:pt>
                <c:pt idx="8">
                  <c:v>#N/A</c:v>
                </c:pt>
                <c:pt idx="9">
                  <c:v>2.86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4.04</c:v>
                </c:pt>
                <c:pt idx="2">
                  <c:v>#N/A</c:v>
                </c:pt>
                <c:pt idx="3">
                  <c:v>4.17</c:v>
                </c:pt>
                <c:pt idx="4">
                  <c:v>#N/A</c:v>
                </c:pt>
                <c:pt idx="5">
                  <c:v>3.67</c:v>
                </c:pt>
                <c:pt idx="6">
                  <c:v>#N/A</c:v>
                </c:pt>
                <c:pt idx="7">
                  <c:v>2.11</c:v>
                </c:pt>
                <c:pt idx="8">
                  <c:v>#N/A</c:v>
                </c:pt>
                <c:pt idx="9">
                  <c:v>3.67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8.7200000000000006</c:v>
                </c:pt>
                <c:pt idx="2">
                  <c:v>#N/A</c:v>
                </c:pt>
                <c:pt idx="3">
                  <c:v>8.7100000000000009</c:v>
                </c:pt>
                <c:pt idx="4">
                  <c:v>#N/A</c:v>
                </c:pt>
                <c:pt idx="5">
                  <c:v>8.8800000000000008</c:v>
                </c:pt>
                <c:pt idx="6">
                  <c:v>#N/A</c:v>
                </c:pt>
                <c:pt idx="7">
                  <c:v>8.36</c:v>
                </c:pt>
                <c:pt idx="8">
                  <c:v>#N/A</c:v>
                </c:pt>
                <c:pt idx="9">
                  <c:v>8.19</c:v>
                </c:pt>
              </c:numCache>
            </c:numRef>
          </c:val>
        </c:ser>
        <c:dLbls>
          <c:showLegendKey val="0"/>
          <c:showVal val="0"/>
          <c:showCatName val="0"/>
          <c:showSerName val="0"/>
          <c:showPercent val="0"/>
          <c:showBubbleSize val="0"/>
        </c:dLbls>
        <c:gapWidth val="150"/>
        <c:overlap val="100"/>
        <c:axId val="120507392"/>
        <c:axId val="120517376"/>
      </c:barChart>
      <c:catAx>
        <c:axId val="1205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17376"/>
        <c:crosses val="autoZero"/>
        <c:auto val="1"/>
        <c:lblAlgn val="ctr"/>
        <c:lblOffset val="100"/>
        <c:tickLblSkip val="1"/>
        <c:tickMarkSkip val="1"/>
        <c:noMultiLvlLbl val="0"/>
      </c:catAx>
      <c:valAx>
        <c:axId val="12051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0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3115</c:v>
                </c:pt>
                <c:pt idx="5">
                  <c:v>3091</c:v>
                </c:pt>
                <c:pt idx="8">
                  <c:v>3124</c:v>
                </c:pt>
                <c:pt idx="11">
                  <c:v>3216</c:v>
                </c:pt>
                <c:pt idx="14">
                  <c:v>3249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c:v>
                </c:pt>
                <c:pt idx="3">
                  <c:v>50</c:v>
                </c:pt>
                <c:pt idx="6">
                  <c:v>17</c:v>
                </c:pt>
                <c:pt idx="9">
                  <c:v>24</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47</c:v>
                </c:pt>
                <c:pt idx="3">
                  <c:v>31</c:v>
                </c:pt>
                <c:pt idx="6">
                  <c:v>25</c:v>
                </c:pt>
                <c:pt idx="9">
                  <c:v>6</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858</c:v>
                </c:pt>
                <c:pt idx="3">
                  <c:v>804</c:v>
                </c:pt>
                <c:pt idx="6">
                  <c:v>830</c:v>
                </c:pt>
                <c:pt idx="9">
                  <c:v>830</c:v>
                </c:pt>
                <c:pt idx="12">
                  <c:v>817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3691</c:v>
                </c:pt>
                <c:pt idx="3">
                  <c:v>3805</c:v>
                </c:pt>
                <c:pt idx="6">
                  <c:v>3624</c:v>
                </c:pt>
                <c:pt idx="9">
                  <c:v>3633</c:v>
                </c:pt>
                <c:pt idx="12">
                  <c:v>3716</c:v>
                </c:pt>
              </c:numCache>
            </c:numRef>
          </c:val>
        </c:ser>
        <c:dLbls>
          <c:showLegendKey val="0"/>
          <c:showVal val="0"/>
          <c:showCatName val="0"/>
          <c:showSerName val="0"/>
          <c:showPercent val="0"/>
          <c:showBubbleSize val="0"/>
        </c:dLbls>
        <c:gapWidth val="100"/>
        <c:overlap val="100"/>
        <c:axId val="121342208"/>
        <c:axId val="12135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1501</c:v>
                </c:pt>
                <c:pt idx="2">
                  <c:v>#N/A</c:v>
                </c:pt>
                <c:pt idx="3">
                  <c:v>#N/A</c:v>
                </c:pt>
                <c:pt idx="4">
                  <c:v>1599</c:v>
                </c:pt>
                <c:pt idx="5">
                  <c:v>#N/A</c:v>
                </c:pt>
                <c:pt idx="6">
                  <c:v>#N/A</c:v>
                </c:pt>
                <c:pt idx="7">
                  <c:v>1372</c:v>
                </c:pt>
                <c:pt idx="8">
                  <c:v>#N/A</c:v>
                </c:pt>
                <c:pt idx="9">
                  <c:v>#N/A</c:v>
                </c:pt>
                <c:pt idx="10">
                  <c:v>1277</c:v>
                </c:pt>
                <c:pt idx="11">
                  <c:v>#N/A</c:v>
                </c:pt>
                <c:pt idx="12">
                  <c:v>#N/A</c:v>
                </c:pt>
                <c:pt idx="13">
                  <c:v>1304</c:v>
                </c:pt>
                <c:pt idx="14">
                  <c:v>#N/A</c:v>
                </c:pt>
              </c:numCache>
            </c:numRef>
          </c:val>
          <c:smooth val="0"/>
        </c:ser>
        <c:dLbls>
          <c:showLegendKey val="0"/>
          <c:showVal val="0"/>
          <c:showCatName val="0"/>
          <c:showSerName val="0"/>
          <c:showPercent val="0"/>
          <c:showBubbleSize val="0"/>
        </c:dLbls>
        <c:marker val="1"/>
        <c:smooth val="0"/>
        <c:axId val="121342208"/>
        <c:axId val="121356672"/>
      </c:lineChart>
      <c:catAx>
        <c:axId val="1213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56672"/>
        <c:crosses val="autoZero"/>
        <c:auto val="1"/>
        <c:lblAlgn val="ctr"/>
        <c:lblOffset val="100"/>
        <c:tickLblSkip val="1"/>
        <c:tickMarkSkip val="1"/>
        <c:noMultiLvlLbl val="0"/>
      </c:catAx>
      <c:valAx>
        <c:axId val="12135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27126</c:v>
                </c:pt>
                <c:pt idx="5">
                  <c:v>28212</c:v>
                </c:pt>
                <c:pt idx="8">
                  <c:v>28757</c:v>
                </c:pt>
                <c:pt idx="11">
                  <c:v>29136</c:v>
                </c:pt>
                <c:pt idx="14">
                  <c:v>29533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22683</c:v>
                </c:pt>
                <c:pt idx="5">
                  <c:v>22120</c:v>
                </c:pt>
                <c:pt idx="8">
                  <c:v>21913</c:v>
                </c:pt>
                <c:pt idx="11">
                  <c:v>21949</c:v>
                </c:pt>
                <c:pt idx="14">
                  <c:v>21842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3104</c:v>
                </c:pt>
                <c:pt idx="5">
                  <c:v>3644</c:v>
                </c:pt>
                <c:pt idx="8">
                  <c:v>3502</c:v>
                </c:pt>
                <c:pt idx="11">
                  <c:v>3372</c:v>
                </c:pt>
                <c:pt idx="14">
                  <c:v>3265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8569</c:v>
                </c:pt>
                <c:pt idx="3">
                  <c:v>8382</c:v>
                </c:pt>
                <c:pt idx="6">
                  <c:v>7725</c:v>
                </c:pt>
                <c:pt idx="9">
                  <c:v>7272</c:v>
                </c:pt>
                <c:pt idx="12">
                  <c:v>6625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60</c:v>
                </c:pt>
                <c:pt idx="3">
                  <c:v>30</c:v>
                </c:pt>
                <c:pt idx="6">
                  <c:v>6</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11923</c:v>
                </c:pt>
                <c:pt idx="3">
                  <c:v>11411</c:v>
                </c:pt>
                <c:pt idx="6">
                  <c:v>10882</c:v>
                </c:pt>
                <c:pt idx="9">
                  <c:v>10449</c:v>
                </c:pt>
                <c:pt idx="12">
                  <c:v>10059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4133</c:v>
                </c:pt>
                <c:pt idx="3">
                  <c:v>3947</c:v>
                </c:pt>
                <c:pt idx="6">
                  <c:v>3918</c:v>
                </c:pt>
                <c:pt idx="9">
                  <c:v>4032</c:v>
                </c:pt>
                <c:pt idx="12">
                  <c:v>4057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36158</c:v>
                </c:pt>
                <c:pt idx="3">
                  <c:v>36789</c:v>
                </c:pt>
                <c:pt idx="6">
                  <c:v>37614</c:v>
                </c:pt>
                <c:pt idx="9">
                  <c:v>37793</c:v>
                </c:pt>
                <c:pt idx="12">
                  <c:v>37939</c:v>
                </c:pt>
              </c:numCache>
            </c:numRef>
          </c:val>
        </c:ser>
        <c:dLbls>
          <c:showLegendKey val="0"/>
          <c:showVal val="0"/>
          <c:showCatName val="0"/>
          <c:showSerName val="0"/>
          <c:showPercent val="0"/>
          <c:showBubbleSize val="0"/>
        </c:dLbls>
        <c:gapWidth val="100"/>
        <c:overlap val="100"/>
        <c:axId val="120409088"/>
        <c:axId val="12041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7930</c:v>
                </c:pt>
                <c:pt idx="2">
                  <c:v>#N/A</c:v>
                </c:pt>
                <c:pt idx="3">
                  <c:v>#N/A</c:v>
                </c:pt>
                <c:pt idx="4">
                  <c:v>6583</c:v>
                </c:pt>
                <c:pt idx="5">
                  <c:v>#N/A</c:v>
                </c:pt>
                <c:pt idx="6">
                  <c:v>#N/A</c:v>
                </c:pt>
                <c:pt idx="7">
                  <c:v>5974</c:v>
                </c:pt>
                <c:pt idx="8">
                  <c:v>#N/A</c:v>
                </c:pt>
                <c:pt idx="9">
                  <c:v>#N/A</c:v>
                </c:pt>
                <c:pt idx="10">
                  <c:v>5090</c:v>
                </c:pt>
                <c:pt idx="11">
                  <c:v>#N/A</c:v>
                </c:pt>
                <c:pt idx="12">
                  <c:v>#N/A</c:v>
                </c:pt>
                <c:pt idx="13">
                  <c:v>4041</c:v>
                </c:pt>
                <c:pt idx="14">
                  <c:v>#N/A</c:v>
                </c:pt>
              </c:numCache>
            </c:numRef>
          </c:val>
          <c:smooth val="0"/>
        </c:ser>
        <c:dLbls>
          <c:showLegendKey val="0"/>
          <c:showVal val="0"/>
          <c:showCatName val="0"/>
          <c:showSerName val="0"/>
          <c:showPercent val="0"/>
          <c:showBubbleSize val="0"/>
        </c:dLbls>
        <c:marker val="1"/>
        <c:smooth val="0"/>
        <c:axId val="120409088"/>
        <c:axId val="120415360"/>
      </c:lineChart>
      <c:catAx>
        <c:axId val="12040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415360"/>
        <c:crosses val="autoZero"/>
        <c:auto val="1"/>
        <c:lblAlgn val="ctr"/>
        <c:lblOffset val="100"/>
        <c:tickLblSkip val="1"/>
        <c:tickMarkSkip val="1"/>
        <c:noMultiLvlLbl val="0"/>
      </c:catAx>
      <c:valAx>
        <c:axId val="12041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0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112,552
111,394
62.13
33,864,167
33,067,404
761,747
20,614,461
37,939,464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a:t>
          </a:r>
          <a:r>
            <a:rPr kumimoji="1" lang="en-US" altLang="ja-JP" sz="1300">
              <a:latin typeface="ＭＳ Ｐゴシック"/>
            </a:rPr>
            <a:t>0.90</a:t>
          </a:r>
          <a:r>
            <a:rPr kumimoji="1" lang="ja-JP" altLang="en-US" sz="1300">
              <a:latin typeface="ＭＳ Ｐゴシック"/>
            </a:rPr>
            <a:t>であり、これは類似団体平均（</a:t>
          </a:r>
          <a:r>
            <a:rPr kumimoji="1" lang="en-US" altLang="ja-JP" sz="1300">
              <a:latin typeface="ＭＳ Ｐゴシック"/>
            </a:rPr>
            <a:t>0.74</a:t>
          </a:r>
          <a:r>
            <a:rPr kumimoji="1" lang="ja-JP" altLang="en-US" sz="1300">
              <a:latin typeface="ＭＳ Ｐゴシック"/>
            </a:rPr>
            <a:t>）を上回っている。単年度の財政力指数では、平成</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0.898</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0.897</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0.905</a:t>
          </a:r>
          <a:r>
            <a:rPr kumimoji="1" lang="ja-JP" altLang="en-US" sz="1300">
              <a:latin typeface="ＭＳ Ｐゴシック"/>
            </a:rPr>
            <a:t>となっている。平成</a:t>
          </a:r>
          <a:r>
            <a:rPr kumimoji="1" lang="en-US" altLang="ja-JP" sz="1300">
              <a:latin typeface="ＭＳ Ｐゴシック"/>
            </a:rPr>
            <a:t>25</a:t>
          </a:r>
          <a:r>
            <a:rPr kumimoji="1" lang="ja-JP" altLang="en-US" sz="1300">
              <a:latin typeface="ＭＳ Ｐゴシック"/>
            </a:rPr>
            <a:t>年度の普通交付税算定においては、基準財政収入額はたばこ税等の増加により、対前年度</a:t>
          </a:r>
          <a:r>
            <a:rPr kumimoji="1" lang="en-US" altLang="ja-JP" sz="1300">
              <a:latin typeface="ＭＳ Ｐゴシック"/>
            </a:rPr>
            <a:t>225,253</a:t>
          </a:r>
          <a:r>
            <a:rPr kumimoji="1" lang="ja-JP" altLang="en-US" sz="1300">
              <a:latin typeface="ＭＳ Ｐゴシック"/>
            </a:rPr>
            <a:t>千円の増加となった。基準財政需要額は個別算定経費、地域元気づくり推進費等の増加により、対前年度</a:t>
          </a:r>
          <a:r>
            <a:rPr kumimoji="1" lang="en-US" altLang="ja-JP" sz="1300">
              <a:latin typeface="ＭＳ Ｐゴシック"/>
            </a:rPr>
            <a:t>123,947</a:t>
          </a:r>
          <a:r>
            <a:rPr kumimoji="1" lang="ja-JP" altLang="en-US" sz="1300">
              <a:latin typeface="ＭＳ Ｐゴシック"/>
            </a:rPr>
            <a:t>千円の増加となった。平成</a:t>
          </a:r>
          <a:r>
            <a:rPr kumimoji="1" lang="en-US" altLang="ja-JP" sz="1300">
              <a:latin typeface="ＭＳ Ｐゴシック"/>
            </a:rPr>
            <a:t>22</a:t>
          </a:r>
          <a:r>
            <a:rPr kumimoji="1" lang="ja-JP" altLang="en-US" sz="1300">
              <a:latin typeface="ＭＳ Ｐゴシック"/>
            </a:rPr>
            <a:t>年度から下降傾向が続いていたが、これらの要因により、単年度の財政力指数は</a:t>
          </a:r>
          <a:r>
            <a:rPr kumimoji="1" lang="en-US" altLang="ja-JP" sz="1300">
              <a:latin typeface="ＭＳ Ｐゴシック"/>
            </a:rPr>
            <a:t>0.008</a:t>
          </a:r>
          <a:r>
            <a:rPr kumimoji="1" lang="ja-JP" altLang="en-US" sz="1300">
              <a:latin typeface="ＭＳ Ｐゴシック"/>
            </a:rPr>
            <a:t>ポイント上昇した。今後も市税の回収強化などにより税収の確保に努めるとともに、企業立地の推進を図るなど新たな税源の涵養に努める。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113030</xdr:rowOff>
    </xdr:from>
    <xdr:to>
      <xdr:col>7</xdr:col>
      <xdr:colOff>152400</xdr:colOff>
      <xdr:row>44</xdr:row>
      <xdr:rowOff>116840</xdr:rowOff>
    </xdr:to>
    <xdr:cxnSp macro="">
      <xdr:nvCxnSpPr>
        <xdr:cNvPr id="61" name="直線コネクタ 60"/>
        <xdr:cNvCxnSpPr/>
      </xdr:nvCxnSpPr>
      <xdr:spPr>
        <a:xfrm flipV="1">
          <a:off x="4953000" y="628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27957</xdr:rowOff>
    </xdr:from>
    <xdr:ext cx="762000" cy="259045"/>
    <xdr:sp macro="" textlink="">
      <xdr:nvSpPr>
        <xdr:cNvPr id="64"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113030</xdr:rowOff>
    </xdr:from>
    <xdr:to>
      <xdr:col>7</xdr:col>
      <xdr:colOff>241300</xdr:colOff>
      <xdr:row>36</xdr:row>
      <xdr:rowOff>113030</xdr:rowOff>
    </xdr:to>
    <xdr:cxnSp macro="">
      <xdr:nvCxnSpPr>
        <xdr:cNvPr id="65" name="直線コネクタ 64"/>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6" name="直線コネクタ 65"/>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86360</xdr:rowOff>
    </xdr:from>
    <xdr:to>
      <xdr:col>6</xdr:col>
      <xdr:colOff>0</xdr:colOff>
      <xdr:row>37</xdr:row>
      <xdr:rowOff>158750</xdr:rowOff>
    </xdr:to>
    <xdr:cxnSp macro="">
      <xdr:nvCxnSpPr>
        <xdr:cNvPr id="69" name="直線コネクタ 68"/>
        <xdr:cNvCxnSpPr/>
      </xdr:nvCxnSpPr>
      <xdr:spPr>
        <a:xfrm>
          <a:off x="3225800" y="643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151130</xdr:rowOff>
    </xdr:from>
    <xdr:to>
      <xdr:col>6</xdr:col>
      <xdr:colOff>50800</xdr:colOff>
      <xdr:row>40</xdr:row>
      <xdr:rowOff>81280</xdr:rowOff>
    </xdr:to>
    <xdr:sp macro="" textlink="">
      <xdr:nvSpPr>
        <xdr:cNvPr id="70" name="フローチャート : 判断 69"/>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66057</xdr:rowOff>
    </xdr:from>
    <xdr:ext cx="736600" cy="259045"/>
    <xdr:sp macro="" textlink="">
      <xdr:nvSpPr>
        <xdr:cNvPr id="71" name="テキスト ボックス 70"/>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161290</xdr:rowOff>
    </xdr:from>
    <xdr:to>
      <xdr:col>4</xdr:col>
      <xdr:colOff>482600</xdr:colOff>
      <xdr:row>37</xdr:row>
      <xdr:rowOff>86360</xdr:rowOff>
    </xdr:to>
    <xdr:cxnSp macro="">
      <xdr:nvCxnSpPr>
        <xdr:cNvPr id="72" name="直線コネクタ 71"/>
        <xdr:cNvCxnSpPr/>
      </xdr:nvCxnSpPr>
      <xdr:spPr>
        <a:xfrm>
          <a:off x="2336800" y="63334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3" name="フローチャート : 判断 72"/>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4" name="テキスト ボックス 73"/>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161290</xdr:rowOff>
    </xdr:to>
    <xdr:cxnSp macro="">
      <xdr:nvCxnSpPr>
        <xdr:cNvPr id="75" name="直線コネクタ 74"/>
        <xdr:cNvCxnSpPr/>
      </xdr:nvCxnSpPr>
      <xdr:spPr>
        <a:xfrm>
          <a:off x="1447800" y="6261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8890</xdr:rowOff>
    </xdr:from>
    <xdr:to>
      <xdr:col>3</xdr:col>
      <xdr:colOff>330200</xdr:colOff>
      <xdr:row>38</xdr:row>
      <xdr:rowOff>110490</xdr:rowOff>
    </xdr:to>
    <xdr:sp macro="" textlink="">
      <xdr:nvSpPr>
        <xdr:cNvPr id="76" name="フローチャート : 判断 75"/>
        <xdr:cNvSpPr/>
      </xdr:nvSpPr>
      <xdr:spPr>
        <a:xfrm>
          <a:off x="2286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95267</xdr:rowOff>
    </xdr:from>
    <xdr:ext cx="762000" cy="259045"/>
    <xdr:sp macro="" textlink="">
      <xdr:nvSpPr>
        <xdr:cNvPr id="77" name="テキスト ボックス 76"/>
        <xdr:cNvSpPr txBox="1"/>
      </xdr:nvSpPr>
      <xdr:spPr>
        <a:xfrm>
          <a:off x="1955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83820</xdr:rowOff>
    </xdr:from>
    <xdr:to>
      <xdr:col>2</xdr:col>
      <xdr:colOff>127000</xdr:colOff>
      <xdr:row>38</xdr:row>
      <xdr:rowOff>13970</xdr:rowOff>
    </xdr:to>
    <xdr:sp macro="" textlink="">
      <xdr:nvSpPr>
        <xdr:cNvPr id="78" name="フローチャート : 判断 77"/>
        <xdr:cNvSpPr/>
      </xdr:nvSpPr>
      <xdr:spPr>
        <a:xfrm>
          <a:off x="13970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170197</xdr:rowOff>
    </xdr:from>
    <xdr:ext cx="762000" cy="259045"/>
    <xdr:sp macro="" textlink="">
      <xdr:nvSpPr>
        <xdr:cNvPr id="79" name="テキスト ボックス 78"/>
        <xdr:cNvSpPr txBox="1"/>
      </xdr:nvSpPr>
      <xdr:spPr>
        <a:xfrm>
          <a:off x="1066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5" name="円/楕円 84"/>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6"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7" name="円/楕円 86"/>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8" name="テキスト ボックス 87"/>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35560</xdr:rowOff>
    </xdr:from>
    <xdr:to>
      <xdr:col>4</xdr:col>
      <xdr:colOff>533400</xdr:colOff>
      <xdr:row>37</xdr:row>
      <xdr:rowOff>137160</xdr:rowOff>
    </xdr:to>
    <xdr:sp macro="" textlink="">
      <xdr:nvSpPr>
        <xdr:cNvPr id="89" name="円/楕円 88"/>
        <xdr:cNvSpPr/>
      </xdr:nvSpPr>
      <xdr:spPr>
        <a:xfrm>
          <a:off x="3175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147337</xdr:rowOff>
    </xdr:from>
    <xdr:ext cx="762000" cy="259045"/>
    <xdr:sp macro="" textlink="">
      <xdr:nvSpPr>
        <xdr:cNvPr id="90" name="テキスト ボックス 89"/>
        <xdr:cNvSpPr txBox="1"/>
      </xdr:nvSpPr>
      <xdr:spPr>
        <a:xfrm>
          <a:off x="2844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91" name="円/楕円 90"/>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92" name="テキスト ボックス 91"/>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3" name="円/楕円 92"/>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4" name="テキスト ボックス 93"/>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年度の経常収支比率は</a:t>
          </a:r>
          <a:r>
            <a:rPr kumimoji="1" lang="en-US" altLang="ja-JP" sz="1300">
              <a:latin typeface="ＭＳ Ｐゴシック"/>
            </a:rPr>
            <a:t>81.7</a:t>
          </a:r>
          <a:r>
            <a:rPr kumimoji="1" lang="ja-JP" altLang="en-US" sz="1300">
              <a:latin typeface="ＭＳ Ｐゴシック"/>
            </a:rPr>
            <a:t>％であり、これは類似団体平均（</a:t>
          </a:r>
          <a:r>
            <a:rPr kumimoji="1" lang="en-US" altLang="ja-JP" sz="1300">
              <a:latin typeface="ＭＳ Ｐゴシック"/>
            </a:rPr>
            <a:t>89.9</a:t>
          </a:r>
          <a:r>
            <a:rPr kumimoji="1" lang="ja-JP" altLang="en-US" sz="1300">
              <a:latin typeface="ＭＳ Ｐゴシック"/>
            </a:rPr>
            <a:t>％）を下回っている。近年の傾向としては、平成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84.1</a:t>
          </a:r>
          <a:r>
            <a:rPr kumimoji="1" lang="ja-JP" altLang="en-US" sz="1300">
              <a:latin typeface="ＭＳ Ｐゴシック"/>
            </a:rPr>
            <a:t>％をピークに平成</a:t>
          </a:r>
          <a:r>
            <a:rPr kumimoji="1" lang="en-US" altLang="ja-JP" sz="1300">
              <a:latin typeface="ＭＳ Ｐゴシック"/>
            </a:rPr>
            <a:t>13</a:t>
          </a:r>
          <a:r>
            <a:rPr kumimoji="1" lang="ja-JP" altLang="en-US" sz="1300">
              <a:latin typeface="ＭＳ Ｐゴシック"/>
            </a:rPr>
            <a:t>年度から続いた経常収支比率の上昇が下降傾向に転じている。平成</a:t>
          </a:r>
          <a:r>
            <a:rPr kumimoji="1" lang="en-US" altLang="ja-JP" sz="1300">
              <a:latin typeface="ＭＳ Ｐゴシック"/>
            </a:rPr>
            <a:t>24</a:t>
          </a:r>
          <a:r>
            <a:rPr kumimoji="1" lang="ja-JP" altLang="en-US" sz="1300">
              <a:latin typeface="ＭＳ Ｐゴシック"/>
            </a:rPr>
            <a:t>年度との比較では、</a:t>
          </a:r>
          <a:r>
            <a:rPr kumimoji="1" lang="en-US" altLang="ja-JP" sz="1300">
              <a:latin typeface="ＭＳ Ｐゴシック"/>
            </a:rPr>
            <a:t>0.4</a:t>
          </a:r>
          <a:r>
            <a:rPr kumimoji="1" lang="ja-JP" altLang="en-US" sz="1300">
              <a:latin typeface="ＭＳ Ｐゴシック"/>
            </a:rPr>
            <a:t>ポイントの減少となった。これは、扶助費、公債費の増などに起因する経常経費充当一般財源の増があったものの、市税、株式等譲渡所得割交付金等の増などに起因する経常一般財源の増が影響したことによる。今後は事務事業の見直し等、行財政改革への取り組みを通じて経常経費の抑制に努めるとともに、市税を中心とした自主財源の確保にも努め、経常収支比率の更なる改善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11854</xdr:rowOff>
    </xdr:from>
    <xdr:to>
      <xdr:col>7</xdr:col>
      <xdr:colOff>152400</xdr:colOff>
      <xdr:row>66</xdr:row>
      <xdr:rowOff>58420</xdr:rowOff>
    </xdr:to>
    <xdr:cxnSp macro="">
      <xdr:nvCxnSpPr>
        <xdr:cNvPr id="124" name="直線コネクタ 123"/>
        <xdr:cNvCxnSpPr/>
      </xdr:nvCxnSpPr>
      <xdr:spPr>
        <a:xfrm flipV="1">
          <a:off x="4953000" y="1012740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5"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6" name="直線コネクタ 125"/>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98231</xdr:rowOff>
    </xdr:from>
    <xdr:ext cx="762000" cy="259045"/>
    <xdr:sp macro="" textlink="">
      <xdr:nvSpPr>
        <xdr:cNvPr id="127" name="財政構造の弾力性最大値テキスト"/>
        <xdr:cNvSpPr txBox="1"/>
      </xdr:nvSpPr>
      <xdr:spPr>
        <a:xfrm>
          <a:off x="5041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81.7</a:t>
          </a:r>
          <a:endParaRPr kumimoji="1" lang="ja-JP" altLang="en-US" sz="1000" b="1">
            <a:latin typeface="ＭＳ Ｐゴシック"/>
          </a:endParaRPr>
        </a:p>
      </xdr:txBody>
    </xdr:sp>
    <xdr:clientData/>
  </xdr:oneCellAnchor>
  <xdr:twoCellAnchor>
    <xdr:from>
      <xdr:col>7</xdr:col>
      <xdr:colOff>63500</xdr:colOff>
      <xdr:row>59</xdr:row>
      <xdr:rowOff>11854</xdr:rowOff>
    </xdr:from>
    <xdr:to>
      <xdr:col>7</xdr:col>
      <xdr:colOff>241300</xdr:colOff>
      <xdr:row>59</xdr:row>
      <xdr:rowOff>11854</xdr:rowOff>
    </xdr:to>
    <xdr:cxnSp macro="">
      <xdr:nvCxnSpPr>
        <xdr:cNvPr id="128" name="直線コネクタ 127"/>
        <xdr:cNvCxnSpPr/>
      </xdr:nvCxnSpPr>
      <xdr:spPr>
        <a:xfrm>
          <a:off x="4864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11854</xdr:rowOff>
    </xdr:from>
    <xdr:to>
      <xdr:col>7</xdr:col>
      <xdr:colOff>152400</xdr:colOff>
      <xdr:row>59</xdr:row>
      <xdr:rowOff>44027</xdr:rowOff>
    </xdr:to>
    <xdr:cxnSp macro="">
      <xdr:nvCxnSpPr>
        <xdr:cNvPr id="129" name="直線コネクタ 128"/>
        <xdr:cNvCxnSpPr/>
      </xdr:nvCxnSpPr>
      <xdr:spPr>
        <a:xfrm flipV="1">
          <a:off x="4114800" y="101274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78333</xdr:rowOff>
    </xdr:from>
    <xdr:ext cx="762000" cy="259045"/>
    <xdr:sp macro="" textlink="">
      <xdr:nvSpPr>
        <xdr:cNvPr id="130" name="財政構造の弾力性平均値テキスト"/>
        <xdr:cNvSpPr txBox="1"/>
      </xdr:nvSpPr>
      <xdr:spPr>
        <a:xfrm>
          <a:off x="5041900" y="107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31" name="フローチャート : 判断 130"/>
        <xdr:cNvSpPr/>
      </xdr:nvSpPr>
      <xdr:spPr>
        <a:xfrm>
          <a:off x="49022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44027</xdr:rowOff>
    </xdr:from>
    <xdr:to>
      <xdr:col>6</xdr:col>
      <xdr:colOff>0</xdr:colOff>
      <xdr:row>59</xdr:row>
      <xdr:rowOff>60113</xdr:rowOff>
    </xdr:to>
    <xdr:cxnSp macro="">
      <xdr:nvCxnSpPr>
        <xdr:cNvPr id="132" name="直線コネクタ 131"/>
        <xdr:cNvCxnSpPr/>
      </xdr:nvCxnSpPr>
      <xdr:spPr>
        <a:xfrm flipV="1">
          <a:off x="3225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3" name="フローチャート : 判断 132"/>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4" name="テキスト ボックス 133"/>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60113</xdr:rowOff>
    </xdr:from>
    <xdr:to>
      <xdr:col>4</xdr:col>
      <xdr:colOff>482600</xdr:colOff>
      <xdr:row>59</xdr:row>
      <xdr:rowOff>108373</xdr:rowOff>
    </xdr:to>
    <xdr:cxnSp macro="">
      <xdr:nvCxnSpPr>
        <xdr:cNvPr id="135" name="直線コネクタ 134"/>
        <xdr:cNvCxnSpPr/>
      </xdr:nvCxnSpPr>
      <xdr:spPr>
        <a:xfrm flipV="1">
          <a:off x="2336800" y="1017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111760</xdr:rowOff>
    </xdr:from>
    <xdr:to>
      <xdr:col>4</xdr:col>
      <xdr:colOff>533400</xdr:colOff>
      <xdr:row>64</xdr:row>
      <xdr:rowOff>41910</xdr:rowOff>
    </xdr:to>
    <xdr:sp macro="" textlink="">
      <xdr:nvSpPr>
        <xdr:cNvPr id="136" name="フローチャート : 判断 135"/>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37" name="テキスト ボックス 136"/>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108373</xdr:rowOff>
    </xdr:from>
    <xdr:to>
      <xdr:col>3</xdr:col>
      <xdr:colOff>279400</xdr:colOff>
      <xdr:row>60</xdr:row>
      <xdr:rowOff>25400</xdr:rowOff>
    </xdr:to>
    <xdr:cxnSp macro="">
      <xdr:nvCxnSpPr>
        <xdr:cNvPr id="138" name="直線コネクタ 137"/>
        <xdr:cNvCxnSpPr/>
      </xdr:nvCxnSpPr>
      <xdr:spPr>
        <a:xfrm flipV="1">
          <a:off x="1447800" y="102239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55456</xdr:rowOff>
    </xdr:from>
    <xdr:to>
      <xdr:col>3</xdr:col>
      <xdr:colOff>330200</xdr:colOff>
      <xdr:row>63</xdr:row>
      <xdr:rowOff>157056</xdr:rowOff>
    </xdr:to>
    <xdr:sp macro="" textlink="">
      <xdr:nvSpPr>
        <xdr:cNvPr id="139" name="フローチャート : 判断 138"/>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40" name="テキスト ボックス 139"/>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1" name="フローチャート : 判断 140"/>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2" name="テキスト ボックス 141"/>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132504</xdr:rowOff>
    </xdr:from>
    <xdr:to>
      <xdr:col>7</xdr:col>
      <xdr:colOff>203200</xdr:colOff>
      <xdr:row>59</xdr:row>
      <xdr:rowOff>62654</xdr:rowOff>
    </xdr:to>
    <xdr:sp macro="" textlink="">
      <xdr:nvSpPr>
        <xdr:cNvPr id="148" name="円/楕円 147"/>
        <xdr:cNvSpPr/>
      </xdr:nvSpPr>
      <xdr:spPr>
        <a:xfrm>
          <a:off x="4902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53781</xdr:rowOff>
    </xdr:from>
    <xdr:ext cx="762000" cy="259045"/>
    <xdr:sp macro="" textlink="">
      <xdr:nvSpPr>
        <xdr:cNvPr id="149" name="財政構造の弾力性該当値テキスト"/>
        <xdr:cNvSpPr txBox="1"/>
      </xdr:nvSpPr>
      <xdr:spPr>
        <a:xfrm>
          <a:off x="5041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164677</xdr:rowOff>
    </xdr:from>
    <xdr:to>
      <xdr:col>6</xdr:col>
      <xdr:colOff>50800</xdr:colOff>
      <xdr:row>59</xdr:row>
      <xdr:rowOff>94827</xdr:rowOff>
    </xdr:to>
    <xdr:sp macro="" textlink="">
      <xdr:nvSpPr>
        <xdr:cNvPr id="150" name="円/楕円 149"/>
        <xdr:cNvSpPr/>
      </xdr:nvSpPr>
      <xdr:spPr>
        <a:xfrm>
          <a:off x="4064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105004</xdr:rowOff>
    </xdr:from>
    <xdr:ext cx="736600" cy="259045"/>
    <xdr:sp macro="" textlink="">
      <xdr:nvSpPr>
        <xdr:cNvPr id="151" name="テキスト ボックス 150"/>
        <xdr:cNvSpPr txBox="1"/>
      </xdr:nvSpPr>
      <xdr:spPr>
        <a:xfrm>
          <a:off x="3733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9313</xdr:rowOff>
    </xdr:from>
    <xdr:to>
      <xdr:col>4</xdr:col>
      <xdr:colOff>533400</xdr:colOff>
      <xdr:row>59</xdr:row>
      <xdr:rowOff>110913</xdr:rowOff>
    </xdr:to>
    <xdr:sp macro="" textlink="">
      <xdr:nvSpPr>
        <xdr:cNvPr id="152" name="円/楕円 151"/>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121090</xdr:rowOff>
    </xdr:from>
    <xdr:ext cx="762000" cy="259045"/>
    <xdr:sp macro="" textlink="">
      <xdr:nvSpPr>
        <xdr:cNvPr id="153" name="テキスト ボックス 152"/>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57573</xdr:rowOff>
    </xdr:from>
    <xdr:to>
      <xdr:col>3</xdr:col>
      <xdr:colOff>330200</xdr:colOff>
      <xdr:row>59</xdr:row>
      <xdr:rowOff>159173</xdr:rowOff>
    </xdr:to>
    <xdr:sp macro="" textlink="">
      <xdr:nvSpPr>
        <xdr:cNvPr id="154" name="円/楕円 153"/>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169350</xdr:rowOff>
    </xdr:from>
    <xdr:ext cx="762000" cy="259045"/>
    <xdr:sp macro="" textlink="">
      <xdr:nvSpPr>
        <xdr:cNvPr id="155" name="テキスト ボックス 154"/>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6" name="円/楕円 155"/>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7" name="テキスト ボックス 15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人件費、物件費及び維持補修費については、人口１人当たりの数値において類似団体平均と比較して</a:t>
          </a:r>
          <a:r>
            <a:rPr kumimoji="1" lang="en-US" altLang="ja-JP" sz="1300">
              <a:latin typeface="ＭＳ Ｐゴシック"/>
            </a:rPr>
            <a:t>4,091</a:t>
          </a:r>
          <a:r>
            <a:rPr kumimoji="1" lang="ja-JP" altLang="en-US" sz="1300">
              <a:latin typeface="ＭＳ Ｐゴシック"/>
            </a:rPr>
            <a:t>円上回っている。人件費は臨時特例による給料の減や地方公務員共済組合等負担金の減により全体で</a:t>
          </a:r>
          <a:r>
            <a:rPr kumimoji="1" lang="en-US" altLang="ja-JP" sz="1300">
              <a:latin typeface="ＭＳ Ｐゴシック"/>
            </a:rPr>
            <a:t>3.0</a:t>
          </a:r>
          <a:r>
            <a:rPr kumimoji="1" lang="ja-JP" altLang="en-US" sz="1300">
              <a:latin typeface="ＭＳ Ｐゴシック"/>
            </a:rPr>
            <a:t>％の減となった。物件費は予防接種委託料や新卒未就職者等就職応援業務委託料等の減などの影響から減少している。今後も職員給の適正化や各種事務経費等の縮減によりコストの削減を図っていく。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103592</xdr:rowOff>
    </xdr:from>
    <xdr:to>
      <xdr:col>7</xdr:col>
      <xdr:colOff>152400</xdr:colOff>
      <xdr:row>88</xdr:row>
      <xdr:rowOff>154191</xdr:rowOff>
    </xdr:to>
    <xdr:cxnSp macro="">
      <xdr:nvCxnSpPr>
        <xdr:cNvPr id="189" name="直線コネクタ 188"/>
        <xdr:cNvCxnSpPr/>
      </xdr:nvCxnSpPr>
      <xdr:spPr>
        <a:xfrm flipV="1">
          <a:off x="4953000" y="13648142"/>
          <a:ext cx="0" cy="1593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126268</xdr:rowOff>
    </xdr:from>
    <xdr:ext cx="762000" cy="259045"/>
    <xdr:sp macro="" textlink="">
      <xdr:nvSpPr>
        <xdr:cNvPr id="190" name="人件費・物件費等の状況最小値テキスト"/>
        <xdr:cNvSpPr txBox="1"/>
      </xdr:nvSpPr>
      <xdr:spPr>
        <a:xfrm>
          <a:off x="5041900" y="152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113,473</a:t>
          </a:r>
          <a:endParaRPr kumimoji="1" lang="ja-JP" altLang="en-US" sz="1000" b="1">
            <a:latin typeface="ＭＳ Ｐゴシック"/>
          </a:endParaRPr>
        </a:p>
      </xdr:txBody>
    </xdr:sp>
    <xdr:clientData/>
  </xdr:oneCellAnchor>
  <xdr:twoCellAnchor>
    <xdr:from>
      <xdr:col>7</xdr:col>
      <xdr:colOff>63500</xdr:colOff>
      <xdr:row>88</xdr:row>
      <xdr:rowOff>154191</xdr:rowOff>
    </xdr:from>
    <xdr:to>
      <xdr:col>7</xdr:col>
      <xdr:colOff>241300</xdr:colOff>
      <xdr:row>88</xdr:row>
      <xdr:rowOff>154191</xdr:rowOff>
    </xdr:to>
    <xdr:cxnSp macro="">
      <xdr:nvCxnSpPr>
        <xdr:cNvPr id="191" name="直線コネクタ 190"/>
        <xdr:cNvCxnSpPr/>
      </xdr:nvCxnSpPr>
      <xdr:spPr>
        <a:xfrm>
          <a:off x="4864100" y="152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18519</xdr:rowOff>
    </xdr:from>
    <xdr:ext cx="762000" cy="259045"/>
    <xdr:sp macro="" textlink="">
      <xdr:nvSpPr>
        <xdr:cNvPr id="192" name="人件費・物件費等の状況最大値テキスト"/>
        <xdr:cNvSpPr txBox="1"/>
      </xdr:nvSpPr>
      <xdr:spPr>
        <a:xfrm>
          <a:off x="5041900" y="1339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67,242</a:t>
          </a:r>
          <a:endParaRPr kumimoji="1" lang="ja-JP" altLang="en-US" sz="1000" b="1">
            <a:latin typeface="ＭＳ Ｐゴシック"/>
          </a:endParaRPr>
        </a:p>
      </xdr:txBody>
    </xdr:sp>
    <xdr:clientData/>
  </xdr:oneCellAnchor>
  <xdr:twoCellAnchor>
    <xdr:from>
      <xdr:col>7</xdr:col>
      <xdr:colOff>63500</xdr:colOff>
      <xdr:row>79</xdr:row>
      <xdr:rowOff>103592</xdr:rowOff>
    </xdr:from>
    <xdr:to>
      <xdr:col>7</xdr:col>
      <xdr:colOff>241300</xdr:colOff>
      <xdr:row>79</xdr:row>
      <xdr:rowOff>103592</xdr:rowOff>
    </xdr:to>
    <xdr:cxnSp macro="">
      <xdr:nvCxnSpPr>
        <xdr:cNvPr id="193" name="直線コネクタ 192"/>
        <xdr:cNvCxnSpPr/>
      </xdr:nvCxnSpPr>
      <xdr:spPr>
        <a:xfrm>
          <a:off x="4864100" y="1364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3747</xdr:rowOff>
    </xdr:from>
    <xdr:to>
      <xdr:col>7</xdr:col>
      <xdr:colOff>152400</xdr:colOff>
      <xdr:row>87</xdr:row>
      <xdr:rowOff>85341</xdr:rowOff>
    </xdr:to>
    <xdr:cxnSp macro="">
      <xdr:nvCxnSpPr>
        <xdr:cNvPr id="194" name="直線コネクタ 193"/>
        <xdr:cNvCxnSpPr/>
      </xdr:nvCxnSpPr>
      <xdr:spPr>
        <a:xfrm flipV="1">
          <a:off x="4114800" y="14919897"/>
          <a:ext cx="838200" cy="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171352</xdr:rowOff>
    </xdr:from>
    <xdr:ext cx="762000" cy="259045"/>
    <xdr:sp macro="" textlink="">
      <xdr:nvSpPr>
        <xdr:cNvPr id="195" name="人件費・物件費等の状況平均値テキスト"/>
        <xdr:cNvSpPr txBox="1"/>
      </xdr:nvSpPr>
      <xdr:spPr>
        <a:xfrm>
          <a:off x="5041900" y="14573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154825</xdr:rowOff>
    </xdr:from>
    <xdr:to>
      <xdr:col>7</xdr:col>
      <xdr:colOff>203200</xdr:colOff>
      <xdr:row>86</xdr:row>
      <xdr:rowOff>84975</xdr:rowOff>
    </xdr:to>
    <xdr:sp macro="" textlink="">
      <xdr:nvSpPr>
        <xdr:cNvPr id="196" name="フローチャート : 判断 195"/>
        <xdr:cNvSpPr/>
      </xdr:nvSpPr>
      <xdr:spPr>
        <a:xfrm>
          <a:off x="4902200" y="1472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85341</xdr:rowOff>
    </xdr:from>
    <xdr:to>
      <xdr:col>6</xdr:col>
      <xdr:colOff>0</xdr:colOff>
      <xdr:row>88</xdr:row>
      <xdr:rowOff>81215</xdr:rowOff>
    </xdr:to>
    <xdr:cxnSp macro="">
      <xdr:nvCxnSpPr>
        <xdr:cNvPr id="197" name="直線コネクタ 196"/>
        <xdr:cNvCxnSpPr/>
      </xdr:nvCxnSpPr>
      <xdr:spPr>
        <a:xfrm flipV="1">
          <a:off x="3225800" y="15001491"/>
          <a:ext cx="889000" cy="16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23671</xdr:rowOff>
    </xdr:from>
    <xdr:to>
      <xdr:col>6</xdr:col>
      <xdr:colOff>50800</xdr:colOff>
      <xdr:row>86</xdr:row>
      <xdr:rowOff>125271</xdr:rowOff>
    </xdr:to>
    <xdr:sp macro="" textlink="">
      <xdr:nvSpPr>
        <xdr:cNvPr id="198" name="フローチャート : 判断 197"/>
        <xdr:cNvSpPr/>
      </xdr:nvSpPr>
      <xdr:spPr>
        <a:xfrm>
          <a:off x="4064000" y="147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135448</xdr:rowOff>
    </xdr:from>
    <xdr:ext cx="736600" cy="259045"/>
    <xdr:sp macro="" textlink="">
      <xdr:nvSpPr>
        <xdr:cNvPr id="199" name="テキスト ボックス 198"/>
        <xdr:cNvSpPr txBox="1"/>
      </xdr:nvSpPr>
      <xdr:spPr>
        <a:xfrm>
          <a:off x="3733800" y="14537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49042</xdr:rowOff>
    </xdr:from>
    <xdr:to>
      <xdr:col>4</xdr:col>
      <xdr:colOff>482600</xdr:colOff>
      <xdr:row>88</xdr:row>
      <xdr:rowOff>81215</xdr:rowOff>
    </xdr:to>
    <xdr:cxnSp macro="">
      <xdr:nvCxnSpPr>
        <xdr:cNvPr id="200" name="直線コネクタ 199"/>
        <xdr:cNvCxnSpPr/>
      </xdr:nvCxnSpPr>
      <xdr:spPr>
        <a:xfrm>
          <a:off x="2336800" y="14965192"/>
          <a:ext cx="889000" cy="20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74896</xdr:rowOff>
    </xdr:from>
    <xdr:to>
      <xdr:col>4</xdr:col>
      <xdr:colOff>533400</xdr:colOff>
      <xdr:row>87</xdr:row>
      <xdr:rowOff>5046</xdr:rowOff>
    </xdr:to>
    <xdr:sp macro="" textlink="">
      <xdr:nvSpPr>
        <xdr:cNvPr id="201" name="フローチャート : 判断 200"/>
        <xdr:cNvSpPr/>
      </xdr:nvSpPr>
      <xdr:spPr>
        <a:xfrm>
          <a:off x="3175000" y="148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15223</xdr:rowOff>
    </xdr:from>
    <xdr:ext cx="762000" cy="259045"/>
    <xdr:sp macro="" textlink="">
      <xdr:nvSpPr>
        <xdr:cNvPr id="202" name="テキスト ボックス 201"/>
        <xdr:cNvSpPr txBox="1"/>
      </xdr:nvSpPr>
      <xdr:spPr>
        <a:xfrm>
          <a:off x="2844800" y="145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99360</xdr:rowOff>
    </xdr:from>
    <xdr:to>
      <xdr:col>3</xdr:col>
      <xdr:colOff>279400</xdr:colOff>
      <xdr:row>87</xdr:row>
      <xdr:rowOff>49042</xdr:rowOff>
    </xdr:to>
    <xdr:cxnSp macro="">
      <xdr:nvCxnSpPr>
        <xdr:cNvPr id="203" name="直線コネクタ 202"/>
        <xdr:cNvCxnSpPr/>
      </xdr:nvCxnSpPr>
      <xdr:spPr>
        <a:xfrm>
          <a:off x="1447800" y="14844060"/>
          <a:ext cx="889000" cy="1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109161</xdr:rowOff>
    </xdr:from>
    <xdr:to>
      <xdr:col>3</xdr:col>
      <xdr:colOff>330200</xdr:colOff>
      <xdr:row>87</xdr:row>
      <xdr:rowOff>39311</xdr:rowOff>
    </xdr:to>
    <xdr:sp macro="" textlink="">
      <xdr:nvSpPr>
        <xdr:cNvPr id="204" name="フローチャート : 判断 203"/>
        <xdr:cNvSpPr/>
      </xdr:nvSpPr>
      <xdr:spPr>
        <a:xfrm>
          <a:off x="2286000" y="1485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49488</xdr:rowOff>
    </xdr:from>
    <xdr:ext cx="762000" cy="259045"/>
    <xdr:sp macro="" textlink="">
      <xdr:nvSpPr>
        <xdr:cNvPr id="205" name="テキスト ボックス 204"/>
        <xdr:cNvSpPr txBox="1"/>
      </xdr:nvSpPr>
      <xdr:spPr>
        <a:xfrm>
          <a:off x="1955800" y="1462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157042</xdr:rowOff>
    </xdr:from>
    <xdr:to>
      <xdr:col>2</xdr:col>
      <xdr:colOff>127000</xdr:colOff>
      <xdr:row>87</xdr:row>
      <xdr:rowOff>87192</xdr:rowOff>
    </xdr:to>
    <xdr:sp macro="" textlink="">
      <xdr:nvSpPr>
        <xdr:cNvPr id="206" name="フローチャート : 判断 205"/>
        <xdr:cNvSpPr/>
      </xdr:nvSpPr>
      <xdr:spPr>
        <a:xfrm>
          <a:off x="1397000" y="1490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71969</xdr:rowOff>
    </xdr:from>
    <xdr:ext cx="762000" cy="259045"/>
    <xdr:sp macro="" textlink="">
      <xdr:nvSpPr>
        <xdr:cNvPr id="207" name="テキスト ボックス 206"/>
        <xdr:cNvSpPr txBox="1"/>
      </xdr:nvSpPr>
      <xdr:spPr>
        <a:xfrm>
          <a:off x="1066800" y="1498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124397</xdr:rowOff>
    </xdr:from>
    <xdr:to>
      <xdr:col>7</xdr:col>
      <xdr:colOff>203200</xdr:colOff>
      <xdr:row>87</xdr:row>
      <xdr:rowOff>54547</xdr:rowOff>
    </xdr:to>
    <xdr:sp macro="" textlink="">
      <xdr:nvSpPr>
        <xdr:cNvPr id="213" name="円/楕円 212"/>
        <xdr:cNvSpPr/>
      </xdr:nvSpPr>
      <xdr:spPr>
        <a:xfrm>
          <a:off x="4902200" y="148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96474</xdr:rowOff>
    </xdr:from>
    <xdr:ext cx="762000" cy="259045"/>
    <xdr:sp macro="" textlink="">
      <xdr:nvSpPr>
        <xdr:cNvPr id="214" name="人件費・物件費等の状況該当値テキスト"/>
        <xdr:cNvSpPr txBox="1"/>
      </xdr:nvSpPr>
      <xdr:spPr>
        <a:xfrm>
          <a:off x="5041900" y="1484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104,135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34541</xdr:rowOff>
    </xdr:from>
    <xdr:to>
      <xdr:col>6</xdr:col>
      <xdr:colOff>50800</xdr:colOff>
      <xdr:row>87</xdr:row>
      <xdr:rowOff>136141</xdr:rowOff>
    </xdr:to>
    <xdr:sp macro="" textlink="">
      <xdr:nvSpPr>
        <xdr:cNvPr id="215" name="円/楕円 214"/>
        <xdr:cNvSpPr/>
      </xdr:nvSpPr>
      <xdr:spPr>
        <a:xfrm>
          <a:off x="4064000" y="149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120918</xdr:rowOff>
    </xdr:from>
    <xdr:ext cx="736600" cy="259045"/>
    <xdr:sp macro="" textlink="">
      <xdr:nvSpPr>
        <xdr:cNvPr id="216" name="テキスト ボックス 215"/>
        <xdr:cNvSpPr txBox="1"/>
      </xdr:nvSpPr>
      <xdr:spPr>
        <a:xfrm>
          <a:off x="3733800" y="1503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106,502</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30415</xdr:rowOff>
    </xdr:from>
    <xdr:to>
      <xdr:col>4</xdr:col>
      <xdr:colOff>533400</xdr:colOff>
      <xdr:row>88</xdr:row>
      <xdr:rowOff>132015</xdr:rowOff>
    </xdr:to>
    <xdr:sp macro="" textlink="">
      <xdr:nvSpPr>
        <xdr:cNvPr id="217" name="円/楕円 216"/>
        <xdr:cNvSpPr/>
      </xdr:nvSpPr>
      <xdr:spPr>
        <a:xfrm>
          <a:off x="3175000" y="15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116792</xdr:rowOff>
    </xdr:from>
    <xdr:ext cx="762000" cy="259045"/>
    <xdr:sp macro="" textlink="">
      <xdr:nvSpPr>
        <xdr:cNvPr id="218" name="テキスト ボックス 217"/>
        <xdr:cNvSpPr txBox="1"/>
      </xdr:nvSpPr>
      <xdr:spPr>
        <a:xfrm>
          <a:off x="2844800" y="1520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111,356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169692</xdr:rowOff>
    </xdr:from>
    <xdr:to>
      <xdr:col>3</xdr:col>
      <xdr:colOff>330200</xdr:colOff>
      <xdr:row>87</xdr:row>
      <xdr:rowOff>99842</xdr:rowOff>
    </xdr:to>
    <xdr:sp macro="" textlink="">
      <xdr:nvSpPr>
        <xdr:cNvPr id="219" name="円/楕円 218"/>
        <xdr:cNvSpPr/>
      </xdr:nvSpPr>
      <xdr:spPr>
        <a:xfrm>
          <a:off x="2286000" y="149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84619</xdr:rowOff>
    </xdr:from>
    <xdr:ext cx="762000" cy="259045"/>
    <xdr:sp macro="" textlink="">
      <xdr:nvSpPr>
        <xdr:cNvPr id="220" name="テキスト ボックス 219"/>
        <xdr:cNvSpPr txBox="1"/>
      </xdr:nvSpPr>
      <xdr:spPr>
        <a:xfrm>
          <a:off x="1955800" y="1500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48560</xdr:rowOff>
    </xdr:from>
    <xdr:to>
      <xdr:col>2</xdr:col>
      <xdr:colOff>127000</xdr:colOff>
      <xdr:row>86</xdr:row>
      <xdr:rowOff>150160</xdr:rowOff>
    </xdr:to>
    <xdr:sp macro="" textlink="">
      <xdr:nvSpPr>
        <xdr:cNvPr id="221" name="円/楕円 220"/>
        <xdr:cNvSpPr/>
      </xdr:nvSpPr>
      <xdr:spPr>
        <a:xfrm>
          <a:off x="1397000" y="147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160337</xdr:rowOff>
    </xdr:from>
    <xdr:ext cx="762000" cy="259045"/>
    <xdr:sp macro="" textlink="">
      <xdr:nvSpPr>
        <xdr:cNvPr id="222" name="テキスト ボックス 221"/>
        <xdr:cNvSpPr txBox="1"/>
      </xdr:nvSpPr>
      <xdr:spPr>
        <a:xfrm>
          <a:off x="1066800" y="1456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101.8</a:t>
          </a:r>
          <a:r>
            <a:rPr kumimoji="1" lang="ja-JP" altLang="en-US" sz="1300">
              <a:latin typeface="ＭＳ Ｐゴシック"/>
            </a:rPr>
            <a:t>であり、臨時特例法終了に伴い、昨年度比で</a:t>
          </a:r>
          <a:r>
            <a:rPr kumimoji="1" lang="en-US" altLang="ja-JP" sz="1300">
              <a:latin typeface="ＭＳ Ｐゴシック"/>
            </a:rPr>
            <a:t>9.2</a:t>
          </a:r>
          <a:r>
            <a:rPr kumimoji="1" lang="ja-JP" altLang="en-US" sz="1300">
              <a:latin typeface="ＭＳ Ｐゴシック"/>
            </a:rPr>
            <a:t>減少している。類似団体と比べ</a:t>
          </a:r>
          <a:r>
            <a:rPr kumimoji="1" lang="en-US" altLang="ja-JP" sz="1300">
              <a:latin typeface="ＭＳ Ｐゴシック"/>
            </a:rPr>
            <a:t>2.0</a:t>
          </a:r>
          <a:r>
            <a:rPr kumimoji="1" lang="ja-JP" altLang="en-US" sz="1300">
              <a:latin typeface="ＭＳ Ｐゴシック"/>
            </a:rPr>
            <a:t>上回っている主な原因としては、職員の年齢構成による影響が大きい。年々、ラスパイレス指数の算出数値となる給料月額は減少傾向であるが、国家公務員の給料は昇給抑制等、当市以上に減少しているため、相対的に高額となっている。今後数年間は団塊世代の退職により職員構成が入れ替わることによって、適正化されていくもの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85</xdr:row>
      <xdr:rowOff>60706</xdr:rowOff>
    </xdr:to>
    <xdr:cxnSp macro="">
      <xdr:nvCxnSpPr>
        <xdr:cNvPr id="249" name="直線コネクタ 248"/>
        <xdr:cNvCxnSpPr/>
      </xdr:nvCxnSpPr>
      <xdr:spPr>
        <a:xfrm flipV="1">
          <a:off x="17018000" y="13890752"/>
          <a:ext cx="0" cy="7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52"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53" name="直線コネクタ 252"/>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89</xdr:row>
      <xdr:rowOff>166370</xdr:rowOff>
    </xdr:to>
    <xdr:cxnSp macro="">
      <xdr:nvCxnSpPr>
        <xdr:cNvPr id="254" name="直線コネクタ 253"/>
        <xdr:cNvCxnSpPr/>
      </xdr:nvCxnSpPr>
      <xdr:spPr>
        <a:xfrm flipV="1">
          <a:off x="16179800" y="14537437"/>
          <a:ext cx="838200" cy="88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79773</xdr:rowOff>
    </xdr:from>
    <xdr:ext cx="762000" cy="259045"/>
    <xdr:sp macro="" textlink="">
      <xdr:nvSpPr>
        <xdr:cNvPr id="255" name="給与水準   （国との比較）平均値テキスト"/>
        <xdr:cNvSpPr txBox="1"/>
      </xdr:nvSpPr>
      <xdr:spPr>
        <a:xfrm>
          <a:off x="17106900" y="1413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63246</xdr:rowOff>
    </xdr:from>
    <xdr:to>
      <xdr:col>24</xdr:col>
      <xdr:colOff>609600</xdr:colOff>
      <xdr:row>83</xdr:row>
      <xdr:rowOff>164846</xdr:rowOff>
    </xdr:to>
    <xdr:sp macro="" textlink="">
      <xdr:nvSpPr>
        <xdr:cNvPr id="256" name="フローチャート : 判断 255"/>
        <xdr:cNvSpPr/>
      </xdr:nvSpPr>
      <xdr:spPr>
        <a:xfrm>
          <a:off x="169672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137413</xdr:rowOff>
    </xdr:from>
    <xdr:to>
      <xdr:col>23</xdr:col>
      <xdr:colOff>406400</xdr:colOff>
      <xdr:row>89</xdr:row>
      <xdr:rowOff>166370</xdr:rowOff>
    </xdr:to>
    <xdr:cxnSp macro="">
      <xdr:nvCxnSpPr>
        <xdr:cNvPr id="257" name="直線コネクタ 256"/>
        <xdr:cNvCxnSpPr/>
      </xdr:nvCxnSpPr>
      <xdr:spPr>
        <a:xfrm>
          <a:off x="15290800" y="153964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149606</xdr:rowOff>
    </xdr:from>
    <xdr:to>
      <xdr:col>23</xdr:col>
      <xdr:colOff>457200</xdr:colOff>
      <xdr:row>88</xdr:row>
      <xdr:rowOff>79756</xdr:rowOff>
    </xdr:to>
    <xdr:sp macro="" textlink="">
      <xdr:nvSpPr>
        <xdr:cNvPr id="258" name="フローチャート : 判断 257"/>
        <xdr:cNvSpPr/>
      </xdr:nvSpPr>
      <xdr:spPr>
        <a:xfrm>
          <a:off x="16129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89933</xdr:rowOff>
    </xdr:from>
    <xdr:ext cx="736600" cy="259045"/>
    <xdr:sp macro="" textlink="">
      <xdr:nvSpPr>
        <xdr:cNvPr id="259" name="テキスト ボックス 258"/>
        <xdr:cNvSpPr txBox="1"/>
      </xdr:nvSpPr>
      <xdr:spPr>
        <a:xfrm>
          <a:off x="15798800" y="1483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89</xdr:row>
      <xdr:rowOff>137413</xdr:rowOff>
    </xdr:to>
    <xdr:cxnSp macro="">
      <xdr:nvCxnSpPr>
        <xdr:cNvPr id="260" name="直線コネクタ 259"/>
        <xdr:cNvCxnSpPr/>
      </xdr:nvCxnSpPr>
      <xdr:spPr>
        <a:xfrm>
          <a:off x="14401800" y="14460220"/>
          <a:ext cx="889000" cy="9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149606</xdr:rowOff>
    </xdr:from>
    <xdr:to>
      <xdr:col>22</xdr:col>
      <xdr:colOff>254000</xdr:colOff>
      <xdr:row>88</xdr:row>
      <xdr:rowOff>79756</xdr:rowOff>
    </xdr:to>
    <xdr:sp macro="" textlink="">
      <xdr:nvSpPr>
        <xdr:cNvPr id="261" name="フローチャート : 判断 260"/>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89933</xdr:rowOff>
    </xdr:from>
    <xdr:ext cx="762000" cy="259045"/>
    <xdr:sp macro="" textlink="">
      <xdr:nvSpPr>
        <xdr:cNvPr id="262" name="テキスト ボックス 261"/>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68072</xdr:rowOff>
    </xdr:to>
    <xdr:cxnSp macro="">
      <xdr:nvCxnSpPr>
        <xdr:cNvPr id="263" name="直線コネクタ 262"/>
        <xdr:cNvCxnSpPr/>
      </xdr:nvCxnSpPr>
      <xdr:spPr>
        <a:xfrm flipV="1">
          <a:off x="13512800" y="1446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82550</xdr:rowOff>
    </xdr:from>
    <xdr:to>
      <xdr:col>21</xdr:col>
      <xdr:colOff>50800</xdr:colOff>
      <xdr:row>84</xdr:row>
      <xdr:rowOff>12700</xdr:rowOff>
    </xdr:to>
    <xdr:sp macro="" textlink="">
      <xdr:nvSpPr>
        <xdr:cNvPr id="264" name="フローチャート : 判断 263"/>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65" name="テキスト ボックス 26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101854</xdr:rowOff>
    </xdr:from>
    <xdr:to>
      <xdr:col>19</xdr:col>
      <xdr:colOff>533400</xdr:colOff>
      <xdr:row>84</xdr:row>
      <xdr:rowOff>32004</xdr:rowOff>
    </xdr:to>
    <xdr:sp macro="" textlink="">
      <xdr:nvSpPr>
        <xdr:cNvPr id="266" name="フローチャート : 判断 265"/>
        <xdr:cNvSpPr/>
      </xdr:nvSpPr>
      <xdr:spPr>
        <a:xfrm>
          <a:off x="134620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42181</xdr:rowOff>
    </xdr:from>
    <xdr:ext cx="762000" cy="259045"/>
    <xdr:sp macro="" textlink="">
      <xdr:nvSpPr>
        <xdr:cNvPr id="267" name="テキスト ボックス 266"/>
        <xdr:cNvSpPr txBox="1"/>
      </xdr:nvSpPr>
      <xdr:spPr>
        <a:xfrm>
          <a:off x="13131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3" name="円/楕円 272"/>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152164</xdr:rowOff>
    </xdr:from>
    <xdr:ext cx="762000" cy="259045"/>
    <xdr:sp macro="" textlink="">
      <xdr:nvSpPr>
        <xdr:cNvPr id="274" name="給与水準   （国との比較）該当値テキスト"/>
        <xdr:cNvSpPr txBox="1"/>
      </xdr:nvSpPr>
      <xdr:spPr>
        <a:xfrm>
          <a:off x="17106900" y="14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115570</xdr:rowOff>
    </xdr:from>
    <xdr:to>
      <xdr:col>23</xdr:col>
      <xdr:colOff>457200</xdr:colOff>
      <xdr:row>90</xdr:row>
      <xdr:rowOff>45720</xdr:rowOff>
    </xdr:to>
    <xdr:sp macro="" textlink="">
      <xdr:nvSpPr>
        <xdr:cNvPr id="275" name="円/楕円 274"/>
        <xdr:cNvSpPr/>
      </xdr:nvSpPr>
      <xdr:spPr>
        <a:xfrm>
          <a:off x="16129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30497</xdr:rowOff>
    </xdr:from>
    <xdr:ext cx="736600" cy="259045"/>
    <xdr:sp macro="" textlink="">
      <xdr:nvSpPr>
        <xdr:cNvPr id="276" name="テキスト ボックス 275"/>
        <xdr:cNvSpPr txBox="1"/>
      </xdr:nvSpPr>
      <xdr:spPr>
        <a:xfrm>
          <a:off x="15798800" y="154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86613</xdr:rowOff>
    </xdr:from>
    <xdr:to>
      <xdr:col>22</xdr:col>
      <xdr:colOff>254000</xdr:colOff>
      <xdr:row>90</xdr:row>
      <xdr:rowOff>16763</xdr:rowOff>
    </xdr:to>
    <xdr:sp macro="" textlink="">
      <xdr:nvSpPr>
        <xdr:cNvPr id="277" name="円/楕円 276"/>
        <xdr:cNvSpPr/>
      </xdr:nvSpPr>
      <xdr:spPr>
        <a:xfrm>
          <a:off x="15240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1540</xdr:rowOff>
    </xdr:from>
    <xdr:ext cx="762000" cy="259045"/>
    <xdr:sp macro="" textlink="">
      <xdr:nvSpPr>
        <xdr:cNvPr id="278" name="テキスト ボックス 277"/>
        <xdr:cNvSpPr txBox="1"/>
      </xdr:nvSpPr>
      <xdr:spPr>
        <a:xfrm>
          <a:off x="14909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9" name="円/楕円 278"/>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93997</xdr:rowOff>
    </xdr:from>
    <xdr:ext cx="762000" cy="259045"/>
    <xdr:sp macro="" textlink="">
      <xdr:nvSpPr>
        <xdr:cNvPr id="280" name="テキスト ボックス 279"/>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17272</xdr:rowOff>
    </xdr:from>
    <xdr:to>
      <xdr:col>19</xdr:col>
      <xdr:colOff>533400</xdr:colOff>
      <xdr:row>84</xdr:row>
      <xdr:rowOff>118872</xdr:rowOff>
    </xdr:to>
    <xdr:sp macro="" textlink="">
      <xdr:nvSpPr>
        <xdr:cNvPr id="281" name="円/楕円 280"/>
        <xdr:cNvSpPr/>
      </xdr:nvSpPr>
      <xdr:spPr>
        <a:xfrm>
          <a:off x="13462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103649</xdr:rowOff>
    </xdr:from>
    <xdr:ext cx="762000" cy="259045"/>
    <xdr:sp macro="" textlink="">
      <xdr:nvSpPr>
        <xdr:cNvPr id="282" name="テキスト ボックス 281"/>
        <xdr:cNvSpPr txBox="1"/>
      </xdr:nvSpPr>
      <xdr:spPr>
        <a:xfrm>
          <a:off x="13131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日現在普通会計職員は</a:t>
          </a:r>
          <a:r>
            <a:rPr kumimoji="1" lang="en-US" altLang="ja-JP" sz="1300">
              <a:latin typeface="ＭＳ Ｐゴシック"/>
            </a:rPr>
            <a:t>756</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年度地方公共団体定員管理調査による）（教育長を除く）で、昨年より３人増加となっている。一方、人口千人当たり職員数は類似団体と比べ</a:t>
          </a:r>
          <a:r>
            <a:rPr kumimoji="1" lang="en-US" altLang="ja-JP" sz="1300">
              <a:latin typeface="ＭＳ Ｐゴシック"/>
            </a:rPr>
            <a:t>0.88</a:t>
          </a:r>
          <a:r>
            <a:rPr kumimoji="1" lang="ja-JP" altLang="en-US" sz="1300">
              <a:latin typeface="ＭＳ Ｐゴシック"/>
            </a:rPr>
            <a:t>上回っている。当市の場合、幼稚園が</a:t>
          </a:r>
          <a:r>
            <a:rPr kumimoji="1" lang="en-US" altLang="ja-JP" sz="1300">
              <a:latin typeface="ＭＳ Ｐゴシック"/>
            </a:rPr>
            <a:t>11</a:t>
          </a:r>
          <a:r>
            <a:rPr kumimoji="1" lang="ja-JP" altLang="en-US" sz="1300">
              <a:latin typeface="ＭＳ Ｐゴシック"/>
            </a:rPr>
            <a:t>園で、幼稚園職員が</a:t>
          </a:r>
          <a:r>
            <a:rPr kumimoji="1" lang="en-US" altLang="ja-JP" sz="1300">
              <a:latin typeface="ＭＳ Ｐゴシック"/>
            </a:rPr>
            <a:t>54</a:t>
          </a:r>
          <a:r>
            <a:rPr kumimoji="1" lang="ja-JP" altLang="en-US" sz="1300">
              <a:latin typeface="ＭＳ Ｐゴシック"/>
            </a:rPr>
            <a:t>人であるが、他市と比較すると、幼稚園数、幼稚園職員数がともに多いことが、類似団体の平均値を上回る主な原因と考えられる。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51163</xdr:rowOff>
    </xdr:from>
    <xdr:to>
      <xdr:col>24</xdr:col>
      <xdr:colOff>558800</xdr:colOff>
      <xdr:row>68</xdr:row>
      <xdr:rowOff>15422</xdr:rowOff>
    </xdr:to>
    <xdr:cxnSp macro="">
      <xdr:nvCxnSpPr>
        <xdr:cNvPr id="314" name="直線コネクタ 313"/>
        <xdr:cNvCxnSpPr/>
      </xdr:nvCxnSpPr>
      <xdr:spPr>
        <a:xfrm flipV="1">
          <a:off x="17018000" y="9995263"/>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158949</xdr:rowOff>
    </xdr:from>
    <xdr:ext cx="762000" cy="259045"/>
    <xdr:sp macro="" textlink="">
      <xdr:nvSpPr>
        <xdr:cNvPr id="315" name="定員管理の状況最小値テキスト"/>
        <xdr:cNvSpPr txBox="1"/>
      </xdr:nvSpPr>
      <xdr:spPr>
        <a:xfrm>
          <a:off x="17106900" y="116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24</xdr:col>
      <xdr:colOff>469900</xdr:colOff>
      <xdr:row>68</xdr:row>
      <xdr:rowOff>15422</xdr:rowOff>
    </xdr:from>
    <xdr:to>
      <xdr:col>24</xdr:col>
      <xdr:colOff>647700</xdr:colOff>
      <xdr:row>68</xdr:row>
      <xdr:rowOff>15422</xdr:rowOff>
    </xdr:to>
    <xdr:cxnSp macro="">
      <xdr:nvCxnSpPr>
        <xdr:cNvPr id="316" name="直線コネクタ 315"/>
        <xdr:cNvCxnSpPr/>
      </xdr:nvCxnSpPr>
      <xdr:spPr>
        <a:xfrm>
          <a:off x="16929100" y="116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137540</xdr:rowOff>
    </xdr:from>
    <xdr:ext cx="762000" cy="259045"/>
    <xdr:sp macro="" textlink="">
      <xdr:nvSpPr>
        <xdr:cNvPr id="317" name="定員管理の状況最大値テキスト"/>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24</xdr:col>
      <xdr:colOff>469900</xdr:colOff>
      <xdr:row>58</xdr:row>
      <xdr:rowOff>51163</xdr:rowOff>
    </xdr:from>
    <xdr:to>
      <xdr:col>24</xdr:col>
      <xdr:colOff>647700</xdr:colOff>
      <xdr:row>58</xdr:row>
      <xdr:rowOff>51163</xdr:rowOff>
    </xdr:to>
    <xdr:cxnSp macro="">
      <xdr:nvCxnSpPr>
        <xdr:cNvPr id="318" name="直線コネクタ 317"/>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57513</xdr:rowOff>
    </xdr:from>
    <xdr:to>
      <xdr:col>24</xdr:col>
      <xdr:colOff>558800</xdr:colOff>
      <xdr:row>65</xdr:row>
      <xdr:rowOff>71301</xdr:rowOff>
    </xdr:to>
    <xdr:cxnSp macro="">
      <xdr:nvCxnSpPr>
        <xdr:cNvPr id="319" name="直線コネクタ 318"/>
        <xdr:cNvCxnSpPr/>
      </xdr:nvCxnSpPr>
      <xdr:spPr>
        <a:xfrm>
          <a:off x="16179800" y="112017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76580</xdr:rowOff>
    </xdr:from>
    <xdr:ext cx="762000" cy="259045"/>
    <xdr:sp macro="" textlink="">
      <xdr:nvSpPr>
        <xdr:cNvPr id="320" name="定員管理の状況平均値テキスト"/>
        <xdr:cNvSpPr txBox="1"/>
      </xdr:nvSpPr>
      <xdr:spPr>
        <a:xfrm>
          <a:off x="17106900" y="10706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60053</xdr:rowOff>
    </xdr:from>
    <xdr:to>
      <xdr:col>24</xdr:col>
      <xdr:colOff>609600</xdr:colOff>
      <xdr:row>63</xdr:row>
      <xdr:rowOff>161653</xdr:rowOff>
    </xdr:to>
    <xdr:sp macro="" textlink="">
      <xdr:nvSpPr>
        <xdr:cNvPr id="321" name="フローチャート : 判断 320"/>
        <xdr:cNvSpPr/>
      </xdr:nvSpPr>
      <xdr:spPr>
        <a:xfrm>
          <a:off x="169672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57513</xdr:rowOff>
    </xdr:from>
    <xdr:to>
      <xdr:col>23</xdr:col>
      <xdr:colOff>406400</xdr:colOff>
      <xdr:row>65</xdr:row>
      <xdr:rowOff>67854</xdr:rowOff>
    </xdr:to>
    <xdr:cxnSp macro="">
      <xdr:nvCxnSpPr>
        <xdr:cNvPr id="322" name="直線コネクタ 321"/>
        <xdr:cNvCxnSpPr/>
      </xdr:nvCxnSpPr>
      <xdr:spPr>
        <a:xfrm flipV="1">
          <a:off x="15290800" y="112017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53159</xdr:rowOff>
    </xdr:from>
    <xdr:to>
      <xdr:col>23</xdr:col>
      <xdr:colOff>457200</xdr:colOff>
      <xdr:row>63</xdr:row>
      <xdr:rowOff>154759</xdr:rowOff>
    </xdr:to>
    <xdr:sp macro="" textlink="">
      <xdr:nvSpPr>
        <xdr:cNvPr id="323" name="フローチャート : 判断 322"/>
        <xdr:cNvSpPr/>
      </xdr:nvSpPr>
      <xdr:spPr>
        <a:xfrm>
          <a:off x="16129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164936</xdr:rowOff>
    </xdr:from>
    <xdr:ext cx="736600" cy="259045"/>
    <xdr:sp macro="" textlink="">
      <xdr:nvSpPr>
        <xdr:cNvPr id="324" name="テキスト ボックス 323"/>
        <xdr:cNvSpPr txBox="1"/>
      </xdr:nvSpPr>
      <xdr:spPr>
        <a:xfrm>
          <a:off x="15798800" y="1062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67854</xdr:rowOff>
    </xdr:from>
    <xdr:to>
      <xdr:col>22</xdr:col>
      <xdr:colOff>203200</xdr:colOff>
      <xdr:row>65</xdr:row>
      <xdr:rowOff>81643</xdr:rowOff>
    </xdr:to>
    <xdr:cxnSp macro="">
      <xdr:nvCxnSpPr>
        <xdr:cNvPr id="325" name="直線コネクタ 324"/>
        <xdr:cNvCxnSpPr/>
      </xdr:nvCxnSpPr>
      <xdr:spPr>
        <a:xfrm flipV="1">
          <a:off x="14401800" y="112121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84183</xdr:rowOff>
    </xdr:from>
    <xdr:to>
      <xdr:col>22</xdr:col>
      <xdr:colOff>254000</xdr:colOff>
      <xdr:row>64</xdr:row>
      <xdr:rowOff>14333</xdr:rowOff>
    </xdr:to>
    <xdr:sp macro="" textlink="">
      <xdr:nvSpPr>
        <xdr:cNvPr id="326" name="フローチャート : 判断 325"/>
        <xdr:cNvSpPr/>
      </xdr:nvSpPr>
      <xdr:spPr>
        <a:xfrm>
          <a:off x="15240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24510</xdr:rowOff>
    </xdr:from>
    <xdr:ext cx="762000" cy="259045"/>
    <xdr:sp macro="" textlink="">
      <xdr:nvSpPr>
        <xdr:cNvPr id="327" name="テキスト ボックス 326"/>
        <xdr:cNvSpPr txBox="1"/>
      </xdr:nvSpPr>
      <xdr:spPr>
        <a:xfrm>
          <a:off x="14909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81643</xdr:rowOff>
    </xdr:from>
    <xdr:to>
      <xdr:col>21</xdr:col>
      <xdr:colOff>0</xdr:colOff>
      <xdr:row>65</xdr:row>
      <xdr:rowOff>91984</xdr:rowOff>
    </xdr:to>
    <xdr:cxnSp macro="">
      <xdr:nvCxnSpPr>
        <xdr:cNvPr id="328" name="直線コネクタ 327"/>
        <xdr:cNvCxnSpPr/>
      </xdr:nvCxnSpPr>
      <xdr:spPr>
        <a:xfrm flipV="1">
          <a:off x="13512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153126</xdr:rowOff>
    </xdr:from>
    <xdr:to>
      <xdr:col>21</xdr:col>
      <xdr:colOff>50800</xdr:colOff>
      <xdr:row>64</xdr:row>
      <xdr:rowOff>83276</xdr:rowOff>
    </xdr:to>
    <xdr:sp macro="" textlink="">
      <xdr:nvSpPr>
        <xdr:cNvPr id="329" name="フローチャート : 判断 328"/>
        <xdr:cNvSpPr/>
      </xdr:nvSpPr>
      <xdr:spPr>
        <a:xfrm>
          <a:off x="14351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93453</xdr:rowOff>
    </xdr:from>
    <xdr:ext cx="762000" cy="259045"/>
    <xdr:sp macro="" textlink="">
      <xdr:nvSpPr>
        <xdr:cNvPr id="330" name="テキスト ボックス 329"/>
        <xdr:cNvSpPr txBox="1"/>
      </xdr:nvSpPr>
      <xdr:spPr>
        <a:xfrm>
          <a:off x="14020800" y="1072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23041</xdr:rowOff>
    </xdr:from>
    <xdr:to>
      <xdr:col>19</xdr:col>
      <xdr:colOff>533400</xdr:colOff>
      <xdr:row>64</xdr:row>
      <xdr:rowOff>124641</xdr:rowOff>
    </xdr:to>
    <xdr:sp macro="" textlink="">
      <xdr:nvSpPr>
        <xdr:cNvPr id="331" name="フローチャート : 判断 330"/>
        <xdr:cNvSpPr/>
      </xdr:nvSpPr>
      <xdr:spPr>
        <a:xfrm>
          <a:off x="13462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134818</xdr:rowOff>
    </xdr:from>
    <xdr:ext cx="762000" cy="259045"/>
    <xdr:sp macro="" textlink="">
      <xdr:nvSpPr>
        <xdr:cNvPr id="332" name="テキスト ボックス 331"/>
        <xdr:cNvSpPr txBox="1"/>
      </xdr:nvSpPr>
      <xdr:spPr>
        <a:xfrm>
          <a:off x="13131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20501</xdr:rowOff>
    </xdr:from>
    <xdr:to>
      <xdr:col>24</xdr:col>
      <xdr:colOff>609600</xdr:colOff>
      <xdr:row>65</xdr:row>
      <xdr:rowOff>122101</xdr:rowOff>
    </xdr:to>
    <xdr:sp macro="" textlink="">
      <xdr:nvSpPr>
        <xdr:cNvPr id="338" name="円/楕円 337"/>
        <xdr:cNvSpPr/>
      </xdr:nvSpPr>
      <xdr:spPr>
        <a:xfrm>
          <a:off x="16967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164028</xdr:rowOff>
    </xdr:from>
    <xdr:ext cx="762000" cy="259045"/>
    <xdr:sp macro="" textlink="">
      <xdr:nvSpPr>
        <xdr:cNvPr id="339" name="定員管理の状況該当値テキスト"/>
        <xdr:cNvSpPr txBox="1"/>
      </xdr:nvSpPr>
      <xdr:spPr>
        <a:xfrm>
          <a:off x="17106900" y="111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6713</xdr:rowOff>
    </xdr:from>
    <xdr:to>
      <xdr:col>23</xdr:col>
      <xdr:colOff>457200</xdr:colOff>
      <xdr:row>65</xdr:row>
      <xdr:rowOff>108313</xdr:rowOff>
    </xdr:to>
    <xdr:sp macro="" textlink="">
      <xdr:nvSpPr>
        <xdr:cNvPr id="340" name="円/楕円 339"/>
        <xdr:cNvSpPr/>
      </xdr:nvSpPr>
      <xdr:spPr>
        <a:xfrm>
          <a:off x="16129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93090</xdr:rowOff>
    </xdr:from>
    <xdr:ext cx="736600" cy="259045"/>
    <xdr:sp macro="" textlink="">
      <xdr:nvSpPr>
        <xdr:cNvPr id="341" name="テキスト ボックス 340"/>
        <xdr:cNvSpPr txBox="1"/>
      </xdr:nvSpPr>
      <xdr:spPr>
        <a:xfrm>
          <a:off x="15798800" y="1123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17054</xdr:rowOff>
    </xdr:from>
    <xdr:to>
      <xdr:col>22</xdr:col>
      <xdr:colOff>254000</xdr:colOff>
      <xdr:row>65</xdr:row>
      <xdr:rowOff>118654</xdr:rowOff>
    </xdr:to>
    <xdr:sp macro="" textlink="">
      <xdr:nvSpPr>
        <xdr:cNvPr id="342" name="円/楕円 341"/>
        <xdr:cNvSpPr/>
      </xdr:nvSpPr>
      <xdr:spPr>
        <a:xfrm>
          <a:off x="15240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103431</xdr:rowOff>
    </xdr:from>
    <xdr:ext cx="762000" cy="259045"/>
    <xdr:sp macro="" textlink="">
      <xdr:nvSpPr>
        <xdr:cNvPr id="343" name="テキスト ボックス 342"/>
        <xdr:cNvSpPr txBox="1"/>
      </xdr:nvSpPr>
      <xdr:spPr>
        <a:xfrm>
          <a:off x="14909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30843</xdr:rowOff>
    </xdr:from>
    <xdr:to>
      <xdr:col>21</xdr:col>
      <xdr:colOff>50800</xdr:colOff>
      <xdr:row>65</xdr:row>
      <xdr:rowOff>132443</xdr:rowOff>
    </xdr:to>
    <xdr:sp macro="" textlink="">
      <xdr:nvSpPr>
        <xdr:cNvPr id="344" name="円/楕円 343"/>
        <xdr:cNvSpPr/>
      </xdr:nvSpPr>
      <xdr:spPr>
        <a:xfrm>
          <a:off x="14351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117220</xdr:rowOff>
    </xdr:from>
    <xdr:ext cx="762000" cy="259045"/>
    <xdr:sp macro="" textlink="">
      <xdr:nvSpPr>
        <xdr:cNvPr id="345" name="テキスト ボックス 344"/>
        <xdr:cNvSpPr txBox="1"/>
      </xdr:nvSpPr>
      <xdr:spPr>
        <a:xfrm>
          <a:off x="14020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41184</xdr:rowOff>
    </xdr:from>
    <xdr:to>
      <xdr:col>19</xdr:col>
      <xdr:colOff>533400</xdr:colOff>
      <xdr:row>65</xdr:row>
      <xdr:rowOff>142784</xdr:rowOff>
    </xdr:to>
    <xdr:sp macro="" textlink="">
      <xdr:nvSpPr>
        <xdr:cNvPr id="346" name="円/楕円 345"/>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127561</xdr:rowOff>
    </xdr:from>
    <xdr:ext cx="762000" cy="259045"/>
    <xdr:sp macro="" textlink="">
      <xdr:nvSpPr>
        <xdr:cNvPr id="347" name="テキスト ボックス 346"/>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第４次三島市総合計画のもと、大規模事業の適切な選択の結果、類似団体平均は上回っているものの、前年度に比べ</a:t>
          </a:r>
          <a:r>
            <a:rPr kumimoji="1" lang="en-US" altLang="ja-JP" sz="1300">
              <a:latin typeface="ＭＳ Ｐゴシック"/>
            </a:rPr>
            <a:t>0.6</a:t>
          </a:r>
          <a:r>
            <a:rPr kumimoji="1" lang="ja-JP" altLang="en-US" sz="1300">
              <a:latin typeface="ＭＳ Ｐゴシック"/>
            </a:rPr>
            <a:t>ポイントの減少となっている。しかし、</a:t>
          </a:r>
          <a:r>
            <a:rPr kumimoji="1" lang="en-US" altLang="ja-JP" sz="1300">
              <a:latin typeface="ＭＳ Ｐゴシック"/>
            </a:rPr>
            <a:t>25</a:t>
          </a:r>
          <a:r>
            <a:rPr kumimoji="1" lang="ja-JP" altLang="en-US" sz="1300">
              <a:latin typeface="ＭＳ Ｐゴシック"/>
            </a:rPr>
            <a:t>年度よりごみ処理施設整備事業に着手するなど償還額の増加要因があるため、投資的事業については今後も取捨選択を行い、市債の新規発行額を計画的に管理していく。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42031</xdr:rowOff>
    </xdr:from>
    <xdr:to>
      <xdr:col>24</xdr:col>
      <xdr:colOff>558800</xdr:colOff>
      <xdr:row>44</xdr:row>
      <xdr:rowOff>153609</xdr:rowOff>
    </xdr:to>
    <xdr:cxnSp macro="">
      <xdr:nvCxnSpPr>
        <xdr:cNvPr id="378" name="直線コネクタ 377"/>
        <xdr:cNvCxnSpPr/>
      </xdr:nvCxnSpPr>
      <xdr:spPr>
        <a:xfrm flipV="1">
          <a:off x="17018000" y="6042781"/>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79"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0" name="直線コネクタ 379"/>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128408</xdr:rowOff>
    </xdr:from>
    <xdr:ext cx="762000" cy="259045"/>
    <xdr:sp macro="" textlink="">
      <xdr:nvSpPr>
        <xdr:cNvPr id="381" name="公債費負担の状況最大値テキスト"/>
        <xdr:cNvSpPr txBox="1"/>
      </xdr:nvSpPr>
      <xdr:spPr>
        <a:xfrm>
          <a:off x="17106900" y="578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42031</xdr:rowOff>
    </xdr:from>
    <xdr:to>
      <xdr:col>24</xdr:col>
      <xdr:colOff>647700</xdr:colOff>
      <xdr:row>35</xdr:row>
      <xdr:rowOff>42031</xdr:rowOff>
    </xdr:to>
    <xdr:cxnSp macro="">
      <xdr:nvCxnSpPr>
        <xdr:cNvPr id="382" name="直線コネクタ 381"/>
        <xdr:cNvCxnSpPr/>
      </xdr:nvCxnSpPr>
      <xdr:spPr>
        <a:xfrm>
          <a:off x="16929100" y="604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161472</xdr:rowOff>
    </xdr:to>
    <xdr:cxnSp macro="">
      <xdr:nvCxnSpPr>
        <xdr:cNvPr id="383" name="直線コネクタ 382"/>
        <xdr:cNvCxnSpPr/>
      </xdr:nvCxnSpPr>
      <xdr:spPr>
        <a:xfrm flipV="1">
          <a:off x="16179800" y="69505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84"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5" name="フローチャート : 判断 384"/>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47474</xdr:rowOff>
    </xdr:to>
    <xdr:cxnSp macro="">
      <xdr:nvCxnSpPr>
        <xdr:cNvPr id="386" name="直線コネクタ 385"/>
        <xdr:cNvCxnSpPr/>
      </xdr:nvCxnSpPr>
      <xdr:spPr>
        <a:xfrm flipV="1">
          <a:off x="15290800" y="70194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121255</xdr:rowOff>
    </xdr:from>
    <xdr:to>
      <xdr:col>23</xdr:col>
      <xdr:colOff>457200</xdr:colOff>
      <xdr:row>40</xdr:row>
      <xdr:rowOff>51405</xdr:rowOff>
    </xdr:to>
    <xdr:sp macro="" textlink="">
      <xdr:nvSpPr>
        <xdr:cNvPr id="387" name="フローチャート : 判断 386"/>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388" name="テキスト ボックス 387"/>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47474</xdr:rowOff>
    </xdr:from>
    <xdr:to>
      <xdr:col>22</xdr:col>
      <xdr:colOff>203200</xdr:colOff>
      <xdr:row>41</xdr:row>
      <xdr:rowOff>81945</xdr:rowOff>
    </xdr:to>
    <xdr:cxnSp macro="">
      <xdr:nvCxnSpPr>
        <xdr:cNvPr id="389" name="直線コネクタ 388"/>
        <xdr:cNvCxnSpPr/>
      </xdr:nvCxnSpPr>
      <xdr:spPr>
        <a:xfrm flipV="1">
          <a:off x="14401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41728</xdr:rowOff>
    </xdr:from>
    <xdr:to>
      <xdr:col>22</xdr:col>
      <xdr:colOff>254000</xdr:colOff>
      <xdr:row>40</xdr:row>
      <xdr:rowOff>143328</xdr:rowOff>
    </xdr:to>
    <xdr:sp macro="" textlink="">
      <xdr:nvSpPr>
        <xdr:cNvPr id="390" name="フローチャート : 判断 389"/>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391" name="テキスト ボックス 390"/>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47474</xdr:rowOff>
    </xdr:from>
    <xdr:to>
      <xdr:col>21</xdr:col>
      <xdr:colOff>0</xdr:colOff>
      <xdr:row>41</xdr:row>
      <xdr:rowOff>81945</xdr:rowOff>
    </xdr:to>
    <xdr:cxnSp macro="">
      <xdr:nvCxnSpPr>
        <xdr:cNvPr id="392" name="直線コネクタ 391"/>
        <xdr:cNvCxnSpPr/>
      </xdr:nvCxnSpPr>
      <xdr:spPr>
        <a:xfrm>
          <a:off x="13512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132745</xdr:rowOff>
    </xdr:from>
    <xdr:to>
      <xdr:col>21</xdr:col>
      <xdr:colOff>50800</xdr:colOff>
      <xdr:row>40</xdr:row>
      <xdr:rowOff>62895</xdr:rowOff>
    </xdr:to>
    <xdr:sp macro="" textlink="">
      <xdr:nvSpPr>
        <xdr:cNvPr id="393" name="フローチャート : 判断 392"/>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73072</xdr:rowOff>
    </xdr:from>
    <xdr:ext cx="762000" cy="259045"/>
    <xdr:sp macro="" textlink="">
      <xdr:nvSpPr>
        <xdr:cNvPr id="394" name="テキスト ボックス 393"/>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30238</xdr:rowOff>
    </xdr:from>
    <xdr:to>
      <xdr:col>19</xdr:col>
      <xdr:colOff>533400</xdr:colOff>
      <xdr:row>40</xdr:row>
      <xdr:rowOff>131838</xdr:rowOff>
    </xdr:to>
    <xdr:sp macro="" textlink="">
      <xdr:nvSpPr>
        <xdr:cNvPr id="395" name="フローチャート : 判断 394"/>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142015</xdr:rowOff>
    </xdr:from>
    <xdr:ext cx="762000" cy="259045"/>
    <xdr:sp macro="" textlink="">
      <xdr:nvSpPr>
        <xdr:cNvPr id="396" name="テキスト ボックス 395"/>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2" name="円/楕円 401"/>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13805</xdr:rowOff>
    </xdr:from>
    <xdr:ext cx="762000" cy="259045"/>
    <xdr:sp macro="" textlink="">
      <xdr:nvSpPr>
        <xdr:cNvPr id="403"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404" name="円/楕円 403"/>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405" name="テキスト ボックス 404"/>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168124</xdr:rowOff>
    </xdr:from>
    <xdr:to>
      <xdr:col>22</xdr:col>
      <xdr:colOff>254000</xdr:colOff>
      <xdr:row>41</xdr:row>
      <xdr:rowOff>98274</xdr:rowOff>
    </xdr:to>
    <xdr:sp macro="" textlink="">
      <xdr:nvSpPr>
        <xdr:cNvPr id="406" name="円/楕円 405"/>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83051</xdr:rowOff>
    </xdr:from>
    <xdr:ext cx="762000" cy="259045"/>
    <xdr:sp macro="" textlink="">
      <xdr:nvSpPr>
        <xdr:cNvPr id="407" name="テキスト ボックス 406"/>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31145</xdr:rowOff>
    </xdr:from>
    <xdr:to>
      <xdr:col>21</xdr:col>
      <xdr:colOff>50800</xdr:colOff>
      <xdr:row>41</xdr:row>
      <xdr:rowOff>132745</xdr:rowOff>
    </xdr:to>
    <xdr:sp macro="" textlink="">
      <xdr:nvSpPr>
        <xdr:cNvPr id="408" name="円/楕円 407"/>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117522</xdr:rowOff>
    </xdr:from>
    <xdr:ext cx="762000" cy="259045"/>
    <xdr:sp macro="" textlink="">
      <xdr:nvSpPr>
        <xdr:cNvPr id="409" name="テキスト ボックス 408"/>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10" name="円/楕円 409"/>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83051</xdr:rowOff>
    </xdr:from>
    <xdr:ext cx="762000" cy="259045"/>
    <xdr:sp macro="" textlink="">
      <xdr:nvSpPr>
        <xdr:cNvPr id="411" name="テキスト ボックス 410"/>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財政規模の増加により分母が増大し、地方債現在高は増加しているものの、主に下水道事業に係る公営企業債等繰入見込額や退職手当負担見込額の減少及び基準財政需要額算入見込額の増加により分子は減少している。これらの影響から将来負担比率は</a:t>
          </a:r>
          <a:r>
            <a:rPr kumimoji="1" lang="en-US" altLang="ja-JP" sz="1300">
              <a:latin typeface="ＭＳ Ｐゴシック"/>
            </a:rPr>
            <a:t>6.0</a:t>
          </a:r>
          <a:r>
            <a:rPr kumimoji="1" lang="ja-JP" altLang="en-US" sz="1300">
              <a:latin typeface="ＭＳ Ｐゴシック"/>
            </a:rPr>
            <a:t>ポイント改善することとなった。今後も健全財政の堅持に特に留意し、実質公債費比率、将来負担比率等健全化判断比率に注視しながら、市債の圧縮に努め各事業の推進を図る。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158478</xdr:rowOff>
    </xdr:from>
    <xdr:to>
      <xdr:col>24</xdr:col>
      <xdr:colOff>558800</xdr:colOff>
      <xdr:row>22</xdr:row>
      <xdr:rowOff>64951</xdr:rowOff>
    </xdr:to>
    <xdr:cxnSp macro="">
      <xdr:nvCxnSpPr>
        <xdr:cNvPr id="442" name="直線コネクタ 441"/>
        <xdr:cNvCxnSpPr/>
      </xdr:nvCxnSpPr>
      <xdr:spPr>
        <a:xfrm flipV="1">
          <a:off x="17018000" y="2387328"/>
          <a:ext cx="0" cy="1449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37028</xdr:rowOff>
    </xdr:from>
    <xdr:ext cx="762000" cy="259045"/>
    <xdr:sp macro="" textlink="">
      <xdr:nvSpPr>
        <xdr:cNvPr id="443"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22</xdr:row>
      <xdr:rowOff>64951</xdr:rowOff>
    </xdr:from>
    <xdr:to>
      <xdr:col>24</xdr:col>
      <xdr:colOff>647700</xdr:colOff>
      <xdr:row>22</xdr:row>
      <xdr:rowOff>64951</xdr:rowOff>
    </xdr:to>
    <xdr:cxnSp macro="">
      <xdr:nvCxnSpPr>
        <xdr:cNvPr id="444" name="直線コネクタ 443"/>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28955</xdr:rowOff>
    </xdr:from>
    <xdr:ext cx="762000" cy="259045"/>
    <xdr:sp macro="" textlink="">
      <xdr:nvSpPr>
        <xdr:cNvPr id="445" name="将来負担の状況最大値テキスト"/>
        <xdr:cNvSpPr txBox="1"/>
      </xdr:nvSpPr>
      <xdr:spPr>
        <a:xfrm>
          <a:off x="17106900" y="22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24</xdr:col>
      <xdr:colOff>469900</xdr:colOff>
      <xdr:row>13</xdr:row>
      <xdr:rowOff>158478</xdr:rowOff>
    </xdr:from>
    <xdr:to>
      <xdr:col>24</xdr:col>
      <xdr:colOff>647700</xdr:colOff>
      <xdr:row>13</xdr:row>
      <xdr:rowOff>158478</xdr:rowOff>
    </xdr:to>
    <xdr:cxnSp macro="">
      <xdr:nvCxnSpPr>
        <xdr:cNvPr id="446" name="直線コネクタ 445"/>
        <xdr:cNvCxnSpPr/>
      </xdr:nvCxnSpPr>
      <xdr:spPr>
        <a:xfrm>
          <a:off x="16929100" y="23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118926</xdr:rowOff>
    </xdr:from>
    <xdr:to>
      <xdr:col>24</xdr:col>
      <xdr:colOff>558800</xdr:colOff>
      <xdr:row>16</xdr:row>
      <xdr:rowOff>50891</xdr:rowOff>
    </xdr:to>
    <xdr:cxnSp macro="">
      <xdr:nvCxnSpPr>
        <xdr:cNvPr id="447" name="直線コネクタ 446"/>
        <xdr:cNvCxnSpPr/>
      </xdr:nvCxnSpPr>
      <xdr:spPr>
        <a:xfrm flipV="1">
          <a:off x="16179800" y="2690676"/>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8"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9" name="フローチャート : 判断 44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50891</xdr:rowOff>
    </xdr:from>
    <xdr:to>
      <xdr:col>23</xdr:col>
      <xdr:colOff>406400</xdr:colOff>
      <xdr:row>16</xdr:row>
      <xdr:rowOff>138793</xdr:rowOff>
    </xdr:to>
    <xdr:cxnSp macro="">
      <xdr:nvCxnSpPr>
        <xdr:cNvPr id="450" name="直線コネクタ 449"/>
        <xdr:cNvCxnSpPr/>
      </xdr:nvCxnSpPr>
      <xdr:spPr>
        <a:xfrm flipV="1">
          <a:off x="15290800" y="2794091"/>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1" name="フローチャート : 判断 45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2" name="テキスト ボックス 45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138793</xdr:rowOff>
    </xdr:from>
    <xdr:to>
      <xdr:col>22</xdr:col>
      <xdr:colOff>203200</xdr:colOff>
      <xdr:row>17</xdr:row>
      <xdr:rowOff>25944</xdr:rowOff>
    </xdr:to>
    <xdr:cxnSp macro="">
      <xdr:nvCxnSpPr>
        <xdr:cNvPr id="453" name="直線コネクタ 452"/>
        <xdr:cNvCxnSpPr/>
      </xdr:nvCxnSpPr>
      <xdr:spPr>
        <a:xfrm flipV="1">
          <a:off x="14401800" y="288199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25944</xdr:rowOff>
    </xdr:from>
    <xdr:to>
      <xdr:col>21</xdr:col>
      <xdr:colOff>0</xdr:colOff>
      <xdr:row>18</xdr:row>
      <xdr:rowOff>998</xdr:rowOff>
    </xdr:to>
    <xdr:cxnSp macro="">
      <xdr:nvCxnSpPr>
        <xdr:cNvPr id="456" name="直線コネクタ 455"/>
        <xdr:cNvCxnSpPr/>
      </xdr:nvCxnSpPr>
      <xdr:spPr>
        <a:xfrm flipV="1">
          <a:off x="13512800" y="2940594"/>
          <a:ext cx="8890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79375</xdr:rowOff>
    </xdr:from>
    <xdr:to>
      <xdr:col>21</xdr:col>
      <xdr:colOff>50800</xdr:colOff>
      <xdr:row>17</xdr:row>
      <xdr:rowOff>9525</xdr:rowOff>
    </xdr:to>
    <xdr:sp macro="" textlink="">
      <xdr:nvSpPr>
        <xdr:cNvPr id="457" name="フローチャート : 判断 456"/>
        <xdr:cNvSpPr/>
      </xdr:nvSpPr>
      <xdr:spPr>
        <a:xfrm>
          <a:off x="14351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19702</xdr:rowOff>
    </xdr:from>
    <xdr:ext cx="762000" cy="259045"/>
    <xdr:sp macro="" textlink="">
      <xdr:nvSpPr>
        <xdr:cNvPr id="458" name="テキスト ボックス 457"/>
        <xdr:cNvSpPr txBox="1"/>
      </xdr:nvSpPr>
      <xdr:spPr>
        <a:xfrm>
          <a:off x="14020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87176</xdr:rowOff>
    </xdr:from>
    <xdr:to>
      <xdr:col>19</xdr:col>
      <xdr:colOff>533400</xdr:colOff>
      <xdr:row>18</xdr:row>
      <xdr:rowOff>17326</xdr:rowOff>
    </xdr:to>
    <xdr:sp macro="" textlink="">
      <xdr:nvSpPr>
        <xdr:cNvPr id="459" name="フローチャート : 判断 458"/>
        <xdr:cNvSpPr/>
      </xdr:nvSpPr>
      <xdr:spPr>
        <a:xfrm>
          <a:off x="13462000" y="300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27503</xdr:rowOff>
    </xdr:from>
    <xdr:ext cx="762000" cy="259045"/>
    <xdr:sp macro="" textlink="">
      <xdr:nvSpPr>
        <xdr:cNvPr id="460" name="テキスト ボックス 459"/>
        <xdr:cNvSpPr txBox="1"/>
      </xdr:nvSpPr>
      <xdr:spPr>
        <a:xfrm>
          <a:off x="13131800" y="27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68126</xdr:rowOff>
    </xdr:from>
    <xdr:to>
      <xdr:col>24</xdr:col>
      <xdr:colOff>609600</xdr:colOff>
      <xdr:row>15</xdr:row>
      <xdr:rowOff>169726</xdr:rowOff>
    </xdr:to>
    <xdr:sp macro="" textlink="">
      <xdr:nvSpPr>
        <xdr:cNvPr id="466" name="円/楕円 465"/>
        <xdr:cNvSpPr/>
      </xdr:nvSpPr>
      <xdr:spPr>
        <a:xfrm>
          <a:off x="16967200" y="26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40203</xdr:rowOff>
    </xdr:from>
    <xdr:ext cx="762000" cy="259045"/>
    <xdr:sp macro="" textlink="">
      <xdr:nvSpPr>
        <xdr:cNvPr id="467" name="将来負担の状況該当値テキスト"/>
        <xdr:cNvSpPr txBox="1"/>
      </xdr:nvSpPr>
      <xdr:spPr>
        <a:xfrm>
          <a:off x="17106900" y="261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xdr:rowOff>
    </xdr:from>
    <xdr:to>
      <xdr:col>23</xdr:col>
      <xdr:colOff>457200</xdr:colOff>
      <xdr:row>16</xdr:row>
      <xdr:rowOff>101691</xdr:rowOff>
    </xdr:to>
    <xdr:sp macro="" textlink="">
      <xdr:nvSpPr>
        <xdr:cNvPr id="468" name="円/楕円 467"/>
        <xdr:cNvSpPr/>
      </xdr:nvSpPr>
      <xdr:spPr>
        <a:xfrm>
          <a:off x="16129000" y="27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86468</xdr:rowOff>
    </xdr:from>
    <xdr:ext cx="736600" cy="259045"/>
    <xdr:sp macro="" textlink="">
      <xdr:nvSpPr>
        <xdr:cNvPr id="469" name="テキスト ボックス 468"/>
        <xdr:cNvSpPr txBox="1"/>
      </xdr:nvSpPr>
      <xdr:spPr>
        <a:xfrm>
          <a:off x="15798800" y="282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87993</xdr:rowOff>
    </xdr:from>
    <xdr:to>
      <xdr:col>22</xdr:col>
      <xdr:colOff>254000</xdr:colOff>
      <xdr:row>17</xdr:row>
      <xdr:rowOff>18143</xdr:rowOff>
    </xdr:to>
    <xdr:sp macro="" textlink="">
      <xdr:nvSpPr>
        <xdr:cNvPr id="470" name="円/楕円 469"/>
        <xdr:cNvSpPr/>
      </xdr:nvSpPr>
      <xdr:spPr>
        <a:xfrm>
          <a:off x="15240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2920</xdr:rowOff>
    </xdr:from>
    <xdr:ext cx="762000" cy="259045"/>
    <xdr:sp macro="" textlink="">
      <xdr:nvSpPr>
        <xdr:cNvPr id="471" name="テキスト ボックス 470"/>
        <xdr:cNvSpPr txBox="1"/>
      </xdr:nvSpPr>
      <xdr:spPr>
        <a:xfrm>
          <a:off x="14909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146594</xdr:rowOff>
    </xdr:from>
    <xdr:to>
      <xdr:col>21</xdr:col>
      <xdr:colOff>50800</xdr:colOff>
      <xdr:row>17</xdr:row>
      <xdr:rowOff>76744</xdr:rowOff>
    </xdr:to>
    <xdr:sp macro="" textlink="">
      <xdr:nvSpPr>
        <xdr:cNvPr id="472" name="円/楕円 471"/>
        <xdr:cNvSpPr/>
      </xdr:nvSpPr>
      <xdr:spPr>
        <a:xfrm>
          <a:off x="14351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61521</xdr:rowOff>
    </xdr:from>
    <xdr:ext cx="762000" cy="259045"/>
    <xdr:sp macro="" textlink="">
      <xdr:nvSpPr>
        <xdr:cNvPr id="473" name="テキスト ボックス 472"/>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121648</xdr:rowOff>
    </xdr:from>
    <xdr:to>
      <xdr:col>19</xdr:col>
      <xdr:colOff>533400</xdr:colOff>
      <xdr:row>18</xdr:row>
      <xdr:rowOff>51798</xdr:rowOff>
    </xdr:to>
    <xdr:sp macro="" textlink="">
      <xdr:nvSpPr>
        <xdr:cNvPr id="474" name="円/楕円 473"/>
        <xdr:cNvSpPr/>
      </xdr:nvSpPr>
      <xdr:spPr>
        <a:xfrm>
          <a:off x="13462000" y="3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36575</xdr:rowOff>
    </xdr:from>
    <xdr:ext cx="762000" cy="259045"/>
    <xdr:sp macro="" textlink="">
      <xdr:nvSpPr>
        <xdr:cNvPr id="475" name="テキスト ボックス 474"/>
        <xdr:cNvSpPr txBox="1"/>
      </xdr:nvSpPr>
      <xdr:spPr>
        <a:xfrm>
          <a:off x="13131800" y="31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112,552
111,394
62.13
33,864,167
33,067,404
761,747
20,614,461
37,939,464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21.9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25</a:t>
          </a:r>
          <a:r>
            <a:rPr kumimoji="1" lang="ja-JP" altLang="en-US" sz="1300">
              <a:latin typeface="ＭＳ Ｐゴシック"/>
            </a:rPr>
            <a:t>年度において</a:t>
          </a:r>
          <a:r>
            <a:rPr kumimoji="1" lang="en-US" altLang="ja-JP" sz="1300">
              <a:latin typeface="ＭＳ Ｐゴシック"/>
            </a:rPr>
            <a:t>27.9</a:t>
          </a:r>
          <a:r>
            <a:rPr kumimoji="1" lang="ja-JP" altLang="en-US" sz="1300">
              <a:latin typeface="ＭＳ Ｐゴシック"/>
            </a:rPr>
            <a:t>％と類似団体平均と比較して高い水準にある。高水準の要因としては、保育園等福祉施設や幼稚園で専門職・教育職を多く雇用していることが挙げられる。また、定年退職者の増加により退職金が増加しているが、職員の定員削減については、計画を上回るペースで進んでおり、経費の削減に繋がっているため、継続して人件費の抑制に努め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56243</xdr:rowOff>
    </xdr:from>
    <xdr:to>
      <xdr:col>7</xdr:col>
      <xdr:colOff>15875</xdr:colOff>
      <xdr:row>38</xdr:row>
      <xdr:rowOff>159657</xdr:rowOff>
    </xdr:to>
    <xdr:cxnSp macro="">
      <xdr:nvCxnSpPr>
        <xdr:cNvPr id="62" name="直線コネクタ 61"/>
        <xdr:cNvCxnSpPr/>
      </xdr:nvCxnSpPr>
      <xdr:spPr>
        <a:xfrm flipV="1">
          <a:off x="4826000" y="5542643"/>
          <a:ext cx="0" cy="1132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131734</xdr:rowOff>
    </xdr:from>
    <xdr:ext cx="762000" cy="259045"/>
    <xdr:sp macro="" textlink="">
      <xdr:nvSpPr>
        <xdr:cNvPr id="63" name="人件費最小値テキスト"/>
        <xdr:cNvSpPr txBox="1"/>
      </xdr:nvSpPr>
      <xdr:spPr>
        <a:xfrm>
          <a:off x="4914900" y="664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38</xdr:row>
      <xdr:rowOff>159657</xdr:rowOff>
    </xdr:from>
    <xdr:to>
      <xdr:col>7</xdr:col>
      <xdr:colOff>104775</xdr:colOff>
      <xdr:row>38</xdr:row>
      <xdr:rowOff>159657</xdr:rowOff>
    </xdr:to>
    <xdr:cxnSp macro="">
      <xdr:nvCxnSpPr>
        <xdr:cNvPr id="64" name="直線コネクタ 63"/>
        <xdr:cNvCxnSpPr/>
      </xdr:nvCxnSpPr>
      <xdr:spPr>
        <a:xfrm>
          <a:off x="4737100" y="6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142620</xdr:rowOff>
    </xdr:from>
    <xdr:ext cx="762000" cy="259045"/>
    <xdr:sp macro="" textlink="">
      <xdr:nvSpPr>
        <xdr:cNvPr id="65" name="人件費最大値テキスト"/>
        <xdr:cNvSpPr txBox="1"/>
      </xdr:nvSpPr>
      <xdr:spPr>
        <a:xfrm>
          <a:off x="4914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32</xdr:row>
      <xdr:rowOff>56243</xdr:rowOff>
    </xdr:from>
    <xdr:to>
      <xdr:col>7</xdr:col>
      <xdr:colOff>104775</xdr:colOff>
      <xdr:row>32</xdr:row>
      <xdr:rowOff>56243</xdr:rowOff>
    </xdr:to>
    <xdr:cxnSp macro="">
      <xdr:nvCxnSpPr>
        <xdr:cNvPr id="66" name="直線コネクタ 65"/>
        <xdr:cNvCxnSpPr/>
      </xdr:nvCxnSpPr>
      <xdr:spPr>
        <a:xfrm>
          <a:off x="4737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159657</xdr:rowOff>
    </xdr:from>
    <xdr:to>
      <xdr:col>7</xdr:col>
      <xdr:colOff>15875</xdr:colOff>
      <xdr:row>39</xdr:row>
      <xdr:rowOff>75293</xdr:rowOff>
    </xdr:to>
    <xdr:cxnSp macro="">
      <xdr:nvCxnSpPr>
        <xdr:cNvPr id="67" name="直線コネクタ 66"/>
        <xdr:cNvCxnSpPr/>
      </xdr:nvCxnSpPr>
      <xdr:spPr>
        <a:xfrm flipV="1">
          <a:off x="3987800" y="6674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43741</xdr:rowOff>
    </xdr:from>
    <xdr:ext cx="762000" cy="259045"/>
    <xdr:sp macro="" textlink="">
      <xdr:nvSpPr>
        <xdr:cNvPr id="68"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69" name="フローチャート : 判断 68"/>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9978</xdr:rowOff>
    </xdr:from>
    <xdr:to>
      <xdr:col>5</xdr:col>
      <xdr:colOff>549275</xdr:colOff>
      <xdr:row>39</xdr:row>
      <xdr:rowOff>75293</xdr:rowOff>
    </xdr:to>
    <xdr:cxnSp macro="">
      <xdr:nvCxnSpPr>
        <xdr:cNvPr id="70" name="直線コネクタ 69"/>
        <xdr:cNvCxnSpPr/>
      </xdr:nvCxnSpPr>
      <xdr:spPr>
        <a:xfrm>
          <a:off x="3098800" y="669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146957</xdr:rowOff>
    </xdr:from>
    <xdr:to>
      <xdr:col>5</xdr:col>
      <xdr:colOff>600075</xdr:colOff>
      <xdr:row>37</xdr:row>
      <xdr:rowOff>77107</xdr:rowOff>
    </xdr:to>
    <xdr:sp macro="" textlink="">
      <xdr:nvSpPr>
        <xdr:cNvPr id="71" name="フローチャート : 判断 70"/>
        <xdr:cNvSpPr/>
      </xdr:nvSpPr>
      <xdr:spPr>
        <a:xfrm>
          <a:off x="3937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72" name="テキスト ボックス 71"/>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9978</xdr:rowOff>
    </xdr:to>
    <xdr:cxnSp macro="">
      <xdr:nvCxnSpPr>
        <xdr:cNvPr id="73" name="直線コネクタ 72"/>
        <xdr:cNvCxnSpPr/>
      </xdr:nvCxnSpPr>
      <xdr:spPr>
        <a:xfrm>
          <a:off x="2209800" y="6674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73478</xdr:rowOff>
    </xdr:from>
    <xdr:to>
      <xdr:col>4</xdr:col>
      <xdr:colOff>396875</xdr:colOff>
      <xdr:row>38</xdr:row>
      <xdr:rowOff>3628</xdr:rowOff>
    </xdr:to>
    <xdr:sp macro="" textlink="">
      <xdr:nvSpPr>
        <xdr:cNvPr id="74" name="フローチャート : 判断 73"/>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13805</xdr:rowOff>
    </xdr:from>
    <xdr:ext cx="762000" cy="259045"/>
    <xdr:sp macro="" textlink="">
      <xdr:nvSpPr>
        <xdr:cNvPr id="75" name="テキスト ボックス 74"/>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40</xdr:row>
      <xdr:rowOff>165100</xdr:rowOff>
    </xdr:to>
    <xdr:cxnSp macro="">
      <xdr:nvCxnSpPr>
        <xdr:cNvPr id="76" name="直線コネクタ 75"/>
        <xdr:cNvCxnSpPr/>
      </xdr:nvCxnSpPr>
      <xdr:spPr>
        <a:xfrm flipV="1">
          <a:off x="1320800" y="66747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7" name="フローチャート : 判断 76"/>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78" name="テキスト ボックス 77"/>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79" name="フローチャート : 判断 78"/>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41020</xdr:rowOff>
    </xdr:from>
    <xdr:ext cx="762000" cy="259045"/>
    <xdr:sp macro="" textlink="">
      <xdr:nvSpPr>
        <xdr:cNvPr id="80" name="テキスト ボックス 79"/>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108857</xdr:rowOff>
    </xdr:from>
    <xdr:to>
      <xdr:col>7</xdr:col>
      <xdr:colOff>66675</xdr:colOff>
      <xdr:row>39</xdr:row>
      <xdr:rowOff>39007</xdr:rowOff>
    </xdr:to>
    <xdr:sp macro="" textlink="">
      <xdr:nvSpPr>
        <xdr:cNvPr id="86" name="円/楕円 85"/>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17434</xdr:rowOff>
    </xdr:from>
    <xdr:ext cx="762000" cy="259045"/>
    <xdr:sp macro="" textlink="">
      <xdr:nvSpPr>
        <xdr:cNvPr id="87" name="人件費該当値テキスト"/>
        <xdr:cNvSpPr txBox="1"/>
      </xdr:nvSpPr>
      <xdr:spPr>
        <a:xfrm>
          <a:off x="4914900" y="65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24493</xdr:rowOff>
    </xdr:from>
    <xdr:to>
      <xdr:col>5</xdr:col>
      <xdr:colOff>600075</xdr:colOff>
      <xdr:row>39</xdr:row>
      <xdr:rowOff>126093</xdr:rowOff>
    </xdr:to>
    <xdr:sp macro="" textlink="">
      <xdr:nvSpPr>
        <xdr:cNvPr id="88" name="円/楕円 87"/>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110870</xdr:rowOff>
    </xdr:from>
    <xdr:ext cx="736600" cy="259045"/>
    <xdr:sp macro="" textlink="">
      <xdr:nvSpPr>
        <xdr:cNvPr id="89" name="テキスト ボックス 88"/>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130628</xdr:rowOff>
    </xdr:from>
    <xdr:to>
      <xdr:col>4</xdr:col>
      <xdr:colOff>396875</xdr:colOff>
      <xdr:row>39</xdr:row>
      <xdr:rowOff>60778</xdr:rowOff>
    </xdr:to>
    <xdr:sp macro="" textlink="">
      <xdr:nvSpPr>
        <xdr:cNvPr id="90" name="円/楕円 89"/>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45555</xdr:rowOff>
    </xdr:from>
    <xdr:ext cx="762000" cy="259045"/>
    <xdr:sp macro="" textlink="">
      <xdr:nvSpPr>
        <xdr:cNvPr id="91" name="テキスト ボックス 90"/>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2" name="円/楕円 91"/>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3" name="テキスト ボックス 92"/>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4" name="円/楕円 93"/>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5" name="テキスト ボックス 94"/>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物件費に係る経常収支比率は、対前年度比で</a:t>
          </a:r>
          <a:r>
            <a:rPr kumimoji="1" lang="en-US" altLang="ja-JP" sz="1300">
              <a:latin typeface="ＭＳ Ｐゴシック"/>
            </a:rPr>
            <a:t>0.2</a:t>
          </a:r>
          <a:r>
            <a:rPr kumimoji="1" lang="ja-JP" altLang="en-US" sz="1300">
              <a:latin typeface="ＭＳ Ｐゴシック"/>
            </a:rPr>
            <a:t>ポイント減少しており、類似団体平均との比較では、</a:t>
          </a:r>
          <a:r>
            <a:rPr kumimoji="1" lang="en-US" altLang="ja-JP" sz="1300">
              <a:latin typeface="ＭＳ Ｐゴシック"/>
            </a:rPr>
            <a:t>1.8</a:t>
          </a:r>
          <a:r>
            <a:rPr kumimoji="1" lang="ja-JP" altLang="en-US" sz="1300">
              <a:latin typeface="ＭＳ Ｐゴシック"/>
            </a:rPr>
            <a:t>ポイント下回っている。類似団体と比較して、臨時職員の賃金は高い水準にあるが、職員の削減や指定管理委託などを推進し引き続き人件費の抑制を図ることから、代替となる臨時職員に係る物件費についても上昇が見込まれ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20</xdr:row>
      <xdr:rowOff>143328</xdr:rowOff>
    </xdr:to>
    <xdr:cxnSp macro="">
      <xdr:nvCxnSpPr>
        <xdr:cNvPr id="125" name="直線コネクタ 124"/>
        <xdr:cNvCxnSpPr/>
      </xdr:nvCxnSpPr>
      <xdr:spPr>
        <a:xfrm flipV="1">
          <a:off x="16510000" y="21463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6"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7" name="直線コネクタ 126"/>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8"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9" name="直線コネクタ 128"/>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75293</xdr:rowOff>
    </xdr:to>
    <xdr:cxnSp macro="">
      <xdr:nvCxnSpPr>
        <xdr:cNvPr id="130" name="直線コネクタ 129"/>
        <xdr:cNvCxnSpPr/>
      </xdr:nvCxnSpPr>
      <xdr:spPr>
        <a:xfrm flipV="1">
          <a:off x="15671800" y="2625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170741</xdr:rowOff>
    </xdr:from>
    <xdr:ext cx="762000" cy="259045"/>
    <xdr:sp macro="" textlink="">
      <xdr:nvSpPr>
        <xdr:cNvPr id="131"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32" name="フローチャート : 判断 131"/>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86179</xdr:rowOff>
    </xdr:to>
    <xdr:cxnSp macro="">
      <xdr:nvCxnSpPr>
        <xdr:cNvPr id="133" name="直線コネクタ 132"/>
        <xdr:cNvCxnSpPr/>
      </xdr:nvCxnSpPr>
      <xdr:spPr>
        <a:xfrm flipV="1">
          <a:off x="14782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4" name="フローチャート : 判断 133"/>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5" name="テキスト ボックス 134"/>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86179</xdr:rowOff>
    </xdr:to>
    <xdr:cxnSp macro="">
      <xdr:nvCxnSpPr>
        <xdr:cNvPr id="136" name="直線コネクタ 135"/>
        <xdr:cNvCxnSpPr/>
      </xdr:nvCxnSpPr>
      <xdr:spPr>
        <a:xfrm>
          <a:off x="13893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7" name="フローチャート : 判断 136"/>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8" name="テキスト ボックス 137"/>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83457</xdr:rowOff>
    </xdr:from>
    <xdr:to>
      <xdr:col>20</xdr:col>
      <xdr:colOff>158750</xdr:colOff>
      <xdr:row>15</xdr:row>
      <xdr:rowOff>86179</xdr:rowOff>
    </xdr:to>
    <xdr:cxnSp macro="">
      <xdr:nvCxnSpPr>
        <xdr:cNvPr id="139" name="直線コネクタ 138"/>
        <xdr:cNvCxnSpPr/>
      </xdr:nvCxnSpPr>
      <xdr:spPr>
        <a:xfrm>
          <a:off x="13004800" y="24837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40" name="フローチャート : 判断 139"/>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41" name="テキスト ボックス 140"/>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42" name="フローチャート : 判断 141"/>
        <xdr:cNvSpPr/>
      </xdr:nvSpPr>
      <xdr:spPr>
        <a:xfrm>
          <a:off x="12954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43" name="テキスト ボックス 142"/>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9" name="円/楕円 148"/>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50"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51" name="円/楕円 150"/>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52" name="テキスト ボックス 151"/>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3" name="円/楕円 152"/>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4" name="テキスト ボックス 153"/>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5" name="円/楕円 154"/>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6" name="テキスト ボックス 155"/>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7" name="円/楕円 156"/>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8" name="テキスト ボックス 157"/>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扶助費に係る経常収支比率は、類似団体平均と比較して</a:t>
          </a:r>
          <a:r>
            <a:rPr kumimoji="1" lang="en-US" altLang="ja-JP" sz="1300">
              <a:latin typeface="ＭＳ Ｐゴシック"/>
            </a:rPr>
            <a:t>5.4</a:t>
          </a:r>
          <a:r>
            <a:rPr kumimoji="1" lang="ja-JP" altLang="en-US" sz="1300">
              <a:latin typeface="ＭＳ Ｐゴシック"/>
            </a:rPr>
            <a:t>ポイント下回っており低い水準を維持しているものの、介護給付費等の社会福祉費の増が影響し、類似団体平均と同様上昇傾向を示している。国の制度改正や経済情勢等により増減の影響を受けやすい性質のものであり、今後も上昇していくことが予想されるが、住民の福祉の向上を図りつつ削減が可能な部分については抑制を図っ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44450</xdr:rowOff>
    </xdr:to>
    <xdr:cxnSp macro="">
      <xdr:nvCxnSpPr>
        <xdr:cNvPr id="186" name="直線コネクタ 185"/>
        <xdr:cNvCxnSpPr/>
      </xdr:nvCxnSpPr>
      <xdr:spPr>
        <a:xfrm flipV="1">
          <a:off x="4826000" y="9258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16527</xdr:rowOff>
    </xdr:from>
    <xdr:ext cx="762000" cy="259045"/>
    <xdr:sp macro="" textlink="">
      <xdr:nvSpPr>
        <xdr:cNvPr id="187" name="扶助費最小値テキスト"/>
        <xdr:cNvSpPr txBox="1"/>
      </xdr:nvSpPr>
      <xdr:spPr>
        <a:xfrm>
          <a:off x="4914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44450</xdr:rowOff>
    </xdr:from>
    <xdr:to>
      <xdr:col>7</xdr:col>
      <xdr:colOff>104775</xdr:colOff>
      <xdr:row>61</xdr:row>
      <xdr:rowOff>44450</xdr:rowOff>
    </xdr:to>
    <xdr:cxnSp macro="">
      <xdr:nvCxnSpPr>
        <xdr:cNvPr id="188" name="直線コネクタ 187"/>
        <xdr:cNvCxnSpPr/>
      </xdr:nvCxnSpPr>
      <xdr:spPr>
        <a:xfrm>
          <a:off x="4737100" y="1050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133350</xdr:rowOff>
    </xdr:from>
    <xdr:to>
      <xdr:col>7</xdr:col>
      <xdr:colOff>15875</xdr:colOff>
      <xdr:row>54</xdr:row>
      <xdr:rowOff>0</xdr:rowOff>
    </xdr:to>
    <xdr:cxnSp macro="">
      <xdr:nvCxnSpPr>
        <xdr:cNvPr id="191" name="直線コネクタ 190"/>
        <xdr:cNvCxnSpPr/>
      </xdr:nvCxnSpPr>
      <xdr:spPr>
        <a:xfrm>
          <a:off x="3987800" y="922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2"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3" name="フローチャート : 判断 192"/>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133350</xdr:rowOff>
    </xdr:from>
    <xdr:to>
      <xdr:col>5</xdr:col>
      <xdr:colOff>549275</xdr:colOff>
      <xdr:row>54</xdr:row>
      <xdr:rowOff>12700</xdr:rowOff>
    </xdr:to>
    <xdr:cxnSp macro="">
      <xdr:nvCxnSpPr>
        <xdr:cNvPr id="194" name="直線コネクタ 193"/>
        <xdr:cNvCxnSpPr/>
      </xdr:nvCxnSpPr>
      <xdr:spPr>
        <a:xfrm flipV="1">
          <a:off x="3098800" y="922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82550</xdr:rowOff>
    </xdr:from>
    <xdr:to>
      <xdr:col>5</xdr:col>
      <xdr:colOff>600075</xdr:colOff>
      <xdr:row>58</xdr:row>
      <xdr:rowOff>12700</xdr:rowOff>
    </xdr:to>
    <xdr:sp macro="" textlink="">
      <xdr:nvSpPr>
        <xdr:cNvPr id="195" name="フローチャート : 判断 194"/>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196" name="テキスト ボックス 195"/>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7" name="直線コネクタ 196"/>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69850</xdr:rowOff>
    </xdr:from>
    <xdr:to>
      <xdr:col>4</xdr:col>
      <xdr:colOff>396875</xdr:colOff>
      <xdr:row>58</xdr:row>
      <xdr:rowOff>0</xdr:rowOff>
    </xdr:to>
    <xdr:sp macro="" textlink="">
      <xdr:nvSpPr>
        <xdr:cNvPr id="198" name="フローチャート : 判断 197"/>
        <xdr:cNvSpPr/>
      </xdr:nvSpPr>
      <xdr:spPr>
        <a:xfrm>
          <a:off x="3048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199" name="テキスト ボックス 198"/>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12700</xdr:rowOff>
    </xdr:to>
    <xdr:cxnSp macro="">
      <xdr:nvCxnSpPr>
        <xdr:cNvPr id="200" name="直線コネクタ 199"/>
        <xdr:cNvCxnSpPr/>
      </xdr:nvCxnSpPr>
      <xdr:spPr>
        <a:xfrm>
          <a:off x="1320800" y="908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139700</xdr:rowOff>
    </xdr:from>
    <xdr:to>
      <xdr:col>3</xdr:col>
      <xdr:colOff>193675</xdr:colOff>
      <xdr:row>57</xdr:row>
      <xdr:rowOff>69850</xdr:rowOff>
    </xdr:to>
    <xdr:sp macro="" textlink="">
      <xdr:nvSpPr>
        <xdr:cNvPr id="201" name="フローチャート : 判断 200"/>
        <xdr:cNvSpPr/>
      </xdr:nvSpPr>
      <xdr:spPr>
        <a:xfrm>
          <a:off x="2159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02" name="テキスト ボックス 201"/>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03" name="フローチャート : 判断 202"/>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04" name="テキスト ボックス 203"/>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120650</xdr:rowOff>
    </xdr:from>
    <xdr:to>
      <xdr:col>7</xdr:col>
      <xdr:colOff>66675</xdr:colOff>
      <xdr:row>54</xdr:row>
      <xdr:rowOff>50800</xdr:rowOff>
    </xdr:to>
    <xdr:sp macro="" textlink="">
      <xdr:nvSpPr>
        <xdr:cNvPr id="210" name="円/楕円 209"/>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11"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12" name="円/楕円 211"/>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13" name="テキスト ボックス 212"/>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4" name="円/楕円 213"/>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5" name="テキスト ボックス 214"/>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6" name="円/楕円 21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7" name="テキスト ボックス 21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8" name="円/楕円 21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9" name="テキスト ボックス 21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その他に係る経常収支比率は、対前年度比では</a:t>
          </a:r>
          <a:r>
            <a:rPr kumimoji="1" lang="en-US" altLang="ja-JP" sz="1300">
              <a:latin typeface="ＭＳ Ｐゴシック"/>
            </a:rPr>
            <a:t>0.4</a:t>
          </a:r>
          <a:r>
            <a:rPr kumimoji="1" lang="ja-JP" altLang="en-US" sz="1300">
              <a:latin typeface="ＭＳ Ｐゴシック"/>
            </a:rPr>
            <a:t>ポイント上昇し、類似団体平均と同水準となった。特別会計への繰出金に関しては、本来の独立採算制の観点から段階的な料金の見直しや保険事業における保険料の適正化を図る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62</xdr:row>
      <xdr:rowOff>12700</xdr:rowOff>
    </xdr:to>
    <xdr:cxnSp macro="">
      <xdr:nvCxnSpPr>
        <xdr:cNvPr id="245" name="直線コネクタ 244"/>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6"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7" name="直線コネクタ 246"/>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4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49" name="直線コネクタ 24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92710</xdr:rowOff>
    </xdr:to>
    <xdr:cxnSp macro="">
      <xdr:nvCxnSpPr>
        <xdr:cNvPr id="250" name="直線コネクタ 249"/>
        <xdr:cNvCxnSpPr/>
      </xdr:nvCxnSpPr>
      <xdr:spPr>
        <a:xfrm>
          <a:off x="15671800" y="977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58437</xdr:rowOff>
    </xdr:from>
    <xdr:ext cx="762000" cy="259045"/>
    <xdr:sp macro="" textlink="">
      <xdr:nvSpPr>
        <xdr:cNvPr id="251"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52" name="フローチャート : 判断 251"/>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3" name="直線コネクタ 252"/>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24130</xdr:rowOff>
    </xdr:to>
    <xdr:cxnSp macro="">
      <xdr:nvCxnSpPr>
        <xdr:cNvPr id="256" name="直線コネクタ 255"/>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138430</xdr:rowOff>
    </xdr:to>
    <xdr:cxnSp macro="">
      <xdr:nvCxnSpPr>
        <xdr:cNvPr id="259" name="直線コネクタ 258"/>
        <xdr:cNvCxnSpPr/>
      </xdr:nvCxnSpPr>
      <xdr:spPr>
        <a:xfrm flipV="1">
          <a:off x="13004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60" name="フローチャート : 判断 259"/>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61" name="テキスト ボックス 260"/>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2" name="フローチャート : 判断 261"/>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3" name="テキスト ボックス 262"/>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9" name="円/楕円 268"/>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0"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1" name="円/楕円 27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2" name="テキスト ボックス 27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3" name="円/楕円 27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4" name="テキスト ボックス 27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5" name="円/楕円 274"/>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6" name="テキスト ボックス 275"/>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7" name="円/楕円 276"/>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8" name="テキスト ボックス 277"/>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補助費等に係る経常収支比率は、類似団体平均と比較して</a:t>
          </a:r>
          <a:r>
            <a:rPr kumimoji="1" lang="en-US" altLang="ja-JP" sz="1300">
              <a:latin typeface="ＭＳ Ｐゴシック"/>
            </a:rPr>
            <a:t>6.6</a:t>
          </a:r>
          <a:r>
            <a:rPr kumimoji="1" lang="ja-JP" altLang="en-US" sz="1300">
              <a:latin typeface="ＭＳ Ｐゴシック"/>
            </a:rPr>
            <a:t>ポイント下回っており、前年度とほぼ同様の水準となっている。今後も市単独補助金に関しては、事業内容、対象団体の決算状況、補助金交付に係る行政効果等を勘案する中で、事業ごとに見直しを進めていく。</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41</xdr:row>
      <xdr:rowOff>95250</xdr:rowOff>
    </xdr:to>
    <xdr:cxnSp macro="">
      <xdr:nvCxnSpPr>
        <xdr:cNvPr id="306" name="直線コネクタ 305"/>
        <xdr:cNvCxnSpPr/>
      </xdr:nvCxnSpPr>
      <xdr:spPr>
        <a:xfrm flipV="1">
          <a:off x="16510000" y="5562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7"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8" name="直線コネクタ 307"/>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9"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0" name="直線コネクタ 309"/>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165100</xdr:rowOff>
    </xdr:from>
    <xdr:to>
      <xdr:col>24</xdr:col>
      <xdr:colOff>31750</xdr:colOff>
      <xdr:row>33</xdr:row>
      <xdr:rowOff>6350</xdr:rowOff>
    </xdr:to>
    <xdr:cxnSp macro="">
      <xdr:nvCxnSpPr>
        <xdr:cNvPr id="311" name="直線コネクタ 310"/>
        <xdr:cNvCxnSpPr/>
      </xdr:nvCxnSpPr>
      <xdr:spPr>
        <a:xfrm flipV="1">
          <a:off x="15671800" y="565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67327</xdr:rowOff>
    </xdr:from>
    <xdr:ext cx="762000" cy="259045"/>
    <xdr:sp macro="" textlink="">
      <xdr:nvSpPr>
        <xdr:cNvPr id="312"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13" name="フローチャート : 判断 312"/>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6350</xdr:rowOff>
    </xdr:from>
    <xdr:to>
      <xdr:col>22</xdr:col>
      <xdr:colOff>565150</xdr:colOff>
      <xdr:row>33</xdr:row>
      <xdr:rowOff>69850</xdr:rowOff>
    </xdr:to>
    <xdr:cxnSp macro="">
      <xdr:nvCxnSpPr>
        <xdr:cNvPr id="314" name="直線コネクタ 313"/>
        <xdr:cNvCxnSpPr/>
      </xdr:nvCxnSpPr>
      <xdr:spPr>
        <a:xfrm flipV="1">
          <a:off x="14782800" y="566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146050</xdr:rowOff>
    </xdr:from>
    <xdr:to>
      <xdr:col>22</xdr:col>
      <xdr:colOff>615950</xdr:colOff>
      <xdr:row>38</xdr:row>
      <xdr:rowOff>76200</xdr:rowOff>
    </xdr:to>
    <xdr:sp macro="" textlink="">
      <xdr:nvSpPr>
        <xdr:cNvPr id="315" name="フローチャート : 判断 314"/>
        <xdr:cNvSpPr/>
      </xdr:nvSpPr>
      <xdr:spPr>
        <a:xfrm>
          <a:off x="15621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60977</xdr:rowOff>
    </xdr:from>
    <xdr:ext cx="736600" cy="259045"/>
    <xdr:sp macro="" textlink="">
      <xdr:nvSpPr>
        <xdr:cNvPr id="316" name="テキスト ボックス 315"/>
        <xdr:cNvSpPr txBox="1"/>
      </xdr:nvSpPr>
      <xdr:spPr>
        <a:xfrm>
          <a:off x="15290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44450</xdr:rowOff>
    </xdr:from>
    <xdr:to>
      <xdr:col>21</xdr:col>
      <xdr:colOff>361950</xdr:colOff>
      <xdr:row>33</xdr:row>
      <xdr:rowOff>69850</xdr:rowOff>
    </xdr:to>
    <xdr:cxnSp macro="">
      <xdr:nvCxnSpPr>
        <xdr:cNvPr id="317" name="直線コネクタ 316"/>
        <xdr:cNvCxnSpPr/>
      </xdr:nvCxnSpPr>
      <xdr:spPr>
        <a:xfrm>
          <a:off x="13893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25400</xdr:rowOff>
    </xdr:from>
    <xdr:to>
      <xdr:col>21</xdr:col>
      <xdr:colOff>412750</xdr:colOff>
      <xdr:row>38</xdr:row>
      <xdr:rowOff>127000</xdr:rowOff>
    </xdr:to>
    <xdr:sp macro="" textlink="">
      <xdr:nvSpPr>
        <xdr:cNvPr id="318" name="フローチャート : 判断 317"/>
        <xdr:cNvSpPr/>
      </xdr:nvSpPr>
      <xdr:spPr>
        <a:xfrm>
          <a:off x="14732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111777</xdr:rowOff>
    </xdr:from>
    <xdr:ext cx="762000" cy="259045"/>
    <xdr:sp macro="" textlink="">
      <xdr:nvSpPr>
        <xdr:cNvPr id="319" name="テキスト ボックス 318"/>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44450</xdr:rowOff>
    </xdr:from>
    <xdr:to>
      <xdr:col>20</xdr:col>
      <xdr:colOff>158750</xdr:colOff>
      <xdr:row>33</xdr:row>
      <xdr:rowOff>57150</xdr:rowOff>
    </xdr:to>
    <xdr:cxnSp macro="">
      <xdr:nvCxnSpPr>
        <xdr:cNvPr id="320" name="直線コネクタ 319"/>
        <xdr:cNvCxnSpPr/>
      </xdr:nvCxnSpPr>
      <xdr:spPr>
        <a:xfrm flipV="1">
          <a:off x="13004800" y="570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152400</xdr:rowOff>
    </xdr:from>
    <xdr:to>
      <xdr:col>20</xdr:col>
      <xdr:colOff>209550</xdr:colOff>
      <xdr:row>37</xdr:row>
      <xdr:rowOff>82550</xdr:rowOff>
    </xdr:to>
    <xdr:sp macro="" textlink="">
      <xdr:nvSpPr>
        <xdr:cNvPr id="321" name="フローチャート : 判断 320"/>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22" name="テキスト ボックス 321"/>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4" name="テキスト ボックス 32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30" name="円/楕円 329"/>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31"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127000</xdr:rowOff>
    </xdr:from>
    <xdr:to>
      <xdr:col>22</xdr:col>
      <xdr:colOff>615950</xdr:colOff>
      <xdr:row>33</xdr:row>
      <xdr:rowOff>57150</xdr:rowOff>
    </xdr:to>
    <xdr:sp macro="" textlink="">
      <xdr:nvSpPr>
        <xdr:cNvPr id="332" name="円/楕円 331"/>
        <xdr:cNvSpPr/>
      </xdr:nvSpPr>
      <xdr:spPr>
        <a:xfrm>
          <a:off x="15621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67327</xdr:rowOff>
    </xdr:from>
    <xdr:ext cx="736600" cy="259045"/>
    <xdr:sp macro="" textlink="">
      <xdr:nvSpPr>
        <xdr:cNvPr id="333" name="テキスト ボックス 332"/>
        <xdr:cNvSpPr txBox="1"/>
      </xdr:nvSpPr>
      <xdr:spPr>
        <a:xfrm>
          <a:off x="15290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4" name="円/楕円 333"/>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5" name="テキスト ボックス 334"/>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165100</xdr:rowOff>
    </xdr:from>
    <xdr:to>
      <xdr:col>20</xdr:col>
      <xdr:colOff>209550</xdr:colOff>
      <xdr:row>33</xdr:row>
      <xdr:rowOff>95250</xdr:rowOff>
    </xdr:to>
    <xdr:sp macro="" textlink="">
      <xdr:nvSpPr>
        <xdr:cNvPr id="336" name="円/楕円 335"/>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105427</xdr:rowOff>
    </xdr:from>
    <xdr:ext cx="762000" cy="259045"/>
    <xdr:sp macro="" textlink="">
      <xdr:nvSpPr>
        <xdr:cNvPr id="337" name="テキスト ボックス 336"/>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6350</xdr:rowOff>
    </xdr:from>
    <xdr:to>
      <xdr:col>19</xdr:col>
      <xdr:colOff>6350</xdr:colOff>
      <xdr:row>33</xdr:row>
      <xdr:rowOff>107950</xdr:rowOff>
    </xdr:to>
    <xdr:sp macro="" textlink="">
      <xdr:nvSpPr>
        <xdr:cNvPr id="338" name="円/楕円 337"/>
        <xdr:cNvSpPr/>
      </xdr:nvSpPr>
      <xdr:spPr>
        <a:xfrm>
          <a:off x="12954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118127</xdr:rowOff>
    </xdr:from>
    <xdr:ext cx="762000" cy="259045"/>
    <xdr:sp macro="" textlink="">
      <xdr:nvSpPr>
        <xdr:cNvPr id="339" name="テキスト ボックス 338"/>
        <xdr:cNvSpPr txBox="1"/>
      </xdr:nvSpPr>
      <xdr:spPr>
        <a:xfrm>
          <a:off x="126238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公債費に係る経常収支比率は、前年度と同水準であり、類似団体平均と比較して</a:t>
          </a:r>
          <a:r>
            <a:rPr kumimoji="1" lang="en-US" altLang="ja-JP" sz="1300">
              <a:latin typeface="ＭＳ Ｐゴシック"/>
            </a:rPr>
            <a:t>1.7</a:t>
          </a:r>
          <a:r>
            <a:rPr kumimoji="1" lang="ja-JP" altLang="en-US" sz="1300">
              <a:latin typeface="ＭＳ Ｐゴシック"/>
            </a:rPr>
            <a:t>ポイント上回っている。重点的に行っていた、教育施設などの公共施設の耐震化が終了したことから、選択と集中により重点的に投資を行う事業を選別し、公債費増を抑制していく。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45357</xdr:rowOff>
    </xdr:to>
    <xdr:cxnSp macro="">
      <xdr:nvCxnSpPr>
        <xdr:cNvPr id="369" name="直線コネクタ 368"/>
        <xdr:cNvCxnSpPr/>
      </xdr:nvCxnSpPr>
      <xdr:spPr>
        <a:xfrm flipV="1">
          <a:off x="4826000" y="125203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17434</xdr:rowOff>
    </xdr:from>
    <xdr:ext cx="762000" cy="259045"/>
    <xdr:sp macro="" textlink="">
      <xdr:nvSpPr>
        <xdr:cNvPr id="370" name="公債費最小値テキスト"/>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6</xdr:col>
      <xdr:colOff>612775</xdr:colOff>
      <xdr:row>82</xdr:row>
      <xdr:rowOff>45357</xdr:rowOff>
    </xdr:from>
    <xdr:to>
      <xdr:col>7</xdr:col>
      <xdr:colOff>104775</xdr:colOff>
      <xdr:row>82</xdr:row>
      <xdr:rowOff>45357</xdr:rowOff>
    </xdr:to>
    <xdr:cxnSp macro="">
      <xdr:nvCxnSpPr>
        <xdr:cNvPr id="371" name="直線コネクタ 370"/>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2"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3" name="直線コネクタ 372"/>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69850</xdr:rowOff>
    </xdr:to>
    <xdr:cxnSp macro="">
      <xdr:nvCxnSpPr>
        <xdr:cNvPr id="374" name="直線コネクタ 373"/>
        <xdr:cNvCxnSpPr/>
      </xdr:nvCxnSpPr>
      <xdr:spPr>
        <a:xfrm>
          <a:off x="3987800" y="1361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100891</xdr:rowOff>
    </xdr:from>
    <xdr:ext cx="762000" cy="259045"/>
    <xdr:sp macro="" textlink="">
      <xdr:nvSpPr>
        <xdr:cNvPr id="375"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76" name="フローチャート : 判断 375"/>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53521</xdr:rowOff>
    </xdr:from>
    <xdr:to>
      <xdr:col>5</xdr:col>
      <xdr:colOff>549275</xdr:colOff>
      <xdr:row>79</xdr:row>
      <xdr:rowOff>69850</xdr:rowOff>
    </xdr:to>
    <xdr:cxnSp macro="">
      <xdr:nvCxnSpPr>
        <xdr:cNvPr id="377" name="直線コネクタ 376"/>
        <xdr:cNvCxnSpPr/>
      </xdr:nvCxnSpPr>
      <xdr:spPr>
        <a:xfrm>
          <a:off x="3098800" y="135980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10886</xdr:rowOff>
    </xdr:from>
    <xdr:to>
      <xdr:col>5</xdr:col>
      <xdr:colOff>600075</xdr:colOff>
      <xdr:row>78</xdr:row>
      <xdr:rowOff>112486</xdr:rowOff>
    </xdr:to>
    <xdr:sp macro="" textlink="">
      <xdr:nvSpPr>
        <xdr:cNvPr id="378" name="フローチャート : 判断 377"/>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122663</xdr:rowOff>
    </xdr:from>
    <xdr:ext cx="736600" cy="259045"/>
    <xdr:sp macro="" textlink="">
      <xdr:nvSpPr>
        <xdr:cNvPr id="379" name="テキスト ボックス 378"/>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53521</xdr:rowOff>
    </xdr:from>
    <xdr:to>
      <xdr:col>4</xdr:col>
      <xdr:colOff>346075</xdr:colOff>
      <xdr:row>80</xdr:row>
      <xdr:rowOff>12700</xdr:rowOff>
    </xdr:to>
    <xdr:cxnSp macro="">
      <xdr:nvCxnSpPr>
        <xdr:cNvPr id="380" name="直線コネクタ 379"/>
        <xdr:cNvCxnSpPr/>
      </xdr:nvCxnSpPr>
      <xdr:spPr>
        <a:xfrm flipV="1">
          <a:off x="2209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92529</xdr:rowOff>
    </xdr:from>
    <xdr:to>
      <xdr:col>4</xdr:col>
      <xdr:colOff>396875</xdr:colOff>
      <xdr:row>79</xdr:row>
      <xdr:rowOff>22679</xdr:rowOff>
    </xdr:to>
    <xdr:sp macro="" textlink="">
      <xdr:nvSpPr>
        <xdr:cNvPr id="381" name="フローチャート : 判断 380"/>
        <xdr:cNvSpPr/>
      </xdr:nvSpPr>
      <xdr:spPr>
        <a:xfrm>
          <a:off x="3048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32856</xdr:rowOff>
    </xdr:from>
    <xdr:ext cx="762000" cy="259045"/>
    <xdr:sp macro="" textlink="">
      <xdr:nvSpPr>
        <xdr:cNvPr id="382" name="テキスト ボックス 381"/>
        <xdr:cNvSpPr txBox="1"/>
      </xdr:nvSpPr>
      <xdr:spPr>
        <a:xfrm>
          <a:off x="2717800" y="1323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78014</xdr:rowOff>
    </xdr:to>
    <xdr:cxnSp macro="">
      <xdr:nvCxnSpPr>
        <xdr:cNvPr id="383" name="直線コネクタ 382"/>
        <xdr:cNvCxnSpPr/>
      </xdr:nvCxnSpPr>
      <xdr:spPr>
        <a:xfrm flipV="1">
          <a:off x="1320800" y="1372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4" name="フローチャート : 判断 383"/>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5" name="テキスト ボックス 384"/>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6" name="フローチャート : 判断 385"/>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87" name="テキスト ボックス 386"/>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93" name="円/楕円 392"/>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94"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5" name="円/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2721</xdr:rowOff>
    </xdr:from>
    <xdr:to>
      <xdr:col>4</xdr:col>
      <xdr:colOff>396875</xdr:colOff>
      <xdr:row>79</xdr:row>
      <xdr:rowOff>104321</xdr:rowOff>
    </xdr:to>
    <xdr:sp macro="" textlink="">
      <xdr:nvSpPr>
        <xdr:cNvPr id="397" name="円/楕円 396"/>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89098</xdr:rowOff>
    </xdr:from>
    <xdr:ext cx="762000" cy="259045"/>
    <xdr:sp macro="" textlink="">
      <xdr:nvSpPr>
        <xdr:cNvPr id="398" name="テキスト ボックス 397"/>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9" name="円/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27214</xdr:rowOff>
    </xdr:from>
    <xdr:to>
      <xdr:col>1</xdr:col>
      <xdr:colOff>676275</xdr:colOff>
      <xdr:row>80</xdr:row>
      <xdr:rowOff>128814</xdr:rowOff>
    </xdr:to>
    <xdr:sp macro="" textlink="">
      <xdr:nvSpPr>
        <xdr:cNvPr id="401" name="円/楕円 400"/>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113591</xdr:rowOff>
    </xdr:from>
    <xdr:ext cx="762000" cy="259045"/>
    <xdr:sp macro="" textlink="">
      <xdr:nvSpPr>
        <xdr:cNvPr id="402" name="テキスト ボックス 401"/>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公債費以外の経常収支比率は、類似団体平均と比較して</a:t>
          </a:r>
          <a:r>
            <a:rPr kumimoji="1" lang="en-US" altLang="ja-JP" sz="1300">
              <a:latin typeface="ＭＳ Ｐゴシック"/>
            </a:rPr>
            <a:t>10.1</a:t>
          </a:r>
          <a:r>
            <a:rPr kumimoji="1" lang="ja-JP" altLang="en-US" sz="1300">
              <a:latin typeface="ＭＳ Ｐゴシック"/>
            </a:rPr>
            <a:t>ポイント下回っており、低い水準を維持している。扶助費やその他の経費に係る比率がわずかに上昇しているが、低水準を維持することができた。引き続き歳出の抑制等により財政構造の弾力性の維持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134620</xdr:rowOff>
    </xdr:from>
    <xdr:to>
      <xdr:col>24</xdr:col>
      <xdr:colOff>31750</xdr:colOff>
      <xdr:row>81</xdr:row>
      <xdr:rowOff>62230</xdr:rowOff>
    </xdr:to>
    <xdr:cxnSp macro="">
      <xdr:nvCxnSpPr>
        <xdr:cNvPr id="430" name="直線コネクタ 429"/>
        <xdr:cNvCxnSpPr/>
      </xdr:nvCxnSpPr>
      <xdr:spPr>
        <a:xfrm flipV="1">
          <a:off x="16510000" y="124790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34307</xdr:rowOff>
    </xdr:from>
    <xdr:ext cx="762000" cy="259045"/>
    <xdr:sp macro="" textlink="">
      <xdr:nvSpPr>
        <xdr:cNvPr id="431"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628650</xdr:colOff>
      <xdr:row>81</xdr:row>
      <xdr:rowOff>62230</xdr:rowOff>
    </xdr:from>
    <xdr:to>
      <xdr:col>24</xdr:col>
      <xdr:colOff>120650</xdr:colOff>
      <xdr:row>81</xdr:row>
      <xdr:rowOff>62230</xdr:rowOff>
    </xdr:to>
    <xdr:cxnSp macro="">
      <xdr:nvCxnSpPr>
        <xdr:cNvPr id="432" name="直線コネクタ 431"/>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49547</xdr:rowOff>
    </xdr:from>
    <xdr:ext cx="762000" cy="259045"/>
    <xdr:sp macro="" textlink="">
      <xdr:nvSpPr>
        <xdr:cNvPr id="433" name="公債費以外最大値テキスト"/>
        <xdr:cNvSpPr txBox="1"/>
      </xdr:nvSpPr>
      <xdr:spPr>
        <a:xfrm>
          <a:off x="16598900" y="122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64.6</a:t>
          </a:r>
          <a:endParaRPr kumimoji="1" lang="ja-JP" altLang="en-US" sz="1000" b="1">
            <a:latin typeface="ＭＳ Ｐゴシック"/>
          </a:endParaRPr>
        </a:p>
      </xdr:txBody>
    </xdr:sp>
    <xdr:clientData/>
  </xdr:oneCellAnchor>
  <xdr:twoCellAnchor>
    <xdr:from>
      <xdr:col>23</xdr:col>
      <xdr:colOff>628650</xdr:colOff>
      <xdr:row>72</xdr:row>
      <xdr:rowOff>134620</xdr:rowOff>
    </xdr:from>
    <xdr:to>
      <xdr:col>24</xdr:col>
      <xdr:colOff>120650</xdr:colOff>
      <xdr:row>72</xdr:row>
      <xdr:rowOff>134620</xdr:rowOff>
    </xdr:to>
    <xdr:cxnSp macro="">
      <xdr:nvCxnSpPr>
        <xdr:cNvPr id="434" name="直線コネクタ 433"/>
        <xdr:cNvCxnSpPr/>
      </xdr:nvCxnSpPr>
      <xdr:spPr>
        <a:xfrm>
          <a:off x="16421100" y="1247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134620</xdr:rowOff>
    </xdr:from>
    <xdr:to>
      <xdr:col>24</xdr:col>
      <xdr:colOff>31750</xdr:colOff>
      <xdr:row>72</xdr:row>
      <xdr:rowOff>165100</xdr:rowOff>
    </xdr:to>
    <xdr:cxnSp macro="">
      <xdr:nvCxnSpPr>
        <xdr:cNvPr id="435" name="直線コネクタ 434"/>
        <xdr:cNvCxnSpPr/>
      </xdr:nvCxnSpPr>
      <xdr:spPr>
        <a:xfrm flipV="1">
          <a:off x="15671800" y="12479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124477</xdr:rowOff>
    </xdr:from>
    <xdr:ext cx="762000" cy="259045"/>
    <xdr:sp macro="" textlink="">
      <xdr:nvSpPr>
        <xdr:cNvPr id="436"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37" name="フローチャート : 判断 436"/>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165100</xdr:rowOff>
    </xdr:from>
    <xdr:to>
      <xdr:col>22</xdr:col>
      <xdr:colOff>565150</xdr:colOff>
      <xdr:row>73</xdr:row>
      <xdr:rowOff>16510</xdr:rowOff>
    </xdr:to>
    <xdr:cxnSp macro="">
      <xdr:nvCxnSpPr>
        <xdr:cNvPr id="438" name="直線コネクタ 437"/>
        <xdr:cNvCxnSpPr/>
      </xdr:nvCxnSpPr>
      <xdr:spPr>
        <a:xfrm flipV="1">
          <a:off x="14782800" y="12509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9" name="フローチャート : 判断 438"/>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40" name="テキスト ボックス 439"/>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xdr:rowOff>
    </xdr:from>
    <xdr:to>
      <xdr:col>21</xdr:col>
      <xdr:colOff>361950</xdr:colOff>
      <xdr:row>73</xdr:row>
      <xdr:rowOff>16510</xdr:rowOff>
    </xdr:to>
    <xdr:cxnSp macro="">
      <xdr:nvCxnSpPr>
        <xdr:cNvPr id="441" name="直線コネクタ 440"/>
        <xdr:cNvCxnSpPr/>
      </xdr:nvCxnSpPr>
      <xdr:spPr>
        <a:xfrm>
          <a:off x="13893800" y="12517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2" name="フローチャート : 判断 441"/>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3" name="テキスト ボックス 44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54610</xdr:rowOff>
    </xdr:to>
    <xdr:cxnSp macro="">
      <xdr:nvCxnSpPr>
        <xdr:cNvPr id="444" name="直線コネクタ 443"/>
        <xdr:cNvCxnSpPr/>
      </xdr:nvCxnSpPr>
      <xdr:spPr>
        <a:xfrm flipV="1">
          <a:off x="13004800" y="12517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5" name="フローチャート : 判断 444"/>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6" name="テキスト ボックス 44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47" name="フローチャート : 判断 446"/>
        <xdr:cNvSpPr/>
      </xdr:nvSpPr>
      <xdr:spPr>
        <a:xfrm>
          <a:off x="12954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48" name="テキスト ボックス 447"/>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83820</xdr:rowOff>
    </xdr:from>
    <xdr:to>
      <xdr:col>24</xdr:col>
      <xdr:colOff>82550</xdr:colOff>
      <xdr:row>73</xdr:row>
      <xdr:rowOff>13970</xdr:rowOff>
    </xdr:to>
    <xdr:sp macro="" textlink="">
      <xdr:nvSpPr>
        <xdr:cNvPr id="454" name="円/楕円 453"/>
        <xdr:cNvSpPr/>
      </xdr:nvSpPr>
      <xdr:spPr>
        <a:xfrm>
          <a:off x="164592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71</xdr:row>
      <xdr:rowOff>163847</xdr:rowOff>
    </xdr:from>
    <xdr:ext cx="762000" cy="259045"/>
    <xdr:sp macro="" textlink="">
      <xdr:nvSpPr>
        <xdr:cNvPr id="455" name="公債費以外該当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114300</xdr:rowOff>
    </xdr:from>
    <xdr:to>
      <xdr:col>22</xdr:col>
      <xdr:colOff>615950</xdr:colOff>
      <xdr:row>73</xdr:row>
      <xdr:rowOff>44450</xdr:rowOff>
    </xdr:to>
    <xdr:sp macro="" textlink="">
      <xdr:nvSpPr>
        <xdr:cNvPr id="456" name="円/楕円 455"/>
        <xdr:cNvSpPr/>
      </xdr:nvSpPr>
      <xdr:spPr>
        <a:xfrm>
          <a:off x="15621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54627</xdr:rowOff>
    </xdr:from>
    <xdr:ext cx="736600" cy="259045"/>
    <xdr:sp macro="" textlink="">
      <xdr:nvSpPr>
        <xdr:cNvPr id="457" name="テキスト ボックス 456"/>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137160</xdr:rowOff>
    </xdr:from>
    <xdr:to>
      <xdr:col>21</xdr:col>
      <xdr:colOff>412750</xdr:colOff>
      <xdr:row>73</xdr:row>
      <xdr:rowOff>67310</xdr:rowOff>
    </xdr:to>
    <xdr:sp macro="" textlink="">
      <xdr:nvSpPr>
        <xdr:cNvPr id="458" name="円/楕円 457"/>
        <xdr:cNvSpPr/>
      </xdr:nvSpPr>
      <xdr:spPr>
        <a:xfrm>
          <a:off x="14732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77487</xdr:rowOff>
    </xdr:from>
    <xdr:ext cx="762000" cy="259045"/>
    <xdr:sp macro="" textlink="">
      <xdr:nvSpPr>
        <xdr:cNvPr id="459" name="テキスト ボックス 458"/>
        <xdr:cNvSpPr txBox="1"/>
      </xdr:nvSpPr>
      <xdr:spPr>
        <a:xfrm>
          <a:off x="14401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121920</xdr:rowOff>
    </xdr:from>
    <xdr:to>
      <xdr:col>20</xdr:col>
      <xdr:colOff>209550</xdr:colOff>
      <xdr:row>73</xdr:row>
      <xdr:rowOff>52070</xdr:rowOff>
    </xdr:to>
    <xdr:sp macro="" textlink="">
      <xdr:nvSpPr>
        <xdr:cNvPr id="460" name="円/楕円 459"/>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62247</xdr:rowOff>
    </xdr:from>
    <xdr:ext cx="762000" cy="259045"/>
    <xdr:sp macro="" textlink="">
      <xdr:nvSpPr>
        <xdr:cNvPr id="461" name="テキスト ボックス 460"/>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3810</xdr:rowOff>
    </xdr:from>
    <xdr:to>
      <xdr:col>19</xdr:col>
      <xdr:colOff>6350</xdr:colOff>
      <xdr:row>73</xdr:row>
      <xdr:rowOff>105410</xdr:rowOff>
    </xdr:to>
    <xdr:sp macro="" textlink="">
      <xdr:nvSpPr>
        <xdr:cNvPr id="462" name="円/楕円 461"/>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115587</xdr:rowOff>
    </xdr:from>
    <xdr:ext cx="762000" cy="259045"/>
    <xdr:sp macro="" textlink="">
      <xdr:nvSpPr>
        <xdr:cNvPr id="463" name="テキスト ボックス 462"/>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静岡県三島市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115227</xdr:rowOff>
    </xdr:from>
    <xdr:to>
      <xdr:col>4</xdr:col>
      <xdr:colOff>1117600</xdr:colOff>
      <xdr:row>20</xdr:row>
      <xdr:rowOff>130239</xdr:rowOff>
    </xdr:to>
    <xdr:cxnSp macro="">
      <xdr:nvCxnSpPr>
        <xdr:cNvPr id="45" name="直線コネクタ 44"/>
        <xdr:cNvCxnSpPr/>
      </xdr:nvCxnSpPr>
      <xdr:spPr bwMode="auto">
        <a:xfrm flipV="1">
          <a:off x="5651500" y="2048802"/>
          <a:ext cx="0" cy="1558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102316</xdr:rowOff>
    </xdr:from>
    <xdr:ext cx="762000" cy="259045"/>
    <xdr:sp macro="" textlink="">
      <xdr:nvSpPr>
        <xdr:cNvPr id="46" name="人口1人当たり決算額の推移最小値テキスト130"/>
        <xdr:cNvSpPr txBox="1"/>
      </xdr:nvSpPr>
      <xdr:spPr>
        <a:xfrm>
          <a:off x="5740400" y="357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38,665</a:t>
          </a:r>
          <a:endParaRPr kumimoji="1" lang="ja-JP" altLang="en-US" sz="1000" b="1">
            <a:latin typeface="ＭＳ Ｐゴシック"/>
          </a:endParaRPr>
        </a:p>
      </xdr:txBody>
    </xdr:sp>
    <xdr:clientData/>
  </xdr:oneCellAnchor>
  <xdr:twoCellAnchor>
    <xdr:from>
      <xdr:col>4</xdr:col>
      <xdr:colOff>1028700</xdr:colOff>
      <xdr:row>20</xdr:row>
      <xdr:rowOff>130239</xdr:rowOff>
    </xdr:from>
    <xdr:to>
      <xdr:col>5</xdr:col>
      <xdr:colOff>73025</xdr:colOff>
      <xdr:row>20</xdr:row>
      <xdr:rowOff>130239</xdr:rowOff>
    </xdr:to>
    <xdr:cxnSp macro="">
      <xdr:nvCxnSpPr>
        <xdr:cNvPr id="47" name="直線コネクタ 46"/>
        <xdr:cNvCxnSpPr/>
      </xdr:nvCxnSpPr>
      <xdr:spPr bwMode="auto">
        <a:xfrm>
          <a:off x="5562600" y="3606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30154</xdr:rowOff>
    </xdr:from>
    <xdr:ext cx="762000" cy="259045"/>
    <xdr:sp macro="" textlink="">
      <xdr:nvSpPr>
        <xdr:cNvPr id="48" name="人口1人当たり決算額の推移最大値テキスト130"/>
        <xdr:cNvSpPr txBox="1"/>
      </xdr:nvSpPr>
      <xdr:spPr>
        <a:xfrm>
          <a:off x="5740400" y="1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79,559</a:t>
          </a:r>
          <a:endParaRPr kumimoji="1" lang="ja-JP" altLang="en-US" sz="1000" b="1">
            <a:latin typeface="ＭＳ Ｐゴシック"/>
          </a:endParaRPr>
        </a:p>
      </xdr:txBody>
    </xdr:sp>
    <xdr:clientData/>
  </xdr:oneCellAnchor>
  <xdr:twoCellAnchor>
    <xdr:from>
      <xdr:col>4</xdr:col>
      <xdr:colOff>1028700</xdr:colOff>
      <xdr:row>11</xdr:row>
      <xdr:rowOff>115227</xdr:rowOff>
    </xdr:from>
    <xdr:to>
      <xdr:col>5</xdr:col>
      <xdr:colOff>73025</xdr:colOff>
      <xdr:row>11</xdr:row>
      <xdr:rowOff>115227</xdr:rowOff>
    </xdr:to>
    <xdr:cxnSp macro="">
      <xdr:nvCxnSpPr>
        <xdr:cNvPr id="49" name="直線コネクタ 48"/>
        <xdr:cNvCxnSpPr/>
      </xdr:nvCxnSpPr>
      <xdr:spPr bwMode="auto">
        <a:xfrm>
          <a:off x="5562600" y="2048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67031</xdr:rowOff>
    </xdr:from>
    <xdr:to>
      <xdr:col>4</xdr:col>
      <xdr:colOff>1117600</xdr:colOff>
      <xdr:row>14</xdr:row>
      <xdr:rowOff>146355</xdr:rowOff>
    </xdr:to>
    <xdr:cxnSp macro="">
      <xdr:nvCxnSpPr>
        <xdr:cNvPr id="50" name="直線コネクタ 49"/>
        <xdr:cNvCxnSpPr/>
      </xdr:nvCxnSpPr>
      <xdr:spPr bwMode="auto">
        <a:xfrm>
          <a:off x="5003800" y="2514956"/>
          <a:ext cx="647700" cy="79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105541</xdr:rowOff>
    </xdr:from>
    <xdr:ext cx="762000" cy="259045"/>
    <xdr:sp macro="" textlink="">
      <xdr:nvSpPr>
        <xdr:cNvPr id="51" name="人口1人当たり決算額の推移平均値テキスト130"/>
        <xdr:cNvSpPr txBox="1"/>
      </xdr:nvSpPr>
      <xdr:spPr>
        <a:xfrm>
          <a:off x="5740400" y="2724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133464</xdr:rowOff>
    </xdr:from>
    <xdr:to>
      <xdr:col>5</xdr:col>
      <xdr:colOff>34925</xdr:colOff>
      <xdr:row>16</xdr:row>
      <xdr:rowOff>63614</xdr:rowOff>
    </xdr:to>
    <xdr:sp macro="" textlink="">
      <xdr:nvSpPr>
        <xdr:cNvPr id="52" name="フローチャート : 判断 51"/>
        <xdr:cNvSpPr/>
      </xdr:nvSpPr>
      <xdr:spPr bwMode="auto">
        <a:xfrm>
          <a:off x="5600700" y="2752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14872</xdr:rowOff>
    </xdr:from>
    <xdr:to>
      <xdr:col>4</xdr:col>
      <xdr:colOff>469900</xdr:colOff>
      <xdr:row>14</xdr:row>
      <xdr:rowOff>67031</xdr:rowOff>
    </xdr:to>
    <xdr:cxnSp macro="">
      <xdr:nvCxnSpPr>
        <xdr:cNvPr id="53" name="直線コネクタ 52"/>
        <xdr:cNvCxnSpPr/>
      </xdr:nvCxnSpPr>
      <xdr:spPr bwMode="auto">
        <a:xfrm>
          <a:off x="4305300" y="2462797"/>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93726</xdr:rowOff>
    </xdr:from>
    <xdr:to>
      <xdr:col>4</xdr:col>
      <xdr:colOff>520700</xdr:colOff>
      <xdr:row>16</xdr:row>
      <xdr:rowOff>23876</xdr:rowOff>
    </xdr:to>
    <xdr:sp macro="" textlink="">
      <xdr:nvSpPr>
        <xdr:cNvPr id="54" name="フローチャート : 判断 53"/>
        <xdr:cNvSpPr/>
      </xdr:nvSpPr>
      <xdr:spPr bwMode="auto">
        <a:xfrm>
          <a:off x="4953000" y="2713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8653</xdr:rowOff>
    </xdr:from>
    <xdr:ext cx="736600" cy="259045"/>
    <xdr:sp macro="" textlink="">
      <xdr:nvSpPr>
        <xdr:cNvPr id="55" name="テキスト ボックス 54"/>
        <xdr:cNvSpPr txBox="1"/>
      </xdr:nvSpPr>
      <xdr:spPr>
        <a:xfrm>
          <a:off x="4622800" y="279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14872</xdr:rowOff>
    </xdr:from>
    <xdr:to>
      <xdr:col>3</xdr:col>
      <xdr:colOff>904875</xdr:colOff>
      <xdr:row>14</xdr:row>
      <xdr:rowOff>51257</xdr:rowOff>
    </xdr:to>
    <xdr:cxnSp macro="">
      <xdr:nvCxnSpPr>
        <xdr:cNvPr id="56" name="直線コネクタ 55"/>
        <xdr:cNvCxnSpPr/>
      </xdr:nvCxnSpPr>
      <xdr:spPr bwMode="auto">
        <a:xfrm flipV="1">
          <a:off x="3606800" y="2462797"/>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27318</xdr:rowOff>
    </xdr:from>
    <xdr:to>
      <xdr:col>3</xdr:col>
      <xdr:colOff>955675</xdr:colOff>
      <xdr:row>15</xdr:row>
      <xdr:rowOff>128918</xdr:rowOff>
    </xdr:to>
    <xdr:sp macro="" textlink="">
      <xdr:nvSpPr>
        <xdr:cNvPr id="57" name="フローチャート : 判断 56"/>
        <xdr:cNvSpPr/>
      </xdr:nvSpPr>
      <xdr:spPr bwMode="auto">
        <a:xfrm>
          <a:off x="4254500" y="2646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113695</xdr:rowOff>
    </xdr:from>
    <xdr:ext cx="762000" cy="259045"/>
    <xdr:sp macro="" textlink="">
      <xdr:nvSpPr>
        <xdr:cNvPr id="58" name="テキスト ボックス 57"/>
        <xdr:cNvSpPr txBox="1"/>
      </xdr:nvSpPr>
      <xdr:spPr>
        <a:xfrm>
          <a:off x="3924300" y="273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41008</xdr:rowOff>
    </xdr:from>
    <xdr:to>
      <xdr:col>3</xdr:col>
      <xdr:colOff>206375</xdr:colOff>
      <xdr:row>14</xdr:row>
      <xdr:rowOff>51257</xdr:rowOff>
    </xdr:to>
    <xdr:cxnSp macro="">
      <xdr:nvCxnSpPr>
        <xdr:cNvPr id="59" name="直線コネクタ 58"/>
        <xdr:cNvCxnSpPr/>
      </xdr:nvCxnSpPr>
      <xdr:spPr bwMode="auto">
        <a:xfrm>
          <a:off x="2908300" y="2488933"/>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142989</xdr:rowOff>
    </xdr:from>
    <xdr:to>
      <xdr:col>3</xdr:col>
      <xdr:colOff>257175</xdr:colOff>
      <xdr:row>15</xdr:row>
      <xdr:rowOff>73139</xdr:rowOff>
    </xdr:to>
    <xdr:sp macro="" textlink="">
      <xdr:nvSpPr>
        <xdr:cNvPr id="60" name="フローチャート : 判断 59"/>
        <xdr:cNvSpPr/>
      </xdr:nvSpPr>
      <xdr:spPr bwMode="auto">
        <a:xfrm>
          <a:off x="3556000" y="259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57916</xdr:rowOff>
    </xdr:from>
    <xdr:ext cx="762000" cy="259045"/>
    <xdr:sp macro="" textlink="">
      <xdr:nvSpPr>
        <xdr:cNvPr id="61" name="テキスト ボックス 60"/>
        <xdr:cNvSpPr txBox="1"/>
      </xdr:nvSpPr>
      <xdr:spPr>
        <a:xfrm>
          <a:off x="3225800" y="267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80810</xdr:rowOff>
    </xdr:from>
    <xdr:to>
      <xdr:col>2</xdr:col>
      <xdr:colOff>692150</xdr:colOff>
      <xdr:row>15</xdr:row>
      <xdr:rowOff>10960</xdr:rowOff>
    </xdr:to>
    <xdr:sp macro="" textlink="">
      <xdr:nvSpPr>
        <xdr:cNvPr id="62" name="フローチャート : 判断 61"/>
        <xdr:cNvSpPr/>
      </xdr:nvSpPr>
      <xdr:spPr bwMode="auto">
        <a:xfrm>
          <a:off x="2857500" y="2528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167187</xdr:rowOff>
    </xdr:from>
    <xdr:ext cx="762000" cy="259045"/>
    <xdr:sp macro="" textlink="">
      <xdr:nvSpPr>
        <xdr:cNvPr id="63" name="テキスト ボックス 62"/>
        <xdr:cNvSpPr txBox="1"/>
      </xdr:nvSpPr>
      <xdr:spPr>
        <a:xfrm>
          <a:off x="2527300" y="261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95555</xdr:rowOff>
    </xdr:from>
    <xdr:to>
      <xdr:col>5</xdr:col>
      <xdr:colOff>34925</xdr:colOff>
      <xdr:row>15</xdr:row>
      <xdr:rowOff>25705</xdr:rowOff>
    </xdr:to>
    <xdr:sp macro="" textlink="">
      <xdr:nvSpPr>
        <xdr:cNvPr id="69" name="円/楕円 68"/>
        <xdr:cNvSpPr/>
      </xdr:nvSpPr>
      <xdr:spPr bwMode="auto">
        <a:xfrm>
          <a:off x="5600700" y="254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112082</xdr:rowOff>
    </xdr:from>
    <xdr:ext cx="762000" cy="259045"/>
    <xdr:sp macro="" textlink="">
      <xdr:nvSpPr>
        <xdr:cNvPr id="70" name="人口1人当たり決算額の推移該当値テキスト130"/>
        <xdr:cNvSpPr txBox="1"/>
      </xdr:nvSpPr>
      <xdr:spPr>
        <a:xfrm>
          <a:off x="5740400" y="238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65,242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16231</xdr:rowOff>
    </xdr:from>
    <xdr:to>
      <xdr:col>4</xdr:col>
      <xdr:colOff>520700</xdr:colOff>
      <xdr:row>14</xdr:row>
      <xdr:rowOff>117831</xdr:rowOff>
    </xdr:to>
    <xdr:sp macro="" textlink="">
      <xdr:nvSpPr>
        <xdr:cNvPr id="71" name="円/楕円 70"/>
        <xdr:cNvSpPr/>
      </xdr:nvSpPr>
      <xdr:spPr bwMode="auto">
        <a:xfrm>
          <a:off x="4953000" y="246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128008</xdr:rowOff>
    </xdr:from>
    <xdr:ext cx="736600" cy="259045"/>
    <xdr:sp macro="" textlink="">
      <xdr:nvSpPr>
        <xdr:cNvPr id="72" name="テキスト ボックス 71"/>
        <xdr:cNvSpPr txBox="1"/>
      </xdr:nvSpPr>
      <xdr:spPr>
        <a:xfrm>
          <a:off x="4622800" y="223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135522</xdr:rowOff>
    </xdr:from>
    <xdr:to>
      <xdr:col>3</xdr:col>
      <xdr:colOff>955675</xdr:colOff>
      <xdr:row>14</xdr:row>
      <xdr:rowOff>65672</xdr:rowOff>
    </xdr:to>
    <xdr:sp macro="" textlink="">
      <xdr:nvSpPr>
        <xdr:cNvPr id="73" name="円/楕円 72"/>
        <xdr:cNvSpPr/>
      </xdr:nvSpPr>
      <xdr:spPr bwMode="auto">
        <a:xfrm>
          <a:off x="4254500" y="241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75849</xdr:rowOff>
    </xdr:from>
    <xdr:ext cx="762000" cy="259045"/>
    <xdr:sp macro="" textlink="">
      <xdr:nvSpPr>
        <xdr:cNvPr id="74" name="テキスト ボックス 73"/>
        <xdr:cNvSpPr txBox="1"/>
      </xdr:nvSpPr>
      <xdr:spPr>
        <a:xfrm>
          <a:off x="3924300" y="21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457</xdr:rowOff>
    </xdr:from>
    <xdr:to>
      <xdr:col>3</xdr:col>
      <xdr:colOff>257175</xdr:colOff>
      <xdr:row>14</xdr:row>
      <xdr:rowOff>102057</xdr:rowOff>
    </xdr:to>
    <xdr:sp macro="" textlink="">
      <xdr:nvSpPr>
        <xdr:cNvPr id="75" name="円/楕円 74"/>
        <xdr:cNvSpPr/>
      </xdr:nvSpPr>
      <xdr:spPr bwMode="auto">
        <a:xfrm>
          <a:off x="3556000" y="244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112234</xdr:rowOff>
    </xdr:from>
    <xdr:ext cx="762000" cy="259045"/>
    <xdr:sp macro="" textlink="">
      <xdr:nvSpPr>
        <xdr:cNvPr id="76" name="テキスト ボックス 75"/>
        <xdr:cNvSpPr txBox="1"/>
      </xdr:nvSpPr>
      <xdr:spPr>
        <a:xfrm>
          <a:off x="3225800" y="22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67,738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161658</xdr:rowOff>
    </xdr:from>
    <xdr:to>
      <xdr:col>2</xdr:col>
      <xdr:colOff>692150</xdr:colOff>
      <xdr:row>14</xdr:row>
      <xdr:rowOff>91808</xdr:rowOff>
    </xdr:to>
    <xdr:sp macro="" textlink="">
      <xdr:nvSpPr>
        <xdr:cNvPr id="77" name="円/楕円 76"/>
        <xdr:cNvSpPr/>
      </xdr:nvSpPr>
      <xdr:spPr bwMode="auto">
        <a:xfrm>
          <a:off x="2857500" y="243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101985</xdr:rowOff>
    </xdr:from>
    <xdr:ext cx="762000" cy="259045"/>
    <xdr:sp macro="" textlink="">
      <xdr:nvSpPr>
        <xdr:cNvPr id="78" name="テキスト ボックス 77"/>
        <xdr:cNvSpPr txBox="1"/>
      </xdr:nvSpPr>
      <xdr:spPr>
        <a:xfrm>
          <a:off x="2527300" y="220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111089</xdr:rowOff>
    </xdr:from>
    <xdr:to>
      <xdr:col>4</xdr:col>
      <xdr:colOff>1117600</xdr:colOff>
      <xdr:row>38</xdr:row>
      <xdr:rowOff>62764</xdr:rowOff>
    </xdr:to>
    <xdr:cxnSp macro="">
      <xdr:nvCxnSpPr>
        <xdr:cNvPr id="105" name="直線コネクタ 104"/>
        <xdr:cNvCxnSpPr/>
      </xdr:nvCxnSpPr>
      <xdr:spPr bwMode="auto">
        <a:xfrm flipV="1">
          <a:off x="5651500" y="6035639"/>
          <a:ext cx="0" cy="14947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34841</xdr:rowOff>
    </xdr:from>
    <xdr:ext cx="762000" cy="259045"/>
    <xdr:sp macro="" textlink="">
      <xdr:nvSpPr>
        <xdr:cNvPr id="106" name="人口1人当たり決算額の推移最小値テキスト445"/>
        <xdr:cNvSpPr txBox="1"/>
      </xdr:nvSpPr>
      <xdr:spPr>
        <a:xfrm>
          <a:off x="5740400" y="750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a:t>
          </a:r>
          <a:endParaRPr kumimoji="1" lang="ja-JP" altLang="en-US" sz="1000" b="1">
            <a:latin typeface="ＭＳ Ｐゴシック"/>
          </a:endParaRPr>
        </a:p>
      </xdr:txBody>
    </xdr:sp>
    <xdr:clientData/>
  </xdr:oneCellAnchor>
  <xdr:twoCellAnchor>
    <xdr:from>
      <xdr:col>4</xdr:col>
      <xdr:colOff>1028700</xdr:colOff>
      <xdr:row>38</xdr:row>
      <xdr:rowOff>62764</xdr:rowOff>
    </xdr:from>
    <xdr:to>
      <xdr:col>5</xdr:col>
      <xdr:colOff>73025</xdr:colOff>
      <xdr:row>38</xdr:row>
      <xdr:rowOff>62764</xdr:rowOff>
    </xdr:to>
    <xdr:cxnSp macro="">
      <xdr:nvCxnSpPr>
        <xdr:cNvPr id="107" name="直線コネクタ 106"/>
        <xdr:cNvCxnSpPr/>
      </xdr:nvCxnSpPr>
      <xdr:spPr bwMode="auto">
        <a:xfrm>
          <a:off x="5562600" y="7530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26016</xdr:rowOff>
    </xdr:from>
    <xdr:ext cx="762000" cy="259045"/>
    <xdr:sp macro="" textlink="">
      <xdr:nvSpPr>
        <xdr:cNvPr id="108" name="人口1人当たり決算額の推移最大値テキスト445"/>
        <xdr:cNvSpPr txBox="1"/>
      </xdr:nvSpPr>
      <xdr:spPr>
        <a:xfrm>
          <a:off x="5740400" y="57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31,598</a:t>
          </a:r>
          <a:endParaRPr kumimoji="1" lang="ja-JP" altLang="en-US" sz="1000" b="1">
            <a:latin typeface="ＭＳ Ｐゴシック"/>
          </a:endParaRPr>
        </a:p>
      </xdr:txBody>
    </xdr:sp>
    <xdr:clientData/>
  </xdr:oneCellAnchor>
  <xdr:twoCellAnchor>
    <xdr:from>
      <xdr:col>4</xdr:col>
      <xdr:colOff>1028700</xdr:colOff>
      <xdr:row>33</xdr:row>
      <xdr:rowOff>111089</xdr:rowOff>
    </xdr:from>
    <xdr:to>
      <xdr:col>5</xdr:col>
      <xdr:colOff>73025</xdr:colOff>
      <xdr:row>33</xdr:row>
      <xdr:rowOff>111089</xdr:rowOff>
    </xdr:to>
    <xdr:cxnSp macro="">
      <xdr:nvCxnSpPr>
        <xdr:cNvPr id="109" name="直線コネクタ 108"/>
        <xdr:cNvCxnSpPr/>
      </xdr:nvCxnSpPr>
      <xdr:spPr bwMode="auto">
        <a:xfrm>
          <a:off x="5562600" y="60356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340513</xdr:rowOff>
    </xdr:from>
    <xdr:to>
      <xdr:col>4</xdr:col>
      <xdr:colOff>1117600</xdr:colOff>
      <xdr:row>36</xdr:row>
      <xdr:rowOff>9408</xdr:rowOff>
    </xdr:to>
    <xdr:cxnSp macro="">
      <xdr:nvCxnSpPr>
        <xdr:cNvPr id="110" name="直線コネクタ 109"/>
        <xdr:cNvCxnSpPr/>
      </xdr:nvCxnSpPr>
      <xdr:spPr bwMode="auto">
        <a:xfrm flipV="1">
          <a:off x="5003800" y="6950863"/>
          <a:ext cx="6477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71457</xdr:rowOff>
    </xdr:from>
    <xdr:ext cx="762000" cy="259045"/>
    <xdr:sp macro="" textlink="">
      <xdr:nvSpPr>
        <xdr:cNvPr id="111" name="人口1人当たり決算額の推移平均値テキスト445"/>
        <xdr:cNvSpPr txBox="1"/>
      </xdr:nvSpPr>
      <xdr:spPr>
        <a:xfrm>
          <a:off x="5740400" y="702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99380</xdr:rowOff>
    </xdr:from>
    <xdr:to>
      <xdr:col>5</xdr:col>
      <xdr:colOff>34925</xdr:colOff>
      <xdr:row>37</xdr:row>
      <xdr:rowOff>29530</xdr:rowOff>
    </xdr:to>
    <xdr:sp macro="" textlink="">
      <xdr:nvSpPr>
        <xdr:cNvPr id="112" name="フローチャート : 判断 111"/>
        <xdr:cNvSpPr/>
      </xdr:nvSpPr>
      <xdr:spPr bwMode="auto">
        <a:xfrm>
          <a:off x="5600700" y="7052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308234</xdr:rowOff>
    </xdr:from>
    <xdr:to>
      <xdr:col>4</xdr:col>
      <xdr:colOff>469900</xdr:colOff>
      <xdr:row>36</xdr:row>
      <xdr:rowOff>9408</xdr:rowOff>
    </xdr:to>
    <xdr:cxnSp macro="">
      <xdr:nvCxnSpPr>
        <xdr:cNvPr id="113" name="直線コネクタ 112"/>
        <xdr:cNvCxnSpPr/>
      </xdr:nvCxnSpPr>
      <xdr:spPr bwMode="auto">
        <a:xfrm>
          <a:off x="4305300" y="6918584"/>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48631</xdr:rowOff>
    </xdr:from>
    <xdr:to>
      <xdr:col>4</xdr:col>
      <xdr:colOff>520700</xdr:colOff>
      <xdr:row>36</xdr:row>
      <xdr:rowOff>150231</xdr:rowOff>
    </xdr:to>
    <xdr:sp macro="" textlink="">
      <xdr:nvSpPr>
        <xdr:cNvPr id="114" name="フローチャート : 判断 113"/>
        <xdr:cNvSpPr/>
      </xdr:nvSpPr>
      <xdr:spPr bwMode="auto">
        <a:xfrm>
          <a:off x="4953000" y="700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135008</xdr:rowOff>
    </xdr:from>
    <xdr:ext cx="736600" cy="259045"/>
    <xdr:sp macro="" textlink="">
      <xdr:nvSpPr>
        <xdr:cNvPr id="115" name="テキスト ボックス 114"/>
        <xdr:cNvSpPr txBox="1"/>
      </xdr:nvSpPr>
      <xdr:spPr>
        <a:xfrm>
          <a:off x="4622800" y="708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215743</xdr:rowOff>
    </xdr:from>
    <xdr:to>
      <xdr:col>3</xdr:col>
      <xdr:colOff>904875</xdr:colOff>
      <xdr:row>35</xdr:row>
      <xdr:rowOff>308234</xdr:rowOff>
    </xdr:to>
    <xdr:cxnSp macro="">
      <xdr:nvCxnSpPr>
        <xdr:cNvPr id="116" name="直線コネクタ 115"/>
        <xdr:cNvCxnSpPr/>
      </xdr:nvCxnSpPr>
      <xdr:spPr bwMode="auto">
        <a:xfrm>
          <a:off x="3606800" y="6826093"/>
          <a:ext cx="698500" cy="9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326746</xdr:rowOff>
    </xdr:from>
    <xdr:to>
      <xdr:col>3</xdr:col>
      <xdr:colOff>955675</xdr:colOff>
      <xdr:row>36</xdr:row>
      <xdr:rowOff>85446</xdr:rowOff>
    </xdr:to>
    <xdr:sp macro="" textlink="">
      <xdr:nvSpPr>
        <xdr:cNvPr id="117" name="フローチャート : 判断 116"/>
        <xdr:cNvSpPr/>
      </xdr:nvSpPr>
      <xdr:spPr bwMode="auto">
        <a:xfrm>
          <a:off x="4254500" y="693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70223</xdr:rowOff>
    </xdr:from>
    <xdr:ext cx="762000" cy="259045"/>
    <xdr:sp macro="" textlink="">
      <xdr:nvSpPr>
        <xdr:cNvPr id="118" name="テキスト ボックス 117"/>
        <xdr:cNvSpPr txBox="1"/>
      </xdr:nvSpPr>
      <xdr:spPr>
        <a:xfrm>
          <a:off x="3924300" y="702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215743</xdr:rowOff>
    </xdr:from>
    <xdr:to>
      <xdr:col>3</xdr:col>
      <xdr:colOff>206375</xdr:colOff>
      <xdr:row>35</xdr:row>
      <xdr:rowOff>256845</xdr:rowOff>
    </xdr:to>
    <xdr:cxnSp macro="">
      <xdr:nvCxnSpPr>
        <xdr:cNvPr id="119" name="直線コネクタ 118"/>
        <xdr:cNvCxnSpPr/>
      </xdr:nvCxnSpPr>
      <xdr:spPr bwMode="auto">
        <a:xfrm flipV="1">
          <a:off x="2908300" y="6826093"/>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340096</xdr:rowOff>
    </xdr:from>
    <xdr:to>
      <xdr:col>3</xdr:col>
      <xdr:colOff>257175</xdr:colOff>
      <xdr:row>36</xdr:row>
      <xdr:rowOff>98796</xdr:rowOff>
    </xdr:to>
    <xdr:sp macro="" textlink="">
      <xdr:nvSpPr>
        <xdr:cNvPr id="120" name="フローチャート : 判断 119"/>
        <xdr:cNvSpPr/>
      </xdr:nvSpPr>
      <xdr:spPr bwMode="auto">
        <a:xfrm>
          <a:off x="3556000" y="6950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83573</xdr:rowOff>
    </xdr:from>
    <xdr:ext cx="762000" cy="259045"/>
    <xdr:sp macro="" textlink="">
      <xdr:nvSpPr>
        <xdr:cNvPr id="121" name="テキスト ボックス 120"/>
        <xdr:cNvSpPr txBox="1"/>
      </xdr:nvSpPr>
      <xdr:spPr>
        <a:xfrm>
          <a:off x="3225800" y="703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311155</xdr:rowOff>
    </xdr:from>
    <xdr:to>
      <xdr:col>2</xdr:col>
      <xdr:colOff>692150</xdr:colOff>
      <xdr:row>36</xdr:row>
      <xdr:rowOff>69855</xdr:rowOff>
    </xdr:to>
    <xdr:sp macro="" textlink="">
      <xdr:nvSpPr>
        <xdr:cNvPr id="122" name="フローチャート : 判断 121"/>
        <xdr:cNvSpPr/>
      </xdr:nvSpPr>
      <xdr:spPr bwMode="auto">
        <a:xfrm>
          <a:off x="2857500" y="692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54632</xdr:rowOff>
    </xdr:from>
    <xdr:ext cx="762000" cy="259045"/>
    <xdr:sp macro="" textlink="">
      <xdr:nvSpPr>
        <xdr:cNvPr id="123" name="テキスト ボックス 122"/>
        <xdr:cNvSpPr txBox="1"/>
      </xdr:nvSpPr>
      <xdr:spPr>
        <a:xfrm>
          <a:off x="2527300" y="700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289713</xdr:rowOff>
    </xdr:from>
    <xdr:to>
      <xdr:col>5</xdr:col>
      <xdr:colOff>34925</xdr:colOff>
      <xdr:row>36</xdr:row>
      <xdr:rowOff>48413</xdr:rowOff>
    </xdr:to>
    <xdr:sp macro="" textlink="">
      <xdr:nvSpPr>
        <xdr:cNvPr id="129" name="円/楕円 128"/>
        <xdr:cNvSpPr/>
      </xdr:nvSpPr>
      <xdr:spPr bwMode="auto">
        <a:xfrm>
          <a:off x="5600700" y="690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134790</xdr:rowOff>
    </xdr:from>
    <xdr:ext cx="762000" cy="259045"/>
    <xdr:sp macro="" textlink="">
      <xdr:nvSpPr>
        <xdr:cNvPr id="130" name="人口1人当たり決算額の推移該当値テキスト445"/>
        <xdr:cNvSpPr txBox="1"/>
      </xdr:nvSpPr>
      <xdr:spPr>
        <a:xfrm>
          <a:off x="5740400" y="6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301508</xdr:rowOff>
    </xdr:from>
    <xdr:to>
      <xdr:col>4</xdr:col>
      <xdr:colOff>520700</xdr:colOff>
      <xdr:row>36</xdr:row>
      <xdr:rowOff>60208</xdr:rowOff>
    </xdr:to>
    <xdr:sp macro="" textlink="">
      <xdr:nvSpPr>
        <xdr:cNvPr id="131" name="円/楕円 130"/>
        <xdr:cNvSpPr/>
      </xdr:nvSpPr>
      <xdr:spPr bwMode="auto">
        <a:xfrm>
          <a:off x="4953000" y="691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70385</xdr:rowOff>
    </xdr:from>
    <xdr:ext cx="736600" cy="259045"/>
    <xdr:sp macro="" textlink="">
      <xdr:nvSpPr>
        <xdr:cNvPr id="132" name="テキスト ボックス 131"/>
        <xdr:cNvSpPr txBox="1"/>
      </xdr:nvSpPr>
      <xdr:spPr>
        <a:xfrm>
          <a:off x="4622800" y="668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257434</xdr:rowOff>
    </xdr:from>
    <xdr:to>
      <xdr:col>3</xdr:col>
      <xdr:colOff>955675</xdr:colOff>
      <xdr:row>36</xdr:row>
      <xdr:rowOff>16134</xdr:rowOff>
    </xdr:to>
    <xdr:sp macro="" textlink="">
      <xdr:nvSpPr>
        <xdr:cNvPr id="133" name="円/楕円 132"/>
        <xdr:cNvSpPr/>
      </xdr:nvSpPr>
      <xdr:spPr bwMode="auto">
        <a:xfrm>
          <a:off x="4254500" y="686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26311</xdr:rowOff>
    </xdr:from>
    <xdr:ext cx="762000" cy="259045"/>
    <xdr:sp macro="" textlink="">
      <xdr:nvSpPr>
        <xdr:cNvPr id="134" name="テキスト ボックス 133"/>
        <xdr:cNvSpPr txBox="1"/>
      </xdr:nvSpPr>
      <xdr:spPr>
        <a:xfrm>
          <a:off x="3924300" y="663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164943</xdr:rowOff>
    </xdr:from>
    <xdr:to>
      <xdr:col>3</xdr:col>
      <xdr:colOff>257175</xdr:colOff>
      <xdr:row>35</xdr:row>
      <xdr:rowOff>266543</xdr:rowOff>
    </xdr:to>
    <xdr:sp macro="" textlink="">
      <xdr:nvSpPr>
        <xdr:cNvPr id="135" name="円/楕円 134"/>
        <xdr:cNvSpPr/>
      </xdr:nvSpPr>
      <xdr:spPr bwMode="auto">
        <a:xfrm>
          <a:off x="3556000" y="677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276720</xdr:rowOff>
    </xdr:from>
    <xdr:ext cx="762000" cy="259045"/>
    <xdr:sp macro="" textlink="">
      <xdr:nvSpPr>
        <xdr:cNvPr id="136" name="テキスト ボックス 135"/>
        <xdr:cNvSpPr txBox="1"/>
      </xdr:nvSpPr>
      <xdr:spPr>
        <a:xfrm>
          <a:off x="3225800" y="654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206045</xdr:rowOff>
    </xdr:from>
    <xdr:to>
      <xdr:col>2</xdr:col>
      <xdr:colOff>692150</xdr:colOff>
      <xdr:row>35</xdr:row>
      <xdr:rowOff>307645</xdr:rowOff>
    </xdr:to>
    <xdr:sp macro="" textlink="">
      <xdr:nvSpPr>
        <xdr:cNvPr id="137" name="円/楕円 136"/>
        <xdr:cNvSpPr/>
      </xdr:nvSpPr>
      <xdr:spPr bwMode="auto">
        <a:xfrm>
          <a:off x="2857500" y="681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317822</xdr:rowOff>
    </xdr:from>
    <xdr:ext cx="762000" cy="259045"/>
    <xdr:sp macro="" textlink="">
      <xdr:nvSpPr>
        <xdr:cNvPr id="138" name="テキスト ボックス 137"/>
        <xdr:cNvSpPr txBox="1"/>
      </xdr:nvSpPr>
      <xdr:spPr>
        <a:xfrm>
          <a:off x="2527300" y="65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景気のゆるやかな回復や大手企業の業績好転による市税収入の増などにより、実質収支比率は</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ポイント上昇し、実質単年度収支比率も</a:t>
          </a:r>
          <a:r>
            <a:rPr kumimoji="1" lang="en-US" altLang="ja-JP" sz="1400">
              <a:latin typeface="ＭＳ ゴシック" pitchFamily="49" charset="-128"/>
              <a:ea typeface="ＭＳ ゴシック" pitchFamily="49" charset="-128"/>
            </a:rPr>
            <a:t>3.27</a:t>
          </a:r>
          <a:r>
            <a:rPr kumimoji="1" lang="ja-JP" altLang="en-US" sz="1400">
              <a:latin typeface="ＭＳ ゴシック" pitchFamily="49" charset="-128"/>
              <a:ea typeface="ＭＳ ゴシック" pitchFamily="49" charset="-128"/>
            </a:rPr>
            <a:t>ポイント改善しプラスに転じた。</a:t>
          </a:r>
        </a:p>
        <a:p>
          <a:r>
            <a:rPr kumimoji="1" lang="ja-JP" altLang="en-US" sz="1400">
              <a:latin typeface="ＭＳ ゴシック" pitchFamily="49" charset="-128"/>
              <a:ea typeface="ＭＳ ゴシック" pitchFamily="49" charset="-128"/>
            </a:rPr>
            <a:t>　また、財政調整基金に約</a:t>
          </a:r>
          <a:r>
            <a:rPr kumimoji="1" lang="en-US" altLang="ja-JP" sz="1400">
              <a:latin typeface="ＭＳ ゴシック" pitchFamily="49" charset="-128"/>
              <a:ea typeface="ＭＳ ゴシック" pitchFamily="49" charset="-128"/>
            </a:rPr>
            <a:t>31,000</a:t>
          </a:r>
          <a:r>
            <a:rPr kumimoji="1" lang="ja-JP" altLang="en-US" sz="1400">
              <a:latin typeface="ＭＳ ゴシック" pitchFamily="49" charset="-128"/>
              <a:ea typeface="ＭＳ ゴシック" pitchFamily="49" charset="-128"/>
            </a:rPr>
            <a:t>千円の積み立てを行った結果、残高は</a:t>
          </a:r>
          <a:r>
            <a:rPr kumimoji="1" lang="en-US" altLang="ja-JP" sz="1400">
              <a:latin typeface="ＭＳ ゴシック" pitchFamily="49" charset="-128"/>
              <a:ea typeface="ＭＳ ゴシック" pitchFamily="49" charset="-128"/>
            </a:rPr>
            <a:t>1,316,951</a:t>
          </a:r>
          <a:r>
            <a:rPr kumimoji="1" lang="ja-JP" altLang="en-US" sz="1400">
              <a:latin typeface="ＭＳ ゴシック" pitchFamily="49" charset="-128"/>
              <a:ea typeface="ＭＳ ゴシック" pitchFamily="49" charset="-128"/>
            </a:rPr>
            <a:t>千円となり、標準財政規模に対する残高の比率は、前年度よりわずかに改善した。今後も計画的に財政調整基金の積立を行い健全財政の維持を図る。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全ての会計において赤字は発生しておらず、標準財政規模に対する黒字額も増加傾向であるため、引き続き堅実な財政運営を心掛けていく。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公営企業債の元利償還金に対する繰入金は減少たものの元利償還金が増加しているため、実質公債費比率の分子の数値は増加している。</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年度よりごみ処理施設整備事業に着手するなど償還額の増加要因があるため、投資的事業については今後も取捨選択を行い、市債の新規発行額を計画的に管理していく。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債についての地方債現在高は減少しているが、臨時財政対策債の発行により一般会計等に係る地方債の現在高は増加している。しかし、主に下水道事業に係る公営企業債等繰入見込額や職員の年齢構成の変化による退職手当負担見込額の減少の影響により将来負担比率の分子は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33864167</v>
      </c>
      <c r="BO4" s="349"/>
      <c r="BP4" s="349"/>
      <c r="BQ4" s="349"/>
      <c r="BR4" s="349"/>
      <c r="BS4" s="349"/>
      <c r="BT4" s="349"/>
      <c r="BU4" s="350"/>
      <c r="BV4" s="348">
        <v>33343993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33067404</v>
      </c>
      <c r="BO5" s="386"/>
      <c r="BP5" s="386"/>
      <c r="BQ5" s="386"/>
      <c r="BR5" s="386"/>
      <c r="BS5" s="386"/>
      <c r="BT5" s="386"/>
      <c r="BU5" s="387"/>
      <c r="BV5" s="385">
        <v>32890715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81.7</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796763</v>
      </c>
      <c r="BO6" s="386"/>
      <c r="BP6" s="386"/>
      <c r="BQ6" s="386"/>
      <c r="BR6" s="386"/>
      <c r="BS6" s="386"/>
      <c r="BT6" s="386"/>
      <c r="BU6" s="387"/>
      <c r="BV6" s="385">
        <v>453278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89.2</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35016</v>
      </c>
      <c r="BO7" s="386"/>
      <c r="BP7" s="386"/>
      <c r="BQ7" s="386"/>
      <c r="BR7" s="386"/>
      <c r="BS7" s="386"/>
      <c r="BT7" s="386"/>
      <c r="BU7" s="387"/>
      <c r="BV7" s="385">
        <v>18837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20614461</v>
      </c>
      <c r="CU7" s="386"/>
      <c r="CV7" s="386"/>
      <c r="CW7" s="386"/>
      <c r="CX7" s="386"/>
      <c r="CY7" s="386"/>
      <c r="CZ7" s="386"/>
      <c r="DA7" s="387"/>
      <c r="DB7" s="385">
        <v>20384869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761747</v>
      </c>
      <c r="BO8" s="386"/>
      <c r="BP8" s="386"/>
      <c r="BQ8" s="386"/>
      <c r="BR8" s="386"/>
      <c r="BS8" s="386"/>
      <c r="BT8" s="386"/>
      <c r="BU8" s="387"/>
      <c r="BV8" s="385">
        <v>434441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111838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327306</v>
      </c>
      <c r="BO9" s="386"/>
      <c r="BP9" s="386"/>
      <c r="BQ9" s="386"/>
      <c r="BR9" s="386"/>
      <c r="BS9" s="386"/>
      <c r="BT9" s="386"/>
      <c r="BU9" s="387"/>
      <c r="BV9" s="385">
        <v>-312874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112241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31089</v>
      </c>
      <c r="BO10" s="386"/>
      <c r="BP10" s="386"/>
      <c r="BQ10" s="386"/>
      <c r="BR10" s="386"/>
      <c r="BS10" s="386"/>
      <c r="BT10" s="386"/>
      <c r="BU10" s="387"/>
      <c r="BV10" s="385">
        <v>359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112552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111394</v>
      </c>
      <c r="S13" s="467"/>
      <c r="T13" s="467"/>
      <c r="U13" s="467"/>
      <c r="V13" s="468"/>
      <c r="W13" s="401" t="s">
        <v>123</v>
      </c>
      <c r="X13" s="402"/>
      <c r="Y13" s="402"/>
      <c r="Z13" s="402"/>
      <c r="AA13" s="402"/>
      <c r="AB13" s="392"/>
      <c r="AC13" s="436">
        <v>1230</v>
      </c>
      <c r="AD13" s="437"/>
      <c r="AE13" s="437"/>
      <c r="AF13" s="437"/>
      <c r="AG13" s="476"/>
      <c r="AH13" s="436">
        <v>1462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358395</v>
      </c>
      <c r="BO13" s="386"/>
      <c r="BP13" s="386"/>
      <c r="BQ13" s="386"/>
      <c r="BR13" s="386"/>
      <c r="BS13" s="386"/>
      <c r="BT13" s="386"/>
      <c r="BU13" s="387"/>
      <c r="BV13" s="385">
        <v>-312515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7.2</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112632</v>
      </c>
      <c r="S14" s="467"/>
      <c r="T14" s="467"/>
      <c r="U14" s="467"/>
      <c r="V14" s="468"/>
      <c r="W14" s="375"/>
      <c r="X14" s="376"/>
      <c r="Y14" s="376"/>
      <c r="Z14" s="376"/>
      <c r="AA14" s="376"/>
      <c r="AB14" s="365"/>
      <c r="AC14" s="469">
        <v>2.2999999999999998</v>
      </c>
      <c r="AD14" s="470"/>
      <c r="AE14" s="470"/>
      <c r="AF14" s="470"/>
      <c r="AG14" s="471"/>
      <c r="AH14" s="469">
        <v>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21.9</v>
      </c>
      <c r="CU14" s="481"/>
      <c r="CV14" s="481"/>
      <c r="CW14" s="481"/>
      <c r="CX14" s="481"/>
      <c r="CY14" s="481"/>
      <c r="CZ14" s="481"/>
      <c r="DA14" s="482"/>
      <c r="DB14" s="480">
        <v>27.9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111386</v>
      </c>
      <c r="S15" s="467"/>
      <c r="T15" s="467"/>
      <c r="U15" s="467"/>
      <c r="V15" s="468"/>
      <c r="W15" s="401" t="s">
        <v>130</v>
      </c>
      <c r="X15" s="402"/>
      <c r="Y15" s="402"/>
      <c r="Z15" s="402"/>
      <c r="AA15" s="402"/>
      <c r="AB15" s="392"/>
      <c r="AC15" s="436">
        <v>15173</v>
      </c>
      <c r="AD15" s="437"/>
      <c r="AE15" s="437"/>
      <c r="AF15" s="437"/>
      <c r="AG15" s="476"/>
      <c r="AH15" s="436">
        <v>16622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13407074</v>
      </c>
      <c r="BO15" s="349"/>
      <c r="BP15" s="349"/>
      <c r="BQ15" s="349"/>
      <c r="BR15" s="349"/>
      <c r="BS15" s="349"/>
      <c r="BT15" s="349"/>
      <c r="BU15" s="350"/>
      <c r="BV15" s="348">
        <v>13184275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28.3</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14817972</v>
      </c>
      <c r="BO16" s="386"/>
      <c r="BP16" s="386"/>
      <c r="BQ16" s="386"/>
      <c r="BR16" s="386"/>
      <c r="BS16" s="386"/>
      <c r="BT16" s="386"/>
      <c r="BU16" s="387"/>
      <c r="BV16" s="385">
        <v>14692700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37181</v>
      </c>
      <c r="AD17" s="437"/>
      <c r="AE17" s="437"/>
      <c r="AF17" s="437"/>
      <c r="AG17" s="476"/>
      <c r="AH17" s="436">
        <v>37644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17435566</v>
      </c>
      <c r="BO17" s="386"/>
      <c r="BP17" s="386"/>
      <c r="BQ17" s="386"/>
      <c r="BR17" s="386"/>
      <c r="BS17" s="386"/>
      <c r="BT17" s="386"/>
      <c r="BU17" s="387"/>
      <c r="BV17" s="385">
        <v>17137940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62.13</v>
      </c>
      <c r="M18" s="498"/>
      <c r="N18" s="498"/>
      <c r="O18" s="498"/>
      <c r="P18" s="498"/>
      <c r="Q18" s="498"/>
      <c r="R18" s="499"/>
      <c r="S18" s="499"/>
      <c r="T18" s="499"/>
      <c r="U18" s="499"/>
      <c r="V18" s="500"/>
      <c r="W18" s="403"/>
      <c r="X18" s="404"/>
      <c r="Y18" s="404"/>
      <c r="Z18" s="404"/>
      <c r="AA18" s="404"/>
      <c r="AB18" s="395"/>
      <c r="AC18" s="501">
        <v>69.400000000000006</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17237619</v>
      </c>
      <c r="BO18" s="386"/>
      <c r="BP18" s="386"/>
      <c r="BQ18" s="386"/>
      <c r="BR18" s="386"/>
      <c r="BS18" s="386"/>
      <c r="BT18" s="386"/>
      <c r="BU18" s="387"/>
      <c r="BV18" s="385">
        <v>16967491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1800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24164054</v>
      </c>
      <c r="BO19" s="386"/>
      <c r="BP19" s="386"/>
      <c r="BQ19" s="386"/>
      <c r="BR19" s="386"/>
      <c r="BS19" s="386"/>
      <c r="BT19" s="386"/>
      <c r="BU19" s="387"/>
      <c r="BV19" s="385">
        <v>24102300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44620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37939464</v>
      </c>
      <c r="BO23" s="386"/>
      <c r="BP23" s="386"/>
      <c r="BQ23" s="386"/>
      <c r="BR23" s="386"/>
      <c r="BS23" s="386"/>
      <c r="BT23" s="386"/>
      <c r="BU23" s="387"/>
      <c r="BV23" s="385">
        <v>37793150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9000</v>
      </c>
      <c r="R24" s="437"/>
      <c r="S24" s="437"/>
      <c r="T24" s="437"/>
      <c r="U24" s="437"/>
      <c r="V24" s="476"/>
      <c r="W24" s="531"/>
      <c r="X24" s="519"/>
      <c r="Y24" s="520"/>
      <c r="Z24" s="435" t="s">
        <v>154</v>
      </c>
      <c r="AA24" s="415"/>
      <c r="AB24" s="415"/>
      <c r="AC24" s="415"/>
      <c r="AD24" s="415"/>
      <c r="AE24" s="415"/>
      <c r="AF24" s="415"/>
      <c r="AG24" s="416"/>
      <c r="AH24" s="436">
        <v>694</v>
      </c>
      <c r="AI24" s="437"/>
      <c r="AJ24" s="437"/>
      <c r="AK24" s="437"/>
      <c r="AL24" s="476"/>
      <c r="AM24" s="436">
        <v>2197898</v>
      </c>
      <c r="AN24" s="437"/>
      <c r="AO24" s="437"/>
      <c r="AP24" s="437"/>
      <c r="AQ24" s="437"/>
      <c r="AR24" s="476"/>
      <c r="AS24" s="436">
        <v>3167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28230187</v>
      </c>
      <c r="BO24" s="386"/>
      <c r="BP24" s="386"/>
      <c r="BQ24" s="386"/>
      <c r="BR24" s="386"/>
      <c r="BS24" s="386"/>
      <c r="BT24" s="386"/>
      <c r="BU24" s="387"/>
      <c r="BV24" s="385">
        <v>27595198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7200</v>
      </c>
      <c r="R25" s="437"/>
      <c r="S25" s="437"/>
      <c r="T25" s="437"/>
      <c r="U25" s="437"/>
      <c r="V25" s="476"/>
      <c r="W25" s="531"/>
      <c r="X25" s="519"/>
      <c r="Y25" s="520"/>
      <c r="Z25" s="435" t="s">
        <v>157</v>
      </c>
      <c r="AA25" s="415"/>
      <c r="AB25" s="415"/>
      <c r="AC25" s="415"/>
      <c r="AD25" s="415"/>
      <c r="AE25" s="415"/>
      <c r="AF25" s="415"/>
      <c r="AG25" s="416"/>
      <c r="AH25" s="436">
        <v>120</v>
      </c>
      <c r="AI25" s="437"/>
      <c r="AJ25" s="437"/>
      <c r="AK25" s="437"/>
      <c r="AL25" s="476"/>
      <c r="AM25" s="436">
        <v>360240</v>
      </c>
      <c r="AN25" s="437"/>
      <c r="AO25" s="437"/>
      <c r="AP25" s="437"/>
      <c r="AQ25" s="437"/>
      <c r="AR25" s="476"/>
      <c r="AS25" s="436">
        <v>3002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9884499</v>
      </c>
      <c r="BO25" s="349"/>
      <c r="BP25" s="349"/>
      <c r="BQ25" s="349"/>
      <c r="BR25" s="349"/>
      <c r="BS25" s="349"/>
      <c r="BT25" s="349"/>
      <c r="BU25" s="350"/>
      <c r="BV25" s="348">
        <v>6398528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6700</v>
      </c>
      <c r="R26" s="437"/>
      <c r="S26" s="437"/>
      <c r="T26" s="437"/>
      <c r="U26" s="437"/>
      <c r="V26" s="476"/>
      <c r="W26" s="531"/>
      <c r="X26" s="519"/>
      <c r="Y26" s="520"/>
      <c r="Z26" s="435" t="s">
        <v>160</v>
      </c>
      <c r="AA26" s="539"/>
      <c r="AB26" s="539"/>
      <c r="AC26" s="539"/>
      <c r="AD26" s="539"/>
      <c r="AE26" s="539"/>
      <c r="AF26" s="539"/>
      <c r="AG26" s="540"/>
      <c r="AH26" s="436">
        <v>40</v>
      </c>
      <c r="AI26" s="437"/>
      <c r="AJ26" s="437"/>
      <c r="AK26" s="437"/>
      <c r="AL26" s="476"/>
      <c r="AM26" s="436">
        <v>126520</v>
      </c>
      <c r="AN26" s="437"/>
      <c r="AO26" s="437"/>
      <c r="AP26" s="437"/>
      <c r="AQ26" s="437"/>
      <c r="AR26" s="476"/>
      <c r="AS26" s="436">
        <v>3163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4950</v>
      </c>
      <c r="R27" s="437"/>
      <c r="S27" s="437"/>
      <c r="T27" s="437"/>
      <c r="U27" s="437"/>
      <c r="V27" s="476"/>
      <c r="W27" s="531"/>
      <c r="X27" s="519"/>
      <c r="Y27" s="520"/>
      <c r="Z27" s="435" t="s">
        <v>163</v>
      </c>
      <c r="AA27" s="415"/>
      <c r="AB27" s="415"/>
      <c r="AC27" s="415"/>
      <c r="AD27" s="415"/>
      <c r="AE27" s="415"/>
      <c r="AF27" s="415"/>
      <c r="AG27" s="416"/>
      <c r="AH27" s="436">
        <v>62</v>
      </c>
      <c r="AI27" s="437"/>
      <c r="AJ27" s="437"/>
      <c r="AK27" s="437"/>
      <c r="AL27" s="476"/>
      <c r="AM27" s="436">
        <v>196444</v>
      </c>
      <c r="AN27" s="437"/>
      <c r="AO27" s="437"/>
      <c r="AP27" s="437"/>
      <c r="AQ27" s="437"/>
      <c r="AR27" s="476"/>
      <c r="AS27" s="436">
        <v>3168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528215</v>
      </c>
      <c r="BO27" s="553"/>
      <c r="BP27" s="553"/>
      <c r="BQ27" s="553"/>
      <c r="BR27" s="553"/>
      <c r="BS27" s="553"/>
      <c r="BT27" s="553"/>
      <c r="BU27" s="554"/>
      <c r="BV27" s="552">
        <v>577373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4350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1316951</v>
      </c>
      <c r="BO28" s="349"/>
      <c r="BP28" s="349"/>
      <c r="BQ28" s="349"/>
      <c r="BR28" s="349"/>
      <c r="BS28" s="349"/>
      <c r="BT28" s="349"/>
      <c r="BU28" s="350"/>
      <c r="BV28" s="348">
        <v>1285862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22</v>
      </c>
      <c r="M29" s="437"/>
      <c r="N29" s="437"/>
      <c r="O29" s="437"/>
      <c r="P29" s="476"/>
      <c r="Q29" s="436">
        <v>4100</v>
      </c>
      <c r="R29" s="437"/>
      <c r="S29" s="437"/>
      <c r="T29" s="437"/>
      <c r="U29" s="437"/>
      <c r="V29" s="476"/>
      <c r="W29" s="531"/>
      <c r="X29" s="519"/>
      <c r="Y29" s="520"/>
      <c r="Z29" s="435" t="s">
        <v>170</v>
      </c>
      <c r="AA29" s="415"/>
      <c r="AB29" s="415"/>
      <c r="AC29" s="415"/>
      <c r="AD29" s="415"/>
      <c r="AE29" s="415"/>
      <c r="AF29" s="415"/>
      <c r="AG29" s="416"/>
      <c r="AH29" s="436">
        <v>756</v>
      </c>
      <c r="AI29" s="437"/>
      <c r="AJ29" s="437"/>
      <c r="AK29" s="437"/>
      <c r="AL29" s="476"/>
      <c r="AM29" s="436">
        <v>2394342</v>
      </c>
      <c r="AN29" s="437"/>
      <c r="AO29" s="437"/>
      <c r="AP29" s="437"/>
      <c r="AQ29" s="437"/>
      <c r="AR29" s="476"/>
      <c r="AS29" s="436">
        <v>3167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101.8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1582583</v>
      </c>
      <c r="BO30" s="553"/>
      <c r="BP30" s="553"/>
      <c r="BQ30" s="553"/>
      <c r="BR30" s="553"/>
      <c r="BS30" s="553"/>
      <c r="BT30" s="553"/>
      <c r="BU30" s="554"/>
      <c r="BV30" s="552">
        <v>1322839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三島函南広域行政組合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エフエムみしま・かんなみ</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墓園事業特別会計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楽寿園特別会計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静岡県後期高齢者医療広域連合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みしま街づくり</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静岡地方税滞納整理機構</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三島市土地開発公社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箱根山御山組合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三島市外五ヶ市町箱根山組合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三島市外五ヶ市町箱根山林組合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箱根山禁伐林組合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箱根山殖産林組合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静岡県後期高齢者医療広域連合（事業会計分）</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2" t="s">
        <v>24</v>
      </c>
      <c r="C41" s="1173"/>
      <c r="D41" s="81"/>
      <c r="E41" s="1178" t="s">
        <v>25</v>
      </c>
      <c r="F41" s="1178"/>
      <c r="G41" s="1178"/>
      <c r="H41" s="1179"/>
      <c r="I41" s="82">
        <v>36158</v>
      </c>
      <c r="J41" s="83">
        <v>36789</v>
      </c>
      <c r="K41" s="83">
        <v>37614</v>
      </c>
      <c r="L41" s="83">
        <v>37793</v>
      </c>
      <c r="M41" s="84">
        <v>37939</v>
      </c>
    </row>
    <row r="42" spans="2:13" ht="27.75" customHeight="1" x14ac:dyDescent="0.15">
      <c r="B42" s="1174"/>
      <c r="C42" s="1175"/>
      <c r="D42" s="85"/>
      <c r="E42" s="1180" t="s">
        <v>26</v>
      </c>
      <c r="F42" s="1180"/>
      <c r="G42" s="1180"/>
      <c r="H42" s="1181"/>
      <c r="I42" s="86">
        <v>4133</v>
      </c>
      <c r="J42" s="87">
        <v>3947</v>
      </c>
      <c r="K42" s="87">
        <v>3918</v>
      </c>
      <c r="L42" s="87">
        <v>4032</v>
      </c>
      <c r="M42" s="88">
        <v>4057</v>
      </c>
    </row>
    <row r="43" spans="2:13" ht="27.75" customHeight="1" x14ac:dyDescent="0.15">
      <c r="B43" s="1174"/>
      <c r="C43" s="1175"/>
      <c r="D43" s="85"/>
      <c r="E43" s="1180" t="s">
        <v>27</v>
      </c>
      <c r="F43" s="1180"/>
      <c r="G43" s="1180"/>
      <c r="H43" s="1181"/>
      <c r="I43" s="86">
        <v>11923</v>
      </c>
      <c r="J43" s="87">
        <v>11411</v>
      </c>
      <c r="K43" s="87">
        <v>10882</v>
      </c>
      <c r="L43" s="87">
        <v>10449</v>
      </c>
      <c r="M43" s="88">
        <v>10059</v>
      </c>
    </row>
    <row r="44" spans="2:13" ht="27.75" customHeight="1" x14ac:dyDescent="0.15">
      <c r="B44" s="1174"/>
      <c r="C44" s="1175"/>
      <c r="D44" s="85"/>
      <c r="E44" s="1180" t="s">
        <v>28</v>
      </c>
      <c r="F44" s="1180"/>
      <c r="G44" s="1180"/>
      <c r="H44" s="1181"/>
      <c r="I44" s="86">
        <v>60</v>
      </c>
      <c r="J44" s="87">
        <v>30</v>
      </c>
      <c r="K44" s="87">
        <v>6</v>
      </c>
      <c r="L44" s="87" t="s">
        <v>479</v>
      </c>
      <c r="M44" s="88" t="s">
        <v>479</v>
      </c>
    </row>
    <row r="45" spans="2:13" ht="27.75" customHeight="1" x14ac:dyDescent="0.15">
      <c r="B45" s="1174"/>
      <c r="C45" s="1175"/>
      <c r="D45" s="85"/>
      <c r="E45" s="1180" t="s">
        <v>29</v>
      </c>
      <c r="F45" s="1180"/>
      <c r="G45" s="1180"/>
      <c r="H45" s="1181"/>
      <c r="I45" s="86">
        <v>8569</v>
      </c>
      <c r="J45" s="87">
        <v>8382</v>
      </c>
      <c r="K45" s="87">
        <v>7725</v>
      </c>
      <c r="L45" s="87">
        <v>7272</v>
      </c>
      <c r="M45" s="88">
        <v>6625</v>
      </c>
    </row>
    <row r="46" spans="2:13" ht="27.75" customHeight="1" x14ac:dyDescent="0.15">
      <c r="B46" s="1174"/>
      <c r="C46" s="1175"/>
      <c r="D46" s="85"/>
      <c r="E46" s="1180" t="s">
        <v>30</v>
      </c>
      <c r="F46" s="1180"/>
      <c r="G46" s="1180"/>
      <c r="H46" s="1181"/>
      <c r="I46" s="86" t="s">
        <v>479</v>
      </c>
      <c r="J46" s="87" t="s">
        <v>479</v>
      </c>
      <c r="K46" s="87" t="s">
        <v>479</v>
      </c>
      <c r="L46" s="87" t="s">
        <v>479</v>
      </c>
      <c r="M46" s="88" t="s">
        <v>479</v>
      </c>
    </row>
    <row r="47" spans="2:13" ht="27.75" customHeight="1" x14ac:dyDescent="0.15">
      <c r="B47" s="1174"/>
      <c r="C47" s="1175"/>
      <c r="D47" s="85"/>
      <c r="E47" s="1180" t="s">
        <v>31</v>
      </c>
      <c r="F47" s="1180"/>
      <c r="G47" s="1180"/>
      <c r="H47" s="1181"/>
      <c r="I47" s="86" t="s">
        <v>479</v>
      </c>
      <c r="J47" s="87" t="s">
        <v>479</v>
      </c>
      <c r="K47" s="87" t="s">
        <v>479</v>
      </c>
      <c r="L47" s="87" t="s">
        <v>479</v>
      </c>
      <c r="M47" s="88" t="s">
        <v>479</v>
      </c>
    </row>
    <row r="48" spans="2:13" ht="27.75" customHeight="1" x14ac:dyDescent="0.15">
      <c r="B48" s="1176"/>
      <c r="C48" s="1177"/>
      <c r="D48" s="85"/>
      <c r="E48" s="1180" t="s">
        <v>32</v>
      </c>
      <c r="F48" s="1180"/>
      <c r="G48" s="1180"/>
      <c r="H48" s="1181"/>
      <c r="I48" s="86" t="s">
        <v>479</v>
      </c>
      <c r="J48" s="87" t="s">
        <v>479</v>
      </c>
      <c r="K48" s="87" t="s">
        <v>479</v>
      </c>
      <c r="L48" s="87" t="s">
        <v>479</v>
      </c>
      <c r="M48" s="88" t="s">
        <v>479</v>
      </c>
    </row>
    <row r="49" spans="2:13" ht="27.75" customHeight="1" x14ac:dyDescent="0.15">
      <c r="B49" s="1182" t="s">
        <v>33</v>
      </c>
      <c r="C49" s="1183"/>
      <c r="D49" s="89"/>
      <c r="E49" s="1180" t="s">
        <v>34</v>
      </c>
      <c r="F49" s="1180"/>
      <c r="G49" s="1180"/>
      <c r="H49" s="1181"/>
      <c r="I49" s="86">
        <v>3104</v>
      </c>
      <c r="J49" s="87">
        <v>3644</v>
      </c>
      <c r="K49" s="87">
        <v>3502</v>
      </c>
      <c r="L49" s="87">
        <v>3372</v>
      </c>
      <c r="M49" s="88">
        <v>3265</v>
      </c>
    </row>
    <row r="50" spans="2:13" ht="27.75" customHeight="1" x14ac:dyDescent="0.15">
      <c r="B50" s="1174"/>
      <c r="C50" s="1175"/>
      <c r="D50" s="85"/>
      <c r="E50" s="1180" t="s">
        <v>35</v>
      </c>
      <c r="F50" s="1180"/>
      <c r="G50" s="1180"/>
      <c r="H50" s="1181"/>
      <c r="I50" s="86">
        <v>22683</v>
      </c>
      <c r="J50" s="87">
        <v>22120</v>
      </c>
      <c r="K50" s="87">
        <v>21913</v>
      </c>
      <c r="L50" s="87">
        <v>21949</v>
      </c>
      <c r="M50" s="88">
        <v>21842</v>
      </c>
    </row>
    <row r="51" spans="2:13" ht="27.75" customHeight="1" x14ac:dyDescent="0.15">
      <c r="B51" s="1176"/>
      <c r="C51" s="1177"/>
      <c r="D51" s="85"/>
      <c r="E51" s="1180" t="s">
        <v>36</v>
      </c>
      <c r="F51" s="1180"/>
      <c r="G51" s="1180"/>
      <c r="H51" s="1181"/>
      <c r="I51" s="86">
        <v>27126</v>
      </c>
      <c r="J51" s="87">
        <v>28212</v>
      </c>
      <c r="K51" s="87">
        <v>28757</v>
      </c>
      <c r="L51" s="87">
        <v>29136</v>
      </c>
      <c r="M51" s="88">
        <v>29533</v>
      </c>
    </row>
    <row r="52" spans="2:13" ht="27.75" customHeight="1" thickBot="1" x14ac:dyDescent="0.2">
      <c r="B52" s="1184" t="s">
        <v>37</v>
      </c>
      <c r="C52" s="1185"/>
      <c r="D52" s="90"/>
      <c r="E52" s="1186" t="s">
        <v>38</v>
      </c>
      <c r="F52" s="1186"/>
      <c r="G52" s="1186"/>
      <c r="H52" s="1187"/>
      <c r="I52" s="91">
        <v>7930</v>
      </c>
      <c r="J52" s="92">
        <v>6583</v>
      </c>
      <c r="K52" s="92">
        <v>5974</v>
      </c>
      <c r="L52" s="92">
        <v>5090</v>
      </c>
      <c r="M52" s="93">
        <v>4041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40424</v>
      </c>
      <c r="E3" s="116"/>
      <c r="F3" s="117">
        <v>34366</v>
      </c>
      <c r="G3" s="118"/>
      <c r="H3" s="119"/>
    </row>
    <row r="4" spans="1:8" x14ac:dyDescent="0.15">
      <c r="A4" s="120"/>
      <c r="B4" s="121"/>
      <c r="C4" s="122"/>
      <c r="D4" s="123">
        <v>25905</v>
      </c>
      <c r="E4" s="124"/>
      <c r="F4" s="125">
        <v>19822</v>
      </c>
      <c r="G4" s="126"/>
      <c r="H4" s="127"/>
    </row>
    <row r="5" spans="1:8" x14ac:dyDescent="0.15">
      <c r="A5" s="108" t="s">
        <v>513</v>
      </c>
      <c r="B5" s="113"/>
      <c r="C5" s="114"/>
      <c r="D5" s="115">
        <v>41994</v>
      </c>
      <c r="E5" s="116"/>
      <c r="F5" s="117">
        <v>35965</v>
      </c>
      <c r="G5" s="118"/>
      <c r="H5" s="119"/>
    </row>
    <row r="6" spans="1:8" x14ac:dyDescent="0.15">
      <c r="A6" s="120"/>
      <c r="B6" s="121"/>
      <c r="C6" s="122"/>
      <c r="D6" s="123">
        <v>28394</v>
      </c>
      <c r="E6" s="124"/>
      <c r="F6" s="125">
        <v>20136</v>
      </c>
      <c r="G6" s="126"/>
      <c r="H6" s="127"/>
    </row>
    <row r="7" spans="1:8" x14ac:dyDescent="0.15">
      <c r="A7" s="108" t="s">
        <v>514</v>
      </c>
      <c r="B7" s="113"/>
      <c r="C7" s="114"/>
      <c r="D7" s="115">
        <v>39665</v>
      </c>
      <c r="E7" s="116"/>
      <c r="F7" s="117">
        <v>33903</v>
      </c>
      <c r="G7" s="118"/>
      <c r="H7" s="119"/>
    </row>
    <row r="8" spans="1:8" x14ac:dyDescent="0.15">
      <c r="A8" s="120"/>
      <c r="B8" s="121"/>
      <c r="C8" s="122"/>
      <c r="D8" s="123">
        <v>24748</v>
      </c>
      <c r="E8" s="124"/>
      <c r="F8" s="125">
        <v>18526</v>
      </c>
      <c r="G8" s="126"/>
      <c r="H8" s="127"/>
    </row>
    <row r="9" spans="1:8" x14ac:dyDescent="0.15">
      <c r="A9" s="108" t="s">
        <v>515</v>
      </c>
      <c r="B9" s="113"/>
      <c r="C9" s="114"/>
      <c r="D9" s="115">
        <v>28038</v>
      </c>
      <c r="E9" s="116"/>
      <c r="F9" s="117">
        <v>40849</v>
      </c>
      <c r="G9" s="118"/>
      <c r="H9" s="119"/>
    </row>
    <row r="10" spans="1:8" x14ac:dyDescent="0.15">
      <c r="A10" s="120"/>
      <c r="B10" s="121"/>
      <c r="C10" s="122"/>
      <c r="D10" s="123">
        <v>16945</v>
      </c>
      <c r="E10" s="124"/>
      <c r="F10" s="125">
        <v>22537</v>
      </c>
      <c r="G10" s="126"/>
      <c r="H10" s="127"/>
    </row>
    <row r="11" spans="1:8" x14ac:dyDescent="0.15">
      <c r="A11" s="108" t="s">
        <v>516</v>
      </c>
      <c r="B11" s="113"/>
      <c r="C11" s="114"/>
      <c r="D11" s="115">
        <v>30144</v>
      </c>
      <c r="E11" s="116"/>
      <c r="F11" s="117">
        <v>40632</v>
      </c>
      <c r="G11" s="118"/>
      <c r="H11" s="119"/>
    </row>
    <row r="12" spans="1:8" x14ac:dyDescent="0.15">
      <c r="A12" s="120"/>
      <c r="B12" s="121"/>
      <c r="C12" s="128"/>
      <c r="D12" s="123">
        <v>17323</v>
      </c>
      <c r="E12" s="124"/>
      <c r="F12" s="125">
        <v>21402</v>
      </c>
      <c r="G12" s="126"/>
      <c r="H12" s="127"/>
    </row>
    <row r="13" spans="1:8" x14ac:dyDescent="0.15">
      <c r="A13" s="108"/>
      <c r="B13" s="113"/>
      <c r="C13" s="129"/>
      <c r="D13" s="130">
        <v>36053</v>
      </c>
      <c r="E13" s="131"/>
      <c r="F13" s="132">
        <v>37143</v>
      </c>
      <c r="G13" s="133"/>
      <c r="H13" s="119"/>
    </row>
    <row r="14" spans="1:8" x14ac:dyDescent="0.15">
      <c r="A14" s="120"/>
      <c r="B14" s="121"/>
      <c r="C14" s="122"/>
      <c r="D14" s="123">
        <v>22663</v>
      </c>
      <c r="E14" s="124"/>
      <c r="F14" s="125">
        <v>20485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4.0599999999999996</v>
      </c>
      <c r="C19" s="134">
        <f>ROUND(VALUE(SUBSTITUTE(実質収支比率等に係る経年分析!G$48,"▲","-")),2)</f>
        <v>4.2</v>
      </c>
      <c r="D19" s="134">
        <f>ROUND(VALUE(SUBSTITUTE(実質収支比率等に係る経年分析!H$48,"▲","-")),2)</f>
        <v>3.7</v>
      </c>
      <c r="E19" s="134">
        <f>ROUND(VALUE(SUBSTITUTE(実質収支比率等に係る経年分析!I$48,"▲","-")),2)</f>
        <v>2.13</v>
      </c>
      <c r="F19" s="134">
        <f>ROUND(VALUE(SUBSTITUTE(実質収支比率等に係る経年分析!J$48,"▲","-")),2)</f>
        <v>3.7</v>
      </c>
    </row>
    <row r="20" spans="1:11" x14ac:dyDescent="0.15">
      <c r="A20" s="134" t="s">
        <v>43</v>
      </c>
      <c r="B20" s="134">
        <f>ROUND(VALUE(SUBSTITUTE(実質収支比率等に係る経年分析!F$47,"▲","-")),2)</f>
        <v>2.62</v>
      </c>
      <c r="C20" s="134">
        <f>ROUND(VALUE(SUBSTITUTE(実質収支比率等に係る経年分析!G$47,"▲","-")),2)</f>
        <v>6.05</v>
      </c>
      <c r="D20" s="134">
        <f>ROUND(VALUE(SUBSTITUTE(実質収支比率等に係る経年分析!H$47,"▲","-")),2)</f>
        <v>6.37</v>
      </c>
      <c r="E20" s="134">
        <f>ROUND(VALUE(SUBSTITUTE(実質収支比率等に係る経年分析!I$47,"▲","-")),2)</f>
        <v>6.31</v>
      </c>
      <c r="F20" s="134">
        <f>ROUND(VALUE(SUBSTITUTE(実質収支比率等に係る経年分析!J$47,"▲","-")),2)</f>
        <v>6.39</v>
      </c>
    </row>
    <row r="21" spans="1:11" x14ac:dyDescent="0.15">
      <c r="A21" s="134" t="s">
        <v>44</v>
      </c>
      <c r="B21" s="134">
        <f>IF(ISNUMBER(VALUE(SUBSTITUTE(実質収支比率等に係る経年分析!F$49,"▲","-"))),ROUND(VALUE(SUBSTITUTE(実質収支比率等に係る経年分析!F$49,"▲","-")),2),NA())</f>
        <v>0.86</v>
      </c>
      <c r="C21" s="134">
        <f>IF(ISNUMBER(VALUE(SUBSTITUTE(実質収支比率等に係る経年分析!G$49,"▲","-"))),ROUND(VALUE(SUBSTITUTE(実質収支比率等に係る経年分析!G$49,"▲","-")),2),NA())</f>
        <v>3.71</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1.74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墓園事業特別会計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8.7200000000000006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3115</v>
      </c>
      <c r="E42" s="136"/>
      <c r="F42" s="136"/>
      <c r="G42" s="136">
        <f>'実質公債費比率（分子）の構造'!L$52</f>
        <v>3091</v>
      </c>
      <c r="H42" s="136"/>
      <c r="I42" s="136"/>
      <c r="J42" s="136">
        <f>'実質公債費比率（分子）の構造'!M$52</f>
        <v>3124</v>
      </c>
      <c r="K42" s="136"/>
      <c r="L42" s="136"/>
      <c r="M42" s="136">
        <f>'実質公債費比率（分子）の構造'!N$52</f>
        <v>3216</v>
      </c>
      <c r="N42" s="136"/>
      <c r="O42" s="136"/>
      <c r="P42" s="136">
        <f>'実質公債費比率（分子）の構造'!O$52</f>
        <v>3249</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18</v>
      </c>
      <c r="C44" s="136"/>
      <c r="D44" s="136"/>
      <c r="E44" s="136">
        <f>'実質公債費比率（分子）の構造'!L$50</f>
        <v>50</v>
      </c>
      <c r="F44" s="136"/>
      <c r="G44" s="136"/>
      <c r="H44" s="136">
        <f>'実質公債費比率（分子）の構造'!M$50</f>
        <v>17</v>
      </c>
      <c r="I44" s="136"/>
      <c r="J44" s="136"/>
      <c r="K44" s="136">
        <f>'実質公債費比率（分子）の構造'!N$50</f>
        <v>24</v>
      </c>
      <c r="L44" s="136"/>
      <c r="M44" s="136"/>
      <c r="N44" s="136">
        <f>'実質公債費比率（分子）の構造'!O$50</f>
        <v>20</v>
      </c>
      <c r="O44" s="136"/>
      <c r="P44" s="136"/>
    </row>
    <row r="45" spans="1:16" x14ac:dyDescent="0.15">
      <c r="A45" s="136" t="s">
        <v>54</v>
      </c>
      <c r="B45" s="136">
        <f>'実質公債費比率（分子）の構造'!K$49</f>
        <v>47</v>
      </c>
      <c r="C45" s="136"/>
      <c r="D45" s="136"/>
      <c r="E45" s="136">
        <f>'実質公債費比率（分子）の構造'!L$49</f>
        <v>31</v>
      </c>
      <c r="F45" s="136"/>
      <c r="G45" s="136"/>
      <c r="H45" s="136">
        <f>'実質公債費比率（分子）の構造'!M$49</f>
        <v>25</v>
      </c>
      <c r="I45" s="136"/>
      <c r="J45" s="136"/>
      <c r="K45" s="136">
        <f>'実質公債費比率（分子）の構造'!N$49</f>
        <v>6</v>
      </c>
      <c r="L45" s="136"/>
      <c r="M45" s="136"/>
      <c r="N45" s="136" t="str">
        <f>'実質公債費比率（分子）の構造'!O$49</f>
        <v>-</v>
      </c>
      <c r="O45" s="136"/>
      <c r="P45" s="136"/>
    </row>
    <row r="46" spans="1:16" x14ac:dyDescent="0.15">
      <c r="A46" s="136" t="s">
        <v>55</v>
      </c>
      <c r="B46" s="136">
        <f>'実質公債費比率（分子）の構造'!K$48</f>
        <v>858</v>
      </c>
      <c r="C46" s="136"/>
      <c r="D46" s="136"/>
      <c r="E46" s="136">
        <f>'実質公債費比率（分子）の構造'!L$48</f>
        <v>804</v>
      </c>
      <c r="F46" s="136"/>
      <c r="G46" s="136"/>
      <c r="H46" s="136">
        <f>'実質公債費比率（分子）の構造'!M$48</f>
        <v>830</v>
      </c>
      <c r="I46" s="136"/>
      <c r="J46" s="136"/>
      <c r="K46" s="136">
        <f>'実質公債費比率（分子）の構造'!N$48</f>
        <v>830</v>
      </c>
      <c r="L46" s="136"/>
      <c r="M46" s="136"/>
      <c r="N46" s="136">
        <f>'実質公債費比率（分子）の構造'!O$48</f>
        <v>817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3691</v>
      </c>
      <c r="C49" s="136"/>
      <c r="D49" s="136"/>
      <c r="E49" s="136">
        <f>'実質公債費比率（分子）の構造'!L$45</f>
        <v>3805</v>
      </c>
      <c r="F49" s="136"/>
      <c r="G49" s="136"/>
      <c r="H49" s="136">
        <f>'実質公債費比率（分子）の構造'!M$45</f>
        <v>3624</v>
      </c>
      <c r="I49" s="136"/>
      <c r="J49" s="136"/>
      <c r="K49" s="136">
        <f>'実質公債費比率（分子）の構造'!N$45</f>
        <v>3633</v>
      </c>
      <c r="L49" s="136"/>
      <c r="M49" s="136"/>
      <c r="N49" s="136">
        <f>'実質公債費比率（分子）の構造'!O$45</f>
        <v>3716</v>
      </c>
      <c r="O49" s="136"/>
      <c r="P49" s="136"/>
    </row>
    <row r="50" spans="1:16" x14ac:dyDescent="0.15">
      <c r="A50" s="136" t="s">
        <v>58</v>
      </c>
      <c r="B50" s="136" t="e">
        <f>NA()</f>
        <v>#N/A</v>
      </c>
      <c r="C50" s="136">
        <f>IF(ISNUMBER('実質公債費比率（分子）の構造'!K$53),'実質公債費比率（分子）の構造'!K$53,NA())</f>
        <v>1501</v>
      </c>
      <c r="D50" s="136" t="e">
        <f>NA()</f>
        <v>#N/A</v>
      </c>
      <c r="E50" s="136" t="e">
        <f>NA()</f>
        <v>#N/A</v>
      </c>
      <c r="F50" s="136">
        <f>IF(ISNUMBER('実質公債費比率（分子）の構造'!L$53),'実質公債費比率（分子）の構造'!L$53,NA())</f>
        <v>1599</v>
      </c>
      <c r="G50" s="136" t="e">
        <f>NA()</f>
        <v>#N/A</v>
      </c>
      <c r="H50" s="136" t="e">
        <f>NA()</f>
        <v>#N/A</v>
      </c>
      <c r="I50" s="136">
        <f>IF(ISNUMBER('実質公債費比率（分子）の構造'!M$53),'実質公債費比率（分子）の構造'!M$53,NA())</f>
        <v>1372</v>
      </c>
      <c r="J50" s="136" t="e">
        <f>NA()</f>
        <v>#N/A</v>
      </c>
      <c r="K50" s="136" t="e">
        <f>NA()</f>
        <v>#N/A</v>
      </c>
      <c r="L50" s="136">
        <f>IF(ISNUMBER('実質公債費比率（分子）の構造'!N$53),'実質公債費比率（分子）の構造'!N$53,NA())</f>
        <v>1277</v>
      </c>
      <c r="M50" s="136" t="e">
        <f>NA()</f>
        <v>#N/A</v>
      </c>
      <c r="N50" s="136" t="e">
        <f>NA()</f>
        <v>#N/A</v>
      </c>
      <c r="O50" s="136">
        <f>IF(ISNUMBER('実質公債費比率（分子）の構造'!O$53),'実質公債費比率（分子）の構造'!O$53,NA())</f>
        <v>1304</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27126</v>
      </c>
      <c r="E56" s="135"/>
      <c r="F56" s="135"/>
      <c r="G56" s="135">
        <f>'将来負担比率（分子）の構造'!J$51</f>
        <v>28212</v>
      </c>
      <c r="H56" s="135"/>
      <c r="I56" s="135"/>
      <c r="J56" s="135">
        <f>'将来負担比率（分子）の構造'!K$51</f>
        <v>28757</v>
      </c>
      <c r="K56" s="135"/>
      <c r="L56" s="135"/>
      <c r="M56" s="135">
        <f>'将来負担比率（分子）の構造'!L$51</f>
        <v>29136</v>
      </c>
      <c r="N56" s="135"/>
      <c r="O56" s="135"/>
      <c r="P56" s="135">
        <f>'将来負担比率（分子）の構造'!M$51</f>
        <v>29533</v>
      </c>
    </row>
    <row r="57" spans="1:16" x14ac:dyDescent="0.15">
      <c r="A57" s="135" t="s">
        <v>35</v>
      </c>
      <c r="B57" s="135"/>
      <c r="C57" s="135"/>
      <c r="D57" s="135">
        <f>'将来負担比率（分子）の構造'!I$50</f>
        <v>22683</v>
      </c>
      <c r="E57" s="135"/>
      <c r="F57" s="135"/>
      <c r="G57" s="135">
        <f>'将来負担比率（分子）の構造'!J$50</f>
        <v>22120</v>
      </c>
      <c r="H57" s="135"/>
      <c r="I57" s="135"/>
      <c r="J57" s="135">
        <f>'将来負担比率（分子）の構造'!K$50</f>
        <v>21913</v>
      </c>
      <c r="K57" s="135"/>
      <c r="L57" s="135"/>
      <c r="M57" s="135">
        <f>'将来負担比率（分子）の構造'!L$50</f>
        <v>21949</v>
      </c>
      <c r="N57" s="135"/>
      <c r="O57" s="135"/>
      <c r="P57" s="135">
        <f>'将来負担比率（分子）の構造'!M$50</f>
        <v>21842</v>
      </c>
    </row>
    <row r="58" spans="1:16" x14ac:dyDescent="0.15">
      <c r="A58" s="135" t="s">
        <v>34</v>
      </c>
      <c r="B58" s="135"/>
      <c r="C58" s="135"/>
      <c r="D58" s="135">
        <f>'将来負担比率（分子）の構造'!I$49</f>
        <v>3104</v>
      </c>
      <c r="E58" s="135"/>
      <c r="F58" s="135"/>
      <c r="G58" s="135">
        <f>'将来負担比率（分子）の構造'!J$49</f>
        <v>3644</v>
      </c>
      <c r="H58" s="135"/>
      <c r="I58" s="135"/>
      <c r="J58" s="135">
        <f>'将来負担比率（分子）の構造'!K$49</f>
        <v>3502</v>
      </c>
      <c r="K58" s="135"/>
      <c r="L58" s="135"/>
      <c r="M58" s="135">
        <f>'将来負担比率（分子）の構造'!L$49</f>
        <v>3372</v>
      </c>
      <c r="N58" s="135"/>
      <c r="O58" s="135"/>
      <c r="P58" s="135">
        <f>'将来負担比率（分子）の構造'!M$49</f>
        <v>3265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8569</v>
      </c>
      <c r="C62" s="135"/>
      <c r="D62" s="135"/>
      <c r="E62" s="135">
        <f>'将来負担比率（分子）の構造'!J$45</f>
        <v>8382</v>
      </c>
      <c r="F62" s="135"/>
      <c r="G62" s="135"/>
      <c r="H62" s="135">
        <f>'将来負担比率（分子）の構造'!K$45</f>
        <v>7725</v>
      </c>
      <c r="I62" s="135"/>
      <c r="J62" s="135"/>
      <c r="K62" s="135">
        <f>'将来負担比率（分子）の構造'!L$45</f>
        <v>7272</v>
      </c>
      <c r="L62" s="135"/>
      <c r="M62" s="135"/>
      <c r="N62" s="135">
        <f>'将来負担比率（分子）の構造'!M$45</f>
        <v>6625</v>
      </c>
      <c r="O62" s="135"/>
      <c r="P62" s="135"/>
    </row>
    <row r="63" spans="1:16" x14ac:dyDescent="0.15">
      <c r="A63" s="135" t="s">
        <v>28</v>
      </c>
      <c r="B63" s="135">
        <f>'将来負担比率（分子）の構造'!I$44</f>
        <v>60</v>
      </c>
      <c r="C63" s="135"/>
      <c r="D63" s="135"/>
      <c r="E63" s="135">
        <f>'将来負担比率（分子）の構造'!J$44</f>
        <v>30</v>
      </c>
      <c r="F63" s="135"/>
      <c r="G63" s="135"/>
      <c r="H63" s="135">
        <f>'将来負担比率（分子）の構造'!K$44</f>
        <v>6</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11923</v>
      </c>
      <c r="C64" s="135"/>
      <c r="D64" s="135"/>
      <c r="E64" s="135">
        <f>'将来負担比率（分子）の構造'!J$43</f>
        <v>11411</v>
      </c>
      <c r="F64" s="135"/>
      <c r="G64" s="135"/>
      <c r="H64" s="135">
        <f>'将来負担比率（分子）の構造'!K$43</f>
        <v>10882</v>
      </c>
      <c r="I64" s="135"/>
      <c r="J64" s="135"/>
      <c r="K64" s="135">
        <f>'将来負担比率（分子）の構造'!L$43</f>
        <v>10449</v>
      </c>
      <c r="L64" s="135"/>
      <c r="M64" s="135"/>
      <c r="N64" s="135">
        <f>'将来負担比率（分子）の構造'!M$43</f>
        <v>10059</v>
      </c>
      <c r="O64" s="135"/>
      <c r="P64" s="135"/>
    </row>
    <row r="65" spans="1:16" x14ac:dyDescent="0.15">
      <c r="A65" s="135" t="s">
        <v>26</v>
      </c>
      <c r="B65" s="135">
        <f>'将来負担比率（分子）の構造'!I$42</f>
        <v>4133</v>
      </c>
      <c r="C65" s="135"/>
      <c r="D65" s="135"/>
      <c r="E65" s="135">
        <f>'将来負担比率（分子）の構造'!J$42</f>
        <v>3947</v>
      </c>
      <c r="F65" s="135"/>
      <c r="G65" s="135"/>
      <c r="H65" s="135">
        <f>'将来負担比率（分子）の構造'!K$42</f>
        <v>3918</v>
      </c>
      <c r="I65" s="135"/>
      <c r="J65" s="135"/>
      <c r="K65" s="135">
        <f>'将来負担比率（分子）の構造'!L$42</f>
        <v>4032</v>
      </c>
      <c r="L65" s="135"/>
      <c r="M65" s="135"/>
      <c r="N65" s="135">
        <f>'将来負担比率（分子）の構造'!M$42</f>
        <v>4057</v>
      </c>
      <c r="O65" s="135"/>
      <c r="P65" s="135"/>
    </row>
    <row r="66" spans="1:16" x14ac:dyDescent="0.15">
      <c r="A66" s="135" t="s">
        <v>25</v>
      </c>
      <c r="B66" s="135">
        <f>'将来負担比率（分子）の構造'!I$41</f>
        <v>36158</v>
      </c>
      <c r="C66" s="135"/>
      <c r="D66" s="135"/>
      <c r="E66" s="135">
        <f>'将来負担比率（分子）の構造'!J$41</f>
        <v>36789</v>
      </c>
      <c r="F66" s="135"/>
      <c r="G66" s="135"/>
      <c r="H66" s="135">
        <f>'将来負担比率（分子）の構造'!K$41</f>
        <v>37614</v>
      </c>
      <c r="I66" s="135"/>
      <c r="J66" s="135"/>
      <c r="K66" s="135">
        <f>'将来負担比率（分子）の構造'!L$41</f>
        <v>37793</v>
      </c>
      <c r="L66" s="135"/>
      <c r="M66" s="135"/>
      <c r="N66" s="135">
        <f>'将来負担比率（分子）の構造'!M$41</f>
        <v>37939</v>
      </c>
      <c r="O66" s="135"/>
      <c r="P66" s="135"/>
    </row>
    <row r="67" spans="1:16" x14ac:dyDescent="0.15">
      <c r="A67" s="135" t="s">
        <v>62</v>
      </c>
      <c r="B67" s="135" t="e">
        <f>NA()</f>
        <v>#N/A</v>
      </c>
      <c r="C67" s="135">
        <f>IF(ISNUMBER('将来負担比率（分子）の構造'!I$52), IF('将来負担比率（分子）の構造'!I$52 &lt; 0, 0, '将来負担比率（分子）の構造'!I$52), NA())</f>
        <v>7930</v>
      </c>
      <c r="D67" s="135" t="e">
        <f>NA()</f>
        <v>#N/A</v>
      </c>
      <c r="E67" s="135" t="e">
        <f>NA()</f>
        <v>#N/A</v>
      </c>
      <c r="F67" s="135">
        <f>IF(ISNUMBER('将来負担比率（分子）の構造'!J$52), IF('将来負担比率（分子）の構造'!J$52 &lt; 0, 0, '将来負担比率（分子）の構造'!J$52), NA())</f>
        <v>6583</v>
      </c>
      <c r="G67" s="135" t="e">
        <f>NA()</f>
        <v>#N/A</v>
      </c>
      <c r="H67" s="135" t="e">
        <f>NA()</f>
        <v>#N/A</v>
      </c>
      <c r="I67" s="135">
        <f>IF(ISNUMBER('将来負担比率（分子）の構造'!K$52), IF('将来負担比率（分子）の構造'!K$52 &lt; 0, 0, '将来負担比率（分子）の構造'!K$52), NA())</f>
        <v>5974</v>
      </c>
      <c r="J67" s="135" t="e">
        <f>NA()</f>
        <v>#N/A</v>
      </c>
      <c r="K67" s="135" t="e">
        <f>NA()</f>
        <v>#N/A</v>
      </c>
      <c r="L67" s="135">
        <f>IF(ISNUMBER('将来負担比率（分子）の構造'!L$52), IF('将来負担比率（分子）の構造'!L$52 &lt; 0, 0, '将来負担比率（分子）の構造'!L$52), NA())</f>
        <v>5090</v>
      </c>
      <c r="M67" s="135" t="e">
        <f>NA()</f>
        <v>#N/A</v>
      </c>
      <c r="N67" s="135" t="e">
        <f>NA()</f>
        <v>#N/A</v>
      </c>
      <c r="O67" s="135">
        <f>IF(ISNUMBER('将来負担比率（分子）の構造'!M$52), IF('将来負担比率（分子）の構造'!M$52 &lt; 0, 0, '将来負担比率（分子）の構造'!M$52), NA())</f>
        <v>4041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17237559</v>
      </c>
      <c r="S5" s="581"/>
      <c r="T5" s="581"/>
      <c r="U5" s="581"/>
      <c r="V5" s="581"/>
      <c r="W5" s="581"/>
      <c r="X5" s="581"/>
      <c r="Y5" s="582"/>
      <c r="Z5" s="583">
        <v>50.9</v>
      </c>
      <c r="AA5" s="583"/>
      <c r="AB5" s="583"/>
      <c r="AC5" s="583"/>
      <c r="AD5" s="584">
        <v>16001400</v>
      </c>
      <c r="AE5" s="584"/>
      <c r="AF5" s="584"/>
      <c r="AG5" s="584"/>
      <c r="AH5" s="584"/>
      <c r="AI5" s="584"/>
      <c r="AJ5" s="584"/>
      <c r="AK5" s="584"/>
      <c r="AL5" s="585">
        <v>82.8</v>
      </c>
      <c r="AM5" s="586"/>
      <c r="AN5" s="586"/>
      <c r="AO5" s="587"/>
      <c r="AP5" s="577" t="s">
        <v>208</v>
      </c>
      <c r="AQ5" s="578"/>
      <c r="AR5" s="578"/>
      <c r="AS5" s="578"/>
      <c r="AT5" s="578"/>
      <c r="AU5" s="578"/>
      <c r="AV5" s="578"/>
      <c r="AW5" s="578"/>
      <c r="AX5" s="578"/>
      <c r="AY5" s="578"/>
      <c r="AZ5" s="578"/>
      <c r="BA5" s="578"/>
      <c r="BB5" s="578"/>
      <c r="BC5" s="578"/>
      <c r="BD5" s="578"/>
      <c r="BE5" s="578"/>
      <c r="BF5" s="579"/>
      <c r="BG5" s="591">
        <v>16001400</v>
      </c>
      <c r="BH5" s="592"/>
      <c r="BI5" s="592"/>
      <c r="BJ5" s="592"/>
      <c r="BK5" s="592"/>
      <c r="BL5" s="592"/>
      <c r="BM5" s="592"/>
      <c r="BN5" s="593"/>
      <c r="BO5" s="594">
        <v>92.8</v>
      </c>
      <c r="BP5" s="594"/>
      <c r="BQ5" s="594"/>
      <c r="BR5" s="594"/>
      <c r="BS5" s="595">
        <v>79117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250702</v>
      </c>
      <c r="S6" s="592"/>
      <c r="T6" s="592"/>
      <c r="U6" s="592"/>
      <c r="V6" s="592"/>
      <c r="W6" s="592"/>
      <c r="X6" s="592"/>
      <c r="Y6" s="593"/>
      <c r="Z6" s="594">
        <v>0.7</v>
      </c>
      <c r="AA6" s="594"/>
      <c r="AB6" s="594"/>
      <c r="AC6" s="594"/>
      <c r="AD6" s="595">
        <v>250702</v>
      </c>
      <c r="AE6" s="595"/>
      <c r="AF6" s="595"/>
      <c r="AG6" s="595"/>
      <c r="AH6" s="595"/>
      <c r="AI6" s="595"/>
      <c r="AJ6" s="595"/>
      <c r="AK6" s="595"/>
      <c r="AL6" s="596">
        <v>1.3</v>
      </c>
      <c r="AM6" s="597"/>
      <c r="AN6" s="597"/>
      <c r="AO6" s="598"/>
      <c r="AP6" s="588" t="s">
        <v>213</v>
      </c>
      <c r="AQ6" s="589"/>
      <c r="AR6" s="589"/>
      <c r="AS6" s="589"/>
      <c r="AT6" s="589"/>
      <c r="AU6" s="589"/>
      <c r="AV6" s="589"/>
      <c r="AW6" s="589"/>
      <c r="AX6" s="589"/>
      <c r="AY6" s="589"/>
      <c r="AZ6" s="589"/>
      <c r="BA6" s="589"/>
      <c r="BB6" s="589"/>
      <c r="BC6" s="589"/>
      <c r="BD6" s="589"/>
      <c r="BE6" s="589"/>
      <c r="BF6" s="590"/>
      <c r="BG6" s="591">
        <v>16001400</v>
      </c>
      <c r="BH6" s="592"/>
      <c r="BI6" s="592"/>
      <c r="BJ6" s="592"/>
      <c r="BK6" s="592"/>
      <c r="BL6" s="592"/>
      <c r="BM6" s="592"/>
      <c r="BN6" s="593"/>
      <c r="BO6" s="594">
        <v>92.8</v>
      </c>
      <c r="BP6" s="594"/>
      <c r="BQ6" s="594"/>
      <c r="BR6" s="594"/>
      <c r="BS6" s="595">
        <v>79117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294430</v>
      </c>
      <c r="CS6" s="592"/>
      <c r="CT6" s="592"/>
      <c r="CU6" s="592"/>
      <c r="CV6" s="592"/>
      <c r="CW6" s="592"/>
      <c r="CX6" s="592"/>
      <c r="CY6" s="593"/>
      <c r="CZ6" s="594">
        <v>0.9</v>
      </c>
      <c r="DA6" s="594"/>
      <c r="DB6" s="594"/>
      <c r="DC6" s="594"/>
      <c r="DD6" s="600">
        <v>5139</v>
      </c>
      <c r="DE6" s="592"/>
      <c r="DF6" s="592"/>
      <c r="DG6" s="592"/>
      <c r="DH6" s="592"/>
      <c r="DI6" s="592"/>
      <c r="DJ6" s="592"/>
      <c r="DK6" s="592"/>
      <c r="DL6" s="592"/>
      <c r="DM6" s="592"/>
      <c r="DN6" s="592"/>
      <c r="DO6" s="592"/>
      <c r="DP6" s="593"/>
      <c r="DQ6" s="600">
        <v>294430</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44350</v>
      </c>
      <c r="S7" s="592"/>
      <c r="T7" s="592"/>
      <c r="U7" s="592"/>
      <c r="V7" s="592"/>
      <c r="W7" s="592"/>
      <c r="X7" s="592"/>
      <c r="Y7" s="593"/>
      <c r="Z7" s="594">
        <v>0.1</v>
      </c>
      <c r="AA7" s="594"/>
      <c r="AB7" s="594"/>
      <c r="AC7" s="594"/>
      <c r="AD7" s="595">
        <v>44350</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8118882</v>
      </c>
      <c r="BH7" s="592"/>
      <c r="BI7" s="592"/>
      <c r="BJ7" s="592"/>
      <c r="BK7" s="592"/>
      <c r="BL7" s="592"/>
      <c r="BM7" s="592"/>
      <c r="BN7" s="593"/>
      <c r="BO7" s="594">
        <v>47.1</v>
      </c>
      <c r="BP7" s="594"/>
      <c r="BQ7" s="594"/>
      <c r="BR7" s="594"/>
      <c r="BS7" s="595">
        <v>79117</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3401105</v>
      </c>
      <c r="CS7" s="592"/>
      <c r="CT7" s="592"/>
      <c r="CU7" s="592"/>
      <c r="CV7" s="592"/>
      <c r="CW7" s="592"/>
      <c r="CX7" s="592"/>
      <c r="CY7" s="593"/>
      <c r="CZ7" s="594">
        <v>10.3</v>
      </c>
      <c r="DA7" s="594"/>
      <c r="DB7" s="594"/>
      <c r="DC7" s="594"/>
      <c r="DD7" s="600">
        <v>80343</v>
      </c>
      <c r="DE7" s="592"/>
      <c r="DF7" s="592"/>
      <c r="DG7" s="592"/>
      <c r="DH7" s="592"/>
      <c r="DI7" s="592"/>
      <c r="DJ7" s="592"/>
      <c r="DK7" s="592"/>
      <c r="DL7" s="592"/>
      <c r="DM7" s="592"/>
      <c r="DN7" s="592"/>
      <c r="DO7" s="592"/>
      <c r="DP7" s="593"/>
      <c r="DQ7" s="600">
        <v>2936044</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72655</v>
      </c>
      <c r="S8" s="592"/>
      <c r="T8" s="592"/>
      <c r="U8" s="592"/>
      <c r="V8" s="592"/>
      <c r="W8" s="592"/>
      <c r="X8" s="592"/>
      <c r="Y8" s="593"/>
      <c r="Z8" s="594">
        <v>0.2</v>
      </c>
      <c r="AA8" s="594"/>
      <c r="AB8" s="594"/>
      <c r="AC8" s="594"/>
      <c r="AD8" s="595">
        <v>72655</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169167</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11500583</v>
      </c>
      <c r="CS8" s="592"/>
      <c r="CT8" s="592"/>
      <c r="CU8" s="592"/>
      <c r="CV8" s="592"/>
      <c r="CW8" s="592"/>
      <c r="CX8" s="592"/>
      <c r="CY8" s="593"/>
      <c r="CZ8" s="594">
        <v>34.799999999999997</v>
      </c>
      <c r="DA8" s="594"/>
      <c r="DB8" s="594"/>
      <c r="DC8" s="594"/>
      <c r="DD8" s="600">
        <v>216926</v>
      </c>
      <c r="DE8" s="592"/>
      <c r="DF8" s="592"/>
      <c r="DG8" s="592"/>
      <c r="DH8" s="592"/>
      <c r="DI8" s="592"/>
      <c r="DJ8" s="592"/>
      <c r="DK8" s="592"/>
      <c r="DL8" s="592"/>
      <c r="DM8" s="592"/>
      <c r="DN8" s="592"/>
      <c r="DO8" s="592"/>
      <c r="DP8" s="593"/>
      <c r="DQ8" s="600">
        <v>5849720</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127099</v>
      </c>
      <c r="S9" s="592"/>
      <c r="T9" s="592"/>
      <c r="U9" s="592"/>
      <c r="V9" s="592"/>
      <c r="W9" s="592"/>
      <c r="X9" s="592"/>
      <c r="Y9" s="593"/>
      <c r="Z9" s="594">
        <v>0.4</v>
      </c>
      <c r="AA9" s="594"/>
      <c r="AB9" s="594"/>
      <c r="AC9" s="594"/>
      <c r="AD9" s="595">
        <v>127099</v>
      </c>
      <c r="AE9" s="595"/>
      <c r="AF9" s="595"/>
      <c r="AG9" s="595"/>
      <c r="AH9" s="595"/>
      <c r="AI9" s="595"/>
      <c r="AJ9" s="595"/>
      <c r="AK9" s="595"/>
      <c r="AL9" s="596">
        <v>0.7</v>
      </c>
      <c r="AM9" s="597"/>
      <c r="AN9" s="597"/>
      <c r="AO9" s="598"/>
      <c r="AP9" s="588" t="s">
        <v>222</v>
      </c>
      <c r="AQ9" s="589"/>
      <c r="AR9" s="589"/>
      <c r="AS9" s="589"/>
      <c r="AT9" s="589"/>
      <c r="AU9" s="589"/>
      <c r="AV9" s="589"/>
      <c r="AW9" s="589"/>
      <c r="AX9" s="589"/>
      <c r="AY9" s="589"/>
      <c r="AZ9" s="589"/>
      <c r="BA9" s="589"/>
      <c r="BB9" s="589"/>
      <c r="BC9" s="589"/>
      <c r="BD9" s="589"/>
      <c r="BE9" s="589"/>
      <c r="BF9" s="590"/>
      <c r="BG9" s="591">
        <v>6759863</v>
      </c>
      <c r="BH9" s="592"/>
      <c r="BI9" s="592"/>
      <c r="BJ9" s="592"/>
      <c r="BK9" s="592"/>
      <c r="BL9" s="592"/>
      <c r="BM9" s="592"/>
      <c r="BN9" s="593"/>
      <c r="BO9" s="594">
        <v>39.200000000000003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3128790</v>
      </c>
      <c r="CS9" s="592"/>
      <c r="CT9" s="592"/>
      <c r="CU9" s="592"/>
      <c r="CV9" s="592"/>
      <c r="CW9" s="592"/>
      <c r="CX9" s="592"/>
      <c r="CY9" s="593"/>
      <c r="CZ9" s="594">
        <v>9.5</v>
      </c>
      <c r="DA9" s="594"/>
      <c r="DB9" s="594"/>
      <c r="DC9" s="594"/>
      <c r="DD9" s="600">
        <v>274759</v>
      </c>
      <c r="DE9" s="592"/>
      <c r="DF9" s="592"/>
      <c r="DG9" s="592"/>
      <c r="DH9" s="592"/>
      <c r="DI9" s="592"/>
      <c r="DJ9" s="592"/>
      <c r="DK9" s="592"/>
      <c r="DL9" s="592"/>
      <c r="DM9" s="592"/>
      <c r="DN9" s="592"/>
      <c r="DO9" s="592"/>
      <c r="DP9" s="593"/>
      <c r="DQ9" s="600">
        <v>2682214</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1056255</v>
      </c>
      <c r="S10" s="592"/>
      <c r="T10" s="592"/>
      <c r="U10" s="592"/>
      <c r="V10" s="592"/>
      <c r="W10" s="592"/>
      <c r="X10" s="592"/>
      <c r="Y10" s="593"/>
      <c r="Z10" s="594">
        <v>3.1</v>
      </c>
      <c r="AA10" s="594"/>
      <c r="AB10" s="594"/>
      <c r="AC10" s="594"/>
      <c r="AD10" s="595">
        <v>1056255</v>
      </c>
      <c r="AE10" s="595"/>
      <c r="AF10" s="595"/>
      <c r="AG10" s="595"/>
      <c r="AH10" s="595"/>
      <c r="AI10" s="595"/>
      <c r="AJ10" s="595"/>
      <c r="AK10" s="595"/>
      <c r="AL10" s="596">
        <v>5.5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310187</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1105906</v>
      </c>
      <c r="CS10" s="592"/>
      <c r="CT10" s="592"/>
      <c r="CU10" s="592"/>
      <c r="CV10" s="592"/>
      <c r="CW10" s="592"/>
      <c r="CX10" s="592"/>
      <c r="CY10" s="593"/>
      <c r="CZ10" s="594">
        <v>3.3</v>
      </c>
      <c r="DA10" s="594"/>
      <c r="DB10" s="594"/>
      <c r="DC10" s="594"/>
      <c r="DD10" s="600" t="s">
        <v>111</v>
      </c>
      <c r="DE10" s="592"/>
      <c r="DF10" s="592"/>
      <c r="DG10" s="592"/>
      <c r="DH10" s="592"/>
      <c r="DI10" s="592"/>
      <c r="DJ10" s="592"/>
      <c r="DK10" s="592"/>
      <c r="DL10" s="592"/>
      <c r="DM10" s="592"/>
      <c r="DN10" s="592"/>
      <c r="DO10" s="592"/>
      <c r="DP10" s="593"/>
      <c r="DQ10" s="600">
        <v>761005</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51629</v>
      </c>
      <c r="S11" s="592"/>
      <c r="T11" s="592"/>
      <c r="U11" s="592"/>
      <c r="V11" s="592"/>
      <c r="W11" s="592"/>
      <c r="X11" s="592"/>
      <c r="Y11" s="593"/>
      <c r="Z11" s="594">
        <v>0.2</v>
      </c>
      <c r="AA11" s="594"/>
      <c r="AB11" s="594"/>
      <c r="AC11" s="594"/>
      <c r="AD11" s="595">
        <v>51629</v>
      </c>
      <c r="AE11" s="595"/>
      <c r="AF11" s="595"/>
      <c r="AG11" s="595"/>
      <c r="AH11" s="595"/>
      <c r="AI11" s="595"/>
      <c r="AJ11" s="595"/>
      <c r="AK11" s="595"/>
      <c r="AL11" s="596">
        <v>0.3</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879665</v>
      </c>
      <c r="BH11" s="592"/>
      <c r="BI11" s="592"/>
      <c r="BJ11" s="592"/>
      <c r="BK11" s="592"/>
      <c r="BL11" s="592"/>
      <c r="BM11" s="592"/>
      <c r="BN11" s="593"/>
      <c r="BO11" s="594">
        <v>5.0999999999999996</v>
      </c>
      <c r="BP11" s="594"/>
      <c r="BQ11" s="594"/>
      <c r="BR11" s="594"/>
      <c r="BS11" s="600">
        <v>79117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334642</v>
      </c>
      <c r="CS11" s="592"/>
      <c r="CT11" s="592"/>
      <c r="CU11" s="592"/>
      <c r="CV11" s="592"/>
      <c r="CW11" s="592"/>
      <c r="CX11" s="592"/>
      <c r="CY11" s="593"/>
      <c r="CZ11" s="594">
        <v>1</v>
      </c>
      <c r="DA11" s="594"/>
      <c r="DB11" s="594"/>
      <c r="DC11" s="594"/>
      <c r="DD11" s="600">
        <v>133613</v>
      </c>
      <c r="DE11" s="592"/>
      <c r="DF11" s="592"/>
      <c r="DG11" s="592"/>
      <c r="DH11" s="592"/>
      <c r="DI11" s="592"/>
      <c r="DJ11" s="592"/>
      <c r="DK11" s="592"/>
      <c r="DL11" s="592"/>
      <c r="DM11" s="592"/>
      <c r="DN11" s="592"/>
      <c r="DO11" s="592"/>
      <c r="DP11" s="593"/>
      <c r="DQ11" s="600">
        <v>237271</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6939792</v>
      </c>
      <c r="BH12" s="592"/>
      <c r="BI12" s="592"/>
      <c r="BJ12" s="592"/>
      <c r="BK12" s="592"/>
      <c r="BL12" s="592"/>
      <c r="BM12" s="592"/>
      <c r="BN12" s="593"/>
      <c r="BO12" s="594">
        <v>40.299999999999997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546197</v>
      </c>
      <c r="CS12" s="592"/>
      <c r="CT12" s="592"/>
      <c r="CU12" s="592"/>
      <c r="CV12" s="592"/>
      <c r="CW12" s="592"/>
      <c r="CX12" s="592"/>
      <c r="CY12" s="593"/>
      <c r="CZ12" s="594">
        <v>1.7</v>
      </c>
      <c r="DA12" s="594"/>
      <c r="DB12" s="594"/>
      <c r="DC12" s="594"/>
      <c r="DD12" s="600">
        <v>71653</v>
      </c>
      <c r="DE12" s="592"/>
      <c r="DF12" s="592"/>
      <c r="DG12" s="592"/>
      <c r="DH12" s="592"/>
      <c r="DI12" s="592"/>
      <c r="DJ12" s="592"/>
      <c r="DK12" s="592"/>
      <c r="DL12" s="592"/>
      <c r="DM12" s="592"/>
      <c r="DN12" s="592"/>
      <c r="DO12" s="592"/>
      <c r="DP12" s="593"/>
      <c r="DQ12" s="600">
        <v>515566</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93516</v>
      </c>
      <c r="S13" s="592"/>
      <c r="T13" s="592"/>
      <c r="U13" s="592"/>
      <c r="V13" s="592"/>
      <c r="W13" s="592"/>
      <c r="X13" s="592"/>
      <c r="Y13" s="593"/>
      <c r="Z13" s="594">
        <v>0.3</v>
      </c>
      <c r="AA13" s="594"/>
      <c r="AB13" s="594"/>
      <c r="AC13" s="594"/>
      <c r="AD13" s="595">
        <v>93516</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6910886</v>
      </c>
      <c r="BH13" s="592"/>
      <c r="BI13" s="592"/>
      <c r="BJ13" s="592"/>
      <c r="BK13" s="592"/>
      <c r="BL13" s="592"/>
      <c r="BM13" s="592"/>
      <c r="BN13" s="593"/>
      <c r="BO13" s="594">
        <v>40.1</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3312245</v>
      </c>
      <c r="CS13" s="592"/>
      <c r="CT13" s="592"/>
      <c r="CU13" s="592"/>
      <c r="CV13" s="592"/>
      <c r="CW13" s="592"/>
      <c r="CX13" s="592"/>
      <c r="CY13" s="593"/>
      <c r="CZ13" s="594">
        <v>10</v>
      </c>
      <c r="DA13" s="594"/>
      <c r="DB13" s="594"/>
      <c r="DC13" s="594"/>
      <c r="DD13" s="600">
        <v>1755051</v>
      </c>
      <c r="DE13" s="592"/>
      <c r="DF13" s="592"/>
      <c r="DG13" s="592"/>
      <c r="DH13" s="592"/>
      <c r="DI13" s="592"/>
      <c r="DJ13" s="592"/>
      <c r="DK13" s="592"/>
      <c r="DL13" s="592"/>
      <c r="DM13" s="592"/>
      <c r="DN13" s="592"/>
      <c r="DO13" s="592"/>
      <c r="DP13" s="593"/>
      <c r="DQ13" s="600">
        <v>1897487</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172506</v>
      </c>
      <c r="BH14" s="592"/>
      <c r="BI14" s="592"/>
      <c r="BJ14" s="592"/>
      <c r="BK14" s="592"/>
      <c r="BL14" s="592"/>
      <c r="BM14" s="592"/>
      <c r="BN14" s="593"/>
      <c r="BO14" s="594">
        <v>1</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1719495</v>
      </c>
      <c r="CS14" s="592"/>
      <c r="CT14" s="592"/>
      <c r="CU14" s="592"/>
      <c r="CV14" s="592"/>
      <c r="CW14" s="592"/>
      <c r="CX14" s="592"/>
      <c r="CY14" s="593"/>
      <c r="CZ14" s="594">
        <v>5.2</v>
      </c>
      <c r="DA14" s="594"/>
      <c r="DB14" s="594"/>
      <c r="DC14" s="594"/>
      <c r="DD14" s="600">
        <v>213468</v>
      </c>
      <c r="DE14" s="592"/>
      <c r="DF14" s="592"/>
      <c r="DG14" s="592"/>
      <c r="DH14" s="592"/>
      <c r="DI14" s="592"/>
      <c r="DJ14" s="592"/>
      <c r="DK14" s="592"/>
      <c r="DL14" s="592"/>
      <c r="DM14" s="592"/>
      <c r="DN14" s="592"/>
      <c r="DO14" s="592"/>
      <c r="DP14" s="593"/>
      <c r="DQ14" s="600">
        <v>1141503</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73027</v>
      </c>
      <c r="S15" s="592"/>
      <c r="T15" s="592"/>
      <c r="U15" s="592"/>
      <c r="V15" s="592"/>
      <c r="W15" s="592"/>
      <c r="X15" s="592"/>
      <c r="Y15" s="593"/>
      <c r="Z15" s="594">
        <v>0.2</v>
      </c>
      <c r="AA15" s="594"/>
      <c r="AB15" s="594"/>
      <c r="AC15" s="594"/>
      <c r="AD15" s="595">
        <v>73027</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770220</v>
      </c>
      <c r="BH15" s="592"/>
      <c r="BI15" s="592"/>
      <c r="BJ15" s="592"/>
      <c r="BK15" s="592"/>
      <c r="BL15" s="592"/>
      <c r="BM15" s="592"/>
      <c r="BN15" s="593"/>
      <c r="BO15" s="594">
        <v>4.5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4001939</v>
      </c>
      <c r="CS15" s="592"/>
      <c r="CT15" s="592"/>
      <c r="CU15" s="592"/>
      <c r="CV15" s="592"/>
      <c r="CW15" s="592"/>
      <c r="CX15" s="592"/>
      <c r="CY15" s="593"/>
      <c r="CZ15" s="594">
        <v>12.1</v>
      </c>
      <c r="DA15" s="594"/>
      <c r="DB15" s="594"/>
      <c r="DC15" s="594"/>
      <c r="DD15" s="600">
        <v>641780</v>
      </c>
      <c r="DE15" s="592"/>
      <c r="DF15" s="592"/>
      <c r="DG15" s="592"/>
      <c r="DH15" s="592"/>
      <c r="DI15" s="592"/>
      <c r="DJ15" s="592"/>
      <c r="DK15" s="592"/>
      <c r="DL15" s="592"/>
      <c r="DM15" s="592"/>
      <c r="DN15" s="592"/>
      <c r="DO15" s="592"/>
      <c r="DP15" s="593"/>
      <c r="DQ15" s="600">
        <v>3437269</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1641921</v>
      </c>
      <c r="S16" s="592"/>
      <c r="T16" s="592"/>
      <c r="U16" s="592"/>
      <c r="V16" s="592"/>
      <c r="W16" s="592"/>
      <c r="X16" s="592"/>
      <c r="Y16" s="593"/>
      <c r="Z16" s="594">
        <v>4.8</v>
      </c>
      <c r="AA16" s="594"/>
      <c r="AB16" s="594"/>
      <c r="AC16" s="594"/>
      <c r="AD16" s="595">
        <v>1410898</v>
      </c>
      <c r="AE16" s="595"/>
      <c r="AF16" s="595"/>
      <c r="AG16" s="595"/>
      <c r="AH16" s="595"/>
      <c r="AI16" s="595"/>
      <c r="AJ16" s="595"/>
      <c r="AK16" s="595"/>
      <c r="AL16" s="596">
        <v>7.3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5900</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5900</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1410898</v>
      </c>
      <c r="S17" s="592"/>
      <c r="T17" s="592"/>
      <c r="U17" s="592"/>
      <c r="V17" s="592"/>
      <c r="W17" s="592"/>
      <c r="X17" s="592"/>
      <c r="Y17" s="593"/>
      <c r="Z17" s="594">
        <v>4.2</v>
      </c>
      <c r="AA17" s="594"/>
      <c r="AB17" s="594"/>
      <c r="AC17" s="594"/>
      <c r="AD17" s="595">
        <v>1410898</v>
      </c>
      <c r="AE17" s="595"/>
      <c r="AF17" s="595"/>
      <c r="AG17" s="595"/>
      <c r="AH17" s="595"/>
      <c r="AI17" s="595"/>
      <c r="AJ17" s="595"/>
      <c r="AK17" s="595"/>
      <c r="AL17" s="596">
        <v>7.3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3716172</v>
      </c>
      <c r="CS17" s="592"/>
      <c r="CT17" s="592"/>
      <c r="CU17" s="592"/>
      <c r="CV17" s="592"/>
      <c r="CW17" s="592"/>
      <c r="CX17" s="592"/>
      <c r="CY17" s="593"/>
      <c r="CZ17" s="594">
        <v>11.2</v>
      </c>
      <c r="DA17" s="594"/>
      <c r="DB17" s="594"/>
      <c r="DC17" s="594"/>
      <c r="DD17" s="600" t="s">
        <v>111</v>
      </c>
      <c r="DE17" s="592"/>
      <c r="DF17" s="592"/>
      <c r="DG17" s="592"/>
      <c r="DH17" s="592"/>
      <c r="DI17" s="592"/>
      <c r="DJ17" s="592"/>
      <c r="DK17" s="592"/>
      <c r="DL17" s="592"/>
      <c r="DM17" s="592"/>
      <c r="DN17" s="592"/>
      <c r="DO17" s="592"/>
      <c r="DP17" s="593"/>
      <c r="DQ17" s="600">
        <v>3608882</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231016</v>
      </c>
      <c r="S18" s="592"/>
      <c r="T18" s="592"/>
      <c r="U18" s="592"/>
      <c r="V18" s="592"/>
      <c r="W18" s="592"/>
      <c r="X18" s="592"/>
      <c r="Y18" s="593"/>
      <c r="Z18" s="594">
        <v>0.7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1236159</v>
      </c>
      <c r="BH19" s="592"/>
      <c r="BI19" s="592"/>
      <c r="BJ19" s="592"/>
      <c r="BK19" s="592"/>
      <c r="BL19" s="592"/>
      <c r="BM19" s="592"/>
      <c r="BN19" s="593"/>
      <c r="BO19" s="594">
        <v>7.2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20648713</v>
      </c>
      <c r="S20" s="592"/>
      <c r="T20" s="592"/>
      <c r="U20" s="592"/>
      <c r="V20" s="592"/>
      <c r="W20" s="592"/>
      <c r="X20" s="592"/>
      <c r="Y20" s="593"/>
      <c r="Z20" s="594">
        <v>61</v>
      </c>
      <c r="AA20" s="594"/>
      <c r="AB20" s="594"/>
      <c r="AC20" s="594"/>
      <c r="AD20" s="595">
        <v>19181531</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1236159</v>
      </c>
      <c r="BH20" s="592"/>
      <c r="BI20" s="592"/>
      <c r="BJ20" s="592"/>
      <c r="BK20" s="592"/>
      <c r="BL20" s="592"/>
      <c r="BM20" s="592"/>
      <c r="BN20" s="593"/>
      <c r="BO20" s="594">
        <v>7.2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33067404</v>
      </c>
      <c r="CS20" s="592"/>
      <c r="CT20" s="592"/>
      <c r="CU20" s="592"/>
      <c r="CV20" s="592"/>
      <c r="CW20" s="592"/>
      <c r="CX20" s="592"/>
      <c r="CY20" s="593"/>
      <c r="CZ20" s="594">
        <v>100</v>
      </c>
      <c r="DA20" s="594"/>
      <c r="DB20" s="594"/>
      <c r="DC20" s="594"/>
      <c r="DD20" s="600">
        <v>3392732</v>
      </c>
      <c r="DE20" s="592"/>
      <c r="DF20" s="592"/>
      <c r="DG20" s="592"/>
      <c r="DH20" s="592"/>
      <c r="DI20" s="592"/>
      <c r="DJ20" s="592"/>
      <c r="DK20" s="592"/>
      <c r="DL20" s="592"/>
      <c r="DM20" s="592"/>
      <c r="DN20" s="592"/>
      <c r="DO20" s="592"/>
      <c r="DP20" s="593"/>
      <c r="DQ20" s="600">
        <v>23367291</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25873</v>
      </c>
      <c r="S21" s="592"/>
      <c r="T21" s="592"/>
      <c r="U21" s="592"/>
      <c r="V21" s="592"/>
      <c r="W21" s="592"/>
      <c r="X21" s="592"/>
      <c r="Y21" s="593"/>
      <c r="Z21" s="594">
        <v>0.1</v>
      </c>
      <c r="AA21" s="594"/>
      <c r="AB21" s="594"/>
      <c r="AC21" s="594"/>
      <c r="AD21" s="595">
        <v>25873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470501</v>
      </c>
      <c r="S22" s="592"/>
      <c r="T22" s="592"/>
      <c r="U22" s="592"/>
      <c r="V22" s="592"/>
      <c r="W22" s="592"/>
      <c r="X22" s="592"/>
      <c r="Y22" s="593"/>
      <c r="Z22" s="594">
        <v>1.4</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555973</v>
      </c>
      <c r="S23" s="592"/>
      <c r="T23" s="592"/>
      <c r="U23" s="592"/>
      <c r="V23" s="592"/>
      <c r="W23" s="592"/>
      <c r="X23" s="592"/>
      <c r="Y23" s="593"/>
      <c r="Z23" s="594">
        <v>1.6</v>
      </c>
      <c r="AA23" s="594"/>
      <c r="AB23" s="594"/>
      <c r="AC23" s="594"/>
      <c r="AD23" s="595">
        <v>59970</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1236159</v>
      </c>
      <c r="BH23" s="592"/>
      <c r="BI23" s="592"/>
      <c r="BJ23" s="592"/>
      <c r="BK23" s="592"/>
      <c r="BL23" s="592"/>
      <c r="BM23" s="592"/>
      <c r="BN23" s="593"/>
      <c r="BO23" s="594">
        <v>7.2</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149019</v>
      </c>
      <c r="S24" s="592"/>
      <c r="T24" s="592"/>
      <c r="U24" s="592"/>
      <c r="V24" s="592"/>
      <c r="W24" s="592"/>
      <c r="X24" s="592"/>
      <c r="Y24" s="593"/>
      <c r="Z24" s="594">
        <v>0.4</v>
      </c>
      <c r="AA24" s="594"/>
      <c r="AB24" s="594"/>
      <c r="AC24" s="594"/>
      <c r="AD24" s="595">
        <v>1528</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17356084</v>
      </c>
      <c r="CS24" s="581"/>
      <c r="CT24" s="581"/>
      <c r="CU24" s="581"/>
      <c r="CV24" s="581"/>
      <c r="CW24" s="581"/>
      <c r="CX24" s="581"/>
      <c r="CY24" s="582"/>
      <c r="CZ24" s="618">
        <v>52.5</v>
      </c>
      <c r="DA24" s="619"/>
      <c r="DB24" s="619"/>
      <c r="DC24" s="620"/>
      <c r="DD24" s="617">
        <v>11862190</v>
      </c>
      <c r="DE24" s="581"/>
      <c r="DF24" s="581"/>
      <c r="DG24" s="581"/>
      <c r="DH24" s="581"/>
      <c r="DI24" s="581"/>
      <c r="DJ24" s="581"/>
      <c r="DK24" s="582"/>
      <c r="DL24" s="617">
        <v>11062388</v>
      </c>
      <c r="DM24" s="581"/>
      <c r="DN24" s="581"/>
      <c r="DO24" s="581"/>
      <c r="DP24" s="581"/>
      <c r="DQ24" s="581"/>
      <c r="DR24" s="581"/>
      <c r="DS24" s="581"/>
      <c r="DT24" s="581"/>
      <c r="DU24" s="581"/>
      <c r="DV24" s="582"/>
      <c r="DW24" s="585">
        <v>52.5</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4187458</v>
      </c>
      <c r="S25" s="592"/>
      <c r="T25" s="592"/>
      <c r="U25" s="592"/>
      <c r="V25" s="592"/>
      <c r="W25" s="592"/>
      <c r="X25" s="592"/>
      <c r="Y25" s="593"/>
      <c r="Z25" s="594">
        <v>12.4</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6710636</v>
      </c>
      <c r="CS25" s="623"/>
      <c r="CT25" s="623"/>
      <c r="CU25" s="623"/>
      <c r="CV25" s="623"/>
      <c r="CW25" s="623"/>
      <c r="CX25" s="623"/>
      <c r="CY25" s="624"/>
      <c r="CZ25" s="625">
        <v>20.3</v>
      </c>
      <c r="DA25" s="626"/>
      <c r="DB25" s="626"/>
      <c r="DC25" s="627"/>
      <c r="DD25" s="600">
        <v>6049854</v>
      </c>
      <c r="DE25" s="623"/>
      <c r="DF25" s="623"/>
      <c r="DG25" s="623"/>
      <c r="DH25" s="623"/>
      <c r="DI25" s="623"/>
      <c r="DJ25" s="623"/>
      <c r="DK25" s="624"/>
      <c r="DL25" s="600">
        <v>5890074</v>
      </c>
      <c r="DM25" s="623"/>
      <c r="DN25" s="623"/>
      <c r="DO25" s="623"/>
      <c r="DP25" s="623"/>
      <c r="DQ25" s="623"/>
      <c r="DR25" s="623"/>
      <c r="DS25" s="623"/>
      <c r="DT25" s="623"/>
      <c r="DU25" s="623"/>
      <c r="DV25" s="624"/>
      <c r="DW25" s="596">
        <v>27.9</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4183097</v>
      </c>
      <c r="CS26" s="592"/>
      <c r="CT26" s="592"/>
      <c r="CU26" s="592"/>
      <c r="CV26" s="592"/>
      <c r="CW26" s="592"/>
      <c r="CX26" s="592"/>
      <c r="CY26" s="593"/>
      <c r="CZ26" s="625">
        <v>12.7</v>
      </c>
      <c r="DA26" s="626"/>
      <c r="DB26" s="626"/>
      <c r="DC26" s="627"/>
      <c r="DD26" s="600">
        <v>3565310</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2618003</v>
      </c>
      <c r="S27" s="592"/>
      <c r="T27" s="592"/>
      <c r="U27" s="592"/>
      <c r="V27" s="592"/>
      <c r="W27" s="592"/>
      <c r="X27" s="592"/>
      <c r="Y27" s="593"/>
      <c r="Z27" s="594">
        <v>7.7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17237559</v>
      </c>
      <c r="BH27" s="592"/>
      <c r="BI27" s="592"/>
      <c r="BJ27" s="592"/>
      <c r="BK27" s="592"/>
      <c r="BL27" s="592"/>
      <c r="BM27" s="592"/>
      <c r="BN27" s="593"/>
      <c r="BO27" s="594">
        <v>100</v>
      </c>
      <c r="BP27" s="594"/>
      <c r="BQ27" s="594"/>
      <c r="BR27" s="594"/>
      <c r="BS27" s="600">
        <v>79117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6929321</v>
      </c>
      <c r="CS27" s="623"/>
      <c r="CT27" s="623"/>
      <c r="CU27" s="623"/>
      <c r="CV27" s="623"/>
      <c r="CW27" s="623"/>
      <c r="CX27" s="623"/>
      <c r="CY27" s="624"/>
      <c r="CZ27" s="625">
        <v>21</v>
      </c>
      <c r="DA27" s="626"/>
      <c r="DB27" s="626"/>
      <c r="DC27" s="627"/>
      <c r="DD27" s="600">
        <v>2203499</v>
      </c>
      <c r="DE27" s="623"/>
      <c r="DF27" s="623"/>
      <c r="DG27" s="623"/>
      <c r="DH27" s="623"/>
      <c r="DI27" s="623"/>
      <c r="DJ27" s="623"/>
      <c r="DK27" s="624"/>
      <c r="DL27" s="600">
        <v>1563477</v>
      </c>
      <c r="DM27" s="623"/>
      <c r="DN27" s="623"/>
      <c r="DO27" s="623"/>
      <c r="DP27" s="623"/>
      <c r="DQ27" s="623"/>
      <c r="DR27" s="623"/>
      <c r="DS27" s="623"/>
      <c r="DT27" s="623"/>
      <c r="DU27" s="623"/>
      <c r="DV27" s="624"/>
      <c r="DW27" s="596">
        <v>7.4</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67141</v>
      </c>
      <c r="S28" s="592"/>
      <c r="T28" s="592"/>
      <c r="U28" s="592"/>
      <c r="V28" s="592"/>
      <c r="W28" s="592"/>
      <c r="X28" s="592"/>
      <c r="Y28" s="593"/>
      <c r="Z28" s="594">
        <v>0.2</v>
      </c>
      <c r="AA28" s="594"/>
      <c r="AB28" s="594"/>
      <c r="AC28" s="594"/>
      <c r="AD28" s="595">
        <v>13582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3716127</v>
      </c>
      <c r="CS28" s="592"/>
      <c r="CT28" s="592"/>
      <c r="CU28" s="592"/>
      <c r="CV28" s="592"/>
      <c r="CW28" s="592"/>
      <c r="CX28" s="592"/>
      <c r="CY28" s="593"/>
      <c r="CZ28" s="625">
        <v>11.2</v>
      </c>
      <c r="DA28" s="626"/>
      <c r="DB28" s="626"/>
      <c r="DC28" s="627"/>
      <c r="DD28" s="600">
        <v>3608837</v>
      </c>
      <c r="DE28" s="592"/>
      <c r="DF28" s="592"/>
      <c r="DG28" s="592"/>
      <c r="DH28" s="592"/>
      <c r="DI28" s="592"/>
      <c r="DJ28" s="592"/>
      <c r="DK28" s="593"/>
      <c r="DL28" s="600">
        <v>3608837</v>
      </c>
      <c r="DM28" s="592"/>
      <c r="DN28" s="592"/>
      <c r="DO28" s="592"/>
      <c r="DP28" s="592"/>
      <c r="DQ28" s="592"/>
      <c r="DR28" s="592"/>
      <c r="DS28" s="592"/>
      <c r="DT28" s="592"/>
      <c r="DU28" s="592"/>
      <c r="DV28" s="593"/>
      <c r="DW28" s="596">
        <v>17.100000000000001</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27172</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3715726</v>
      </c>
      <c r="CS29" s="623"/>
      <c r="CT29" s="623"/>
      <c r="CU29" s="623"/>
      <c r="CV29" s="623"/>
      <c r="CW29" s="623"/>
      <c r="CX29" s="623"/>
      <c r="CY29" s="624"/>
      <c r="CZ29" s="625">
        <v>11.2</v>
      </c>
      <c r="DA29" s="626"/>
      <c r="DB29" s="626"/>
      <c r="DC29" s="627"/>
      <c r="DD29" s="600">
        <v>3608436</v>
      </c>
      <c r="DE29" s="623"/>
      <c r="DF29" s="623"/>
      <c r="DG29" s="623"/>
      <c r="DH29" s="623"/>
      <c r="DI29" s="623"/>
      <c r="DJ29" s="623"/>
      <c r="DK29" s="624"/>
      <c r="DL29" s="600">
        <v>3608436</v>
      </c>
      <c r="DM29" s="623"/>
      <c r="DN29" s="623"/>
      <c r="DO29" s="623"/>
      <c r="DP29" s="623"/>
      <c r="DQ29" s="623"/>
      <c r="DR29" s="623"/>
      <c r="DS29" s="623"/>
      <c r="DT29" s="623"/>
      <c r="DU29" s="623"/>
      <c r="DV29" s="624"/>
      <c r="DW29" s="596">
        <v>17.100000000000001</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192419</v>
      </c>
      <c r="S30" s="592"/>
      <c r="T30" s="592"/>
      <c r="U30" s="592"/>
      <c r="V30" s="592"/>
      <c r="W30" s="592"/>
      <c r="X30" s="592"/>
      <c r="Y30" s="593"/>
      <c r="Z30" s="594">
        <v>0.6</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99.1</v>
      </c>
      <c r="BH30" s="650"/>
      <c r="BI30" s="650"/>
      <c r="BJ30" s="650"/>
      <c r="BK30" s="650"/>
      <c r="BL30" s="650"/>
      <c r="BM30" s="586">
        <v>95.1</v>
      </c>
      <c r="BN30" s="650"/>
      <c r="BO30" s="650"/>
      <c r="BP30" s="650"/>
      <c r="BQ30" s="651"/>
      <c r="BR30" s="649">
        <v>99</v>
      </c>
      <c r="BS30" s="650"/>
      <c r="BT30" s="650"/>
      <c r="BU30" s="650"/>
      <c r="BV30" s="650"/>
      <c r="BW30" s="650"/>
      <c r="BX30" s="586">
        <v>94.2</v>
      </c>
      <c r="BY30" s="650"/>
      <c r="BZ30" s="650"/>
      <c r="CA30" s="650"/>
      <c r="CB30" s="651"/>
      <c r="CD30" s="654"/>
      <c r="CE30" s="655"/>
      <c r="CF30" s="605" t="s">
        <v>292</v>
      </c>
      <c r="CG30" s="606"/>
      <c r="CH30" s="606"/>
      <c r="CI30" s="606"/>
      <c r="CJ30" s="606"/>
      <c r="CK30" s="606"/>
      <c r="CL30" s="606"/>
      <c r="CM30" s="606"/>
      <c r="CN30" s="606"/>
      <c r="CO30" s="606"/>
      <c r="CP30" s="606"/>
      <c r="CQ30" s="607"/>
      <c r="CR30" s="591">
        <v>3173086</v>
      </c>
      <c r="CS30" s="592"/>
      <c r="CT30" s="592"/>
      <c r="CU30" s="592"/>
      <c r="CV30" s="592"/>
      <c r="CW30" s="592"/>
      <c r="CX30" s="592"/>
      <c r="CY30" s="593"/>
      <c r="CZ30" s="625">
        <v>9.6</v>
      </c>
      <c r="DA30" s="626"/>
      <c r="DB30" s="626"/>
      <c r="DC30" s="627"/>
      <c r="DD30" s="600">
        <v>3089322</v>
      </c>
      <c r="DE30" s="592"/>
      <c r="DF30" s="592"/>
      <c r="DG30" s="592"/>
      <c r="DH30" s="592"/>
      <c r="DI30" s="592"/>
      <c r="DJ30" s="592"/>
      <c r="DK30" s="593"/>
      <c r="DL30" s="600">
        <v>3089322</v>
      </c>
      <c r="DM30" s="592"/>
      <c r="DN30" s="592"/>
      <c r="DO30" s="592"/>
      <c r="DP30" s="592"/>
      <c r="DQ30" s="592"/>
      <c r="DR30" s="592"/>
      <c r="DS30" s="592"/>
      <c r="DT30" s="592"/>
      <c r="DU30" s="592"/>
      <c r="DV30" s="593"/>
      <c r="DW30" s="596">
        <v>14.7</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453278</v>
      </c>
      <c r="S31" s="592"/>
      <c r="T31" s="592"/>
      <c r="U31" s="592"/>
      <c r="V31" s="592"/>
      <c r="W31" s="592"/>
      <c r="X31" s="592"/>
      <c r="Y31" s="593"/>
      <c r="Z31" s="594">
        <v>1.3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94.6</v>
      </c>
      <c r="BN31" s="647"/>
      <c r="BO31" s="647"/>
      <c r="BP31" s="647"/>
      <c r="BQ31" s="648"/>
      <c r="BR31" s="646">
        <v>98.9</v>
      </c>
      <c r="BS31" s="623"/>
      <c r="BT31" s="623"/>
      <c r="BU31" s="623"/>
      <c r="BV31" s="623"/>
      <c r="BW31" s="623"/>
      <c r="BX31" s="597">
        <v>93.4</v>
      </c>
      <c r="BY31" s="647"/>
      <c r="BZ31" s="647"/>
      <c r="CA31" s="647"/>
      <c r="CB31" s="648"/>
      <c r="CD31" s="654"/>
      <c r="CE31" s="655"/>
      <c r="CF31" s="605" t="s">
        <v>296</v>
      </c>
      <c r="CG31" s="606"/>
      <c r="CH31" s="606"/>
      <c r="CI31" s="606"/>
      <c r="CJ31" s="606"/>
      <c r="CK31" s="606"/>
      <c r="CL31" s="606"/>
      <c r="CM31" s="606"/>
      <c r="CN31" s="606"/>
      <c r="CO31" s="606"/>
      <c r="CP31" s="606"/>
      <c r="CQ31" s="607"/>
      <c r="CR31" s="591">
        <v>542640</v>
      </c>
      <c r="CS31" s="623"/>
      <c r="CT31" s="623"/>
      <c r="CU31" s="623"/>
      <c r="CV31" s="623"/>
      <c r="CW31" s="623"/>
      <c r="CX31" s="623"/>
      <c r="CY31" s="624"/>
      <c r="CZ31" s="625">
        <v>1.6</v>
      </c>
      <c r="DA31" s="626"/>
      <c r="DB31" s="626"/>
      <c r="DC31" s="627"/>
      <c r="DD31" s="600">
        <v>519114</v>
      </c>
      <c r="DE31" s="623"/>
      <c r="DF31" s="623"/>
      <c r="DG31" s="623"/>
      <c r="DH31" s="623"/>
      <c r="DI31" s="623"/>
      <c r="DJ31" s="623"/>
      <c r="DK31" s="624"/>
      <c r="DL31" s="600">
        <v>519114</v>
      </c>
      <c r="DM31" s="623"/>
      <c r="DN31" s="623"/>
      <c r="DO31" s="623"/>
      <c r="DP31" s="623"/>
      <c r="DQ31" s="623"/>
      <c r="DR31" s="623"/>
      <c r="DS31" s="623"/>
      <c r="DT31" s="623"/>
      <c r="DU31" s="623"/>
      <c r="DV31" s="624"/>
      <c r="DW31" s="596">
        <v>2.5</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1149217</v>
      </c>
      <c r="S32" s="592"/>
      <c r="T32" s="592"/>
      <c r="U32" s="592"/>
      <c r="V32" s="592"/>
      <c r="W32" s="592"/>
      <c r="X32" s="592"/>
      <c r="Y32" s="593"/>
      <c r="Z32" s="594">
        <v>3.4</v>
      </c>
      <c r="AA32" s="594"/>
      <c r="AB32" s="594"/>
      <c r="AC32" s="594"/>
      <c r="AD32" s="595">
        <v>35799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96.7</v>
      </c>
      <c r="BN32" s="659"/>
      <c r="BO32" s="659"/>
      <c r="BP32" s="659"/>
      <c r="BQ32" s="661"/>
      <c r="BR32" s="658">
        <v>99.1</v>
      </c>
      <c r="BS32" s="659"/>
      <c r="BT32" s="659"/>
      <c r="BU32" s="659"/>
      <c r="BV32" s="659"/>
      <c r="BW32" s="659"/>
      <c r="BX32" s="660">
        <v>95.9</v>
      </c>
      <c r="BY32" s="659"/>
      <c r="BZ32" s="659"/>
      <c r="CA32" s="659"/>
      <c r="CB32" s="661"/>
      <c r="CD32" s="656"/>
      <c r="CE32" s="657"/>
      <c r="CF32" s="605" t="s">
        <v>299</v>
      </c>
      <c r="CG32" s="606"/>
      <c r="CH32" s="606"/>
      <c r="CI32" s="606"/>
      <c r="CJ32" s="606"/>
      <c r="CK32" s="606"/>
      <c r="CL32" s="606"/>
      <c r="CM32" s="606"/>
      <c r="CN32" s="606"/>
      <c r="CO32" s="606"/>
      <c r="CP32" s="606"/>
      <c r="CQ32" s="607"/>
      <c r="CR32" s="591">
        <v>401</v>
      </c>
      <c r="CS32" s="592"/>
      <c r="CT32" s="592"/>
      <c r="CU32" s="592"/>
      <c r="CV32" s="592"/>
      <c r="CW32" s="592"/>
      <c r="CX32" s="592"/>
      <c r="CY32" s="593"/>
      <c r="CZ32" s="625">
        <v>0</v>
      </c>
      <c r="DA32" s="626"/>
      <c r="DB32" s="626"/>
      <c r="DC32" s="627"/>
      <c r="DD32" s="600">
        <v>401</v>
      </c>
      <c r="DE32" s="592"/>
      <c r="DF32" s="592"/>
      <c r="DG32" s="592"/>
      <c r="DH32" s="592"/>
      <c r="DI32" s="592"/>
      <c r="DJ32" s="592"/>
      <c r="DK32" s="593"/>
      <c r="DL32" s="600">
        <v>401</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3319400</v>
      </c>
      <c r="S33" s="592"/>
      <c r="T33" s="592"/>
      <c r="U33" s="592"/>
      <c r="V33" s="592"/>
      <c r="W33" s="592"/>
      <c r="X33" s="592"/>
      <c r="Y33" s="593"/>
      <c r="Z33" s="594">
        <v>9.8000000000000007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12312688</v>
      </c>
      <c r="CS33" s="623"/>
      <c r="CT33" s="623"/>
      <c r="CU33" s="623"/>
      <c r="CV33" s="623"/>
      <c r="CW33" s="623"/>
      <c r="CX33" s="623"/>
      <c r="CY33" s="624"/>
      <c r="CZ33" s="625">
        <v>37.200000000000003</v>
      </c>
      <c r="DA33" s="626"/>
      <c r="DB33" s="626"/>
      <c r="DC33" s="627"/>
      <c r="DD33" s="600">
        <v>10576795</v>
      </c>
      <c r="DE33" s="623"/>
      <c r="DF33" s="623"/>
      <c r="DG33" s="623"/>
      <c r="DH33" s="623"/>
      <c r="DI33" s="623"/>
      <c r="DJ33" s="623"/>
      <c r="DK33" s="624"/>
      <c r="DL33" s="600">
        <v>6175231</v>
      </c>
      <c r="DM33" s="623"/>
      <c r="DN33" s="623"/>
      <c r="DO33" s="623"/>
      <c r="DP33" s="623"/>
      <c r="DQ33" s="623"/>
      <c r="DR33" s="623"/>
      <c r="DS33" s="623"/>
      <c r="DT33" s="623"/>
      <c r="DU33" s="623"/>
      <c r="DV33" s="624"/>
      <c r="DW33" s="596">
        <v>29.3</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5823272</v>
      </c>
      <c r="CS34" s="592"/>
      <c r="CT34" s="592"/>
      <c r="CU34" s="592"/>
      <c r="CV34" s="592"/>
      <c r="CW34" s="592"/>
      <c r="CX34" s="592"/>
      <c r="CY34" s="593"/>
      <c r="CZ34" s="625">
        <v>17.600000000000001</v>
      </c>
      <c r="DA34" s="626"/>
      <c r="DB34" s="626"/>
      <c r="DC34" s="627"/>
      <c r="DD34" s="600">
        <v>4997098</v>
      </c>
      <c r="DE34" s="592"/>
      <c r="DF34" s="592"/>
      <c r="DG34" s="592"/>
      <c r="DH34" s="592"/>
      <c r="DI34" s="592"/>
      <c r="DJ34" s="592"/>
      <c r="DK34" s="593"/>
      <c r="DL34" s="600">
        <v>2785651</v>
      </c>
      <c r="DM34" s="592"/>
      <c r="DN34" s="592"/>
      <c r="DO34" s="592"/>
      <c r="DP34" s="592"/>
      <c r="DQ34" s="592"/>
      <c r="DR34" s="592"/>
      <c r="DS34" s="592"/>
      <c r="DT34" s="592"/>
      <c r="DU34" s="592"/>
      <c r="DV34" s="593"/>
      <c r="DW34" s="596">
        <v>13.2</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1767900</v>
      </c>
      <c r="S35" s="592"/>
      <c r="T35" s="592"/>
      <c r="U35" s="592"/>
      <c r="V35" s="592"/>
      <c r="W35" s="592"/>
      <c r="X35" s="592"/>
      <c r="Y35" s="593"/>
      <c r="Z35" s="594">
        <v>5.2</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3621578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589822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186373</v>
      </c>
      <c r="CS35" s="623"/>
      <c r="CT35" s="623"/>
      <c r="CU35" s="623"/>
      <c r="CV35" s="623"/>
      <c r="CW35" s="623"/>
      <c r="CX35" s="623"/>
      <c r="CY35" s="624"/>
      <c r="CZ35" s="625">
        <v>0.6</v>
      </c>
      <c r="DA35" s="626"/>
      <c r="DB35" s="626"/>
      <c r="DC35" s="627"/>
      <c r="DD35" s="600">
        <v>179569</v>
      </c>
      <c r="DE35" s="623"/>
      <c r="DF35" s="623"/>
      <c r="DG35" s="623"/>
      <c r="DH35" s="623"/>
      <c r="DI35" s="623"/>
      <c r="DJ35" s="623"/>
      <c r="DK35" s="624"/>
      <c r="DL35" s="600">
        <v>179569</v>
      </c>
      <c r="DM35" s="623"/>
      <c r="DN35" s="623"/>
      <c r="DO35" s="623"/>
      <c r="DP35" s="623"/>
      <c r="DQ35" s="623"/>
      <c r="DR35" s="623"/>
      <c r="DS35" s="623"/>
      <c r="DT35" s="623"/>
      <c r="DU35" s="623"/>
      <c r="DV35" s="624"/>
      <c r="DW35" s="596">
        <v>0.9</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33864167</v>
      </c>
      <c r="S36" s="664"/>
      <c r="T36" s="664"/>
      <c r="U36" s="664"/>
      <c r="V36" s="664"/>
      <c r="W36" s="664"/>
      <c r="X36" s="664"/>
      <c r="Y36" s="665"/>
      <c r="Z36" s="666">
        <v>100</v>
      </c>
      <c r="AA36" s="666"/>
      <c r="AB36" s="666"/>
      <c r="AC36" s="666"/>
      <c r="AD36" s="667">
        <v>19318283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759398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400023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1532408</v>
      </c>
      <c r="CS36" s="592"/>
      <c r="CT36" s="592"/>
      <c r="CU36" s="592"/>
      <c r="CV36" s="592"/>
      <c r="CW36" s="592"/>
      <c r="CX36" s="592"/>
      <c r="CY36" s="593"/>
      <c r="CZ36" s="625">
        <v>4.5999999999999996</v>
      </c>
      <c r="DA36" s="626"/>
      <c r="DB36" s="626"/>
      <c r="DC36" s="627"/>
      <c r="DD36" s="600">
        <v>1350911</v>
      </c>
      <c r="DE36" s="592"/>
      <c r="DF36" s="592"/>
      <c r="DG36" s="592"/>
      <c r="DH36" s="592"/>
      <c r="DI36" s="592"/>
      <c r="DJ36" s="592"/>
      <c r="DK36" s="593"/>
      <c r="DL36" s="600">
        <v>628314</v>
      </c>
      <c r="DM36" s="592"/>
      <c r="DN36" s="592"/>
      <c r="DO36" s="592"/>
      <c r="DP36" s="592"/>
      <c r="DQ36" s="592"/>
      <c r="DR36" s="592"/>
      <c r="DS36" s="592"/>
      <c r="DT36" s="592"/>
      <c r="DU36" s="592"/>
      <c r="DV36" s="593"/>
      <c r="DW36" s="596">
        <v>3</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127834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18078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144722</v>
      </c>
      <c r="CS37" s="623"/>
      <c r="CT37" s="623"/>
      <c r="CU37" s="623"/>
      <c r="CV37" s="623"/>
      <c r="CW37" s="623"/>
      <c r="CX37" s="623"/>
      <c r="CY37" s="624"/>
      <c r="CZ37" s="625">
        <v>0.4</v>
      </c>
      <c r="DA37" s="626"/>
      <c r="DB37" s="626"/>
      <c r="DC37" s="627"/>
      <c r="DD37" s="600">
        <v>144722</v>
      </c>
      <c r="DE37" s="623"/>
      <c r="DF37" s="623"/>
      <c r="DG37" s="623"/>
      <c r="DH37" s="623"/>
      <c r="DI37" s="623"/>
      <c r="DJ37" s="623"/>
      <c r="DK37" s="624"/>
      <c r="DL37" s="600">
        <v>81478</v>
      </c>
      <c r="DM37" s="623"/>
      <c r="DN37" s="623"/>
      <c r="DO37" s="623"/>
      <c r="DP37" s="623"/>
      <c r="DQ37" s="623"/>
      <c r="DR37" s="623"/>
      <c r="DS37" s="623"/>
      <c r="DT37" s="623"/>
      <c r="DU37" s="623"/>
      <c r="DV37" s="624"/>
      <c r="DW37" s="596">
        <v>0.4</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72000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30689</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3613524</v>
      </c>
      <c r="CS38" s="592"/>
      <c r="CT38" s="592"/>
      <c r="CU38" s="592"/>
      <c r="CV38" s="592"/>
      <c r="CW38" s="592"/>
      <c r="CX38" s="592"/>
      <c r="CY38" s="593"/>
      <c r="CZ38" s="625">
        <v>10.9</v>
      </c>
      <c r="DA38" s="626"/>
      <c r="DB38" s="626"/>
      <c r="DC38" s="627"/>
      <c r="DD38" s="600">
        <v>3258200</v>
      </c>
      <c r="DE38" s="592"/>
      <c r="DF38" s="592"/>
      <c r="DG38" s="592"/>
      <c r="DH38" s="592"/>
      <c r="DI38" s="592"/>
      <c r="DJ38" s="592"/>
      <c r="DK38" s="593"/>
      <c r="DL38" s="600">
        <v>2581697</v>
      </c>
      <c r="DM38" s="592"/>
      <c r="DN38" s="592"/>
      <c r="DO38" s="592"/>
      <c r="DP38" s="592"/>
      <c r="DQ38" s="592"/>
      <c r="DR38" s="592"/>
      <c r="DS38" s="592"/>
      <c r="DT38" s="592"/>
      <c r="DU38" s="592"/>
      <c r="DV38" s="593"/>
      <c r="DW38" s="596">
        <v>12.2</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8054</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396094</v>
      </c>
      <c r="CS39" s="623"/>
      <c r="CT39" s="623"/>
      <c r="CU39" s="623"/>
      <c r="CV39" s="623"/>
      <c r="CW39" s="623"/>
      <c r="CX39" s="623"/>
      <c r="CY39" s="624"/>
      <c r="CZ39" s="625">
        <v>1.2</v>
      </c>
      <c r="DA39" s="626"/>
      <c r="DB39" s="626"/>
      <c r="DC39" s="627"/>
      <c r="DD39" s="600">
        <v>30000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695156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761017</v>
      </c>
      <c r="CS40" s="592"/>
      <c r="CT40" s="592"/>
      <c r="CU40" s="592"/>
      <c r="CV40" s="592"/>
      <c r="CW40" s="592"/>
      <c r="CX40" s="592"/>
      <c r="CY40" s="593"/>
      <c r="CZ40" s="625">
        <v>2.2999999999999998</v>
      </c>
      <c r="DA40" s="626"/>
      <c r="DB40" s="626"/>
      <c r="DC40" s="627"/>
      <c r="DD40" s="600">
        <v>761017</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1959136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3398632</v>
      </c>
      <c r="CS42" s="592"/>
      <c r="CT42" s="592"/>
      <c r="CU42" s="592"/>
      <c r="CV42" s="592"/>
      <c r="CW42" s="592"/>
      <c r="CX42" s="592"/>
      <c r="CY42" s="593"/>
      <c r="CZ42" s="625">
        <v>10.3</v>
      </c>
      <c r="DA42" s="674"/>
      <c r="DB42" s="674"/>
      <c r="DC42" s="675"/>
      <c r="DD42" s="600">
        <v>928306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142854</v>
      </c>
      <c r="CS43" s="623"/>
      <c r="CT43" s="623"/>
      <c r="CU43" s="623"/>
      <c r="CV43" s="623"/>
      <c r="CW43" s="623"/>
      <c r="CX43" s="623"/>
      <c r="CY43" s="624"/>
      <c r="CZ43" s="625">
        <v>0.4</v>
      </c>
      <c r="DA43" s="626"/>
      <c r="DB43" s="626"/>
      <c r="DC43" s="627"/>
      <c r="DD43" s="600">
        <v>118836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3392732</v>
      </c>
      <c r="CS44" s="592"/>
      <c r="CT44" s="592"/>
      <c r="CU44" s="592"/>
      <c r="CV44" s="592"/>
      <c r="CW44" s="592"/>
      <c r="CX44" s="592"/>
      <c r="CY44" s="593"/>
      <c r="CZ44" s="625">
        <v>10.3</v>
      </c>
      <c r="DA44" s="674"/>
      <c r="DB44" s="674"/>
      <c r="DC44" s="675"/>
      <c r="DD44" s="600">
        <v>922406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1315120</v>
      </c>
      <c r="CS45" s="623"/>
      <c r="CT45" s="623"/>
      <c r="CU45" s="623"/>
      <c r="CV45" s="623"/>
      <c r="CW45" s="623"/>
      <c r="CX45" s="623"/>
      <c r="CY45" s="624"/>
      <c r="CZ45" s="625">
        <v>4</v>
      </c>
      <c r="DA45" s="626"/>
      <c r="DB45" s="626"/>
      <c r="DC45" s="627"/>
      <c r="DD45" s="600">
        <v>57590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1949779</v>
      </c>
      <c r="CS46" s="592"/>
      <c r="CT46" s="592"/>
      <c r="CU46" s="592"/>
      <c r="CV46" s="592"/>
      <c r="CW46" s="592"/>
      <c r="CX46" s="592"/>
      <c r="CY46" s="593"/>
      <c r="CZ46" s="625">
        <v>5.9</v>
      </c>
      <c r="DA46" s="674"/>
      <c r="DB46" s="674"/>
      <c r="DC46" s="675"/>
      <c r="DD46" s="600">
        <v>834683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5900</v>
      </c>
      <c r="CS47" s="623"/>
      <c r="CT47" s="623"/>
      <c r="CU47" s="623"/>
      <c r="CV47" s="623"/>
      <c r="CW47" s="623"/>
      <c r="CX47" s="623"/>
      <c r="CY47" s="624"/>
      <c r="CZ47" s="625">
        <v>0</v>
      </c>
      <c r="DA47" s="626"/>
      <c r="DB47" s="626"/>
      <c r="DC47" s="627"/>
      <c r="DD47" s="600">
        <v>5900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33067404</v>
      </c>
      <c r="CS49" s="659"/>
      <c r="CT49" s="659"/>
      <c r="CU49" s="659"/>
      <c r="CV49" s="659"/>
      <c r="CW49" s="659"/>
      <c r="CX49" s="659"/>
      <c r="CY49" s="686"/>
      <c r="CZ49" s="687">
        <v>100</v>
      </c>
      <c r="DA49" s="688"/>
      <c r="DB49" s="688"/>
      <c r="DC49" s="689"/>
      <c r="DD49" s="690">
        <v>23367291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33899</v>
      </c>
      <c r="R7" s="721"/>
      <c r="S7" s="721"/>
      <c r="T7" s="721"/>
      <c r="U7" s="721"/>
      <c r="V7" s="721">
        <v>33108</v>
      </c>
      <c r="W7" s="721"/>
      <c r="X7" s="721"/>
      <c r="Y7" s="721"/>
      <c r="Z7" s="721"/>
      <c r="AA7" s="721">
        <v>791</v>
      </c>
      <c r="AB7" s="721"/>
      <c r="AC7" s="721"/>
      <c r="AD7" s="721"/>
      <c r="AE7" s="722"/>
      <c r="AF7" s="723">
        <v>756</v>
      </c>
      <c r="AG7" s="724"/>
      <c r="AH7" s="724"/>
      <c r="AI7" s="724"/>
      <c r="AJ7" s="725"/>
      <c r="AK7" s="761">
        <v>192</v>
      </c>
      <c r="AL7" s="762"/>
      <c r="AM7" s="762"/>
      <c r="AN7" s="762"/>
      <c r="AO7" s="762"/>
      <c r="AP7" s="762">
        <v>37939</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546</v>
      </c>
      <c r="BT7" s="766"/>
      <c r="BU7" s="766"/>
      <c r="BV7" s="766"/>
      <c r="BW7" s="766"/>
      <c r="BX7" s="766"/>
      <c r="BY7" s="766"/>
      <c r="BZ7" s="766"/>
      <c r="CA7" s="766"/>
      <c r="CB7" s="766"/>
      <c r="CC7" s="766"/>
      <c r="CD7" s="766"/>
      <c r="CE7" s="766"/>
      <c r="CF7" s="766"/>
      <c r="CG7" s="767"/>
      <c r="CH7" s="757">
        <v>7</v>
      </c>
      <c r="CI7" s="758"/>
      <c r="CJ7" s="758"/>
      <c r="CK7" s="758"/>
      <c r="CL7" s="759"/>
      <c r="CM7" s="757">
        <v>62</v>
      </c>
      <c r="CN7" s="758"/>
      <c r="CO7" s="758"/>
      <c r="CP7" s="758"/>
      <c r="CQ7" s="759"/>
      <c r="CR7" s="757">
        <v>30</v>
      </c>
      <c r="CS7" s="758"/>
      <c r="CT7" s="758"/>
      <c r="CU7" s="758"/>
      <c r="CV7" s="759"/>
      <c r="CW7" s="757" t="s">
        <v>537</v>
      </c>
      <c r="CX7" s="758"/>
      <c r="CY7" s="758"/>
      <c r="CZ7" s="758"/>
      <c r="DA7" s="759"/>
      <c r="DB7" s="760" t="s">
        <v>537</v>
      </c>
      <c r="DC7" s="758"/>
      <c r="DD7" s="758"/>
      <c r="DE7" s="758"/>
      <c r="DF7" s="759"/>
      <c r="DG7" s="757" t="s">
        <v>537</v>
      </c>
      <c r="DH7" s="758"/>
      <c r="DI7" s="758"/>
      <c r="DJ7" s="758"/>
      <c r="DK7" s="759"/>
      <c r="DL7" s="757" t="s">
        <v>537</v>
      </c>
      <c r="DM7" s="758"/>
      <c r="DN7" s="758"/>
      <c r="DO7" s="758"/>
      <c r="DP7" s="759"/>
      <c r="DQ7" s="757" t="s">
        <v>537</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10</v>
      </c>
      <c r="R8" s="745"/>
      <c r="S8" s="745"/>
      <c r="T8" s="745"/>
      <c r="U8" s="745"/>
      <c r="V8" s="745">
        <v>4</v>
      </c>
      <c r="W8" s="745"/>
      <c r="X8" s="745"/>
      <c r="Y8" s="745"/>
      <c r="Z8" s="745"/>
      <c r="AA8" s="745">
        <v>6</v>
      </c>
      <c r="AB8" s="745"/>
      <c r="AC8" s="745"/>
      <c r="AD8" s="745"/>
      <c r="AE8" s="746"/>
      <c r="AF8" s="747">
        <v>6</v>
      </c>
      <c r="AG8" s="748"/>
      <c r="AH8" s="748"/>
      <c r="AI8" s="748"/>
      <c r="AJ8" s="749"/>
      <c r="AK8" s="750" t="s">
        <v>536</v>
      </c>
      <c r="AL8" s="751"/>
      <c r="AM8" s="751"/>
      <c r="AN8" s="751"/>
      <c r="AO8" s="751"/>
      <c r="AP8" s="751" t="s">
        <v>537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8">
        <v>-4</v>
      </c>
      <c r="CI8" s="769"/>
      <c r="CJ8" s="769"/>
      <c r="CK8" s="769"/>
      <c r="CL8" s="770"/>
      <c r="CM8" s="768">
        <v>173</v>
      </c>
      <c r="CN8" s="769"/>
      <c r="CO8" s="769"/>
      <c r="CP8" s="769"/>
      <c r="CQ8" s="770"/>
      <c r="CR8" s="768">
        <v>100</v>
      </c>
      <c r="CS8" s="769"/>
      <c r="CT8" s="769"/>
      <c r="CU8" s="769"/>
      <c r="CV8" s="770"/>
      <c r="CW8" s="768" t="s">
        <v>537</v>
      </c>
      <c r="CX8" s="769"/>
      <c r="CY8" s="769"/>
      <c r="CZ8" s="769"/>
      <c r="DA8" s="770"/>
      <c r="DB8" s="768" t="s">
        <v>537</v>
      </c>
      <c r="DC8" s="769"/>
      <c r="DD8" s="769"/>
      <c r="DE8" s="769"/>
      <c r="DF8" s="770"/>
      <c r="DG8" s="768" t="s">
        <v>537</v>
      </c>
      <c r="DH8" s="769"/>
      <c r="DI8" s="769"/>
      <c r="DJ8" s="769"/>
      <c r="DK8" s="770"/>
      <c r="DL8" s="768" t="s">
        <v>537</v>
      </c>
      <c r="DM8" s="769"/>
      <c r="DN8" s="769"/>
      <c r="DO8" s="769"/>
      <c r="DP8" s="770"/>
      <c r="DQ8" s="774" t="s">
        <v>537</v>
      </c>
      <c r="DR8" s="769"/>
      <c r="DS8" s="769"/>
      <c r="DT8" s="769"/>
      <c r="DU8" s="770"/>
      <c r="DV8" s="771"/>
      <c r="DW8" s="772"/>
      <c r="DX8" s="772"/>
      <c r="DY8" s="772"/>
      <c r="DZ8" s="773"/>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551</v>
      </c>
      <c r="BS9" s="754" t="s">
        <v>548</v>
      </c>
      <c r="BT9" s="755"/>
      <c r="BU9" s="755"/>
      <c r="BV9" s="755"/>
      <c r="BW9" s="755"/>
      <c r="BX9" s="755"/>
      <c r="BY9" s="755"/>
      <c r="BZ9" s="755"/>
      <c r="CA9" s="755"/>
      <c r="CB9" s="755"/>
      <c r="CC9" s="755"/>
      <c r="CD9" s="755"/>
      <c r="CE9" s="755"/>
      <c r="CF9" s="755"/>
      <c r="CG9" s="756"/>
      <c r="CH9" s="768">
        <v>120</v>
      </c>
      <c r="CI9" s="769"/>
      <c r="CJ9" s="769"/>
      <c r="CK9" s="769"/>
      <c r="CL9" s="770"/>
      <c r="CM9" s="768">
        <v>2373</v>
      </c>
      <c r="CN9" s="769"/>
      <c r="CO9" s="769"/>
      <c r="CP9" s="769"/>
      <c r="CQ9" s="770"/>
      <c r="CR9" s="768">
        <v>7</v>
      </c>
      <c r="CS9" s="769"/>
      <c r="CT9" s="769"/>
      <c r="CU9" s="769"/>
      <c r="CV9" s="770"/>
      <c r="CW9" s="768">
        <v>6</v>
      </c>
      <c r="CX9" s="769"/>
      <c r="CY9" s="769"/>
      <c r="CZ9" s="769"/>
      <c r="DA9" s="770"/>
      <c r="DB9" s="768">
        <v>335</v>
      </c>
      <c r="DC9" s="769"/>
      <c r="DD9" s="769"/>
      <c r="DE9" s="769"/>
      <c r="DF9" s="770"/>
      <c r="DG9" s="768">
        <v>2000</v>
      </c>
      <c r="DH9" s="769"/>
      <c r="DI9" s="769"/>
      <c r="DJ9" s="769"/>
      <c r="DK9" s="770"/>
      <c r="DL9" s="768" t="s">
        <v>537</v>
      </c>
      <c r="DM9" s="769"/>
      <c r="DN9" s="769"/>
      <c r="DO9" s="769"/>
      <c r="DP9" s="770"/>
      <c r="DQ9" s="768" t="s">
        <v>537</v>
      </c>
      <c r="DR9" s="769"/>
      <c r="DS9" s="769"/>
      <c r="DT9" s="769"/>
      <c r="DU9" s="770"/>
      <c r="DV9" s="771"/>
      <c r="DW9" s="772"/>
      <c r="DX9" s="772"/>
      <c r="DY9" s="772"/>
      <c r="DZ9" s="773"/>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8"/>
      <c r="CI10" s="769"/>
      <c r="CJ10" s="769"/>
      <c r="CK10" s="769"/>
      <c r="CL10" s="770"/>
      <c r="CM10" s="768"/>
      <c r="CN10" s="769"/>
      <c r="CO10" s="769"/>
      <c r="CP10" s="769"/>
      <c r="CQ10" s="770"/>
      <c r="CR10" s="768"/>
      <c r="CS10" s="769"/>
      <c r="CT10" s="769"/>
      <c r="CU10" s="769"/>
      <c r="CV10" s="770"/>
      <c r="CW10" s="768"/>
      <c r="CX10" s="769"/>
      <c r="CY10" s="769"/>
      <c r="CZ10" s="769"/>
      <c r="DA10" s="770"/>
      <c r="DB10" s="768"/>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5"/>
      <c r="R22" s="776"/>
      <c r="S22" s="776"/>
      <c r="T22" s="776"/>
      <c r="U22" s="776"/>
      <c r="V22" s="776"/>
      <c r="W22" s="776"/>
      <c r="X22" s="776"/>
      <c r="Y22" s="776"/>
      <c r="Z22" s="776"/>
      <c r="AA22" s="776"/>
      <c r="AB22" s="776"/>
      <c r="AC22" s="776"/>
      <c r="AD22" s="776"/>
      <c r="AE22" s="777"/>
      <c r="AF22" s="747"/>
      <c r="AG22" s="748"/>
      <c r="AH22" s="748"/>
      <c r="AI22" s="748"/>
      <c r="AJ22" s="749"/>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33864</v>
      </c>
      <c r="R23" s="782"/>
      <c r="S23" s="782"/>
      <c r="T23" s="782"/>
      <c r="U23" s="782"/>
      <c r="V23" s="782">
        <v>33067</v>
      </c>
      <c r="W23" s="782"/>
      <c r="X23" s="782"/>
      <c r="Y23" s="782"/>
      <c r="Z23" s="782"/>
      <c r="AA23" s="782">
        <v>797</v>
      </c>
      <c r="AB23" s="782"/>
      <c r="AC23" s="782"/>
      <c r="AD23" s="782"/>
      <c r="AE23" s="783"/>
      <c r="AF23" s="784">
        <v>762</v>
      </c>
      <c r="AG23" s="782"/>
      <c r="AH23" s="782"/>
      <c r="AI23" s="782"/>
      <c r="AJ23" s="785"/>
      <c r="AK23" s="786"/>
      <c r="AL23" s="787"/>
      <c r="AM23" s="787"/>
      <c r="AN23" s="787"/>
      <c r="AO23" s="787"/>
      <c r="AP23" s="782">
        <v>37939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800" t="s">
        <v>376</v>
      </c>
      <c r="AG26" s="801"/>
      <c r="AH26" s="801"/>
      <c r="AI26" s="801"/>
      <c r="AJ26" s="802"/>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3"/>
      <c r="AG27" s="804"/>
      <c r="AH27" s="804"/>
      <c r="AI27" s="804"/>
      <c r="AJ27" s="805"/>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10">
        <v>12831</v>
      </c>
      <c r="R28" s="811"/>
      <c r="S28" s="811"/>
      <c r="T28" s="811"/>
      <c r="U28" s="811"/>
      <c r="V28" s="811">
        <v>12241</v>
      </c>
      <c r="W28" s="811"/>
      <c r="X28" s="811"/>
      <c r="Y28" s="811"/>
      <c r="Z28" s="811"/>
      <c r="AA28" s="811">
        <v>590</v>
      </c>
      <c r="AB28" s="811"/>
      <c r="AC28" s="811"/>
      <c r="AD28" s="811"/>
      <c r="AE28" s="812"/>
      <c r="AF28" s="813">
        <v>590</v>
      </c>
      <c r="AG28" s="811"/>
      <c r="AH28" s="811"/>
      <c r="AI28" s="811"/>
      <c r="AJ28" s="814"/>
      <c r="AK28" s="815">
        <v>695</v>
      </c>
      <c r="AL28" s="806"/>
      <c r="AM28" s="806"/>
      <c r="AN28" s="806"/>
      <c r="AO28" s="806"/>
      <c r="AP28" s="806" t="s">
        <v>537</v>
      </c>
      <c r="AQ28" s="806"/>
      <c r="AR28" s="806"/>
      <c r="AS28" s="806"/>
      <c r="AT28" s="806"/>
      <c r="AU28" s="806" t="s">
        <v>537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6722</v>
      </c>
      <c r="R29" s="745"/>
      <c r="S29" s="745"/>
      <c r="T29" s="745"/>
      <c r="U29" s="745"/>
      <c r="V29" s="745">
        <v>6555</v>
      </c>
      <c r="W29" s="745"/>
      <c r="X29" s="745"/>
      <c r="Y29" s="745"/>
      <c r="Z29" s="745"/>
      <c r="AA29" s="745">
        <v>166</v>
      </c>
      <c r="AB29" s="745"/>
      <c r="AC29" s="745"/>
      <c r="AD29" s="745"/>
      <c r="AE29" s="746"/>
      <c r="AF29" s="747">
        <v>166</v>
      </c>
      <c r="AG29" s="748"/>
      <c r="AH29" s="748"/>
      <c r="AI29" s="748"/>
      <c r="AJ29" s="749"/>
      <c r="AK29" s="818">
        <v>1069</v>
      </c>
      <c r="AL29" s="819"/>
      <c r="AM29" s="819"/>
      <c r="AN29" s="819"/>
      <c r="AO29" s="819"/>
      <c r="AP29" s="819" t="s">
        <v>537</v>
      </c>
      <c r="AQ29" s="819"/>
      <c r="AR29" s="819"/>
      <c r="AS29" s="819"/>
      <c r="AT29" s="819"/>
      <c r="AU29" s="819" t="s">
        <v>537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1085</v>
      </c>
      <c r="R30" s="745"/>
      <c r="S30" s="745"/>
      <c r="T30" s="745"/>
      <c r="U30" s="745"/>
      <c r="V30" s="745">
        <v>1081</v>
      </c>
      <c r="W30" s="745"/>
      <c r="X30" s="745"/>
      <c r="Y30" s="745"/>
      <c r="Z30" s="745"/>
      <c r="AA30" s="745">
        <v>4</v>
      </c>
      <c r="AB30" s="745"/>
      <c r="AC30" s="745"/>
      <c r="AD30" s="745"/>
      <c r="AE30" s="746"/>
      <c r="AF30" s="747">
        <v>4</v>
      </c>
      <c r="AG30" s="748"/>
      <c r="AH30" s="748"/>
      <c r="AI30" s="748"/>
      <c r="AJ30" s="749"/>
      <c r="AK30" s="818">
        <v>136</v>
      </c>
      <c r="AL30" s="819"/>
      <c r="AM30" s="819"/>
      <c r="AN30" s="819"/>
      <c r="AO30" s="819"/>
      <c r="AP30" s="819" t="s">
        <v>537</v>
      </c>
      <c r="AQ30" s="819"/>
      <c r="AR30" s="819"/>
      <c r="AS30" s="819"/>
      <c r="AT30" s="819"/>
      <c r="AU30" s="819" t="s">
        <v>537</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132</v>
      </c>
      <c r="R31" s="745"/>
      <c r="S31" s="745"/>
      <c r="T31" s="745"/>
      <c r="U31" s="745"/>
      <c r="V31" s="745">
        <v>126</v>
      </c>
      <c r="W31" s="745"/>
      <c r="X31" s="745"/>
      <c r="Y31" s="745"/>
      <c r="Z31" s="745"/>
      <c r="AA31" s="745">
        <v>6</v>
      </c>
      <c r="AB31" s="745"/>
      <c r="AC31" s="745"/>
      <c r="AD31" s="745"/>
      <c r="AE31" s="746"/>
      <c r="AF31" s="747">
        <v>6</v>
      </c>
      <c r="AG31" s="748"/>
      <c r="AH31" s="748"/>
      <c r="AI31" s="748"/>
      <c r="AJ31" s="749"/>
      <c r="AK31" s="818">
        <v>72</v>
      </c>
      <c r="AL31" s="819"/>
      <c r="AM31" s="819"/>
      <c r="AN31" s="819"/>
      <c r="AO31" s="819"/>
      <c r="AP31" s="819">
        <v>38</v>
      </c>
      <c r="AQ31" s="819"/>
      <c r="AR31" s="819"/>
      <c r="AS31" s="819"/>
      <c r="AT31" s="819"/>
      <c r="AU31" s="819">
        <v>21</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1266</v>
      </c>
      <c r="R32" s="745"/>
      <c r="S32" s="745"/>
      <c r="T32" s="745"/>
      <c r="U32" s="745"/>
      <c r="V32" s="745">
        <v>1246</v>
      </c>
      <c r="W32" s="745"/>
      <c r="X32" s="745"/>
      <c r="Y32" s="745"/>
      <c r="Z32" s="745"/>
      <c r="AA32" s="745">
        <v>20</v>
      </c>
      <c r="AB32" s="745"/>
      <c r="AC32" s="745"/>
      <c r="AD32" s="745"/>
      <c r="AE32" s="746"/>
      <c r="AF32" s="747">
        <v>1688</v>
      </c>
      <c r="AG32" s="748"/>
      <c r="AH32" s="748"/>
      <c r="AI32" s="748"/>
      <c r="AJ32" s="749"/>
      <c r="AK32" s="818">
        <v>8</v>
      </c>
      <c r="AL32" s="819"/>
      <c r="AM32" s="819"/>
      <c r="AN32" s="819"/>
      <c r="AO32" s="819"/>
      <c r="AP32" s="819">
        <v>3248</v>
      </c>
      <c r="AQ32" s="819"/>
      <c r="AR32" s="819"/>
      <c r="AS32" s="819"/>
      <c r="AT32" s="819"/>
      <c r="AU32" s="819">
        <v>6</v>
      </c>
      <c r="AV32" s="819"/>
      <c r="AW32" s="819"/>
      <c r="AX32" s="819"/>
      <c r="AY32" s="819"/>
      <c r="AZ32" s="820" t="s">
        <v>537</v>
      </c>
      <c r="BA32" s="820"/>
      <c r="BB32" s="820"/>
      <c r="BC32" s="820"/>
      <c r="BD32" s="820"/>
      <c r="BE32" s="816" t="s">
        <v>386</v>
      </c>
      <c r="BF32" s="816"/>
      <c r="BG32" s="816"/>
      <c r="BH32" s="816"/>
      <c r="BI32" s="817"/>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2965</v>
      </c>
      <c r="R33" s="745"/>
      <c r="S33" s="745"/>
      <c r="T33" s="745"/>
      <c r="U33" s="745"/>
      <c r="V33" s="745">
        <v>2913</v>
      </c>
      <c r="W33" s="745"/>
      <c r="X33" s="745"/>
      <c r="Y33" s="745"/>
      <c r="Z33" s="745"/>
      <c r="AA33" s="745">
        <v>52</v>
      </c>
      <c r="AB33" s="745"/>
      <c r="AC33" s="745"/>
      <c r="AD33" s="745"/>
      <c r="AE33" s="746"/>
      <c r="AF33" s="747">
        <v>51</v>
      </c>
      <c r="AG33" s="748"/>
      <c r="AH33" s="748"/>
      <c r="AI33" s="748"/>
      <c r="AJ33" s="749"/>
      <c r="AK33" s="818">
        <v>759</v>
      </c>
      <c r="AL33" s="819"/>
      <c r="AM33" s="819"/>
      <c r="AN33" s="819"/>
      <c r="AO33" s="819"/>
      <c r="AP33" s="819">
        <v>19182</v>
      </c>
      <c r="AQ33" s="819"/>
      <c r="AR33" s="819"/>
      <c r="AS33" s="819"/>
      <c r="AT33" s="819"/>
      <c r="AU33" s="819">
        <v>9994</v>
      </c>
      <c r="AV33" s="819"/>
      <c r="AW33" s="819"/>
      <c r="AX33" s="819"/>
      <c r="AY33" s="819"/>
      <c r="AZ33" s="820" t="s">
        <v>537</v>
      </c>
      <c r="BA33" s="820"/>
      <c r="BB33" s="820"/>
      <c r="BC33" s="820"/>
      <c r="BD33" s="820"/>
      <c r="BE33" s="816" t="s">
        <v>388</v>
      </c>
      <c r="BF33" s="816"/>
      <c r="BG33" s="816"/>
      <c r="BH33" s="816"/>
      <c r="BI33" s="817"/>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197"/>
    </row>
    <row r="34" spans="1:131" s="198" customFormat="1" ht="26.25" customHeight="1" x14ac:dyDescent="0.15">
      <c r="A34" s="217">
        <v>7</v>
      </c>
      <c r="B34" s="741" t="s">
        <v>389</v>
      </c>
      <c r="C34" s="742"/>
      <c r="D34" s="742"/>
      <c r="E34" s="742"/>
      <c r="F34" s="742"/>
      <c r="G34" s="742"/>
      <c r="H34" s="742"/>
      <c r="I34" s="742"/>
      <c r="J34" s="742"/>
      <c r="K34" s="742"/>
      <c r="L34" s="742"/>
      <c r="M34" s="742"/>
      <c r="N34" s="742"/>
      <c r="O34" s="742"/>
      <c r="P34" s="743"/>
      <c r="Q34" s="744">
        <v>205</v>
      </c>
      <c r="R34" s="745"/>
      <c r="S34" s="745"/>
      <c r="T34" s="745"/>
      <c r="U34" s="745"/>
      <c r="V34" s="745">
        <v>202</v>
      </c>
      <c r="W34" s="745"/>
      <c r="X34" s="745"/>
      <c r="Y34" s="745"/>
      <c r="Z34" s="745"/>
      <c r="AA34" s="745">
        <v>3</v>
      </c>
      <c r="AB34" s="745"/>
      <c r="AC34" s="745"/>
      <c r="AD34" s="745"/>
      <c r="AE34" s="746"/>
      <c r="AF34" s="747">
        <v>3</v>
      </c>
      <c r="AG34" s="748"/>
      <c r="AH34" s="748"/>
      <c r="AI34" s="748"/>
      <c r="AJ34" s="749"/>
      <c r="AK34" s="818">
        <v>128</v>
      </c>
      <c r="AL34" s="819"/>
      <c r="AM34" s="819"/>
      <c r="AN34" s="819"/>
      <c r="AO34" s="819"/>
      <c r="AP34" s="819">
        <v>60</v>
      </c>
      <c r="AQ34" s="819"/>
      <c r="AR34" s="819"/>
      <c r="AS34" s="819"/>
      <c r="AT34" s="819"/>
      <c r="AU34" s="819">
        <v>38</v>
      </c>
      <c r="AV34" s="819"/>
      <c r="AW34" s="819"/>
      <c r="AX34" s="819"/>
      <c r="AY34" s="819"/>
      <c r="AZ34" s="820" t="s">
        <v>537</v>
      </c>
      <c r="BA34" s="820"/>
      <c r="BB34" s="820"/>
      <c r="BC34" s="820"/>
      <c r="BD34" s="820"/>
      <c r="BE34" s="816" t="s">
        <v>388</v>
      </c>
      <c r="BF34" s="816"/>
      <c r="BG34" s="816"/>
      <c r="BH34" s="816"/>
      <c r="BI34" s="817"/>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4"/>
      <c r="BT62" s="755"/>
      <c r="BU62" s="755"/>
      <c r="BV62" s="755"/>
      <c r="BW62" s="755"/>
      <c r="BX62" s="755"/>
      <c r="BY62" s="755"/>
      <c r="BZ62" s="755"/>
      <c r="CA62" s="755"/>
      <c r="CB62" s="755"/>
      <c r="CC62" s="755"/>
      <c r="CD62" s="755"/>
      <c r="CE62" s="755"/>
      <c r="CF62" s="755"/>
      <c r="CG62" s="756"/>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197"/>
    </row>
    <row r="63" spans="1:131" s="198" customFormat="1" ht="26.25" customHeight="1" thickBot="1" x14ac:dyDescent="0.2">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SUM(AF28:AJ34)</f>
        <v>2508</v>
      </c>
      <c r="AG63" s="830"/>
      <c r="AH63" s="830"/>
      <c r="AI63" s="830"/>
      <c r="AJ63" s="831"/>
      <c r="AK63" s="832"/>
      <c r="AL63" s="827"/>
      <c r="AM63" s="827"/>
      <c r="AN63" s="827"/>
      <c r="AO63" s="827"/>
      <c r="AP63" s="834">
        <f>SUM(AP28:AT34)</f>
        <v>22528</v>
      </c>
      <c r="AQ63" s="835"/>
      <c r="AR63" s="835"/>
      <c r="AS63" s="835"/>
      <c r="AT63" s="836"/>
      <c r="AU63" s="837">
        <f>SUM(AU28:AY34)</f>
        <v>10059</v>
      </c>
      <c r="AV63" s="835"/>
      <c r="AW63" s="835"/>
      <c r="AX63" s="835"/>
      <c r="AY63" s="838"/>
      <c r="AZ63" s="839"/>
      <c r="BA63" s="839"/>
      <c r="BB63" s="839"/>
      <c r="BC63" s="839"/>
      <c r="BD63" s="839"/>
      <c r="BE63" s="840"/>
      <c r="BF63" s="841"/>
      <c r="BG63" s="841"/>
      <c r="BH63" s="841"/>
      <c r="BI63" s="842"/>
      <c r="BJ63" s="837"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197"/>
    </row>
    <row r="66" spans="1:131" s="198" customFormat="1" ht="26.25" customHeight="1" x14ac:dyDescent="0.15">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43" t="s">
        <v>376</v>
      </c>
      <c r="AG66" s="801"/>
      <c r="AH66" s="801"/>
      <c r="AI66" s="801"/>
      <c r="AJ66" s="844"/>
      <c r="AK66" s="703" t="s">
        <v>377</v>
      </c>
      <c r="AL66" s="727"/>
      <c r="AM66" s="727"/>
      <c r="AN66" s="727"/>
      <c r="AO66" s="728"/>
      <c r="AP66" s="703" t="s">
        <v>378</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5"/>
      <c r="AG67" s="804"/>
      <c r="AH67" s="804"/>
      <c r="AI67" s="804"/>
      <c r="AJ67" s="846"/>
      <c r="AK67" s="847"/>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x14ac:dyDescent="0.15">
      <c r="A68" s="209">
        <v>1</v>
      </c>
      <c r="B68" s="860" t="s">
        <v>538</v>
      </c>
      <c r="C68" s="861"/>
      <c r="D68" s="861"/>
      <c r="E68" s="861"/>
      <c r="F68" s="861"/>
      <c r="G68" s="861"/>
      <c r="H68" s="861"/>
      <c r="I68" s="861"/>
      <c r="J68" s="861"/>
      <c r="K68" s="861"/>
      <c r="L68" s="861"/>
      <c r="M68" s="861"/>
      <c r="N68" s="861"/>
      <c r="O68" s="861"/>
      <c r="P68" s="862"/>
      <c r="Q68" s="863">
        <v>289</v>
      </c>
      <c r="R68" s="857"/>
      <c r="S68" s="857"/>
      <c r="T68" s="857"/>
      <c r="U68" s="857"/>
      <c r="V68" s="857">
        <v>265</v>
      </c>
      <c r="W68" s="857"/>
      <c r="X68" s="857"/>
      <c r="Y68" s="857"/>
      <c r="Z68" s="857"/>
      <c r="AA68" s="857">
        <v>23</v>
      </c>
      <c r="AB68" s="857"/>
      <c r="AC68" s="857"/>
      <c r="AD68" s="857"/>
      <c r="AE68" s="857"/>
      <c r="AF68" s="857">
        <v>23</v>
      </c>
      <c r="AG68" s="857"/>
      <c r="AH68" s="857"/>
      <c r="AI68" s="857"/>
      <c r="AJ68" s="857"/>
      <c r="AK68" s="857" t="s">
        <v>537</v>
      </c>
      <c r="AL68" s="857"/>
      <c r="AM68" s="857"/>
      <c r="AN68" s="857"/>
      <c r="AO68" s="857"/>
      <c r="AP68" s="857" t="s">
        <v>537</v>
      </c>
      <c r="AQ68" s="857"/>
      <c r="AR68" s="857"/>
      <c r="AS68" s="857"/>
      <c r="AT68" s="857"/>
      <c r="AU68" s="857" t="s">
        <v>537</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x14ac:dyDescent="0.15">
      <c r="A69" s="212">
        <v>2</v>
      </c>
      <c r="B69" s="864" t="s">
        <v>539</v>
      </c>
      <c r="C69" s="865"/>
      <c r="D69" s="865"/>
      <c r="E69" s="865"/>
      <c r="F69" s="865"/>
      <c r="G69" s="865"/>
      <c r="H69" s="865"/>
      <c r="I69" s="865"/>
      <c r="J69" s="865"/>
      <c r="K69" s="865"/>
      <c r="L69" s="865"/>
      <c r="M69" s="865"/>
      <c r="N69" s="865"/>
      <c r="O69" s="865"/>
      <c r="P69" s="866"/>
      <c r="Q69" s="867">
        <v>135</v>
      </c>
      <c r="R69" s="819"/>
      <c r="S69" s="819"/>
      <c r="T69" s="819"/>
      <c r="U69" s="819"/>
      <c r="V69" s="819">
        <v>126</v>
      </c>
      <c r="W69" s="819"/>
      <c r="X69" s="819"/>
      <c r="Y69" s="819"/>
      <c r="Z69" s="819"/>
      <c r="AA69" s="819">
        <v>9</v>
      </c>
      <c r="AB69" s="819"/>
      <c r="AC69" s="819"/>
      <c r="AD69" s="819"/>
      <c r="AE69" s="819"/>
      <c r="AF69" s="819">
        <v>9</v>
      </c>
      <c r="AG69" s="819"/>
      <c r="AH69" s="819"/>
      <c r="AI69" s="819"/>
      <c r="AJ69" s="819"/>
      <c r="AK69" s="819" t="s">
        <v>537</v>
      </c>
      <c r="AL69" s="819"/>
      <c r="AM69" s="819"/>
      <c r="AN69" s="819"/>
      <c r="AO69" s="819"/>
      <c r="AP69" s="819" t="s">
        <v>537</v>
      </c>
      <c r="AQ69" s="819"/>
      <c r="AR69" s="819"/>
      <c r="AS69" s="819"/>
      <c r="AT69" s="819"/>
      <c r="AU69" s="819" t="s">
        <v>537</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x14ac:dyDescent="0.15">
      <c r="A70" s="212">
        <v>3</v>
      </c>
      <c r="B70" s="864" t="s">
        <v>540</v>
      </c>
      <c r="C70" s="865"/>
      <c r="D70" s="865"/>
      <c r="E70" s="865"/>
      <c r="F70" s="865"/>
      <c r="G70" s="865"/>
      <c r="H70" s="865"/>
      <c r="I70" s="865"/>
      <c r="J70" s="865"/>
      <c r="K70" s="865"/>
      <c r="L70" s="865"/>
      <c r="M70" s="865"/>
      <c r="N70" s="865"/>
      <c r="O70" s="865"/>
      <c r="P70" s="866"/>
      <c r="Q70" s="867">
        <v>291</v>
      </c>
      <c r="R70" s="819"/>
      <c r="S70" s="819"/>
      <c r="T70" s="819"/>
      <c r="U70" s="819"/>
      <c r="V70" s="819">
        <v>284</v>
      </c>
      <c r="W70" s="819"/>
      <c r="X70" s="819"/>
      <c r="Y70" s="819"/>
      <c r="Z70" s="819"/>
      <c r="AA70" s="819">
        <v>8</v>
      </c>
      <c r="AB70" s="819"/>
      <c r="AC70" s="819"/>
      <c r="AD70" s="819"/>
      <c r="AE70" s="819"/>
      <c r="AF70" s="819">
        <v>8</v>
      </c>
      <c r="AG70" s="819"/>
      <c r="AH70" s="819"/>
      <c r="AI70" s="819"/>
      <c r="AJ70" s="819"/>
      <c r="AK70" s="819">
        <v>4</v>
      </c>
      <c r="AL70" s="819"/>
      <c r="AM70" s="819"/>
      <c r="AN70" s="819"/>
      <c r="AO70" s="819"/>
      <c r="AP70" s="819" t="s">
        <v>537</v>
      </c>
      <c r="AQ70" s="819"/>
      <c r="AR70" s="819"/>
      <c r="AS70" s="819"/>
      <c r="AT70" s="819"/>
      <c r="AU70" s="819" t="s">
        <v>537</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x14ac:dyDescent="0.15">
      <c r="A71" s="212">
        <v>4</v>
      </c>
      <c r="B71" s="864" t="s">
        <v>541</v>
      </c>
      <c r="C71" s="865"/>
      <c r="D71" s="865"/>
      <c r="E71" s="865"/>
      <c r="F71" s="865"/>
      <c r="G71" s="865"/>
      <c r="H71" s="865"/>
      <c r="I71" s="865"/>
      <c r="J71" s="865"/>
      <c r="K71" s="865"/>
      <c r="L71" s="865"/>
      <c r="M71" s="865"/>
      <c r="N71" s="865"/>
      <c r="O71" s="865"/>
      <c r="P71" s="866"/>
      <c r="Q71" s="867">
        <v>64</v>
      </c>
      <c r="R71" s="819"/>
      <c r="S71" s="819"/>
      <c r="T71" s="819"/>
      <c r="U71" s="819"/>
      <c r="V71" s="819">
        <v>57</v>
      </c>
      <c r="W71" s="819"/>
      <c r="X71" s="819"/>
      <c r="Y71" s="819"/>
      <c r="Z71" s="819"/>
      <c r="AA71" s="819">
        <v>6</v>
      </c>
      <c r="AB71" s="819"/>
      <c r="AC71" s="819"/>
      <c r="AD71" s="819"/>
      <c r="AE71" s="819"/>
      <c r="AF71" s="819">
        <v>6</v>
      </c>
      <c r="AG71" s="819"/>
      <c r="AH71" s="819"/>
      <c r="AI71" s="819"/>
      <c r="AJ71" s="819"/>
      <c r="AK71" s="819" t="s">
        <v>537</v>
      </c>
      <c r="AL71" s="819"/>
      <c r="AM71" s="819"/>
      <c r="AN71" s="819"/>
      <c r="AO71" s="819"/>
      <c r="AP71" s="819" t="s">
        <v>537</v>
      </c>
      <c r="AQ71" s="819"/>
      <c r="AR71" s="819"/>
      <c r="AS71" s="819"/>
      <c r="AT71" s="819"/>
      <c r="AU71" s="819" t="s">
        <v>537</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x14ac:dyDescent="0.15">
      <c r="A72" s="212">
        <v>5</v>
      </c>
      <c r="B72" s="864" t="s">
        <v>542</v>
      </c>
      <c r="C72" s="865"/>
      <c r="D72" s="865"/>
      <c r="E72" s="865"/>
      <c r="F72" s="865"/>
      <c r="G72" s="865"/>
      <c r="H72" s="865"/>
      <c r="I72" s="865"/>
      <c r="J72" s="865"/>
      <c r="K72" s="865"/>
      <c r="L72" s="865"/>
      <c r="M72" s="865"/>
      <c r="N72" s="865"/>
      <c r="O72" s="865"/>
      <c r="P72" s="866"/>
      <c r="Q72" s="867">
        <v>67</v>
      </c>
      <c r="R72" s="819"/>
      <c r="S72" s="819"/>
      <c r="T72" s="819"/>
      <c r="U72" s="819"/>
      <c r="V72" s="819">
        <v>57</v>
      </c>
      <c r="W72" s="819"/>
      <c r="X72" s="819"/>
      <c r="Y72" s="819"/>
      <c r="Z72" s="819"/>
      <c r="AA72" s="819">
        <v>10</v>
      </c>
      <c r="AB72" s="819"/>
      <c r="AC72" s="819"/>
      <c r="AD72" s="819"/>
      <c r="AE72" s="819"/>
      <c r="AF72" s="819">
        <v>10</v>
      </c>
      <c r="AG72" s="819"/>
      <c r="AH72" s="819"/>
      <c r="AI72" s="819"/>
      <c r="AJ72" s="819"/>
      <c r="AK72" s="819" t="s">
        <v>537</v>
      </c>
      <c r="AL72" s="819"/>
      <c r="AM72" s="819"/>
      <c r="AN72" s="819"/>
      <c r="AO72" s="819"/>
      <c r="AP72" s="819" t="s">
        <v>537</v>
      </c>
      <c r="AQ72" s="819"/>
      <c r="AR72" s="819"/>
      <c r="AS72" s="819"/>
      <c r="AT72" s="819"/>
      <c r="AU72" s="819" t="s">
        <v>537</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x14ac:dyDescent="0.15">
      <c r="A73" s="212">
        <v>6</v>
      </c>
      <c r="B73" s="864" t="s">
        <v>543</v>
      </c>
      <c r="C73" s="865"/>
      <c r="D73" s="865"/>
      <c r="E73" s="865"/>
      <c r="F73" s="865"/>
      <c r="G73" s="865"/>
      <c r="H73" s="865"/>
      <c r="I73" s="865"/>
      <c r="J73" s="865"/>
      <c r="K73" s="865"/>
      <c r="L73" s="865"/>
      <c r="M73" s="865"/>
      <c r="N73" s="865"/>
      <c r="O73" s="865"/>
      <c r="P73" s="866"/>
      <c r="Q73" s="867">
        <v>19</v>
      </c>
      <c r="R73" s="819"/>
      <c r="S73" s="819"/>
      <c r="T73" s="819"/>
      <c r="U73" s="819"/>
      <c r="V73" s="819">
        <v>15</v>
      </c>
      <c r="W73" s="819"/>
      <c r="X73" s="819"/>
      <c r="Y73" s="819"/>
      <c r="Z73" s="819"/>
      <c r="AA73" s="819">
        <v>4</v>
      </c>
      <c r="AB73" s="819"/>
      <c r="AC73" s="819"/>
      <c r="AD73" s="819"/>
      <c r="AE73" s="819"/>
      <c r="AF73" s="819">
        <v>4</v>
      </c>
      <c r="AG73" s="819"/>
      <c r="AH73" s="819"/>
      <c r="AI73" s="819"/>
      <c r="AJ73" s="819"/>
      <c r="AK73" s="819" t="s">
        <v>537</v>
      </c>
      <c r="AL73" s="819"/>
      <c r="AM73" s="819"/>
      <c r="AN73" s="819"/>
      <c r="AO73" s="819"/>
      <c r="AP73" s="819" t="s">
        <v>537</v>
      </c>
      <c r="AQ73" s="819"/>
      <c r="AR73" s="819"/>
      <c r="AS73" s="819"/>
      <c r="AT73" s="819"/>
      <c r="AU73" s="819" t="s">
        <v>537</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x14ac:dyDescent="0.15">
      <c r="A74" s="212">
        <v>7</v>
      </c>
      <c r="B74" s="864" t="s">
        <v>544</v>
      </c>
      <c r="C74" s="865"/>
      <c r="D74" s="865"/>
      <c r="E74" s="865"/>
      <c r="F74" s="865"/>
      <c r="G74" s="865"/>
      <c r="H74" s="865"/>
      <c r="I74" s="865"/>
      <c r="J74" s="865"/>
      <c r="K74" s="865"/>
      <c r="L74" s="865"/>
      <c r="M74" s="865"/>
      <c r="N74" s="865"/>
      <c r="O74" s="865"/>
      <c r="P74" s="866"/>
      <c r="Q74" s="867">
        <v>8</v>
      </c>
      <c r="R74" s="819"/>
      <c r="S74" s="819"/>
      <c r="T74" s="819"/>
      <c r="U74" s="819"/>
      <c r="V74" s="819">
        <v>7</v>
      </c>
      <c r="W74" s="819"/>
      <c r="X74" s="819"/>
      <c r="Y74" s="819"/>
      <c r="Z74" s="819"/>
      <c r="AA74" s="819">
        <v>1</v>
      </c>
      <c r="AB74" s="819"/>
      <c r="AC74" s="819"/>
      <c r="AD74" s="819"/>
      <c r="AE74" s="819"/>
      <c r="AF74" s="819">
        <v>1</v>
      </c>
      <c r="AG74" s="819"/>
      <c r="AH74" s="819"/>
      <c r="AI74" s="819"/>
      <c r="AJ74" s="819"/>
      <c r="AK74" s="819" t="s">
        <v>537</v>
      </c>
      <c r="AL74" s="819"/>
      <c r="AM74" s="819"/>
      <c r="AN74" s="819"/>
      <c r="AO74" s="819"/>
      <c r="AP74" s="819" t="s">
        <v>537</v>
      </c>
      <c r="AQ74" s="819"/>
      <c r="AR74" s="819"/>
      <c r="AS74" s="819"/>
      <c r="AT74" s="819"/>
      <c r="AU74" s="819" t="s">
        <v>537</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x14ac:dyDescent="0.15">
      <c r="A75" s="212">
        <v>8</v>
      </c>
      <c r="B75" s="864" t="s">
        <v>545</v>
      </c>
      <c r="C75" s="865"/>
      <c r="D75" s="865"/>
      <c r="E75" s="865"/>
      <c r="F75" s="865"/>
      <c r="G75" s="865"/>
      <c r="H75" s="865"/>
      <c r="I75" s="865"/>
      <c r="J75" s="865"/>
      <c r="K75" s="865"/>
      <c r="L75" s="865"/>
      <c r="M75" s="865"/>
      <c r="N75" s="865"/>
      <c r="O75" s="865"/>
      <c r="P75" s="866"/>
      <c r="Q75" s="870">
        <v>0</v>
      </c>
      <c r="R75" s="871"/>
      <c r="S75" s="871"/>
      <c r="T75" s="871"/>
      <c r="U75" s="818"/>
      <c r="V75" s="872">
        <v>0</v>
      </c>
      <c r="W75" s="871"/>
      <c r="X75" s="871"/>
      <c r="Y75" s="871"/>
      <c r="Z75" s="818"/>
      <c r="AA75" s="872">
        <v>0</v>
      </c>
      <c r="AB75" s="871"/>
      <c r="AC75" s="871"/>
      <c r="AD75" s="871"/>
      <c r="AE75" s="818"/>
      <c r="AF75" s="872">
        <v>0</v>
      </c>
      <c r="AG75" s="871"/>
      <c r="AH75" s="871"/>
      <c r="AI75" s="871"/>
      <c r="AJ75" s="818"/>
      <c r="AK75" s="872" t="s">
        <v>537</v>
      </c>
      <c r="AL75" s="871"/>
      <c r="AM75" s="871"/>
      <c r="AN75" s="871"/>
      <c r="AO75" s="818"/>
      <c r="AP75" s="872" t="s">
        <v>537</v>
      </c>
      <c r="AQ75" s="871"/>
      <c r="AR75" s="871"/>
      <c r="AS75" s="871"/>
      <c r="AT75" s="818"/>
      <c r="AU75" s="872" t="s">
        <v>537</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x14ac:dyDescent="0.15">
      <c r="A76" s="212">
        <v>9</v>
      </c>
      <c r="B76" s="864" t="s">
        <v>549</v>
      </c>
      <c r="C76" s="865"/>
      <c r="D76" s="865"/>
      <c r="E76" s="865"/>
      <c r="F76" s="865"/>
      <c r="G76" s="865"/>
      <c r="H76" s="865"/>
      <c r="I76" s="865"/>
      <c r="J76" s="865"/>
      <c r="K76" s="865"/>
      <c r="L76" s="865"/>
      <c r="M76" s="865"/>
      <c r="N76" s="865"/>
      <c r="O76" s="865"/>
      <c r="P76" s="866"/>
      <c r="Q76" s="870">
        <v>363034</v>
      </c>
      <c r="R76" s="871"/>
      <c r="S76" s="871"/>
      <c r="T76" s="871"/>
      <c r="U76" s="818"/>
      <c r="V76" s="872">
        <v>350256</v>
      </c>
      <c r="W76" s="871"/>
      <c r="X76" s="871"/>
      <c r="Y76" s="871"/>
      <c r="Z76" s="818"/>
      <c r="AA76" s="872">
        <v>12777</v>
      </c>
      <c r="AB76" s="871"/>
      <c r="AC76" s="871"/>
      <c r="AD76" s="871"/>
      <c r="AE76" s="818"/>
      <c r="AF76" s="872">
        <v>12777</v>
      </c>
      <c r="AG76" s="871"/>
      <c r="AH76" s="871"/>
      <c r="AI76" s="871"/>
      <c r="AJ76" s="818"/>
      <c r="AK76" s="872">
        <v>2098</v>
      </c>
      <c r="AL76" s="871"/>
      <c r="AM76" s="871"/>
      <c r="AN76" s="871"/>
      <c r="AO76" s="818"/>
      <c r="AP76" s="872" t="s">
        <v>550</v>
      </c>
      <c r="AQ76" s="871"/>
      <c r="AR76" s="871"/>
      <c r="AS76" s="871"/>
      <c r="AT76" s="818"/>
      <c r="AU76" s="872" t="s">
        <v>550</v>
      </c>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x14ac:dyDescent="0.15">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x14ac:dyDescent="0.15">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x14ac:dyDescent="0.15">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x14ac:dyDescent="0.15">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x14ac:dyDescent="0.15">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x14ac:dyDescent="0.15">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x14ac:dyDescent="0.15">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x14ac:dyDescent="0.15">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x14ac:dyDescent="0.15">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x14ac:dyDescent="0.15">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x14ac:dyDescent="0.2">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SUM(AF68:AJ76)</f>
        <v>12838</v>
      </c>
      <c r="AG88" s="830"/>
      <c r="AH88" s="830"/>
      <c r="AI88" s="830"/>
      <c r="AJ88" s="830"/>
      <c r="AK88" s="827"/>
      <c r="AL88" s="827"/>
      <c r="AM88" s="827"/>
      <c r="AN88" s="827"/>
      <c r="AO88" s="827"/>
      <c r="AP88" s="830">
        <f>SUM(AP68:AT75)</f>
        <v>0</v>
      </c>
      <c r="AQ88" s="830"/>
      <c r="AR88" s="830"/>
      <c r="AS88" s="830"/>
      <c r="AT88" s="830"/>
      <c r="AU88" s="830">
        <f>SUM(AU68:AY75)</f>
        <v>0</v>
      </c>
      <c r="AV88" s="830"/>
      <c r="AW88" s="830"/>
      <c r="AX88" s="830"/>
      <c r="AY88" s="830"/>
      <c r="AZ88" s="880"/>
      <c r="BA88" s="880"/>
      <c r="BB88" s="880"/>
      <c r="BC88" s="880"/>
      <c r="BD88" s="881"/>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f>SUM(CR7:CV9)</f>
        <v>137</v>
      </c>
      <c r="CS102" s="835"/>
      <c r="CT102" s="835"/>
      <c r="CU102" s="835"/>
      <c r="CV102" s="886"/>
      <c r="CW102" s="885">
        <f t="shared" ref="CW102" si="0">SUM(CW7:DA9)</f>
        <v>6</v>
      </c>
      <c r="CX102" s="835"/>
      <c r="CY102" s="835"/>
      <c r="CZ102" s="835"/>
      <c r="DA102" s="886"/>
      <c r="DB102" s="885">
        <f t="shared" ref="DB102" si="1">SUM(DB7:DF9)</f>
        <v>335</v>
      </c>
      <c r="DC102" s="835"/>
      <c r="DD102" s="835"/>
      <c r="DE102" s="835"/>
      <c r="DF102" s="886"/>
      <c r="DG102" s="885">
        <f t="shared" ref="DG102" si="2">SUM(DG7:DK9)</f>
        <v>2000</v>
      </c>
      <c r="DH102" s="835"/>
      <c r="DI102" s="835"/>
      <c r="DJ102" s="835"/>
      <c r="DK102" s="886"/>
      <c r="DL102" s="885">
        <f t="shared" ref="DL102" si="3">SUM(DL7:DP9)</f>
        <v>0</v>
      </c>
      <c r="DM102" s="835"/>
      <c r="DN102" s="835"/>
      <c r="DO102" s="835"/>
      <c r="DP102" s="886"/>
      <c r="DQ102" s="885">
        <f t="shared" ref="DQ102" si="4">SUM(DQ7:DU9)</f>
        <v>0</v>
      </c>
      <c r="DR102" s="835"/>
      <c r="DS102" s="835"/>
      <c r="DT102" s="835"/>
      <c r="DU102" s="886"/>
      <c r="DV102" s="911"/>
      <c r="DW102" s="841"/>
      <c r="DX102" s="841"/>
      <c r="DY102" s="841"/>
      <c r="DZ102" s="84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401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9"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404</v>
      </c>
      <c r="AB109" s="888"/>
      <c r="AC109" s="888"/>
      <c r="AD109" s="888"/>
      <c r="AE109" s="889"/>
      <c r="AF109" s="887" t="s">
        <v>286</v>
      </c>
      <c r="AG109" s="888"/>
      <c r="AH109" s="888"/>
      <c r="AI109" s="888"/>
      <c r="AJ109" s="889"/>
      <c r="AK109" s="887" t="s">
        <v>285</v>
      </c>
      <c r="AL109" s="888"/>
      <c r="AM109" s="888"/>
      <c r="AN109" s="888"/>
      <c r="AO109" s="889"/>
      <c r="AP109" s="887" t="s">
        <v>405</v>
      </c>
      <c r="AQ109" s="888"/>
      <c r="AR109" s="888"/>
      <c r="AS109" s="888"/>
      <c r="AT109" s="890"/>
      <c r="AU109" s="909"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404</v>
      </c>
      <c r="BR109" s="888"/>
      <c r="BS109" s="888"/>
      <c r="BT109" s="888"/>
      <c r="BU109" s="889"/>
      <c r="BV109" s="887" t="s">
        <v>286</v>
      </c>
      <c r="BW109" s="888"/>
      <c r="BX109" s="888"/>
      <c r="BY109" s="888"/>
      <c r="BZ109" s="889"/>
      <c r="CA109" s="887" t="s">
        <v>285</v>
      </c>
      <c r="CB109" s="888"/>
      <c r="CC109" s="888"/>
      <c r="CD109" s="888"/>
      <c r="CE109" s="889"/>
      <c r="CF109" s="910" t="s">
        <v>405</v>
      </c>
      <c r="CG109" s="910"/>
      <c r="CH109" s="910"/>
      <c r="CI109" s="910"/>
      <c r="CJ109" s="910"/>
      <c r="CK109" s="887"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404</v>
      </c>
      <c r="DH109" s="888"/>
      <c r="DI109" s="888"/>
      <c r="DJ109" s="888"/>
      <c r="DK109" s="889"/>
      <c r="DL109" s="887" t="s">
        <v>286</v>
      </c>
      <c r="DM109" s="888"/>
      <c r="DN109" s="888"/>
      <c r="DO109" s="888"/>
      <c r="DP109" s="889"/>
      <c r="DQ109" s="887" t="s">
        <v>285</v>
      </c>
      <c r="DR109" s="888"/>
      <c r="DS109" s="888"/>
      <c r="DT109" s="888"/>
      <c r="DU109" s="889"/>
      <c r="DV109" s="887" t="s">
        <v>405</v>
      </c>
      <c r="DW109" s="888"/>
      <c r="DX109" s="888"/>
      <c r="DY109" s="888"/>
      <c r="DZ109" s="890"/>
    </row>
    <row r="110" spans="1:131" s="197" customFormat="1" ht="26.25" customHeight="1" x14ac:dyDescent="0.15">
      <c r="A110" s="891" t="s">
        <v>407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3623986</v>
      </c>
      <c r="AB110" s="895"/>
      <c r="AC110" s="895"/>
      <c r="AD110" s="895"/>
      <c r="AE110" s="896"/>
      <c r="AF110" s="897">
        <v>3632601</v>
      </c>
      <c r="AG110" s="895"/>
      <c r="AH110" s="895"/>
      <c r="AI110" s="895"/>
      <c r="AJ110" s="896"/>
      <c r="AK110" s="897">
        <v>3715726</v>
      </c>
      <c r="AL110" s="895"/>
      <c r="AM110" s="895"/>
      <c r="AN110" s="895"/>
      <c r="AO110" s="896"/>
      <c r="AP110" s="898">
        <v>20.2</v>
      </c>
      <c r="AQ110" s="899"/>
      <c r="AR110" s="899"/>
      <c r="AS110" s="899"/>
      <c r="AT110" s="900"/>
      <c r="AU110" s="901" t="s">
        <v>60</v>
      </c>
      <c r="AV110" s="902"/>
      <c r="AW110" s="902"/>
      <c r="AX110" s="902"/>
      <c r="AY110" s="903"/>
      <c r="AZ110" s="943" t="s">
        <v>408</v>
      </c>
      <c r="BA110" s="892"/>
      <c r="BB110" s="892"/>
      <c r="BC110" s="892"/>
      <c r="BD110" s="892"/>
      <c r="BE110" s="892"/>
      <c r="BF110" s="892"/>
      <c r="BG110" s="892"/>
      <c r="BH110" s="892"/>
      <c r="BI110" s="892"/>
      <c r="BJ110" s="892"/>
      <c r="BK110" s="892"/>
      <c r="BL110" s="892"/>
      <c r="BM110" s="892"/>
      <c r="BN110" s="892"/>
      <c r="BO110" s="892"/>
      <c r="BP110" s="893"/>
      <c r="BQ110" s="929">
        <v>37614343</v>
      </c>
      <c r="BR110" s="930"/>
      <c r="BS110" s="930"/>
      <c r="BT110" s="930"/>
      <c r="BU110" s="930"/>
      <c r="BV110" s="930">
        <v>37793150</v>
      </c>
      <c r="BW110" s="930"/>
      <c r="BX110" s="930"/>
      <c r="BY110" s="930"/>
      <c r="BZ110" s="930"/>
      <c r="CA110" s="930">
        <v>37939464</v>
      </c>
      <c r="CB110" s="930"/>
      <c r="CC110" s="930"/>
      <c r="CD110" s="930"/>
      <c r="CE110" s="930"/>
      <c r="CF110" s="944">
        <v>206.1</v>
      </c>
      <c r="CG110" s="945"/>
      <c r="CH110" s="945"/>
      <c r="CI110" s="945"/>
      <c r="CJ110" s="945"/>
      <c r="CK110" s="946" t="s">
        <v>409</v>
      </c>
      <c r="CL110" s="947"/>
      <c r="CM110" s="926" t="s">
        <v>410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x14ac:dyDescent="0.15">
      <c r="A111" s="933" t="s">
        <v>411</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904"/>
      <c r="AV111" s="905"/>
      <c r="AW111" s="905"/>
      <c r="AX111" s="905"/>
      <c r="AY111" s="906"/>
      <c r="AZ111" s="952" t="s">
        <v>412</v>
      </c>
      <c r="BA111" s="953"/>
      <c r="BB111" s="953"/>
      <c r="BC111" s="953"/>
      <c r="BD111" s="953"/>
      <c r="BE111" s="953"/>
      <c r="BF111" s="953"/>
      <c r="BG111" s="953"/>
      <c r="BH111" s="953"/>
      <c r="BI111" s="953"/>
      <c r="BJ111" s="953"/>
      <c r="BK111" s="953"/>
      <c r="BL111" s="953"/>
      <c r="BM111" s="953"/>
      <c r="BN111" s="953"/>
      <c r="BO111" s="953"/>
      <c r="BP111" s="954"/>
      <c r="BQ111" s="922">
        <v>3918142</v>
      </c>
      <c r="BR111" s="923"/>
      <c r="BS111" s="923"/>
      <c r="BT111" s="923"/>
      <c r="BU111" s="923"/>
      <c r="BV111" s="923">
        <v>4031984</v>
      </c>
      <c r="BW111" s="923"/>
      <c r="BX111" s="923"/>
      <c r="BY111" s="923"/>
      <c r="BZ111" s="923"/>
      <c r="CA111" s="923">
        <v>4057373</v>
      </c>
      <c r="CB111" s="923"/>
      <c r="CC111" s="923"/>
      <c r="CD111" s="923"/>
      <c r="CE111" s="923"/>
      <c r="CF111" s="917">
        <v>22</v>
      </c>
      <c r="CG111" s="918"/>
      <c r="CH111" s="918"/>
      <c r="CI111" s="918"/>
      <c r="CJ111" s="918"/>
      <c r="CK111" s="948"/>
      <c r="CL111" s="949"/>
      <c r="CM111" s="919" t="s">
        <v>413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x14ac:dyDescent="0.15">
      <c r="A112" s="955" t="s">
        <v>414</v>
      </c>
      <c r="B112" s="956"/>
      <c r="C112" s="953" t="s">
        <v>415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111</v>
      </c>
      <c r="AB112" s="962"/>
      <c r="AC112" s="962"/>
      <c r="AD112" s="962"/>
      <c r="AE112" s="963"/>
      <c r="AF112" s="964" t="s">
        <v>111</v>
      </c>
      <c r="AG112" s="962"/>
      <c r="AH112" s="962"/>
      <c r="AI112" s="962"/>
      <c r="AJ112" s="963"/>
      <c r="AK112" s="964" t="s">
        <v>111</v>
      </c>
      <c r="AL112" s="962"/>
      <c r="AM112" s="962"/>
      <c r="AN112" s="962"/>
      <c r="AO112" s="963"/>
      <c r="AP112" s="965" t="s">
        <v>111</v>
      </c>
      <c r="AQ112" s="966"/>
      <c r="AR112" s="966"/>
      <c r="AS112" s="966"/>
      <c r="AT112" s="967"/>
      <c r="AU112" s="904"/>
      <c r="AV112" s="905"/>
      <c r="AW112" s="905"/>
      <c r="AX112" s="905"/>
      <c r="AY112" s="906"/>
      <c r="AZ112" s="952" t="s">
        <v>416</v>
      </c>
      <c r="BA112" s="953"/>
      <c r="BB112" s="953"/>
      <c r="BC112" s="953"/>
      <c r="BD112" s="953"/>
      <c r="BE112" s="953"/>
      <c r="BF112" s="953"/>
      <c r="BG112" s="953"/>
      <c r="BH112" s="953"/>
      <c r="BI112" s="953"/>
      <c r="BJ112" s="953"/>
      <c r="BK112" s="953"/>
      <c r="BL112" s="953"/>
      <c r="BM112" s="953"/>
      <c r="BN112" s="953"/>
      <c r="BO112" s="953"/>
      <c r="BP112" s="954"/>
      <c r="BQ112" s="922">
        <v>10881981</v>
      </c>
      <c r="BR112" s="923"/>
      <c r="BS112" s="923"/>
      <c r="BT112" s="923"/>
      <c r="BU112" s="923"/>
      <c r="BV112" s="923">
        <v>10449494</v>
      </c>
      <c r="BW112" s="923"/>
      <c r="BX112" s="923"/>
      <c r="BY112" s="923"/>
      <c r="BZ112" s="923"/>
      <c r="CA112" s="923">
        <v>10059403</v>
      </c>
      <c r="CB112" s="923"/>
      <c r="CC112" s="923"/>
      <c r="CD112" s="923"/>
      <c r="CE112" s="923"/>
      <c r="CF112" s="917">
        <v>54.6</v>
      </c>
      <c r="CG112" s="918"/>
      <c r="CH112" s="918"/>
      <c r="CI112" s="918"/>
      <c r="CJ112" s="918"/>
      <c r="CK112" s="948"/>
      <c r="CL112" s="949"/>
      <c r="CM112" s="919" t="s">
        <v>417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x14ac:dyDescent="0.15">
      <c r="A113" s="957"/>
      <c r="B113" s="958"/>
      <c r="C113" s="953" t="s">
        <v>418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829517</v>
      </c>
      <c r="AB113" s="937"/>
      <c r="AC113" s="937"/>
      <c r="AD113" s="937"/>
      <c r="AE113" s="938"/>
      <c r="AF113" s="939">
        <v>829922</v>
      </c>
      <c r="AG113" s="937"/>
      <c r="AH113" s="937"/>
      <c r="AI113" s="937"/>
      <c r="AJ113" s="938"/>
      <c r="AK113" s="939">
        <v>817206</v>
      </c>
      <c r="AL113" s="937"/>
      <c r="AM113" s="937"/>
      <c r="AN113" s="937"/>
      <c r="AO113" s="938"/>
      <c r="AP113" s="940">
        <v>4.4000000000000004</v>
      </c>
      <c r="AQ113" s="941"/>
      <c r="AR113" s="941"/>
      <c r="AS113" s="941"/>
      <c r="AT113" s="942"/>
      <c r="AU113" s="904"/>
      <c r="AV113" s="905"/>
      <c r="AW113" s="905"/>
      <c r="AX113" s="905"/>
      <c r="AY113" s="906"/>
      <c r="AZ113" s="952" t="s">
        <v>419</v>
      </c>
      <c r="BA113" s="953"/>
      <c r="BB113" s="953"/>
      <c r="BC113" s="953"/>
      <c r="BD113" s="953"/>
      <c r="BE113" s="953"/>
      <c r="BF113" s="953"/>
      <c r="BG113" s="953"/>
      <c r="BH113" s="953"/>
      <c r="BI113" s="953"/>
      <c r="BJ113" s="953"/>
      <c r="BK113" s="953"/>
      <c r="BL113" s="953"/>
      <c r="BM113" s="953"/>
      <c r="BN113" s="953"/>
      <c r="BO113" s="953"/>
      <c r="BP113" s="954"/>
      <c r="BQ113" s="922">
        <v>5588</v>
      </c>
      <c r="BR113" s="923"/>
      <c r="BS113" s="923"/>
      <c r="BT113" s="923"/>
      <c r="BU113" s="923"/>
      <c r="BV113" s="923" t="s">
        <v>111</v>
      </c>
      <c r="BW113" s="923"/>
      <c r="BX113" s="923"/>
      <c r="BY113" s="923"/>
      <c r="BZ113" s="923"/>
      <c r="CA113" s="923" t="s">
        <v>111</v>
      </c>
      <c r="CB113" s="923"/>
      <c r="CC113" s="923"/>
      <c r="CD113" s="923"/>
      <c r="CE113" s="923"/>
      <c r="CF113" s="917" t="s">
        <v>111</v>
      </c>
      <c r="CG113" s="918"/>
      <c r="CH113" s="918"/>
      <c r="CI113" s="918"/>
      <c r="CJ113" s="918"/>
      <c r="CK113" s="948"/>
      <c r="CL113" s="949"/>
      <c r="CM113" s="919" t="s">
        <v>420</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x14ac:dyDescent="0.15">
      <c r="A114" s="957"/>
      <c r="B114" s="958"/>
      <c r="C114" s="953" t="s">
        <v>421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24884</v>
      </c>
      <c r="AB114" s="962"/>
      <c r="AC114" s="962"/>
      <c r="AD114" s="962"/>
      <c r="AE114" s="963"/>
      <c r="AF114" s="964">
        <v>5644</v>
      </c>
      <c r="AG114" s="962"/>
      <c r="AH114" s="962"/>
      <c r="AI114" s="962"/>
      <c r="AJ114" s="963"/>
      <c r="AK114" s="964" t="s">
        <v>111</v>
      </c>
      <c r="AL114" s="962"/>
      <c r="AM114" s="962"/>
      <c r="AN114" s="962"/>
      <c r="AO114" s="963"/>
      <c r="AP114" s="965" t="s">
        <v>111</v>
      </c>
      <c r="AQ114" s="966"/>
      <c r="AR114" s="966"/>
      <c r="AS114" s="966"/>
      <c r="AT114" s="967"/>
      <c r="AU114" s="904"/>
      <c r="AV114" s="905"/>
      <c r="AW114" s="905"/>
      <c r="AX114" s="905"/>
      <c r="AY114" s="906"/>
      <c r="AZ114" s="952" t="s">
        <v>422</v>
      </c>
      <c r="BA114" s="953"/>
      <c r="BB114" s="953"/>
      <c r="BC114" s="953"/>
      <c r="BD114" s="953"/>
      <c r="BE114" s="953"/>
      <c r="BF114" s="953"/>
      <c r="BG114" s="953"/>
      <c r="BH114" s="953"/>
      <c r="BI114" s="953"/>
      <c r="BJ114" s="953"/>
      <c r="BK114" s="953"/>
      <c r="BL114" s="953"/>
      <c r="BM114" s="953"/>
      <c r="BN114" s="953"/>
      <c r="BO114" s="953"/>
      <c r="BP114" s="954"/>
      <c r="BQ114" s="922">
        <v>7725431</v>
      </c>
      <c r="BR114" s="923"/>
      <c r="BS114" s="923"/>
      <c r="BT114" s="923"/>
      <c r="BU114" s="923"/>
      <c r="BV114" s="923">
        <v>7271999</v>
      </c>
      <c r="BW114" s="923"/>
      <c r="BX114" s="923"/>
      <c r="BY114" s="923"/>
      <c r="BZ114" s="923"/>
      <c r="CA114" s="923">
        <v>6624761</v>
      </c>
      <c r="CB114" s="923"/>
      <c r="CC114" s="923"/>
      <c r="CD114" s="923"/>
      <c r="CE114" s="923"/>
      <c r="CF114" s="917">
        <v>36</v>
      </c>
      <c r="CG114" s="918"/>
      <c r="CH114" s="918"/>
      <c r="CI114" s="918"/>
      <c r="CJ114" s="918"/>
      <c r="CK114" s="948"/>
      <c r="CL114" s="949"/>
      <c r="CM114" s="919" t="s">
        <v>423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x14ac:dyDescent="0.15">
      <c r="A115" s="957"/>
      <c r="B115" s="958"/>
      <c r="C115" s="953" t="s">
        <v>424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17189</v>
      </c>
      <c r="AB115" s="937"/>
      <c r="AC115" s="937"/>
      <c r="AD115" s="937"/>
      <c r="AE115" s="938"/>
      <c r="AF115" s="939">
        <v>23716</v>
      </c>
      <c r="AG115" s="937"/>
      <c r="AH115" s="937"/>
      <c r="AI115" s="937"/>
      <c r="AJ115" s="938"/>
      <c r="AK115" s="939">
        <v>19887</v>
      </c>
      <c r="AL115" s="937"/>
      <c r="AM115" s="937"/>
      <c r="AN115" s="937"/>
      <c r="AO115" s="938"/>
      <c r="AP115" s="940">
        <v>0.1</v>
      </c>
      <c r="AQ115" s="941"/>
      <c r="AR115" s="941"/>
      <c r="AS115" s="941"/>
      <c r="AT115" s="942"/>
      <c r="AU115" s="904"/>
      <c r="AV115" s="905"/>
      <c r="AW115" s="905"/>
      <c r="AX115" s="905"/>
      <c r="AY115" s="906"/>
      <c r="AZ115" s="952" t="s">
        <v>425</v>
      </c>
      <c r="BA115" s="953"/>
      <c r="BB115" s="953"/>
      <c r="BC115" s="953"/>
      <c r="BD115" s="953"/>
      <c r="BE115" s="953"/>
      <c r="BF115" s="953"/>
      <c r="BG115" s="953"/>
      <c r="BH115" s="953"/>
      <c r="BI115" s="953"/>
      <c r="BJ115" s="953"/>
      <c r="BK115" s="953"/>
      <c r="BL115" s="953"/>
      <c r="BM115" s="953"/>
      <c r="BN115" s="953"/>
      <c r="BO115" s="953"/>
      <c r="BP115" s="954"/>
      <c r="BQ115" s="922" t="s">
        <v>111</v>
      </c>
      <c r="BR115" s="923"/>
      <c r="BS115" s="923"/>
      <c r="BT115" s="923"/>
      <c r="BU115" s="923"/>
      <c r="BV115" s="923" t="s">
        <v>111</v>
      </c>
      <c r="BW115" s="923"/>
      <c r="BX115" s="923"/>
      <c r="BY115" s="923"/>
      <c r="BZ115" s="923"/>
      <c r="CA115" s="923" t="s">
        <v>111</v>
      </c>
      <c r="CB115" s="923"/>
      <c r="CC115" s="923"/>
      <c r="CD115" s="923"/>
      <c r="CE115" s="923"/>
      <c r="CF115" s="917" t="s">
        <v>111</v>
      </c>
      <c r="CG115" s="918"/>
      <c r="CH115" s="918"/>
      <c r="CI115" s="918"/>
      <c r="CJ115" s="918"/>
      <c r="CK115" s="948"/>
      <c r="CL115" s="949"/>
      <c r="CM115" s="952" t="s">
        <v>426</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3918142</v>
      </c>
      <c r="DH115" s="962"/>
      <c r="DI115" s="962"/>
      <c r="DJ115" s="962"/>
      <c r="DK115" s="963"/>
      <c r="DL115" s="964">
        <v>4031984</v>
      </c>
      <c r="DM115" s="962"/>
      <c r="DN115" s="962"/>
      <c r="DO115" s="962"/>
      <c r="DP115" s="963"/>
      <c r="DQ115" s="964">
        <v>4057373</v>
      </c>
      <c r="DR115" s="962"/>
      <c r="DS115" s="962"/>
      <c r="DT115" s="962"/>
      <c r="DU115" s="963"/>
      <c r="DV115" s="965">
        <v>22</v>
      </c>
      <c r="DW115" s="966"/>
      <c r="DX115" s="966"/>
      <c r="DY115" s="966"/>
      <c r="DZ115" s="967"/>
    </row>
    <row r="116" spans="1:130" s="197" customFormat="1" ht="26.25" customHeight="1" x14ac:dyDescent="0.15">
      <c r="A116" s="959"/>
      <c r="B116" s="960"/>
      <c r="C116" s="974" t="s">
        <v>427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107</v>
      </c>
      <c r="AB116" s="962"/>
      <c r="AC116" s="962"/>
      <c r="AD116" s="962"/>
      <c r="AE116" s="963"/>
      <c r="AF116" s="964">
        <v>37</v>
      </c>
      <c r="AG116" s="962"/>
      <c r="AH116" s="962"/>
      <c r="AI116" s="962"/>
      <c r="AJ116" s="963"/>
      <c r="AK116" s="964">
        <v>29</v>
      </c>
      <c r="AL116" s="962"/>
      <c r="AM116" s="962"/>
      <c r="AN116" s="962"/>
      <c r="AO116" s="963"/>
      <c r="AP116" s="965">
        <v>0</v>
      </c>
      <c r="AQ116" s="966"/>
      <c r="AR116" s="966"/>
      <c r="AS116" s="966"/>
      <c r="AT116" s="967"/>
      <c r="AU116" s="904"/>
      <c r="AV116" s="905"/>
      <c r="AW116" s="905"/>
      <c r="AX116" s="905"/>
      <c r="AY116" s="906"/>
      <c r="AZ116" s="952" t="s">
        <v>428</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429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111</v>
      </c>
      <c r="DH116" s="962"/>
      <c r="DI116" s="962"/>
      <c r="DJ116" s="962"/>
      <c r="DK116" s="963"/>
      <c r="DL116" s="964" t="s">
        <v>111</v>
      </c>
      <c r="DM116" s="962"/>
      <c r="DN116" s="962"/>
      <c r="DO116" s="962"/>
      <c r="DP116" s="963"/>
      <c r="DQ116" s="964" t="s">
        <v>111</v>
      </c>
      <c r="DR116" s="962"/>
      <c r="DS116" s="962"/>
      <c r="DT116" s="962"/>
      <c r="DU116" s="963"/>
      <c r="DV116" s="965" t="s">
        <v>111</v>
      </c>
      <c r="DW116" s="966"/>
      <c r="DX116" s="966"/>
      <c r="DY116" s="966"/>
      <c r="DZ116" s="967"/>
    </row>
    <row r="117" spans="1:130" s="197" customFormat="1" ht="26.25" customHeight="1" x14ac:dyDescent="0.15">
      <c r="A117" s="909"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6" t="s">
        <v>430</v>
      </c>
      <c r="Z117" s="889"/>
      <c r="AA117" s="999">
        <v>4495683</v>
      </c>
      <c r="AB117" s="969"/>
      <c r="AC117" s="969"/>
      <c r="AD117" s="969"/>
      <c r="AE117" s="970"/>
      <c r="AF117" s="968">
        <v>4491920</v>
      </c>
      <c r="AG117" s="969"/>
      <c r="AH117" s="969"/>
      <c r="AI117" s="969"/>
      <c r="AJ117" s="970"/>
      <c r="AK117" s="968">
        <v>4552848</v>
      </c>
      <c r="AL117" s="969"/>
      <c r="AM117" s="969"/>
      <c r="AN117" s="969"/>
      <c r="AO117" s="970"/>
      <c r="AP117" s="971"/>
      <c r="AQ117" s="972"/>
      <c r="AR117" s="972"/>
      <c r="AS117" s="972"/>
      <c r="AT117" s="973"/>
      <c r="AU117" s="904"/>
      <c r="AV117" s="905"/>
      <c r="AW117" s="905"/>
      <c r="AX117" s="905"/>
      <c r="AY117" s="906"/>
      <c r="AZ117" s="998" t="s">
        <v>431</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432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x14ac:dyDescent="0.15">
      <c r="A118" s="909"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404</v>
      </c>
      <c r="AB118" s="888"/>
      <c r="AC118" s="888"/>
      <c r="AD118" s="888"/>
      <c r="AE118" s="889"/>
      <c r="AF118" s="887" t="s">
        <v>286</v>
      </c>
      <c r="AG118" s="888"/>
      <c r="AH118" s="888"/>
      <c r="AI118" s="888"/>
      <c r="AJ118" s="889"/>
      <c r="AK118" s="887" t="s">
        <v>285</v>
      </c>
      <c r="AL118" s="888"/>
      <c r="AM118" s="888"/>
      <c r="AN118" s="888"/>
      <c r="AO118" s="889"/>
      <c r="AP118" s="993" t="s">
        <v>405</v>
      </c>
      <c r="AQ118" s="994"/>
      <c r="AR118" s="994"/>
      <c r="AS118" s="994"/>
      <c r="AT118" s="995"/>
      <c r="AU118" s="907"/>
      <c r="AV118" s="908"/>
      <c r="AW118" s="908"/>
      <c r="AX118" s="908"/>
      <c r="AY118" s="908"/>
      <c r="AZ118" s="228" t="s">
        <v>170</v>
      </c>
      <c r="BA118" s="228"/>
      <c r="BB118" s="228"/>
      <c r="BC118" s="228"/>
      <c r="BD118" s="228"/>
      <c r="BE118" s="228"/>
      <c r="BF118" s="228"/>
      <c r="BG118" s="228"/>
      <c r="BH118" s="228"/>
      <c r="BI118" s="228"/>
      <c r="BJ118" s="228"/>
      <c r="BK118" s="228"/>
      <c r="BL118" s="228"/>
      <c r="BM118" s="228"/>
      <c r="BN118" s="228"/>
      <c r="BO118" s="996" t="s">
        <v>433</v>
      </c>
      <c r="BP118" s="997"/>
      <c r="BQ118" s="988">
        <v>60145485</v>
      </c>
      <c r="BR118" s="989"/>
      <c r="BS118" s="989"/>
      <c r="BT118" s="989"/>
      <c r="BU118" s="989"/>
      <c r="BV118" s="989">
        <v>59546627</v>
      </c>
      <c r="BW118" s="989"/>
      <c r="BX118" s="989"/>
      <c r="BY118" s="989"/>
      <c r="BZ118" s="989"/>
      <c r="CA118" s="989">
        <v>58681001</v>
      </c>
      <c r="CB118" s="989"/>
      <c r="CC118" s="989"/>
      <c r="CD118" s="989"/>
      <c r="CE118" s="989"/>
      <c r="CF118" s="990"/>
      <c r="CG118" s="991"/>
      <c r="CH118" s="991"/>
      <c r="CI118" s="991"/>
      <c r="CJ118" s="992"/>
      <c r="CK118" s="948"/>
      <c r="CL118" s="949"/>
      <c r="CM118" s="919" t="s">
        <v>434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x14ac:dyDescent="0.15">
      <c r="A119" s="977" t="s">
        <v>409</v>
      </c>
      <c r="B119" s="947"/>
      <c r="C119" s="926" t="s">
        <v>410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4" t="s">
        <v>111</v>
      </c>
      <c r="AB119" s="895"/>
      <c r="AC119" s="895"/>
      <c r="AD119" s="895"/>
      <c r="AE119" s="896"/>
      <c r="AF119" s="897" t="s">
        <v>111</v>
      </c>
      <c r="AG119" s="895"/>
      <c r="AH119" s="895"/>
      <c r="AI119" s="895"/>
      <c r="AJ119" s="896"/>
      <c r="AK119" s="897" t="s">
        <v>111</v>
      </c>
      <c r="AL119" s="895"/>
      <c r="AM119" s="895"/>
      <c r="AN119" s="895"/>
      <c r="AO119" s="896"/>
      <c r="AP119" s="898" t="s">
        <v>111</v>
      </c>
      <c r="AQ119" s="899"/>
      <c r="AR119" s="899"/>
      <c r="AS119" s="899"/>
      <c r="AT119" s="900"/>
      <c r="AU119" s="980" t="s">
        <v>435</v>
      </c>
      <c r="AV119" s="981"/>
      <c r="AW119" s="981"/>
      <c r="AX119" s="981"/>
      <c r="AY119" s="982"/>
      <c r="AZ119" s="943" t="s">
        <v>436</v>
      </c>
      <c r="BA119" s="892"/>
      <c r="BB119" s="892"/>
      <c r="BC119" s="892"/>
      <c r="BD119" s="892"/>
      <c r="BE119" s="892"/>
      <c r="BF119" s="892"/>
      <c r="BG119" s="892"/>
      <c r="BH119" s="892"/>
      <c r="BI119" s="892"/>
      <c r="BJ119" s="892"/>
      <c r="BK119" s="892"/>
      <c r="BL119" s="892"/>
      <c r="BM119" s="892"/>
      <c r="BN119" s="892"/>
      <c r="BO119" s="892"/>
      <c r="BP119" s="893"/>
      <c r="BQ119" s="929">
        <v>3501640</v>
      </c>
      <c r="BR119" s="930"/>
      <c r="BS119" s="930"/>
      <c r="BT119" s="930"/>
      <c r="BU119" s="930"/>
      <c r="BV119" s="930">
        <v>3371819</v>
      </c>
      <c r="BW119" s="930"/>
      <c r="BX119" s="930"/>
      <c r="BY119" s="930"/>
      <c r="BZ119" s="930"/>
      <c r="CA119" s="930">
        <v>3264874</v>
      </c>
      <c r="CB119" s="930"/>
      <c r="CC119" s="930"/>
      <c r="CD119" s="930"/>
      <c r="CE119" s="930"/>
      <c r="CF119" s="944">
        <v>17.7</v>
      </c>
      <c r="CG119" s="945"/>
      <c r="CH119" s="945"/>
      <c r="CI119" s="945"/>
      <c r="CJ119" s="945"/>
      <c r="CK119" s="950"/>
      <c r="CL119" s="951"/>
      <c r="CM119" s="1007" t="s">
        <v>437</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111</v>
      </c>
      <c r="DH119" s="1001"/>
      <c r="DI119" s="1001"/>
      <c r="DJ119" s="1001"/>
      <c r="DK119" s="1002"/>
      <c r="DL119" s="1003" t="s">
        <v>111</v>
      </c>
      <c r="DM119" s="1001"/>
      <c r="DN119" s="1001"/>
      <c r="DO119" s="1001"/>
      <c r="DP119" s="1002"/>
      <c r="DQ119" s="1003" t="s">
        <v>111</v>
      </c>
      <c r="DR119" s="1001"/>
      <c r="DS119" s="1001"/>
      <c r="DT119" s="1001"/>
      <c r="DU119" s="1002"/>
      <c r="DV119" s="1004" t="s">
        <v>111</v>
      </c>
      <c r="DW119" s="1005"/>
      <c r="DX119" s="1005"/>
      <c r="DY119" s="1005"/>
      <c r="DZ119" s="1006"/>
    </row>
    <row r="120" spans="1:130" s="197" customFormat="1" ht="26.25" customHeight="1" x14ac:dyDescent="0.15">
      <c r="A120" s="978"/>
      <c r="B120" s="949"/>
      <c r="C120" s="919" t="s">
        <v>413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438</v>
      </c>
      <c r="BA120" s="953"/>
      <c r="BB120" s="953"/>
      <c r="BC120" s="953"/>
      <c r="BD120" s="953"/>
      <c r="BE120" s="953"/>
      <c r="BF120" s="953"/>
      <c r="BG120" s="953"/>
      <c r="BH120" s="953"/>
      <c r="BI120" s="953"/>
      <c r="BJ120" s="953"/>
      <c r="BK120" s="953"/>
      <c r="BL120" s="953"/>
      <c r="BM120" s="953"/>
      <c r="BN120" s="953"/>
      <c r="BO120" s="953"/>
      <c r="BP120" s="954"/>
      <c r="BQ120" s="922">
        <v>21913040</v>
      </c>
      <c r="BR120" s="923"/>
      <c r="BS120" s="923"/>
      <c r="BT120" s="923"/>
      <c r="BU120" s="923"/>
      <c r="BV120" s="923">
        <v>21948740</v>
      </c>
      <c r="BW120" s="923"/>
      <c r="BX120" s="923"/>
      <c r="BY120" s="923"/>
      <c r="BZ120" s="923"/>
      <c r="CA120" s="923">
        <v>21841893</v>
      </c>
      <c r="CB120" s="923"/>
      <c r="CC120" s="923"/>
      <c r="CD120" s="923"/>
      <c r="CE120" s="923"/>
      <c r="CF120" s="917">
        <v>118.6</v>
      </c>
      <c r="CG120" s="918"/>
      <c r="CH120" s="918"/>
      <c r="CI120" s="918"/>
      <c r="CJ120" s="918"/>
      <c r="CK120" s="1016" t="s">
        <v>439</v>
      </c>
      <c r="CL120" s="1017"/>
      <c r="CM120" s="1017"/>
      <c r="CN120" s="1017"/>
      <c r="CO120" s="1018"/>
      <c r="CP120" s="1024" t="s">
        <v>387</v>
      </c>
      <c r="CQ120" s="1025"/>
      <c r="CR120" s="1025"/>
      <c r="CS120" s="1025"/>
      <c r="CT120" s="1025"/>
      <c r="CU120" s="1025"/>
      <c r="CV120" s="1025"/>
      <c r="CW120" s="1025"/>
      <c r="CX120" s="1025"/>
      <c r="CY120" s="1025"/>
      <c r="CZ120" s="1025"/>
      <c r="DA120" s="1025"/>
      <c r="DB120" s="1025"/>
      <c r="DC120" s="1025"/>
      <c r="DD120" s="1025"/>
      <c r="DE120" s="1025"/>
      <c r="DF120" s="1026"/>
      <c r="DG120" s="929">
        <v>10740305</v>
      </c>
      <c r="DH120" s="930"/>
      <c r="DI120" s="930"/>
      <c r="DJ120" s="930"/>
      <c r="DK120" s="930"/>
      <c r="DL120" s="930">
        <v>10336485</v>
      </c>
      <c r="DM120" s="930"/>
      <c r="DN120" s="930"/>
      <c r="DO120" s="930"/>
      <c r="DP120" s="930"/>
      <c r="DQ120" s="930">
        <v>9993824</v>
      </c>
      <c r="DR120" s="930"/>
      <c r="DS120" s="930"/>
      <c r="DT120" s="930"/>
      <c r="DU120" s="930"/>
      <c r="DV120" s="931">
        <v>54.3</v>
      </c>
      <c r="DW120" s="931"/>
      <c r="DX120" s="931"/>
      <c r="DY120" s="931"/>
      <c r="DZ120" s="932"/>
    </row>
    <row r="121" spans="1:130" s="197" customFormat="1" ht="26.25" customHeight="1" x14ac:dyDescent="0.15">
      <c r="A121" s="978"/>
      <c r="B121" s="949"/>
      <c r="C121" s="1013" t="s">
        <v>440</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441</v>
      </c>
      <c r="BA121" s="974"/>
      <c r="BB121" s="974"/>
      <c r="BC121" s="974"/>
      <c r="BD121" s="974"/>
      <c r="BE121" s="974"/>
      <c r="BF121" s="974"/>
      <c r="BG121" s="974"/>
      <c r="BH121" s="974"/>
      <c r="BI121" s="974"/>
      <c r="BJ121" s="974"/>
      <c r="BK121" s="974"/>
      <c r="BL121" s="974"/>
      <c r="BM121" s="974"/>
      <c r="BN121" s="974"/>
      <c r="BO121" s="974"/>
      <c r="BP121" s="975"/>
      <c r="BQ121" s="988">
        <v>28757305</v>
      </c>
      <c r="BR121" s="989"/>
      <c r="BS121" s="989"/>
      <c r="BT121" s="989"/>
      <c r="BU121" s="989"/>
      <c r="BV121" s="989">
        <v>29136375</v>
      </c>
      <c r="BW121" s="989"/>
      <c r="BX121" s="989"/>
      <c r="BY121" s="989"/>
      <c r="BZ121" s="989"/>
      <c r="CA121" s="989">
        <v>29533242</v>
      </c>
      <c r="CB121" s="989"/>
      <c r="CC121" s="989"/>
      <c r="CD121" s="989"/>
      <c r="CE121" s="989"/>
      <c r="CF121" s="1027">
        <v>160.4</v>
      </c>
      <c r="CG121" s="1028"/>
      <c r="CH121" s="1028"/>
      <c r="CI121" s="1028"/>
      <c r="CJ121" s="1028"/>
      <c r="CK121" s="1019"/>
      <c r="CL121" s="1020"/>
      <c r="CM121" s="1020"/>
      <c r="CN121" s="1020"/>
      <c r="CO121" s="1021"/>
      <c r="CP121" s="1010" t="s">
        <v>389</v>
      </c>
      <c r="CQ121" s="1011"/>
      <c r="CR121" s="1011"/>
      <c r="CS121" s="1011"/>
      <c r="CT121" s="1011"/>
      <c r="CU121" s="1011"/>
      <c r="CV121" s="1011"/>
      <c r="CW121" s="1011"/>
      <c r="CX121" s="1011"/>
      <c r="CY121" s="1011"/>
      <c r="CZ121" s="1011"/>
      <c r="DA121" s="1011"/>
      <c r="DB121" s="1011"/>
      <c r="DC121" s="1011"/>
      <c r="DD121" s="1011"/>
      <c r="DE121" s="1011"/>
      <c r="DF121" s="1012"/>
      <c r="DG121" s="922">
        <v>27373</v>
      </c>
      <c r="DH121" s="923"/>
      <c r="DI121" s="923"/>
      <c r="DJ121" s="923"/>
      <c r="DK121" s="923"/>
      <c r="DL121" s="923">
        <v>37641</v>
      </c>
      <c r="DM121" s="923"/>
      <c r="DN121" s="923"/>
      <c r="DO121" s="923"/>
      <c r="DP121" s="923"/>
      <c r="DQ121" s="923">
        <v>37890</v>
      </c>
      <c r="DR121" s="923"/>
      <c r="DS121" s="923"/>
      <c r="DT121" s="923"/>
      <c r="DU121" s="923"/>
      <c r="DV121" s="924">
        <v>0.2</v>
      </c>
      <c r="DW121" s="924"/>
      <c r="DX121" s="924"/>
      <c r="DY121" s="924"/>
      <c r="DZ121" s="925"/>
    </row>
    <row r="122" spans="1:130" s="197" customFormat="1" ht="26.25" customHeight="1" x14ac:dyDescent="0.15">
      <c r="A122" s="978"/>
      <c r="B122" s="949"/>
      <c r="C122" s="919" t="s">
        <v>423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442</v>
      </c>
      <c r="BP122" s="997"/>
      <c r="BQ122" s="1037">
        <v>54171985</v>
      </c>
      <c r="BR122" s="1038"/>
      <c r="BS122" s="1038"/>
      <c r="BT122" s="1038"/>
      <c r="BU122" s="1038"/>
      <c r="BV122" s="1038">
        <v>54456934</v>
      </c>
      <c r="BW122" s="1038"/>
      <c r="BX122" s="1038"/>
      <c r="BY122" s="1038"/>
      <c r="BZ122" s="1038"/>
      <c r="CA122" s="1038">
        <v>54640009</v>
      </c>
      <c r="CB122" s="1038"/>
      <c r="CC122" s="1038"/>
      <c r="CD122" s="1038"/>
      <c r="CE122" s="1038"/>
      <c r="CF122" s="990"/>
      <c r="CG122" s="991"/>
      <c r="CH122" s="991"/>
      <c r="CI122" s="991"/>
      <c r="CJ122" s="992"/>
      <c r="CK122" s="1019"/>
      <c r="CL122" s="1020"/>
      <c r="CM122" s="1020"/>
      <c r="CN122" s="1020"/>
      <c r="CO122" s="1021"/>
      <c r="CP122" s="1010" t="s">
        <v>385</v>
      </c>
      <c r="CQ122" s="1011"/>
      <c r="CR122" s="1011"/>
      <c r="CS122" s="1011"/>
      <c r="CT122" s="1011"/>
      <c r="CU122" s="1011"/>
      <c r="CV122" s="1011"/>
      <c r="CW122" s="1011"/>
      <c r="CX122" s="1011"/>
      <c r="CY122" s="1011"/>
      <c r="CZ122" s="1011"/>
      <c r="DA122" s="1011"/>
      <c r="DB122" s="1011"/>
      <c r="DC122" s="1011"/>
      <c r="DD122" s="1011"/>
      <c r="DE122" s="1011"/>
      <c r="DF122" s="1012"/>
      <c r="DG122" s="922">
        <v>6014</v>
      </c>
      <c r="DH122" s="923"/>
      <c r="DI122" s="923"/>
      <c r="DJ122" s="923"/>
      <c r="DK122" s="923"/>
      <c r="DL122" s="923">
        <v>6248</v>
      </c>
      <c r="DM122" s="923"/>
      <c r="DN122" s="923"/>
      <c r="DO122" s="923"/>
      <c r="DP122" s="923"/>
      <c r="DQ122" s="923">
        <v>6496</v>
      </c>
      <c r="DR122" s="923"/>
      <c r="DS122" s="923"/>
      <c r="DT122" s="923"/>
      <c r="DU122" s="923"/>
      <c r="DV122" s="924">
        <v>0</v>
      </c>
      <c r="DW122" s="924"/>
      <c r="DX122" s="924"/>
      <c r="DY122" s="924"/>
      <c r="DZ122" s="925"/>
    </row>
    <row r="123" spans="1:130" s="197" customFormat="1" ht="26.25" customHeight="1" thickBot="1" x14ac:dyDescent="0.2">
      <c r="A123" s="978"/>
      <c r="B123" s="949"/>
      <c r="C123" s="919" t="s">
        <v>429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111</v>
      </c>
      <c r="AB123" s="962"/>
      <c r="AC123" s="962"/>
      <c r="AD123" s="962"/>
      <c r="AE123" s="963"/>
      <c r="AF123" s="964" t="s">
        <v>111</v>
      </c>
      <c r="AG123" s="962"/>
      <c r="AH123" s="962"/>
      <c r="AI123" s="962"/>
      <c r="AJ123" s="963"/>
      <c r="AK123" s="964" t="s">
        <v>111</v>
      </c>
      <c r="AL123" s="962"/>
      <c r="AM123" s="962"/>
      <c r="AN123" s="962"/>
      <c r="AO123" s="963"/>
      <c r="AP123" s="965" t="s">
        <v>111</v>
      </c>
      <c r="AQ123" s="966"/>
      <c r="AR123" s="966"/>
      <c r="AS123" s="966"/>
      <c r="AT123" s="967"/>
      <c r="AU123" s="1034" t="s">
        <v>443</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33</v>
      </c>
      <c r="BR123" s="1030"/>
      <c r="BS123" s="1030"/>
      <c r="BT123" s="1030"/>
      <c r="BU123" s="1030"/>
      <c r="BV123" s="1030">
        <v>27.9</v>
      </c>
      <c r="BW123" s="1030"/>
      <c r="BX123" s="1030"/>
      <c r="BY123" s="1030"/>
      <c r="BZ123" s="1030"/>
      <c r="CA123" s="1030">
        <v>21.9</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432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111</v>
      </c>
      <c r="AB124" s="962"/>
      <c r="AC124" s="962"/>
      <c r="AD124" s="962"/>
      <c r="AE124" s="963"/>
      <c r="AF124" s="964" t="s">
        <v>111</v>
      </c>
      <c r="AG124" s="962"/>
      <c r="AH124" s="962"/>
      <c r="AI124" s="962"/>
      <c r="AJ124" s="963"/>
      <c r="AK124" s="964" t="s">
        <v>111</v>
      </c>
      <c r="AL124" s="962"/>
      <c r="AM124" s="962"/>
      <c r="AN124" s="962"/>
      <c r="AO124" s="963"/>
      <c r="AP124" s="965" t="s">
        <v>111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444</v>
      </c>
      <c r="CQ124" s="1011"/>
      <c r="CR124" s="1011"/>
      <c r="CS124" s="1011"/>
      <c r="CT124" s="1011"/>
      <c r="CU124" s="1011"/>
      <c r="CV124" s="1011"/>
      <c r="CW124" s="1011"/>
      <c r="CX124" s="1011"/>
      <c r="CY124" s="1011"/>
      <c r="CZ124" s="1011"/>
      <c r="DA124" s="1011"/>
      <c r="DB124" s="1011"/>
      <c r="DC124" s="1011"/>
      <c r="DD124" s="1011"/>
      <c r="DE124" s="1011"/>
      <c r="DF124" s="1012"/>
      <c r="DG124" s="1000" t="s">
        <v>111</v>
      </c>
      <c r="DH124" s="1001"/>
      <c r="DI124" s="1001"/>
      <c r="DJ124" s="1001"/>
      <c r="DK124" s="1002"/>
      <c r="DL124" s="1003" t="s">
        <v>111</v>
      </c>
      <c r="DM124" s="1001"/>
      <c r="DN124" s="1001"/>
      <c r="DO124" s="1001"/>
      <c r="DP124" s="1002"/>
      <c r="DQ124" s="1003" t="s">
        <v>111</v>
      </c>
      <c r="DR124" s="1001"/>
      <c r="DS124" s="1001"/>
      <c r="DT124" s="1001"/>
      <c r="DU124" s="1002"/>
      <c r="DV124" s="1004" t="s">
        <v>111</v>
      </c>
      <c r="DW124" s="1005"/>
      <c r="DX124" s="1005"/>
      <c r="DY124" s="1005"/>
      <c r="DZ124" s="1006"/>
    </row>
    <row r="125" spans="1:130" s="197" customFormat="1" ht="26.25" customHeight="1" thickBot="1" x14ac:dyDescent="0.2">
      <c r="A125" s="978"/>
      <c r="B125" s="949"/>
      <c r="C125" s="919" t="s">
        <v>434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111</v>
      </c>
      <c r="AB125" s="962"/>
      <c r="AC125" s="962"/>
      <c r="AD125" s="962"/>
      <c r="AE125" s="963"/>
      <c r="AF125" s="964" t="s">
        <v>111</v>
      </c>
      <c r="AG125" s="962"/>
      <c r="AH125" s="962"/>
      <c r="AI125" s="962"/>
      <c r="AJ125" s="963"/>
      <c r="AK125" s="964" t="s">
        <v>111</v>
      </c>
      <c r="AL125" s="962"/>
      <c r="AM125" s="962"/>
      <c r="AN125" s="962"/>
      <c r="AO125" s="963"/>
      <c r="AP125" s="965" t="s">
        <v>111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445</v>
      </c>
      <c r="CL125" s="1017"/>
      <c r="CM125" s="1017"/>
      <c r="CN125" s="1017"/>
      <c r="CO125" s="1018"/>
      <c r="CP125" s="943" t="s">
        <v>446</v>
      </c>
      <c r="CQ125" s="892"/>
      <c r="CR125" s="892"/>
      <c r="CS125" s="892"/>
      <c r="CT125" s="892"/>
      <c r="CU125" s="892"/>
      <c r="CV125" s="892"/>
      <c r="CW125" s="892"/>
      <c r="CX125" s="892"/>
      <c r="CY125" s="892"/>
      <c r="CZ125" s="892"/>
      <c r="DA125" s="892"/>
      <c r="DB125" s="892"/>
      <c r="DC125" s="892"/>
      <c r="DD125" s="892"/>
      <c r="DE125" s="892"/>
      <c r="DF125" s="893"/>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x14ac:dyDescent="0.15">
      <c r="A126" s="978"/>
      <c r="B126" s="949"/>
      <c r="C126" s="919" t="s">
        <v>437</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111</v>
      </c>
      <c r="AB126" s="962"/>
      <c r="AC126" s="962"/>
      <c r="AD126" s="962"/>
      <c r="AE126" s="963"/>
      <c r="AF126" s="964" t="s">
        <v>111</v>
      </c>
      <c r="AG126" s="962"/>
      <c r="AH126" s="962"/>
      <c r="AI126" s="962"/>
      <c r="AJ126" s="963"/>
      <c r="AK126" s="964" t="s">
        <v>111</v>
      </c>
      <c r="AL126" s="962"/>
      <c r="AM126" s="962"/>
      <c r="AN126" s="962"/>
      <c r="AO126" s="963"/>
      <c r="AP126" s="965" t="s">
        <v>111</v>
      </c>
      <c r="AQ126" s="966"/>
      <c r="AR126" s="966"/>
      <c r="AS126" s="966"/>
      <c r="AT126" s="967"/>
      <c r="AU126" s="233"/>
      <c r="AV126" s="233"/>
      <c r="AW126" s="233"/>
      <c r="AX126" s="1039" t="s">
        <v>447</v>
      </c>
      <c r="AY126" s="1040"/>
      <c r="AZ126" s="1040"/>
      <c r="BA126" s="1040"/>
      <c r="BB126" s="1040"/>
      <c r="BC126" s="1040"/>
      <c r="BD126" s="1040"/>
      <c r="BE126" s="1041"/>
      <c r="BF126" s="1055" t="s">
        <v>448</v>
      </c>
      <c r="BG126" s="1040"/>
      <c r="BH126" s="1040"/>
      <c r="BI126" s="1040"/>
      <c r="BJ126" s="1040"/>
      <c r="BK126" s="1040"/>
      <c r="BL126" s="1041"/>
      <c r="BM126" s="1055" t="s">
        <v>449</v>
      </c>
      <c r="BN126" s="1040"/>
      <c r="BO126" s="1040"/>
      <c r="BP126" s="1040"/>
      <c r="BQ126" s="1040"/>
      <c r="BR126" s="1040"/>
      <c r="BS126" s="1041"/>
      <c r="BT126" s="1055" t="s">
        <v>450</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451</v>
      </c>
      <c r="CQ126" s="953"/>
      <c r="CR126" s="953"/>
      <c r="CS126" s="953"/>
      <c r="CT126" s="953"/>
      <c r="CU126" s="953"/>
      <c r="CV126" s="953"/>
      <c r="CW126" s="953"/>
      <c r="CX126" s="953"/>
      <c r="CY126" s="953"/>
      <c r="CZ126" s="953"/>
      <c r="DA126" s="953"/>
      <c r="DB126" s="953"/>
      <c r="DC126" s="953"/>
      <c r="DD126" s="953"/>
      <c r="DE126" s="953"/>
      <c r="DF126" s="954"/>
      <c r="DG126" s="922" t="s">
        <v>111</v>
      </c>
      <c r="DH126" s="923"/>
      <c r="DI126" s="923"/>
      <c r="DJ126" s="923"/>
      <c r="DK126" s="923"/>
      <c r="DL126" s="923" t="s">
        <v>111</v>
      </c>
      <c r="DM126" s="923"/>
      <c r="DN126" s="923"/>
      <c r="DO126" s="923"/>
      <c r="DP126" s="923"/>
      <c r="DQ126" s="923" t="s">
        <v>111</v>
      </c>
      <c r="DR126" s="923"/>
      <c r="DS126" s="923"/>
      <c r="DT126" s="923"/>
      <c r="DU126" s="923"/>
      <c r="DV126" s="924" t="s">
        <v>111</v>
      </c>
      <c r="DW126" s="924"/>
      <c r="DX126" s="924"/>
      <c r="DY126" s="924"/>
      <c r="DZ126" s="925"/>
    </row>
    <row r="127" spans="1:130" s="197" customFormat="1" ht="26.25" customHeight="1" thickBot="1" x14ac:dyDescent="0.2">
      <c r="A127" s="979"/>
      <c r="B127" s="951"/>
      <c r="C127" s="1007" t="s">
        <v>452</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17189</v>
      </c>
      <c r="AB127" s="962"/>
      <c r="AC127" s="962"/>
      <c r="AD127" s="962"/>
      <c r="AE127" s="963"/>
      <c r="AF127" s="964">
        <v>23716</v>
      </c>
      <c r="AG127" s="962"/>
      <c r="AH127" s="962"/>
      <c r="AI127" s="962"/>
      <c r="AJ127" s="963"/>
      <c r="AK127" s="964">
        <v>19887</v>
      </c>
      <c r="AL127" s="962"/>
      <c r="AM127" s="962"/>
      <c r="AN127" s="962"/>
      <c r="AO127" s="963"/>
      <c r="AP127" s="965">
        <v>0.1</v>
      </c>
      <c r="AQ127" s="966"/>
      <c r="AR127" s="966"/>
      <c r="AS127" s="966"/>
      <c r="AT127" s="967"/>
      <c r="AU127" s="233"/>
      <c r="AV127" s="233"/>
      <c r="AW127" s="233"/>
      <c r="AX127" s="891" t="s">
        <v>453</v>
      </c>
      <c r="AY127" s="892"/>
      <c r="AZ127" s="892"/>
      <c r="BA127" s="892"/>
      <c r="BB127" s="892"/>
      <c r="BC127" s="892"/>
      <c r="BD127" s="892"/>
      <c r="BE127" s="893"/>
      <c r="BF127" s="1044" t="s">
        <v>111</v>
      </c>
      <c r="BG127" s="1045"/>
      <c r="BH127" s="1045"/>
      <c r="BI127" s="1045"/>
      <c r="BJ127" s="1045"/>
      <c r="BK127" s="1045"/>
      <c r="BL127" s="1054"/>
      <c r="BM127" s="1044">
        <v>12.44</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454</v>
      </c>
      <c r="CQ127" s="1048"/>
      <c r="CR127" s="1048"/>
      <c r="CS127" s="1048"/>
      <c r="CT127" s="1048"/>
      <c r="CU127" s="1048"/>
      <c r="CV127" s="1048"/>
      <c r="CW127" s="1048"/>
      <c r="CX127" s="1048"/>
      <c r="CY127" s="1048"/>
      <c r="CZ127" s="1048"/>
      <c r="DA127" s="1048"/>
      <c r="DB127" s="1048"/>
      <c r="DC127" s="1048"/>
      <c r="DD127" s="1048"/>
      <c r="DE127" s="1048"/>
      <c r="DF127" s="1049"/>
      <c r="DG127" s="1050" t="s">
        <v>455</v>
      </c>
      <c r="DH127" s="1051"/>
      <c r="DI127" s="1051"/>
      <c r="DJ127" s="1051"/>
      <c r="DK127" s="1051"/>
      <c r="DL127" s="1051" t="s">
        <v>111</v>
      </c>
      <c r="DM127" s="1051"/>
      <c r="DN127" s="1051"/>
      <c r="DO127" s="1051"/>
      <c r="DP127" s="1051"/>
      <c r="DQ127" s="1051" t="s">
        <v>111</v>
      </c>
      <c r="DR127" s="1051"/>
      <c r="DS127" s="1051"/>
      <c r="DT127" s="1051"/>
      <c r="DU127" s="1051"/>
      <c r="DV127" s="1052" t="s">
        <v>111</v>
      </c>
      <c r="DW127" s="1052"/>
      <c r="DX127" s="1052"/>
      <c r="DY127" s="1052"/>
      <c r="DZ127" s="1053"/>
    </row>
    <row r="128" spans="1:130" s="197" customFormat="1" ht="26.25" customHeight="1" x14ac:dyDescent="0.15">
      <c r="A128" s="1074" t="s">
        <v>456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457</v>
      </c>
      <c r="X128" s="1076"/>
      <c r="Y128" s="1076"/>
      <c r="Z128" s="1077"/>
      <c r="AA128" s="1092">
        <v>1041162</v>
      </c>
      <c r="AB128" s="1093"/>
      <c r="AC128" s="1093"/>
      <c r="AD128" s="1093"/>
      <c r="AE128" s="1094"/>
      <c r="AF128" s="1095">
        <v>1041255</v>
      </c>
      <c r="AG128" s="1093"/>
      <c r="AH128" s="1093"/>
      <c r="AI128" s="1093"/>
      <c r="AJ128" s="1094"/>
      <c r="AK128" s="1095">
        <v>1046143</v>
      </c>
      <c r="AL128" s="1093"/>
      <c r="AM128" s="1093"/>
      <c r="AN128" s="1093"/>
      <c r="AO128" s="1094"/>
      <c r="AP128" s="1096"/>
      <c r="AQ128" s="1097"/>
      <c r="AR128" s="1097"/>
      <c r="AS128" s="1097"/>
      <c r="AT128" s="1098"/>
      <c r="AU128" s="235"/>
      <c r="AV128" s="235"/>
      <c r="AW128" s="235"/>
      <c r="AX128" s="1057" t="s">
        <v>458</v>
      </c>
      <c r="AY128" s="953"/>
      <c r="AZ128" s="953"/>
      <c r="BA128" s="953"/>
      <c r="BB128" s="953"/>
      <c r="BC128" s="953"/>
      <c r="BD128" s="953"/>
      <c r="BE128" s="954"/>
      <c r="BF128" s="1069" t="s">
        <v>111</v>
      </c>
      <c r="BG128" s="1070"/>
      <c r="BH128" s="1070"/>
      <c r="BI128" s="1070"/>
      <c r="BJ128" s="1070"/>
      <c r="BK128" s="1070"/>
      <c r="BL128" s="1071"/>
      <c r="BM128" s="1069">
        <v>17.440000000000001</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459</v>
      </c>
      <c r="X129" s="1064"/>
      <c r="Y129" s="1064"/>
      <c r="Z129" s="1065"/>
      <c r="AA129" s="961">
        <v>20180368</v>
      </c>
      <c r="AB129" s="962"/>
      <c r="AC129" s="962"/>
      <c r="AD129" s="962"/>
      <c r="AE129" s="963"/>
      <c r="AF129" s="964">
        <v>20384869</v>
      </c>
      <c r="AG129" s="962"/>
      <c r="AH129" s="962"/>
      <c r="AI129" s="962"/>
      <c r="AJ129" s="963"/>
      <c r="AK129" s="964">
        <v>20614461</v>
      </c>
      <c r="AL129" s="962"/>
      <c r="AM129" s="962"/>
      <c r="AN129" s="962"/>
      <c r="AO129" s="963"/>
      <c r="AP129" s="1066"/>
      <c r="AQ129" s="1067"/>
      <c r="AR129" s="1067"/>
      <c r="AS129" s="1067"/>
      <c r="AT129" s="1068"/>
      <c r="AU129" s="235"/>
      <c r="AV129" s="235"/>
      <c r="AW129" s="235"/>
      <c r="AX129" s="1057" t="s">
        <v>460</v>
      </c>
      <c r="AY129" s="953"/>
      <c r="AZ129" s="953"/>
      <c r="BA129" s="953"/>
      <c r="BB129" s="953"/>
      <c r="BC129" s="953"/>
      <c r="BD129" s="953"/>
      <c r="BE129" s="954"/>
      <c r="BF129" s="1058">
        <v>7.2</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462</v>
      </c>
      <c r="X130" s="1064"/>
      <c r="Y130" s="1064"/>
      <c r="Z130" s="1065"/>
      <c r="AA130" s="961">
        <v>2082423</v>
      </c>
      <c r="AB130" s="962"/>
      <c r="AC130" s="962"/>
      <c r="AD130" s="962"/>
      <c r="AE130" s="963"/>
      <c r="AF130" s="964">
        <v>2175391</v>
      </c>
      <c r="AG130" s="962"/>
      <c r="AH130" s="962"/>
      <c r="AI130" s="962"/>
      <c r="AJ130" s="963"/>
      <c r="AK130" s="964">
        <v>2203327</v>
      </c>
      <c r="AL130" s="962"/>
      <c r="AM130" s="962"/>
      <c r="AN130" s="962"/>
      <c r="AO130" s="963"/>
      <c r="AP130" s="1066"/>
      <c r="AQ130" s="1067"/>
      <c r="AR130" s="1067"/>
      <c r="AS130" s="1067"/>
      <c r="AT130" s="1068"/>
      <c r="AU130" s="235"/>
      <c r="AV130" s="235"/>
      <c r="AW130" s="235"/>
      <c r="AX130" s="1116" t="s">
        <v>463</v>
      </c>
      <c r="AY130" s="1048"/>
      <c r="AZ130" s="1048"/>
      <c r="BA130" s="1048"/>
      <c r="BB130" s="1048"/>
      <c r="BC130" s="1048"/>
      <c r="BD130" s="1048"/>
      <c r="BE130" s="1049"/>
      <c r="BF130" s="1078">
        <v>21.9</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464</v>
      </c>
      <c r="X131" s="1087"/>
      <c r="Y131" s="1087"/>
      <c r="Z131" s="1088"/>
      <c r="AA131" s="1000">
        <v>18097945</v>
      </c>
      <c r="AB131" s="1001"/>
      <c r="AC131" s="1001"/>
      <c r="AD131" s="1001"/>
      <c r="AE131" s="1002"/>
      <c r="AF131" s="1003">
        <v>18209478</v>
      </c>
      <c r="AG131" s="1001"/>
      <c r="AH131" s="1001"/>
      <c r="AI131" s="1001"/>
      <c r="AJ131" s="1002"/>
      <c r="AK131" s="1003">
        <v>18411134</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465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466</v>
      </c>
      <c r="W132" s="1104"/>
      <c r="X132" s="1104"/>
      <c r="Y132" s="1104"/>
      <c r="Z132" s="1105"/>
      <c r="AA132" s="1106">
        <v>7.581512708</v>
      </c>
      <c r="AB132" s="1107"/>
      <c r="AC132" s="1107"/>
      <c r="AD132" s="1107"/>
      <c r="AE132" s="1108"/>
      <c r="AF132" s="1109">
        <v>7.0033528690000004</v>
      </c>
      <c r="AG132" s="1107"/>
      <c r="AH132" s="1107"/>
      <c r="AI132" s="1107"/>
      <c r="AJ132" s="1108"/>
      <c r="AK132" s="1109">
        <v>7.0792923459999999</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467</v>
      </c>
      <c r="W133" s="1111"/>
      <c r="X133" s="1111"/>
      <c r="Y133" s="1111"/>
      <c r="Z133" s="1112"/>
      <c r="AA133" s="1113">
        <v>8.3000000000000007</v>
      </c>
      <c r="AB133" s="1114"/>
      <c r="AC133" s="1114"/>
      <c r="AD133" s="1114"/>
      <c r="AE133" s="1115"/>
      <c r="AF133" s="1113">
        <v>7.8</v>
      </c>
      <c r="AG133" s="1114"/>
      <c r="AH133" s="1114"/>
      <c r="AI133" s="1114"/>
      <c r="AJ133" s="1115"/>
      <c r="AK133" s="1113">
        <v>7.2</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0" t="s">
        <v>470</v>
      </c>
      <c r="L7" s="254"/>
      <c r="M7" s="255" t="s">
        <v>471</v>
      </c>
      <c r="N7" s="256"/>
    </row>
    <row r="8" spans="1:16" x14ac:dyDescent="0.15">
      <c r="A8" s="248"/>
      <c r="B8" s="244"/>
      <c r="C8" s="244"/>
      <c r="D8" s="244"/>
      <c r="E8" s="244"/>
      <c r="F8" s="244"/>
      <c r="G8" s="257"/>
      <c r="H8" s="258"/>
      <c r="I8" s="258"/>
      <c r="J8" s="259"/>
      <c r="K8" s="1121"/>
      <c r="L8" s="260" t="s">
        <v>472</v>
      </c>
      <c r="M8" s="261" t="s">
        <v>473</v>
      </c>
      <c r="N8" s="262" t="s">
        <v>474</v>
      </c>
    </row>
    <row r="9" spans="1:16" x14ac:dyDescent="0.15">
      <c r="A9" s="248"/>
      <c r="B9" s="244"/>
      <c r="C9" s="244"/>
      <c r="D9" s="244"/>
      <c r="E9" s="244"/>
      <c r="F9" s="244"/>
      <c r="G9" s="1122" t="s">
        <v>475</v>
      </c>
      <c r="H9" s="1123"/>
      <c r="I9" s="1123"/>
      <c r="J9" s="1124"/>
      <c r="K9" s="263">
        <v>6710636</v>
      </c>
      <c r="L9" s="264">
        <v>59623</v>
      </c>
      <c r="M9" s="265">
        <v>53510</v>
      </c>
      <c r="N9" s="266">
        <v>11.4</v>
      </c>
    </row>
    <row r="10" spans="1:16" x14ac:dyDescent="0.15">
      <c r="A10" s="248"/>
      <c r="B10" s="244"/>
      <c r="C10" s="244"/>
      <c r="D10" s="244"/>
      <c r="E10" s="244"/>
      <c r="F10" s="244"/>
      <c r="G10" s="1122" t="s">
        <v>476</v>
      </c>
      <c r="H10" s="1123"/>
      <c r="I10" s="1123"/>
      <c r="J10" s="1124"/>
      <c r="K10" s="267">
        <v>1053945</v>
      </c>
      <c r="L10" s="268">
        <v>9364</v>
      </c>
      <c r="M10" s="269">
        <v>4236</v>
      </c>
      <c r="N10" s="270">
        <v>121.1</v>
      </c>
    </row>
    <row r="11" spans="1:16" ht="13.5" customHeight="1" x14ac:dyDescent="0.15">
      <c r="A11" s="248"/>
      <c r="B11" s="244"/>
      <c r="C11" s="244"/>
      <c r="D11" s="244"/>
      <c r="E11" s="244"/>
      <c r="F11" s="244"/>
      <c r="G11" s="1122" t="s">
        <v>477</v>
      </c>
      <c r="H11" s="1123"/>
      <c r="I11" s="1123"/>
      <c r="J11" s="1124"/>
      <c r="K11" s="267">
        <v>44864</v>
      </c>
      <c r="L11" s="268">
        <v>399</v>
      </c>
      <c r="M11" s="269">
        <v>2538</v>
      </c>
      <c r="N11" s="270">
        <v>-84.3</v>
      </c>
    </row>
    <row r="12" spans="1:16" ht="13.5" customHeight="1" x14ac:dyDescent="0.15">
      <c r="A12" s="248"/>
      <c r="B12" s="244"/>
      <c r="C12" s="244"/>
      <c r="D12" s="244"/>
      <c r="E12" s="244"/>
      <c r="F12" s="244"/>
      <c r="G12" s="1122" t="s">
        <v>478</v>
      </c>
      <c r="H12" s="1123"/>
      <c r="I12" s="1123"/>
      <c r="J12" s="1124"/>
      <c r="K12" s="267" t="s">
        <v>479</v>
      </c>
      <c r="L12" s="268" t="s">
        <v>479</v>
      </c>
      <c r="M12" s="269">
        <v>1745</v>
      </c>
      <c r="N12" s="270" t="s">
        <v>479</v>
      </c>
    </row>
    <row r="13" spans="1:16" ht="13.5" customHeight="1" x14ac:dyDescent="0.15">
      <c r="A13" s="248"/>
      <c r="B13" s="244"/>
      <c r="C13" s="244"/>
      <c r="D13" s="244"/>
      <c r="E13" s="244"/>
      <c r="F13" s="244"/>
      <c r="G13" s="1122" t="s">
        <v>480</v>
      </c>
      <c r="H13" s="1123"/>
      <c r="I13" s="1123"/>
      <c r="J13" s="1124"/>
      <c r="K13" s="267" t="s">
        <v>479</v>
      </c>
      <c r="L13" s="268" t="s">
        <v>479</v>
      </c>
      <c r="M13" s="269" t="s">
        <v>479</v>
      </c>
      <c r="N13" s="270" t="s">
        <v>479</v>
      </c>
    </row>
    <row r="14" spans="1:16" ht="13.5" customHeight="1" x14ac:dyDescent="0.15">
      <c r="A14" s="248"/>
      <c r="B14" s="244"/>
      <c r="C14" s="244"/>
      <c r="D14" s="244"/>
      <c r="E14" s="244"/>
      <c r="F14" s="244"/>
      <c r="G14" s="1122" t="s">
        <v>481</v>
      </c>
      <c r="H14" s="1123"/>
      <c r="I14" s="1123"/>
      <c r="J14" s="1124"/>
      <c r="K14" s="267">
        <v>533320</v>
      </c>
      <c r="L14" s="268">
        <v>4738</v>
      </c>
      <c r="M14" s="269">
        <v>2721</v>
      </c>
      <c r="N14" s="270">
        <v>74.099999999999994</v>
      </c>
    </row>
    <row r="15" spans="1:16" ht="13.5" customHeight="1" x14ac:dyDescent="0.15">
      <c r="A15" s="248"/>
      <c r="B15" s="244"/>
      <c r="C15" s="244"/>
      <c r="D15" s="244"/>
      <c r="E15" s="244"/>
      <c r="F15" s="244"/>
      <c r="G15" s="1122" t="s">
        <v>482</v>
      </c>
      <c r="H15" s="1123"/>
      <c r="I15" s="1123"/>
      <c r="J15" s="1124"/>
      <c r="K15" s="267">
        <v>142854</v>
      </c>
      <c r="L15" s="268">
        <v>1269</v>
      </c>
      <c r="M15" s="269">
        <v>792</v>
      </c>
      <c r="N15" s="270">
        <v>60.2</v>
      </c>
    </row>
    <row r="16" spans="1:16" x14ac:dyDescent="0.15">
      <c r="A16" s="248"/>
      <c r="B16" s="244"/>
      <c r="C16" s="244"/>
      <c r="D16" s="244"/>
      <c r="E16" s="244"/>
      <c r="F16" s="244"/>
      <c r="G16" s="1125" t="s">
        <v>483</v>
      </c>
      <c r="H16" s="1126"/>
      <c r="I16" s="1126"/>
      <c r="J16" s="1127"/>
      <c r="K16" s="268">
        <v>-1142524</v>
      </c>
      <c r="L16" s="268">
        <v>-10151</v>
      </c>
      <c r="M16" s="269">
        <v>-5795</v>
      </c>
      <c r="N16" s="270">
        <v>75.2</v>
      </c>
    </row>
    <row r="17" spans="1:16" x14ac:dyDescent="0.15">
      <c r="A17" s="248"/>
      <c r="B17" s="244"/>
      <c r="C17" s="244"/>
      <c r="D17" s="244"/>
      <c r="E17" s="244"/>
      <c r="F17" s="244"/>
      <c r="G17" s="1125" t="s">
        <v>170</v>
      </c>
      <c r="H17" s="1126"/>
      <c r="I17" s="1126"/>
      <c r="J17" s="1127"/>
      <c r="K17" s="268">
        <v>7343095</v>
      </c>
      <c r="L17" s="268">
        <v>65242</v>
      </c>
      <c r="M17" s="269">
        <v>59747</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7" t="s">
        <v>488</v>
      </c>
      <c r="H21" s="1118"/>
      <c r="I21" s="1118"/>
      <c r="J21" s="1119"/>
      <c r="K21" s="280">
        <v>6.72</v>
      </c>
      <c r="L21" s="281">
        <v>5.84</v>
      </c>
      <c r="M21" s="282">
        <v>0.88</v>
      </c>
      <c r="N21" s="249"/>
      <c r="O21" s="283"/>
      <c r="P21" s="279"/>
    </row>
    <row r="22" spans="1:16" s="284" customFormat="1" x14ac:dyDescent="0.15">
      <c r="A22" s="279"/>
      <c r="B22" s="249"/>
      <c r="C22" s="249"/>
      <c r="D22" s="249"/>
      <c r="E22" s="249"/>
      <c r="F22" s="249"/>
      <c r="G22" s="1117" t="s">
        <v>489</v>
      </c>
      <c r="H22" s="1118"/>
      <c r="I22" s="1118"/>
      <c r="J22" s="1119"/>
      <c r="K22" s="285">
        <v>101.8</v>
      </c>
      <c r="L22" s="286">
        <v>99.8</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0" t="s">
        <v>470</v>
      </c>
      <c r="L30" s="254"/>
      <c r="M30" s="255" t="s">
        <v>471</v>
      </c>
      <c r="N30" s="256"/>
    </row>
    <row r="31" spans="1:16" x14ac:dyDescent="0.15">
      <c r="A31" s="248"/>
      <c r="B31" s="244"/>
      <c r="C31" s="244"/>
      <c r="D31" s="244"/>
      <c r="E31" s="244"/>
      <c r="F31" s="244"/>
      <c r="G31" s="257"/>
      <c r="H31" s="258"/>
      <c r="I31" s="258"/>
      <c r="J31" s="259"/>
      <c r="K31" s="1121"/>
      <c r="L31" s="260" t="s">
        <v>472</v>
      </c>
      <c r="M31" s="261" t="s">
        <v>473</v>
      </c>
      <c r="N31" s="262" t="s">
        <v>474</v>
      </c>
    </row>
    <row r="32" spans="1:16" ht="27" customHeight="1" x14ac:dyDescent="0.15">
      <c r="A32" s="248"/>
      <c r="B32" s="244"/>
      <c r="C32" s="244"/>
      <c r="D32" s="244"/>
      <c r="E32" s="244"/>
      <c r="F32" s="244"/>
      <c r="G32" s="1133" t="s">
        <v>493</v>
      </c>
      <c r="H32" s="1134"/>
      <c r="I32" s="1134"/>
      <c r="J32" s="1135"/>
      <c r="K32" s="294">
        <v>3715726</v>
      </c>
      <c r="L32" s="294">
        <v>33013</v>
      </c>
      <c r="M32" s="295">
        <v>32164</v>
      </c>
      <c r="N32" s="296">
        <v>2.6</v>
      </c>
    </row>
    <row r="33" spans="1:16" ht="13.5" customHeight="1" x14ac:dyDescent="0.15">
      <c r="A33" s="248"/>
      <c r="B33" s="244"/>
      <c r="C33" s="244"/>
      <c r="D33" s="244"/>
      <c r="E33" s="244"/>
      <c r="F33" s="244"/>
      <c r="G33" s="1133" t="s">
        <v>494</v>
      </c>
      <c r="H33" s="1134"/>
      <c r="I33" s="1134"/>
      <c r="J33" s="1135"/>
      <c r="K33" s="294" t="s">
        <v>479</v>
      </c>
      <c r="L33" s="294" t="s">
        <v>479</v>
      </c>
      <c r="M33" s="295" t="s">
        <v>479</v>
      </c>
      <c r="N33" s="296" t="s">
        <v>479</v>
      </c>
    </row>
    <row r="34" spans="1:16" ht="27" customHeight="1" x14ac:dyDescent="0.15">
      <c r="A34" s="248"/>
      <c r="B34" s="244"/>
      <c r="C34" s="244"/>
      <c r="D34" s="244"/>
      <c r="E34" s="244"/>
      <c r="F34" s="244"/>
      <c r="G34" s="1133" t="s">
        <v>495</v>
      </c>
      <c r="H34" s="1134"/>
      <c r="I34" s="1134"/>
      <c r="J34" s="1135"/>
      <c r="K34" s="294" t="s">
        <v>479</v>
      </c>
      <c r="L34" s="294" t="s">
        <v>479</v>
      </c>
      <c r="M34" s="295">
        <v>80</v>
      </c>
      <c r="N34" s="296" t="s">
        <v>479</v>
      </c>
    </row>
    <row r="35" spans="1:16" ht="27" customHeight="1" x14ac:dyDescent="0.15">
      <c r="A35" s="248"/>
      <c r="B35" s="244"/>
      <c r="C35" s="244"/>
      <c r="D35" s="244"/>
      <c r="E35" s="244"/>
      <c r="F35" s="244"/>
      <c r="G35" s="1133" t="s">
        <v>496</v>
      </c>
      <c r="H35" s="1134"/>
      <c r="I35" s="1134"/>
      <c r="J35" s="1135"/>
      <c r="K35" s="294">
        <v>817206</v>
      </c>
      <c r="L35" s="294">
        <v>7261</v>
      </c>
      <c r="M35" s="295">
        <v>7608</v>
      </c>
      <c r="N35" s="296">
        <v>-4.5999999999999996</v>
      </c>
    </row>
    <row r="36" spans="1:16" ht="27" customHeight="1" x14ac:dyDescent="0.15">
      <c r="A36" s="248"/>
      <c r="B36" s="244"/>
      <c r="C36" s="244"/>
      <c r="D36" s="244"/>
      <c r="E36" s="244"/>
      <c r="F36" s="244"/>
      <c r="G36" s="1133" t="s">
        <v>497</v>
      </c>
      <c r="H36" s="1134"/>
      <c r="I36" s="1134"/>
      <c r="J36" s="1135"/>
      <c r="K36" s="294" t="s">
        <v>479</v>
      </c>
      <c r="L36" s="294" t="s">
        <v>479</v>
      </c>
      <c r="M36" s="295">
        <v>967</v>
      </c>
      <c r="N36" s="296" t="s">
        <v>479</v>
      </c>
    </row>
    <row r="37" spans="1:16" ht="13.5" customHeight="1" x14ac:dyDescent="0.15">
      <c r="A37" s="248"/>
      <c r="B37" s="244"/>
      <c r="C37" s="244"/>
      <c r="D37" s="244"/>
      <c r="E37" s="244"/>
      <c r="F37" s="244"/>
      <c r="G37" s="1133" t="s">
        <v>498</v>
      </c>
      <c r="H37" s="1134"/>
      <c r="I37" s="1134"/>
      <c r="J37" s="1135"/>
      <c r="K37" s="294">
        <v>19887</v>
      </c>
      <c r="L37" s="294">
        <v>177</v>
      </c>
      <c r="M37" s="295">
        <v>434</v>
      </c>
      <c r="N37" s="296">
        <v>-59.2</v>
      </c>
    </row>
    <row r="38" spans="1:16" ht="27" customHeight="1" x14ac:dyDescent="0.15">
      <c r="A38" s="248"/>
      <c r="B38" s="244"/>
      <c r="C38" s="244"/>
      <c r="D38" s="244"/>
      <c r="E38" s="244"/>
      <c r="F38" s="244"/>
      <c r="G38" s="1136" t="s">
        <v>499</v>
      </c>
      <c r="H38" s="1137"/>
      <c r="I38" s="1137"/>
      <c r="J38" s="1138"/>
      <c r="K38" s="297">
        <v>29</v>
      </c>
      <c r="L38" s="297">
        <v>0</v>
      </c>
      <c r="M38" s="298">
        <v>2</v>
      </c>
      <c r="N38" s="299">
        <v>-100</v>
      </c>
      <c r="O38" s="293"/>
    </row>
    <row r="39" spans="1:16" x14ac:dyDescent="0.15">
      <c r="A39" s="248"/>
      <c r="B39" s="244"/>
      <c r="C39" s="244"/>
      <c r="D39" s="244"/>
      <c r="E39" s="244"/>
      <c r="F39" s="244"/>
      <c r="G39" s="1136" t="s">
        <v>500</v>
      </c>
      <c r="H39" s="1137"/>
      <c r="I39" s="1137"/>
      <c r="J39" s="1138"/>
      <c r="K39" s="300">
        <v>-1046143</v>
      </c>
      <c r="L39" s="300">
        <v>-9295</v>
      </c>
      <c r="M39" s="301">
        <v>-6915</v>
      </c>
      <c r="N39" s="302">
        <v>34.4</v>
      </c>
      <c r="O39" s="293"/>
    </row>
    <row r="40" spans="1:16" ht="27" customHeight="1" x14ac:dyDescent="0.15">
      <c r="A40" s="248"/>
      <c r="B40" s="244"/>
      <c r="C40" s="244"/>
      <c r="D40" s="244"/>
      <c r="E40" s="244"/>
      <c r="F40" s="244"/>
      <c r="G40" s="1133" t="s">
        <v>501</v>
      </c>
      <c r="H40" s="1134"/>
      <c r="I40" s="1134"/>
      <c r="J40" s="1135"/>
      <c r="K40" s="300">
        <v>-2203327</v>
      </c>
      <c r="L40" s="300">
        <v>-19576</v>
      </c>
      <c r="M40" s="301">
        <v>-26096</v>
      </c>
      <c r="N40" s="302">
        <v>-25</v>
      </c>
      <c r="O40" s="293"/>
    </row>
    <row r="41" spans="1:16" x14ac:dyDescent="0.15">
      <c r="A41" s="248"/>
      <c r="B41" s="244"/>
      <c r="C41" s="244"/>
      <c r="D41" s="244"/>
      <c r="E41" s="244"/>
      <c r="F41" s="244"/>
      <c r="G41" s="1139" t="s">
        <v>280</v>
      </c>
      <c r="H41" s="1140"/>
      <c r="I41" s="1140"/>
      <c r="J41" s="1141"/>
      <c r="K41" s="294">
        <v>1303378</v>
      </c>
      <c r="L41" s="300">
        <v>11580</v>
      </c>
      <c r="M41" s="301">
        <v>8243</v>
      </c>
      <c r="N41" s="302">
        <v>40.5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8" t="s">
        <v>470</v>
      </c>
      <c r="J49" s="1130" t="s">
        <v>505</v>
      </c>
      <c r="K49" s="1131"/>
      <c r="L49" s="1131"/>
      <c r="M49" s="1131"/>
      <c r="N49" s="1132"/>
    </row>
    <row r="50" spans="1:14" x14ac:dyDescent="0.15">
      <c r="A50" s="248"/>
      <c r="B50" s="244"/>
      <c r="C50" s="244"/>
      <c r="D50" s="244"/>
      <c r="E50" s="244"/>
      <c r="F50" s="244"/>
      <c r="G50" s="312"/>
      <c r="H50" s="313"/>
      <c r="I50" s="1129"/>
      <c r="J50" s="314" t="s">
        <v>506</v>
      </c>
      <c r="K50" s="315" t="s">
        <v>507</v>
      </c>
      <c r="L50" s="316" t="s">
        <v>508</v>
      </c>
      <c r="M50" s="317" t="s">
        <v>509</v>
      </c>
      <c r="N50" s="318" t="s">
        <v>510</v>
      </c>
    </row>
    <row r="51" spans="1:14" x14ac:dyDescent="0.15">
      <c r="A51" s="248"/>
      <c r="B51" s="244"/>
      <c r="C51" s="244"/>
      <c r="D51" s="244"/>
      <c r="E51" s="244"/>
      <c r="F51" s="244"/>
      <c r="G51" s="310" t="s">
        <v>511</v>
      </c>
      <c r="H51" s="311"/>
      <c r="I51" s="319">
        <v>4523591</v>
      </c>
      <c r="J51" s="320">
        <v>40424</v>
      </c>
      <c r="K51" s="321">
        <v>4.4000000000000004</v>
      </c>
      <c r="L51" s="322">
        <v>34366</v>
      </c>
      <c r="M51" s="323">
        <v>2.2000000000000002</v>
      </c>
      <c r="N51" s="324">
        <v>2.2000000000000002</v>
      </c>
    </row>
    <row r="52" spans="1:14" x14ac:dyDescent="0.15">
      <c r="A52" s="248"/>
      <c r="B52" s="244"/>
      <c r="C52" s="244"/>
      <c r="D52" s="244"/>
      <c r="E52" s="244"/>
      <c r="F52" s="244"/>
      <c r="G52" s="325"/>
      <c r="H52" s="326" t="s">
        <v>512</v>
      </c>
      <c r="I52" s="327">
        <v>2898829</v>
      </c>
      <c r="J52" s="328">
        <v>25905</v>
      </c>
      <c r="K52" s="329">
        <v>3.5</v>
      </c>
      <c r="L52" s="330">
        <v>19822</v>
      </c>
      <c r="M52" s="331">
        <v>5.0999999999999996</v>
      </c>
      <c r="N52" s="332">
        <v>-1.6</v>
      </c>
    </row>
    <row r="53" spans="1:14" x14ac:dyDescent="0.15">
      <c r="A53" s="248"/>
      <c r="B53" s="244"/>
      <c r="C53" s="244"/>
      <c r="D53" s="244"/>
      <c r="E53" s="244"/>
      <c r="F53" s="244"/>
      <c r="G53" s="310" t="s">
        <v>513</v>
      </c>
      <c r="H53" s="311"/>
      <c r="I53" s="319">
        <v>4693777</v>
      </c>
      <c r="J53" s="320">
        <v>41994</v>
      </c>
      <c r="K53" s="321">
        <v>3.9</v>
      </c>
      <c r="L53" s="322">
        <v>35965</v>
      </c>
      <c r="M53" s="323">
        <v>4.7</v>
      </c>
      <c r="N53" s="324">
        <v>-0.8</v>
      </c>
    </row>
    <row r="54" spans="1:14" x14ac:dyDescent="0.15">
      <c r="A54" s="248"/>
      <c r="B54" s="244"/>
      <c r="C54" s="244"/>
      <c r="D54" s="244"/>
      <c r="E54" s="244"/>
      <c r="F54" s="244"/>
      <c r="G54" s="325"/>
      <c r="H54" s="326" t="s">
        <v>512</v>
      </c>
      <c r="I54" s="327">
        <v>3173633</v>
      </c>
      <c r="J54" s="328">
        <v>28394</v>
      </c>
      <c r="K54" s="329">
        <v>9.6</v>
      </c>
      <c r="L54" s="330">
        <v>20136</v>
      </c>
      <c r="M54" s="331">
        <v>1.6</v>
      </c>
      <c r="N54" s="332">
        <v>8</v>
      </c>
    </row>
    <row r="55" spans="1:14" x14ac:dyDescent="0.15">
      <c r="A55" s="248"/>
      <c r="B55" s="244"/>
      <c r="C55" s="244"/>
      <c r="D55" s="244"/>
      <c r="E55" s="244"/>
      <c r="F55" s="244"/>
      <c r="G55" s="310" t="s">
        <v>514</v>
      </c>
      <c r="H55" s="311"/>
      <c r="I55" s="319">
        <v>4429904</v>
      </c>
      <c r="J55" s="320">
        <v>39665</v>
      </c>
      <c r="K55" s="321">
        <v>-5.5</v>
      </c>
      <c r="L55" s="322">
        <v>33903</v>
      </c>
      <c r="M55" s="323">
        <v>-5.7</v>
      </c>
      <c r="N55" s="324">
        <v>0.2</v>
      </c>
    </row>
    <row r="56" spans="1:14" x14ac:dyDescent="0.15">
      <c r="A56" s="248"/>
      <c r="B56" s="244"/>
      <c r="C56" s="244"/>
      <c r="D56" s="244"/>
      <c r="E56" s="244"/>
      <c r="F56" s="244"/>
      <c r="G56" s="325"/>
      <c r="H56" s="326" t="s">
        <v>512</v>
      </c>
      <c r="I56" s="327">
        <v>2763942</v>
      </c>
      <c r="J56" s="328">
        <v>24748</v>
      </c>
      <c r="K56" s="329">
        <v>-12.8</v>
      </c>
      <c r="L56" s="330">
        <v>18526</v>
      </c>
      <c r="M56" s="331">
        <v>-8</v>
      </c>
      <c r="N56" s="332">
        <v>-4.8</v>
      </c>
    </row>
    <row r="57" spans="1:14" x14ac:dyDescent="0.15">
      <c r="A57" s="248"/>
      <c r="B57" s="244"/>
      <c r="C57" s="244"/>
      <c r="D57" s="244"/>
      <c r="E57" s="244"/>
      <c r="F57" s="244"/>
      <c r="G57" s="310" t="s">
        <v>515</v>
      </c>
      <c r="H57" s="311"/>
      <c r="I57" s="319">
        <v>3157990</v>
      </c>
      <c r="J57" s="320">
        <v>28038</v>
      </c>
      <c r="K57" s="321">
        <v>-29.3</v>
      </c>
      <c r="L57" s="322">
        <v>40849</v>
      </c>
      <c r="M57" s="323">
        <v>20.5</v>
      </c>
      <c r="N57" s="324">
        <v>-49.8</v>
      </c>
    </row>
    <row r="58" spans="1:14" x14ac:dyDescent="0.15">
      <c r="A58" s="248"/>
      <c r="B58" s="244"/>
      <c r="C58" s="244"/>
      <c r="D58" s="244"/>
      <c r="E58" s="244"/>
      <c r="F58" s="244"/>
      <c r="G58" s="325"/>
      <c r="H58" s="326" t="s">
        <v>512</v>
      </c>
      <c r="I58" s="327">
        <v>1908523</v>
      </c>
      <c r="J58" s="328">
        <v>16945</v>
      </c>
      <c r="K58" s="329">
        <v>-31.5</v>
      </c>
      <c r="L58" s="330">
        <v>22537</v>
      </c>
      <c r="M58" s="331">
        <v>21.7</v>
      </c>
      <c r="N58" s="332">
        <v>-53.2</v>
      </c>
    </row>
    <row r="59" spans="1:14" x14ac:dyDescent="0.15">
      <c r="A59" s="248"/>
      <c r="B59" s="244"/>
      <c r="C59" s="244"/>
      <c r="D59" s="244"/>
      <c r="E59" s="244"/>
      <c r="F59" s="244"/>
      <c r="G59" s="310" t="s">
        <v>516</v>
      </c>
      <c r="H59" s="311"/>
      <c r="I59" s="319">
        <v>3392732</v>
      </c>
      <c r="J59" s="320">
        <v>30144</v>
      </c>
      <c r="K59" s="321">
        <v>7.5</v>
      </c>
      <c r="L59" s="322">
        <v>40632</v>
      </c>
      <c r="M59" s="323">
        <v>-0.5</v>
      </c>
      <c r="N59" s="324">
        <v>8</v>
      </c>
    </row>
    <row r="60" spans="1:14" x14ac:dyDescent="0.15">
      <c r="A60" s="248"/>
      <c r="B60" s="244"/>
      <c r="C60" s="244"/>
      <c r="D60" s="244"/>
      <c r="E60" s="244"/>
      <c r="F60" s="244"/>
      <c r="G60" s="325"/>
      <c r="H60" s="326" t="s">
        <v>512</v>
      </c>
      <c r="I60" s="333">
        <v>1949779</v>
      </c>
      <c r="J60" s="328">
        <v>17323</v>
      </c>
      <c r="K60" s="329">
        <v>2.2000000000000002</v>
      </c>
      <c r="L60" s="330">
        <v>21402</v>
      </c>
      <c r="M60" s="331">
        <v>-5</v>
      </c>
      <c r="N60" s="332">
        <v>7.2</v>
      </c>
    </row>
    <row r="61" spans="1:14" x14ac:dyDescent="0.15">
      <c r="A61" s="248"/>
      <c r="B61" s="244"/>
      <c r="C61" s="244"/>
      <c r="D61" s="244"/>
      <c r="E61" s="244"/>
      <c r="F61" s="244"/>
      <c r="G61" s="310" t="s">
        <v>517</v>
      </c>
      <c r="H61" s="334"/>
      <c r="I61" s="335">
        <v>4039599</v>
      </c>
      <c r="J61" s="336">
        <v>36053</v>
      </c>
      <c r="K61" s="337">
        <v>-3.8</v>
      </c>
      <c r="L61" s="338">
        <v>37143</v>
      </c>
      <c r="M61" s="339">
        <v>4.2</v>
      </c>
      <c r="N61" s="324">
        <v>-8</v>
      </c>
    </row>
    <row r="62" spans="1:14" x14ac:dyDescent="0.15">
      <c r="A62" s="248"/>
      <c r="B62" s="244"/>
      <c r="C62" s="244"/>
      <c r="D62" s="244"/>
      <c r="E62" s="244"/>
      <c r="F62" s="244"/>
      <c r="G62" s="325"/>
      <c r="H62" s="326" t="s">
        <v>512</v>
      </c>
      <c r="I62" s="327">
        <v>2538941</v>
      </c>
      <c r="J62" s="328">
        <v>22663</v>
      </c>
      <c r="K62" s="329">
        <v>-5.8</v>
      </c>
      <c r="L62" s="330">
        <v>20485</v>
      </c>
      <c r="M62" s="331">
        <v>3.1</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2.62</v>
      </c>
      <c r="G47" s="12">
        <v>6.05</v>
      </c>
      <c r="H47" s="12">
        <v>6.37</v>
      </c>
      <c r="I47" s="12">
        <v>6.31</v>
      </c>
      <c r="J47" s="13">
        <v>6.39</v>
      </c>
    </row>
    <row r="48" spans="2:10" ht="57.75" customHeight="1" x14ac:dyDescent="0.15">
      <c r="B48" s="14"/>
      <c r="C48" s="1144" t="s">
        <v>4</v>
      </c>
      <c r="D48" s="1144"/>
      <c r="E48" s="1145"/>
      <c r="F48" s="15">
        <v>4.0599999999999996</v>
      </c>
      <c r="G48" s="16">
        <v>4.2</v>
      </c>
      <c r="H48" s="16">
        <v>3.7</v>
      </c>
      <c r="I48" s="16">
        <v>2.13</v>
      </c>
      <c r="J48" s="17">
        <v>3.7</v>
      </c>
    </row>
    <row r="49" spans="2:10" ht="57.75" customHeight="1" thickBot="1" x14ac:dyDescent="0.2">
      <c r="B49" s="18"/>
      <c r="C49" s="1146" t="s">
        <v>5</v>
      </c>
      <c r="D49" s="1146"/>
      <c r="E49" s="1147"/>
      <c r="F49" s="19">
        <v>0.86</v>
      </c>
      <c r="G49" s="20">
        <v>3.71</v>
      </c>
      <c r="H49" s="20" t="s">
        <v>524</v>
      </c>
      <c r="I49" s="20" t="s">
        <v>525</v>
      </c>
      <c r="J49" s="21">
        <v>1.74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526</v>
      </c>
      <c r="D34" s="1154"/>
      <c r="E34" s="1155"/>
      <c r="F34" s="32">
        <v>8.7200000000000006</v>
      </c>
      <c r="G34" s="33">
        <v>8.7100000000000009</v>
      </c>
      <c r="H34" s="33">
        <v>8.8800000000000008</v>
      </c>
      <c r="I34" s="33">
        <v>8.36</v>
      </c>
      <c r="J34" s="34">
        <v>8.19</v>
      </c>
      <c r="K34" s="22"/>
      <c r="L34" s="22"/>
      <c r="M34" s="22"/>
      <c r="N34" s="22"/>
      <c r="O34" s="22"/>
      <c r="P34" s="22"/>
    </row>
    <row r="35" spans="1:16" ht="39" customHeight="1" x14ac:dyDescent="0.15">
      <c r="A35" s="22"/>
      <c r="B35" s="35"/>
      <c r="C35" s="1148" t="s">
        <v>527</v>
      </c>
      <c r="D35" s="1149"/>
      <c r="E35" s="1150"/>
      <c r="F35" s="36">
        <v>4.04</v>
      </c>
      <c r="G35" s="37">
        <v>4.17</v>
      </c>
      <c r="H35" s="37">
        <v>3.67</v>
      </c>
      <c r="I35" s="37">
        <v>2.11</v>
      </c>
      <c r="J35" s="38">
        <v>3.67</v>
      </c>
      <c r="K35" s="22"/>
      <c r="L35" s="22"/>
      <c r="M35" s="22"/>
      <c r="N35" s="22"/>
      <c r="O35" s="22"/>
      <c r="P35" s="22"/>
    </row>
    <row r="36" spans="1:16" ht="39" customHeight="1" x14ac:dyDescent="0.15">
      <c r="A36" s="22"/>
      <c r="B36" s="35"/>
      <c r="C36" s="1148" t="s">
        <v>528</v>
      </c>
      <c r="D36" s="1149"/>
      <c r="E36" s="1150"/>
      <c r="F36" s="36">
        <v>2.34</v>
      </c>
      <c r="G36" s="37">
        <v>2.76</v>
      </c>
      <c r="H36" s="37">
        <v>3.2</v>
      </c>
      <c r="I36" s="37">
        <v>3.49</v>
      </c>
      <c r="J36" s="38">
        <v>2.86</v>
      </c>
      <c r="K36" s="22"/>
      <c r="L36" s="22"/>
      <c r="M36" s="22"/>
      <c r="N36" s="22"/>
      <c r="O36" s="22"/>
      <c r="P36" s="22"/>
    </row>
    <row r="37" spans="1:16" ht="39" customHeight="1" x14ac:dyDescent="0.15">
      <c r="A37" s="22"/>
      <c r="B37" s="35"/>
      <c r="C37" s="1148" t="s">
        <v>529</v>
      </c>
      <c r="D37" s="1149"/>
      <c r="E37" s="1150"/>
      <c r="F37" s="36">
        <v>0.59</v>
      </c>
      <c r="G37" s="37">
        <v>0.48</v>
      </c>
      <c r="H37" s="37">
        <v>0.33</v>
      </c>
      <c r="I37" s="37">
        <v>0.42</v>
      </c>
      <c r="J37" s="38">
        <v>0.81</v>
      </c>
      <c r="K37" s="22"/>
      <c r="L37" s="22"/>
      <c r="M37" s="22"/>
      <c r="N37" s="22"/>
      <c r="O37" s="22"/>
      <c r="P37" s="22"/>
    </row>
    <row r="38" spans="1:16" ht="39" customHeight="1" x14ac:dyDescent="0.15">
      <c r="A38" s="22"/>
      <c r="B38" s="35"/>
      <c r="C38" s="1148" t="s">
        <v>530</v>
      </c>
      <c r="D38" s="1149"/>
      <c r="E38" s="1150"/>
      <c r="F38" s="36">
        <v>0.36</v>
      </c>
      <c r="G38" s="37">
        <v>0.27</v>
      </c>
      <c r="H38" s="37">
        <v>0.18</v>
      </c>
      <c r="I38" s="37">
        <v>0.19</v>
      </c>
      <c r="J38" s="38">
        <v>0.25</v>
      </c>
      <c r="K38" s="22"/>
      <c r="L38" s="22"/>
      <c r="M38" s="22"/>
      <c r="N38" s="22"/>
      <c r="O38" s="22"/>
      <c r="P38" s="22"/>
    </row>
    <row r="39" spans="1:16" ht="39" customHeight="1" x14ac:dyDescent="0.15">
      <c r="A39" s="22"/>
      <c r="B39" s="35"/>
      <c r="C39" s="1148" t="s">
        <v>531</v>
      </c>
      <c r="D39" s="1149"/>
      <c r="E39" s="1150"/>
      <c r="F39" s="36">
        <v>0.03</v>
      </c>
      <c r="G39" s="37">
        <v>0.02</v>
      </c>
      <c r="H39" s="37">
        <v>0.01</v>
      </c>
      <c r="I39" s="37">
        <v>0.02</v>
      </c>
      <c r="J39" s="38">
        <v>0.03</v>
      </c>
      <c r="K39" s="22"/>
      <c r="L39" s="22"/>
      <c r="M39" s="22"/>
      <c r="N39" s="22"/>
      <c r="O39" s="22"/>
      <c r="P39" s="22"/>
    </row>
    <row r="40" spans="1:16" ht="39" customHeight="1" x14ac:dyDescent="0.15">
      <c r="A40" s="22"/>
      <c r="B40" s="35"/>
      <c r="C40" s="1148" t="s">
        <v>532</v>
      </c>
      <c r="D40" s="1149"/>
      <c r="E40" s="1150"/>
      <c r="F40" s="36">
        <v>0.02</v>
      </c>
      <c r="G40" s="37">
        <v>0.03</v>
      </c>
      <c r="H40" s="37">
        <v>0.04</v>
      </c>
      <c r="I40" s="37">
        <v>0.03</v>
      </c>
      <c r="J40" s="38">
        <v>0.03</v>
      </c>
      <c r="K40" s="22"/>
      <c r="L40" s="22"/>
      <c r="M40" s="22"/>
      <c r="N40" s="22"/>
      <c r="O40" s="22"/>
      <c r="P40" s="22"/>
    </row>
    <row r="41" spans="1:16" ht="39" customHeight="1" x14ac:dyDescent="0.15">
      <c r="A41" s="22"/>
      <c r="B41" s="35"/>
      <c r="C41" s="1148" t="s">
        <v>533</v>
      </c>
      <c r="D41" s="1149"/>
      <c r="E41" s="1150"/>
      <c r="F41" s="36">
        <v>0.02</v>
      </c>
      <c r="G41" s="37">
        <v>0.02</v>
      </c>
      <c r="H41" s="37">
        <v>0.16</v>
      </c>
      <c r="I41" s="37">
        <v>0.18</v>
      </c>
      <c r="J41" s="38">
        <v>0.02</v>
      </c>
      <c r="K41" s="22"/>
      <c r="L41" s="22"/>
      <c r="M41" s="22"/>
      <c r="N41" s="22"/>
      <c r="O41" s="22"/>
      <c r="P41" s="22"/>
    </row>
    <row r="42" spans="1:16" ht="39" customHeight="1" x14ac:dyDescent="0.15">
      <c r="A42" s="22"/>
      <c r="B42" s="39"/>
      <c r="C42" s="1148" t="s">
        <v>534</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535</v>
      </c>
      <c r="D43" s="1152"/>
      <c r="E43" s="1153"/>
      <c r="F43" s="41">
        <v>0.06</v>
      </c>
      <c r="G43" s="42">
        <v>0.09</v>
      </c>
      <c r="H43" s="42">
        <v>0.08</v>
      </c>
      <c r="I43" s="42">
        <v>7.0000000000000007E-2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3691</v>
      </c>
      <c r="L45" s="60">
        <v>3805</v>
      </c>
      <c r="M45" s="60">
        <v>3624</v>
      </c>
      <c r="N45" s="60">
        <v>3633</v>
      </c>
      <c r="O45" s="61">
        <v>3716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858</v>
      </c>
      <c r="L48" s="64">
        <v>804</v>
      </c>
      <c r="M48" s="64">
        <v>830</v>
      </c>
      <c r="N48" s="64">
        <v>830</v>
      </c>
      <c r="O48" s="65">
        <v>817</v>
      </c>
      <c r="P48" s="48"/>
      <c r="Q48" s="48"/>
      <c r="R48" s="48"/>
      <c r="S48" s="48"/>
      <c r="T48" s="48"/>
      <c r="U48" s="48"/>
    </row>
    <row r="49" spans="1:21" ht="30.75" customHeight="1" x14ac:dyDescent="0.15">
      <c r="A49" s="48"/>
      <c r="B49" s="1166"/>
      <c r="C49" s="1167"/>
      <c r="D49" s="62"/>
      <c r="E49" s="1158" t="s">
        <v>16</v>
      </c>
      <c r="F49" s="1158"/>
      <c r="G49" s="1158"/>
      <c r="H49" s="1158"/>
      <c r="I49" s="1158"/>
      <c r="J49" s="1159"/>
      <c r="K49" s="63">
        <v>47</v>
      </c>
      <c r="L49" s="64">
        <v>31</v>
      </c>
      <c r="M49" s="64">
        <v>25</v>
      </c>
      <c r="N49" s="64">
        <v>6</v>
      </c>
      <c r="O49" s="65" t="s">
        <v>479</v>
      </c>
      <c r="P49" s="48"/>
      <c r="Q49" s="48"/>
      <c r="R49" s="48"/>
      <c r="S49" s="48"/>
      <c r="T49" s="48"/>
      <c r="U49" s="48"/>
    </row>
    <row r="50" spans="1:21" ht="30.75" customHeight="1" x14ac:dyDescent="0.15">
      <c r="A50" s="48"/>
      <c r="B50" s="1166"/>
      <c r="C50" s="1167"/>
      <c r="D50" s="62"/>
      <c r="E50" s="1158" t="s">
        <v>17</v>
      </c>
      <c r="F50" s="1158"/>
      <c r="G50" s="1158"/>
      <c r="H50" s="1158"/>
      <c r="I50" s="1158"/>
      <c r="J50" s="1159"/>
      <c r="K50" s="63">
        <v>18</v>
      </c>
      <c r="L50" s="64">
        <v>50</v>
      </c>
      <c r="M50" s="64">
        <v>17</v>
      </c>
      <c r="N50" s="64">
        <v>24</v>
      </c>
      <c r="O50" s="65">
        <v>20</v>
      </c>
      <c r="P50" s="48"/>
      <c r="Q50" s="48"/>
      <c r="R50" s="48"/>
      <c r="S50" s="48"/>
      <c r="T50" s="48"/>
      <c r="U50" s="48"/>
    </row>
    <row r="51" spans="1:21" ht="30.75" customHeight="1" x14ac:dyDescent="0.15">
      <c r="A51" s="48"/>
      <c r="B51" s="1168"/>
      <c r="C51" s="1169"/>
      <c r="D51" s="66"/>
      <c r="E51" s="1158" t="s">
        <v>18</v>
      </c>
      <c r="F51" s="1158"/>
      <c r="G51" s="1158"/>
      <c r="H51" s="1158"/>
      <c r="I51" s="1158"/>
      <c r="J51" s="1159"/>
      <c r="K51" s="63">
        <v>2</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3115</v>
      </c>
      <c r="L52" s="64">
        <v>3091</v>
      </c>
      <c r="M52" s="64">
        <v>3124</v>
      </c>
      <c r="N52" s="64">
        <v>3216</v>
      </c>
      <c r="O52" s="65">
        <v>3249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1501</v>
      </c>
      <c r="L53" s="69">
        <v>1599</v>
      </c>
      <c r="M53" s="69">
        <v>1372</v>
      </c>
      <c r="N53" s="69">
        <v>1277</v>
      </c>
      <c r="O53" s="70">
        <v>1304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2015-04-07T05:42:27Z</cp:lastPrinted>
  <dcterms:created xsi:type="dcterms:W3CDTF">2015-02-17T06:57:30Z</dcterms:created>
  <dcterms:modified xsi:type="dcterms:W3CDTF">2015-05-07T08:36:23Z</dcterms:modified>
  <cp:category/>
</cp:coreProperties>
</file>