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W38" i="9"/>
  <c r="BW39" i="9" s="1"/>
  <c r="BW40" i="9" s="1"/>
  <c r="BE38" i="9"/>
  <c r="AM38" i="9"/>
  <c r="U38" i="9"/>
  <c r="C38" i="9"/>
  <c r="CO37" i="9"/>
  <c r="BW37" i="9"/>
  <c r="BE37" i="9"/>
  <c r="AM37" i="9"/>
  <c r="C37" i="9"/>
  <c r="CO36" i="9"/>
  <c r="BW36" i="9"/>
  <c r="BE36" i="9"/>
  <c r="AM36" i="9"/>
  <c r="CO35" i="9"/>
  <c r="BW35" i="9"/>
  <c r="CO34" i="9"/>
  <c r="BW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s="1"/>
  <c r="BE35" i="9" s="1"/>
</calcChain>
</file>

<file path=xl/sharedStrings.xml><?xml version="1.0" encoding="utf-8"?>
<sst xmlns="http://schemas.openxmlformats.org/spreadsheetml/2006/main" count="988" uniqueCount="550">
  <si>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</si>
  <si>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</si>
  <si>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</si>
  <si>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</si>
  <si>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</si>
  <si>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</si>
  <si>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</si>
  <si>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</si>
  <si>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</si>
  <si>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</si>
  <si>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</si>
  <si>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</si>
  <si>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</si>
  <si>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</si>
  <si>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</si>
  <si>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</si>
  <si>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</si>
  <si>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</si>
  <si>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</si>
  <si>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</si>
  <si>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</si>
  <si>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</si>
  <si>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</si>
  <si>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</si>
  <si>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</si>
  <si>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</si>
  <si>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</si>
  <si>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</si>
  <si>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</si>
  <si>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</si>
  <si>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</si>
  <si>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</si>
  <si>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</si>
  <si>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</si>
  <si>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</si>
  <si>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</si>
  <si>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</si>
  <si>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</si>
  <si>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</si>
  <si>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</si>
  <si>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</si>
  <si>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</si>
  <si>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</si>
  <si>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</si>
  <si>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</si>
  <si>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</si>
  <si>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</si>
  <si>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</si>
  <si>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</si>
  <si>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</si>
  <si>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</si>
  <si>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</si>
  <si>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</si>
  <si>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</si>
  <si>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</si>
  <si>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</si>
  <si>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</si>
  <si>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</si>
  <si>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</si>
  <si>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</si>
  <si>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</si>
  <si>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</si>
  <si>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</si>
  <si>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</si>
  <si>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</si>
  <si>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</si>
  <si>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</si>
  <si>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</si>
  <si>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</si>
  <si>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</si>
  <si>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</si>
  <si>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</si>
  <si>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</si>
  <si>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</si>
  <si>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</si>
  <si>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</si>
  <si>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</si>
  <si>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</si>
  <si>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</si>
  <si>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</si>
  <si>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</si>
  <si>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</si>
  <si>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</si>
  <si>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</si>
  <si>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</si>
  <si>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</si>
  <si>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</si>
  <si>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</si>
  <si>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</si>
  <si>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</si>
  <si>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</si>
  <si>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</si>
  <si>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</si>
  <si>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</si>
  <si>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</si>
  <si>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</si>
  <si>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</si>
  <si>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</si>
  <si>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</si>
  <si>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</si>
  <si>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</si>
  <si>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</si>
  <si>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</si>
  <si>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</si>
  <si>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</si>
  <si>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</si>
  <si>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</si>
  <si>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</si>
  <si>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</si>
  <si>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</si>
  <si>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</si>
  <si>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</si>
  <si>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</si>
  <si>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</si>
  <si>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</si>
  <si>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</si>
  <si>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</si>
  <si>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</si>
  <si>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</si>
  <si>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</si>
  <si>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</si>
  <si>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</si>
  <si>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</si>
  <si>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</si>
  <si>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</si>
  <si>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</si>
  <si>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</si>
  <si>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</si>
  <si>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</si>
  <si>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</si>
  <si>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</si>
  <si>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</si>
  <si>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</si>
  <si>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</si>
  <si>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</si>
  <si>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</si>
  <si>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</si>
  <si>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</si>
  <si>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</si>
  <si>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</si>
  <si>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</si>
  <si>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</si>
  <si>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</si>
  <si>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</si>
  <si>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</si>
  <si>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</si>
  <si>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</si>
  <si>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</si>
  <si>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</si>
  <si>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</si>
  <si>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</si>
  <si>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</si>
  <si>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</si>
  <si>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</si>
  <si>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</si>
  <si>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</si>
  <si>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</si>
  <si>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</si>
  <si>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</si>
  <si>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</si>
  <si>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</si>
  <si>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</si>
  <si>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</si>
  <si>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</si>
  <si>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</si>
  <si>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</si>
  <si>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</si>
  <si>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</si>
  <si>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</si>
  <si>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</si>
  <si>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</si>
  <si>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</si>
  <si>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</si>
  <si>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</si>
  <si>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</si>
  <si>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</si>
  <si>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</si>
  <si>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</si>
  <si>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</si>
  <si>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</si>
  <si>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</si>
  <si>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</si>
  <si>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</si>
  <si>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</si>
  <si>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</si>
  <si>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</si>
  <si>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</si>
  <si>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</si>
  <si>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</si>
  <si>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</si>
  <si>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</si>
  <si>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</si>
  <si>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</si>
  <si>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</si>
  <si>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</si>
  <si>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静岡県島田市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</si>
  <si>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</si>
  <si>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</si>
  <si>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</si>
  <si>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</si>
  <si>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</si>
  <si>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</si>
  <si>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</si>
  <si>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</si>
  <si>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</si>
  <si>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</si>
  <si>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</si>
  <si>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</si>
  <si>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</si>
  <si>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</si>
  <si>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</si>
  <si>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</si>
  <si>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</si>
  <si>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</si>
  <si>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</si>
  <si>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</si>
  <si>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</si>
  <si>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</si>
  <si>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</si>
  <si>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</si>
  <si>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</si>
  <si>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</si>
  <si>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</si>
  <si>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</si>
  <si>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</si>
  <si>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</si>
  <si>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</si>
  <si>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</si>
  <si>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</si>
  <si>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</si>
  <si>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</si>
  <si>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</si>
  <si>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</si>
  <si>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</si>
  <si>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</si>
  <si>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</si>
  <si>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</si>
  <si>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</si>
  <si>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</si>
  <si>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</si>
  <si>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</si>
  <si>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</si>
  <si>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</si>
  <si>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</si>
  <si>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</si>
  <si>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</si>
  <si>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</si>
  <si>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</si>
  <si>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</si>
  <si>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</si>
  <si>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</si>
  <si>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</si>
  <si>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</si>
  <si>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</si>
  <si>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</si>
  <si>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</si>
  <si>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</si>
  <si>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</si>
  <si>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</si>
  <si>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</si>
  <si>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</si>
  <si>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</si>
  <si>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</si>
  <si>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</si>
  <si>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</si>
  <si>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</si>
  <si>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</si>
  <si>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</si>
  <si>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</si>
  <si>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</si>
  <si>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</si>
  <si>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</si>
  <si>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</si>
  <si>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</si>
  <si>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</si>
  <si>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</si>
  <si>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</si>
  <si>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</si>
  <si>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</si>
  <si>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</si>
  <si>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</si>
  <si>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</si>
  <si>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</si>
  <si>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</si>
  <si>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</si>
  <si>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</si>
  <si>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</si>
  <si>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</si>
  <si>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</si>
  <si>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</si>
  <si>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</si>
  <si>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</si>
  <si>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</si>
  <si>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</si>
  <si>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</si>
  <si>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</si>
  <si>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</si>
  <si>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</si>
  <si>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</si>
  <si>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</si>
  <si>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</si>
  <si>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</si>
  <si>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</si>
  <si>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</si>
  <si>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</si>
  <si>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</si>
  <si>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</si>
  <si>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</si>
  <si>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</si>
  <si>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</si>
  <si>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</si>
  <si>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</si>
  <si>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</si>
  <si>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</si>
  <si>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</si>
  <si>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</si>
  <si>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</si>
  <si>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</si>
  <si>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</si>
  <si>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</si>
  <si>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</si>
  <si>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</si>
  <si>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</si>
  <si>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</si>
  <si>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</si>
  <si>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</si>
  <si>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</si>
  <si>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</si>
  <si>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</si>
  <si>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</si>
  <si>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</si>
  <si>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</si>
  <si>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</si>
  <si>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</si>
  <si>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</si>
  <si>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</si>
  <si>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</si>
  <si>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</si>
  <si>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</si>
  <si>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</si>
  <si>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</si>
  <si>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</si>
  <si>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</si>
  <si>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</si>
  <si>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</si>
  <si>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</si>
  <si>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静岡県島田市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</si>
  <si>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</si>
  <si>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</si>
  <si>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</si>
  <si>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</si>
  <si>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</si>
  <si>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</si>
  <si>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</si>
  <si>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</si>
  <si>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</si>
  <si>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</si>
  <si>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</si>
  <si>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</si>
  <si>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</si>
  <si>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</si>
  <si>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</si>
  <si>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</si>
  <si>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</si>
  <si>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</si>
  <si>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</si>
  <si>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</si>
  <si>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</si>
  <si>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</si>
  <si>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</si>
  <si>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</si>
  <si>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</si>
  <si>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</si>
  <si>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</si>
  <si>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</si>
  <si>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</si>
  <si>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</si>
  <si>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</si>
  <si>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</si>
  <si>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</si>
  <si>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</si>
  <si>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</si>
  <si>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</si>
  <si>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</si>
  <si>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</si>
  <si>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</si>
  <si>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</si>
  <si>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</si>
  <si>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</si>
  <si>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</si>
  <si>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</si>
  <si>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</si>
  <si>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</si>
  <si>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</si>
  <si>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</si>
  <si>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</si>
  <si>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</si>
  <si>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</si>
  <si>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</si>
  <si>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</si>
  <si>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</si>
  <si>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</si>
  <si>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</si>
  <si>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</si>
  <si>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</si>
  <si>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</si>
  <si>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</si>
  <si>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</si>
  <si>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</si>
  <si>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</si>
  <si>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</si>
  <si>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</si>
  <si>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</si>
  <si>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</si>
  <si>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</si>
  <si>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</si>
  <si>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</si>
  <si>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</si>
  <si>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</si>
  <si>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</si>
  <si>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</si>
  <si>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</si>
  <si>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</si>
  <si>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</si>
  <si>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</si>
  <si>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</si>
  <si>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</si>
  <si>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</si>
  <si>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</si>
  <si>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</si>
  <si>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</si>
  <si>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</si>
  <si>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</si>
  <si>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</si>
  <si>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</si>
  <si>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</si>
  <si>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</si>
  <si>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</si>
  <si>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</si>
  <si>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</si>
  <si>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</si>
  <si>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</si>
  <si>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</si>
  <si>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</si>
  <si>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</si>
  <si>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</si>
  <si>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</si>
  <si>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</si>
  <si>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</si>
  <si>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</si>
  <si>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</si>
  <si>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</si>
  <si>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</si>
  <si>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</si>
  <si>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</si>
  <si>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</si>
  <si>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</si>
  <si>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</si>
  <si>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</si>
  <si>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</si>
  <si>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</si>
  <si>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</si>
  <si>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</si>
  <si>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</si>
  <si>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</si>
  <si>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</si>
  <si>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</si>
  <si>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</si>
  <si>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</si>
  <si>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</si>
  <si>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</si>
  <si>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</si>
  <si>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</si>
  <si>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</si>
  <si>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</si>
  <si>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</si>
  <si>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</si>
  <si>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</si>
  <si>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</si>
  <si>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</si>
  <si>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</si>
  <si>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</si>
  <si>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</si>
  <si>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</si>
  <si>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</si>
  <si>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</si>
  <si>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</si>
  <si>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</si>
  <si>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</si>
  <si>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</si>
  <si>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</si>
  <si>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</si>
  <si>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</si>
  <si>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</si>
  <si>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</si>
  <si>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</si>
  <si>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</si>
  <si>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</si>
  <si>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</si>
  <si>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</si>
  <si>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</si>
  <si>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</si>
  <si>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</si>
  <si>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</si>
  <si>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</si>
  <si>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</si>
  <si>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</si>
  <si>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</si>
  <si>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</si>
  <si>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</si>
  <si>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</si>
  <si>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</si>
  <si>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</si>
  <si>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</si>
  <si>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</si>
  <si>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</si>
  <si>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</si>
  <si>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</si>
  <si>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</si>
  <si>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</si>
  <si>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</si>
  <si>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</si>
  <si>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</si>
  <si>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</si>
  <si>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</si>
  <si>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</si>
  <si>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一般会計</t>
  </si>
  <si>
    <t>水道事業会計</t>
  </si>
  <si>
    <t>国民健康保険事業特別会計</t>
  </si>
  <si>
    <t>後期高齢者医療事業特別会計</t>
  </si>
  <si>
    <t>公共下水道事業特別会計</t>
  </si>
  <si>
    <t>介護保険事業特別会計</t>
  </si>
  <si>
    <t>介護サービス事業特別会計</t>
  </si>
  <si>
    <t>その他会計（赤字）</t>
  </si>
  <si>
    <t>その他会計（黒字）</t>
  </si>
  <si>
    <t>-</t>
    <phoneticPr fontId="2"/>
  </si>
  <si>
    <t>川根地区広域施設組合</t>
    <rPh sb="0" eb="1">
      <t>カワ</t>
    </rPh>
    <rPh sb="1" eb="2">
      <t>ネ</t>
    </rPh>
    <rPh sb="2" eb="4">
      <t>チク</t>
    </rPh>
    <rPh sb="4" eb="6">
      <t>コウイキ</t>
    </rPh>
    <rPh sb="6" eb="8">
      <t>シセツ</t>
    </rPh>
    <rPh sb="8" eb="10">
      <t>クミアイ</t>
    </rPh>
    <phoneticPr fontId="2"/>
  </si>
  <si>
    <t>駿遠学園管理組合</t>
    <rPh sb="0" eb="2">
      <t>スンエン</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</si>
  <si>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</si>
  <si>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11">
      <t>シズオカチホウゼイタイノウセイリキコウ</t>
    </rPh>
    <phoneticPr fontId="2"/>
  </si>
  <si>
    <t>-</t>
    <phoneticPr fontId="2"/>
  </si>
  <si>
    <t>大井上水道企業団</t>
    <rPh sb="0" eb="2">
      <t>オオイ</t>
    </rPh>
    <rPh sb="2" eb="5">
      <t>ジョウスイドウ</t>
    </rPh>
    <rPh sb="5" eb="7">
      <t>キギョウ</t>
    </rPh>
    <rPh sb="7" eb="8">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</si>
  <si>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</si>
  <si>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</si>
  <si>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島田市土地開発公社</t>
    <rPh sb="0" eb="2">
      <t>シマダ</t>
    </rPh>
    <rPh sb="2" eb="3">
      <t>シ</t>
    </rPh>
    <rPh sb="3" eb="5">
      <t>トチ</t>
    </rPh>
    <rPh sb="5" eb="7">
      <t>カイハツ</t>
    </rPh>
    <rPh sb="7" eb="9">
      <t>コウシャ</t>
    </rPh>
    <phoneticPr fontId="2"/>
  </si>
  <si>
    <t>㈱まちづくり島田</t>
    <rPh sb="6" eb="8">
      <t>シマダ</t>
    </rPh>
    <phoneticPr fontId="2"/>
  </si>
  <si>
    <t>㈱川根町温泉</t>
    <rPh sb="1" eb="2">
      <t>カワ</t>
    </rPh>
    <rPh sb="2" eb="3">
      <t>ネ</t>
    </rPh>
    <rPh sb="3" eb="4">
      <t>チョウ</t>
    </rPh>
    <rPh sb="4" eb="6">
      <t>オンセン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</si>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</sst>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65749</c:v>
                </c:pt>
                <c:pt idx="1">
                  <c:v>57316</c:v>
                </c:pt>
                <c:pt idx="2">
                  <c:v>50671</c:v>
                </c:pt>
                <c:pt idx="3">
                  <c:v>57996</c:v>
                </c:pt>
                <c:pt idx="4">
                  <c:v>64620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79858</c:v>
                </c:pt>
                <c:pt idx="1">
                  <c:v>39130</c:v>
                </c:pt>
                <c:pt idx="2">
                  <c:v>39609</c:v>
                </c:pt>
                <c:pt idx="3">
                  <c:v>55238</c:v>
                </c:pt>
                <c:pt idx="4">
                  <c:v>55145</c:v>
                </c:pt>
              </c:numCache>
            </c:numRef>
          </c:val>
          <c:smooth val="0"/>
        </c:ser>
        <c:dLbls>
          <c:showLegendKey val="0"/>
          <c:showVal val="0"/>
          <c:showCatName val="0"/>
          <c:showSerName val="0"/>
          <c:showPercent val="0"/>
          <c:showBubbleSize val="0"/>
        </c:dLbls>
        <c:marker val="1"/>
        <c:smooth val="0"/>
        <c:axId val="102808576"/>
        <c:axId val="102814848"/>
      </c:lineChart>
      <c:catAx>
        <c:axId val="10280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14848"/>
        <c:crosses val="autoZero"/>
        <c:auto val="1"/>
        <c:lblAlgn val="ctr"/>
        <c:lblOffset val="100"/>
        <c:tickLblSkip val="1"/>
        <c:tickMarkSkip val="1"/>
        <c:noMultiLvlLbl val="0"/>
      </c:catAx>
      <c:valAx>
        <c:axId val="1028148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0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4.92</c:v>
                </c:pt>
                <c:pt idx="1">
                  <c:v>11.04</c:v>
                </c:pt>
                <c:pt idx="2">
                  <c:v>11.68</c:v>
                </c:pt>
                <c:pt idx="3">
                  <c:v>7.24</c:v>
                </c:pt>
                <c:pt idx="4">
                  <c:v>7.12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8.44</c:v>
                </c:pt>
                <c:pt idx="1">
                  <c:v>10.1</c:v>
                </c:pt>
                <c:pt idx="2">
                  <c:v>16.3</c:v>
                </c:pt>
                <c:pt idx="3">
                  <c:v>23.33</c:v>
                </c:pt>
                <c:pt idx="4">
                  <c:v>27.81</c:v>
                </c:pt>
              </c:numCache>
            </c:numRef>
          </c:val>
        </c:ser>
        <c:dLbls>
          <c:showLegendKey val="0"/>
          <c:showVal val="0"/>
          <c:showCatName val="0"/>
          <c:showSerName val="0"/>
          <c:showPercent val="0"/>
          <c:showBubbleSize val="0"/>
        </c:dLbls>
        <c:gapWidth val="250"/>
        <c:overlap val="100"/>
        <c:axId val="107399040"/>
        <c:axId val="10740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1.36</c:v>
                </c:pt>
                <c:pt idx="1">
                  <c:v>8.23</c:v>
                </c:pt>
                <c:pt idx="2">
                  <c:v>6.94</c:v>
                </c:pt>
                <c:pt idx="3">
                  <c:v>2.52</c:v>
                </c:pt>
                <c:pt idx="4">
                  <c:v>4.3899999999999997</c:v>
                </c:pt>
              </c:numCache>
            </c:numRef>
          </c:val>
          <c:smooth val="0"/>
        </c:ser>
        <c:dLbls>
          <c:showLegendKey val="0"/>
          <c:showVal val="0"/>
          <c:showCatName val="0"/>
          <c:showSerName val="0"/>
          <c:showPercent val="0"/>
          <c:showBubbleSize val="0"/>
        </c:dLbls>
        <c:marker val="1"/>
        <c:smooth val="0"/>
        <c:axId val="107399040"/>
        <c:axId val="107409408"/>
      </c:lineChart>
      <c:catAx>
        <c:axId val="1073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409408"/>
        <c:crosses val="autoZero"/>
        <c:auto val="1"/>
        <c:lblAlgn val="ctr"/>
        <c:lblOffset val="100"/>
        <c:tickLblSkip val="1"/>
        <c:tickMarkSkip val="1"/>
        <c:noMultiLvlLbl val="0"/>
      </c:catAx>
      <c:valAx>
        <c:axId val="10740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0.05</c:v>
                </c:pt>
                <c:pt idx="4">
                  <c:v>#N/A</c:v>
                </c:pt>
                <c:pt idx="5">
                  <c:v>7.0000000000000007E-2</c:v>
                </c:pt>
                <c:pt idx="6">
                  <c:v>#N/A</c:v>
                </c:pt>
                <c:pt idx="7">
                  <c:v>0.05</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0.14000000000000001</c:v>
                </c:pt>
                <c:pt idx="2">
                  <c:v>#N/A</c:v>
                </c:pt>
                <c:pt idx="3">
                  <c:v>0.13</c:v>
                </c:pt>
                <c:pt idx="4">
                  <c:v>#N/A</c:v>
                </c:pt>
                <c:pt idx="5">
                  <c:v>0.11</c:v>
                </c:pt>
                <c:pt idx="6">
                  <c:v>#N/A</c:v>
                </c:pt>
                <c:pt idx="7">
                  <c:v>0.09</c:v>
                </c:pt>
                <c:pt idx="8">
                  <c:v>#N/A</c:v>
                </c:pt>
                <c:pt idx="9">
                  <c:v>0.06</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0.46</c:v>
                </c:pt>
                <c:pt idx="2">
                  <c:v>#N/A</c:v>
                </c:pt>
                <c:pt idx="3">
                  <c:v>0.19</c:v>
                </c:pt>
                <c:pt idx="4">
                  <c:v>#N/A</c:v>
                </c:pt>
                <c:pt idx="5">
                  <c:v>0.1</c:v>
                </c:pt>
                <c:pt idx="6">
                  <c:v>#N/A</c:v>
                </c:pt>
                <c:pt idx="7">
                  <c:v>0.11</c:v>
                </c:pt>
                <c:pt idx="8">
                  <c:v>#N/A</c:v>
                </c:pt>
                <c:pt idx="9">
                  <c:v>0.09</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c:v>
                </c:pt>
                <c:pt idx="4">
                  <c:v>#N/A</c:v>
                </c:pt>
                <c:pt idx="5">
                  <c:v>7.0000000000000007E-2</c:v>
                </c:pt>
                <c:pt idx="6">
                  <c:v>#N/A</c:v>
                </c:pt>
                <c:pt idx="7">
                  <c:v>0.1</c:v>
                </c:pt>
                <c:pt idx="8">
                  <c:v>#N/A</c:v>
                </c:pt>
                <c:pt idx="9">
                  <c:v>0.1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0.13</c:v>
                </c:pt>
                <c:pt idx="6">
                  <c:v>#N/A</c:v>
                </c:pt>
                <c:pt idx="7">
                  <c:v>0.14000000000000001</c:v>
                </c:pt>
                <c:pt idx="8">
                  <c:v>#N/A</c:v>
                </c:pt>
                <c:pt idx="9">
                  <c:v>0.16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2.0499999999999998</c:v>
                </c:pt>
                <c:pt idx="2">
                  <c:v>#N/A</c:v>
                </c:pt>
                <c:pt idx="3">
                  <c:v>2.5099999999999998</c:v>
                </c:pt>
                <c:pt idx="4">
                  <c:v>#N/A</c:v>
                </c:pt>
                <c:pt idx="5">
                  <c:v>1.9</c:v>
                </c:pt>
                <c:pt idx="6">
                  <c:v>#N/A</c:v>
                </c:pt>
                <c:pt idx="7">
                  <c:v>2.14</c:v>
                </c:pt>
                <c:pt idx="8">
                  <c:v>#N/A</c:v>
                </c:pt>
                <c:pt idx="9">
                  <c:v>2.76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2.87</c:v>
                </c:pt>
                <c:pt idx="2">
                  <c:v>#N/A</c:v>
                </c:pt>
                <c:pt idx="3">
                  <c:v>2.8</c:v>
                </c:pt>
                <c:pt idx="4">
                  <c:v>#N/A</c:v>
                </c:pt>
                <c:pt idx="5">
                  <c:v>3.01</c:v>
                </c:pt>
                <c:pt idx="6">
                  <c:v>#N/A</c:v>
                </c:pt>
                <c:pt idx="7">
                  <c:v>3.06</c:v>
                </c:pt>
                <c:pt idx="8">
                  <c:v>#N/A</c:v>
                </c:pt>
                <c:pt idx="9">
                  <c:v>3.57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4.9000000000000004</c:v>
                </c:pt>
                <c:pt idx="2">
                  <c:v>#N/A</c:v>
                </c:pt>
                <c:pt idx="3">
                  <c:v>11.01</c:v>
                </c:pt>
                <c:pt idx="4">
                  <c:v>#N/A</c:v>
                </c:pt>
                <c:pt idx="5">
                  <c:v>11.64</c:v>
                </c:pt>
                <c:pt idx="6">
                  <c:v>#N/A</c:v>
                </c:pt>
                <c:pt idx="7">
                  <c:v>7.21</c:v>
                </c:pt>
                <c:pt idx="8">
                  <c:v>#N/A</c:v>
                </c:pt>
                <c:pt idx="9">
                  <c:v>7.09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6.21</c:v>
                </c:pt>
                <c:pt idx="2">
                  <c:v>#N/A</c:v>
                </c:pt>
                <c:pt idx="3">
                  <c:v>11.87</c:v>
                </c:pt>
                <c:pt idx="4">
                  <c:v>#N/A</c:v>
                </c:pt>
                <c:pt idx="5">
                  <c:v>16.27</c:v>
                </c:pt>
                <c:pt idx="6">
                  <c:v>#N/A</c:v>
                </c:pt>
                <c:pt idx="7">
                  <c:v>18.52</c:v>
                </c:pt>
                <c:pt idx="8">
                  <c:v>#N/A</c:v>
                </c:pt>
                <c:pt idx="9">
                  <c:v>20.34</c:v>
                </c:pt>
              </c:numCache>
            </c:numRef>
          </c:val>
        </c:ser>
        <c:dLbls>
          <c:showLegendKey val="0"/>
          <c:showVal val="0"/>
          <c:showCatName val="0"/>
          <c:showSerName val="0"/>
          <c:showPercent val="0"/>
          <c:showBubbleSize val="0"/>
        </c:dLbls>
        <c:gapWidth val="150"/>
        <c:overlap val="100"/>
        <c:axId val="107851776"/>
        <c:axId val="107853312"/>
      </c:barChart>
      <c:catAx>
        <c:axId val="10785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53312"/>
        <c:crosses val="autoZero"/>
        <c:auto val="1"/>
        <c:lblAlgn val="ctr"/>
        <c:lblOffset val="100"/>
        <c:tickLblSkip val="1"/>
        <c:tickMarkSkip val="1"/>
        <c:noMultiLvlLbl val="0"/>
      </c:catAx>
      <c:valAx>
        <c:axId val="10785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5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3099</c:v>
                </c:pt>
                <c:pt idx="5">
                  <c:v>3126</c:v>
                </c:pt>
                <c:pt idx="8">
                  <c:v>3542</c:v>
                </c:pt>
                <c:pt idx="11">
                  <c:v>3624</c:v>
                </c:pt>
                <c:pt idx="14">
                  <c:v>3833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315</c:v>
                </c:pt>
                <c:pt idx="3">
                  <c:v>253</c:v>
                </c:pt>
                <c:pt idx="6">
                  <c:v>255</c:v>
                </c:pt>
                <c:pt idx="9">
                  <c:v>253</c:v>
                </c:pt>
                <c:pt idx="12">
                  <c:v>212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107</c:v>
                </c:pt>
                <c:pt idx="3">
                  <c:v>92</c:v>
                </c:pt>
                <c:pt idx="6">
                  <c:v>89</c:v>
                </c:pt>
                <c:pt idx="9">
                  <c:v>74</c:v>
                </c:pt>
                <c:pt idx="12">
                  <c:v>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669</c:v>
                </c:pt>
                <c:pt idx="3">
                  <c:v>606</c:v>
                </c:pt>
                <c:pt idx="6">
                  <c:v>641</c:v>
                </c:pt>
                <c:pt idx="9">
                  <c:v>680</c:v>
                </c:pt>
                <c:pt idx="12">
                  <c:v>676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4205</c:v>
                </c:pt>
                <c:pt idx="3">
                  <c:v>4083</c:v>
                </c:pt>
                <c:pt idx="6">
                  <c:v>4522</c:v>
                </c:pt>
                <c:pt idx="9">
                  <c:v>4506</c:v>
                </c:pt>
                <c:pt idx="12">
                  <c:v>4521</c:v>
                </c:pt>
              </c:numCache>
            </c:numRef>
          </c:val>
        </c:ser>
        <c:dLbls>
          <c:showLegendKey val="0"/>
          <c:showVal val="0"/>
          <c:showCatName val="0"/>
          <c:showSerName val="0"/>
          <c:showPercent val="0"/>
          <c:showBubbleSize val="0"/>
        </c:dLbls>
        <c:gapWidth val="100"/>
        <c:overlap val="100"/>
        <c:axId val="106302464"/>
        <c:axId val="10631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2197</c:v>
                </c:pt>
                <c:pt idx="2">
                  <c:v>#N/A</c:v>
                </c:pt>
                <c:pt idx="3">
                  <c:v>#N/A</c:v>
                </c:pt>
                <c:pt idx="4">
                  <c:v>1908</c:v>
                </c:pt>
                <c:pt idx="5">
                  <c:v>#N/A</c:v>
                </c:pt>
                <c:pt idx="6">
                  <c:v>#N/A</c:v>
                </c:pt>
                <c:pt idx="7">
                  <c:v>1965</c:v>
                </c:pt>
                <c:pt idx="8">
                  <c:v>#N/A</c:v>
                </c:pt>
                <c:pt idx="9">
                  <c:v>#N/A</c:v>
                </c:pt>
                <c:pt idx="10">
                  <c:v>1889</c:v>
                </c:pt>
                <c:pt idx="11">
                  <c:v>#N/A</c:v>
                </c:pt>
                <c:pt idx="12">
                  <c:v>#N/A</c:v>
                </c:pt>
                <c:pt idx="13">
                  <c:v>1646</c:v>
                </c:pt>
                <c:pt idx="14">
                  <c:v>#N/A</c:v>
                </c:pt>
              </c:numCache>
            </c:numRef>
          </c:val>
          <c:smooth val="0"/>
        </c:ser>
        <c:dLbls>
          <c:showLegendKey val="0"/>
          <c:showVal val="0"/>
          <c:showCatName val="0"/>
          <c:showSerName val="0"/>
          <c:showPercent val="0"/>
          <c:showBubbleSize val="0"/>
        </c:dLbls>
        <c:marker val="1"/>
        <c:smooth val="0"/>
        <c:axId val="106302464"/>
        <c:axId val="106316928"/>
      </c:lineChart>
      <c:catAx>
        <c:axId val="1063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16928"/>
        <c:crosses val="autoZero"/>
        <c:auto val="1"/>
        <c:lblAlgn val="ctr"/>
        <c:lblOffset val="100"/>
        <c:tickLblSkip val="1"/>
        <c:tickMarkSkip val="1"/>
        <c:noMultiLvlLbl val="0"/>
      </c:catAx>
      <c:valAx>
        <c:axId val="10631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27628</c:v>
                </c:pt>
                <c:pt idx="5">
                  <c:v>29860</c:v>
                </c:pt>
                <c:pt idx="8">
                  <c:v>29951</c:v>
                </c:pt>
                <c:pt idx="11">
                  <c:v>30573</c:v>
                </c:pt>
                <c:pt idx="14">
                  <c:v>31481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6491</c:v>
                </c:pt>
                <c:pt idx="5">
                  <c:v>7076</c:v>
                </c:pt>
                <c:pt idx="8">
                  <c:v>7421</c:v>
                </c:pt>
                <c:pt idx="11">
                  <c:v>7807</c:v>
                </c:pt>
                <c:pt idx="14">
                  <c:v>8211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6508</c:v>
                </c:pt>
                <c:pt idx="5">
                  <c:v>6742</c:v>
                </c:pt>
                <c:pt idx="8">
                  <c:v>8209</c:v>
                </c:pt>
                <c:pt idx="11">
                  <c:v>10028</c:v>
                </c:pt>
                <c:pt idx="14">
                  <c:v>11054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11</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7960</c:v>
                </c:pt>
                <c:pt idx="3">
                  <c:v>7879</c:v>
                </c:pt>
                <c:pt idx="6">
                  <c:v>7935</c:v>
                </c:pt>
                <c:pt idx="9">
                  <c:v>7981</c:v>
                </c:pt>
                <c:pt idx="12">
                  <c:v>7769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492</c:v>
                </c:pt>
                <c:pt idx="3">
                  <c:v>410</c:v>
                </c:pt>
                <c:pt idx="6">
                  <c:v>329</c:v>
                </c:pt>
                <c:pt idx="9">
                  <c:v>261</c:v>
                </c:pt>
                <c:pt idx="12">
                  <c:v>193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6849</c:v>
                </c:pt>
                <c:pt idx="3">
                  <c:v>6623</c:v>
                </c:pt>
                <c:pt idx="6">
                  <c:v>6367</c:v>
                </c:pt>
                <c:pt idx="9">
                  <c:v>6084</c:v>
                </c:pt>
                <c:pt idx="12">
                  <c:v>5729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1914</c:v>
                </c:pt>
                <c:pt idx="3">
                  <c:v>1706</c:v>
                </c:pt>
                <c:pt idx="6">
                  <c:v>1219</c:v>
                </c:pt>
                <c:pt idx="9">
                  <c:v>1008</c:v>
                </c:pt>
                <c:pt idx="12">
                  <c:v>824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42112</c:v>
                </c:pt>
                <c:pt idx="3">
                  <c:v>43920</c:v>
                </c:pt>
                <c:pt idx="6">
                  <c:v>42821</c:v>
                </c:pt>
                <c:pt idx="9">
                  <c:v>42829</c:v>
                </c:pt>
                <c:pt idx="12">
                  <c:v>42949</c:v>
                </c:pt>
              </c:numCache>
            </c:numRef>
          </c:val>
        </c:ser>
        <c:dLbls>
          <c:showLegendKey val="0"/>
          <c:showVal val="0"/>
          <c:showCatName val="0"/>
          <c:showSerName val="0"/>
          <c:showPercent val="0"/>
          <c:showBubbleSize val="0"/>
        </c:dLbls>
        <c:gapWidth val="100"/>
        <c:overlap val="100"/>
        <c:axId val="106513536"/>
        <c:axId val="10651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18700</c:v>
                </c:pt>
                <c:pt idx="2">
                  <c:v>#N/A</c:v>
                </c:pt>
                <c:pt idx="3">
                  <c:v>#N/A</c:v>
                </c:pt>
                <c:pt idx="4">
                  <c:v>16860</c:v>
                </c:pt>
                <c:pt idx="5">
                  <c:v>#N/A</c:v>
                </c:pt>
                <c:pt idx="6">
                  <c:v>#N/A</c:v>
                </c:pt>
                <c:pt idx="7">
                  <c:v>13102</c:v>
                </c:pt>
                <c:pt idx="8">
                  <c:v>#N/A</c:v>
                </c:pt>
                <c:pt idx="9">
                  <c:v>#N/A</c:v>
                </c:pt>
                <c:pt idx="10">
                  <c:v>9758</c:v>
                </c:pt>
                <c:pt idx="11">
                  <c:v>#N/A</c:v>
                </c:pt>
                <c:pt idx="12">
                  <c:v>#N/A</c:v>
                </c:pt>
                <c:pt idx="13">
                  <c:v>6717</c:v>
                </c:pt>
                <c:pt idx="14">
                  <c:v>#N/A</c:v>
                </c:pt>
              </c:numCache>
            </c:numRef>
          </c:val>
          <c:smooth val="0"/>
        </c:ser>
        <c:dLbls>
          <c:showLegendKey val="0"/>
          <c:showVal val="0"/>
          <c:showCatName val="0"/>
          <c:showSerName val="0"/>
          <c:showPercent val="0"/>
          <c:showBubbleSize val="0"/>
        </c:dLbls>
        <c:marker val="1"/>
        <c:smooth val="0"/>
        <c:axId val="106513536"/>
        <c:axId val="106515456"/>
      </c:lineChart>
      <c:catAx>
        <c:axId val="1065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515456"/>
        <c:crosses val="autoZero"/>
        <c:auto val="1"/>
        <c:lblAlgn val="ctr"/>
        <c:lblOffset val="100"/>
        <c:tickLblSkip val="1"/>
        <c:tickMarkSkip val="1"/>
        <c:noMultiLvlLbl val="0"/>
      </c:catAx>
      <c:valAx>
        <c:axId val="10651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1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101,466
100,546
315.88
37,981,079
36,128,693
1,555,148
21,839,103
42,948,575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a:solidFill>
                <a:schemeClr val="dk1"/>
              </a:solidFill>
              <a:effectLst/>
              <a:latin typeface="+mj-ea"/>
              <a:ea typeface="+mj-ea"/>
              <a:cs typeface="+mn-cs"/>
            </a:rPr>
            <a:t>国家公務員と同様の給与削減を実施することを前提とした地方公務員給与費の算定方式による減額等があったため、分母の基準財政需要額が前年度と比べ１億</a:t>
          </a:r>
          <a:r>
            <a:rPr lang="en-US" altLang="ja-JP" sz="1300" b="0">
              <a:solidFill>
                <a:schemeClr val="dk1"/>
              </a:solidFill>
              <a:effectLst/>
              <a:latin typeface="+mj-ea"/>
              <a:ea typeface="+mj-ea"/>
              <a:cs typeface="+mn-cs"/>
            </a:rPr>
            <a:t>1,133</a:t>
          </a:r>
          <a:r>
            <a:rPr lang="ja-JP" altLang="ja-JP" sz="1300" b="0">
              <a:solidFill>
                <a:schemeClr val="dk1"/>
              </a:solidFill>
              <a:effectLst/>
              <a:latin typeface="+mj-ea"/>
              <a:ea typeface="+mj-ea"/>
              <a:cs typeface="+mn-cs"/>
            </a:rPr>
            <a:t>万６千円、</a:t>
          </a:r>
          <a:r>
            <a:rPr lang="en-US" altLang="ja-JP" sz="1300" b="0">
              <a:solidFill>
                <a:schemeClr val="dk1"/>
              </a:solidFill>
              <a:effectLst/>
              <a:latin typeface="+mj-ea"/>
              <a:ea typeface="+mj-ea"/>
              <a:cs typeface="+mn-cs"/>
            </a:rPr>
            <a:t>0.73</a:t>
          </a:r>
          <a:r>
            <a:rPr lang="ja-JP" altLang="ja-JP" sz="1300" b="0">
              <a:solidFill>
                <a:schemeClr val="dk1"/>
              </a:solidFill>
              <a:effectLst/>
              <a:latin typeface="+mj-ea"/>
              <a:ea typeface="+mj-ea"/>
              <a:cs typeface="+mn-cs"/>
            </a:rPr>
            <a:t>％の減となり、分子の基準財政収入額は市たばこ税の増収等により前年度と比べ</a:t>
          </a:r>
          <a:r>
            <a:rPr lang="en-US" altLang="ja-JP" sz="1300" b="0">
              <a:solidFill>
                <a:schemeClr val="dk1"/>
              </a:solidFill>
              <a:effectLst/>
              <a:latin typeface="+mj-ea"/>
              <a:ea typeface="+mj-ea"/>
              <a:cs typeface="+mn-cs"/>
            </a:rPr>
            <a:t>8,513</a:t>
          </a:r>
          <a:r>
            <a:rPr lang="ja-JP" altLang="ja-JP" sz="1300" b="0">
              <a:solidFill>
                <a:schemeClr val="dk1"/>
              </a:solidFill>
              <a:effectLst/>
              <a:latin typeface="+mj-ea"/>
              <a:ea typeface="+mj-ea"/>
              <a:cs typeface="+mn-cs"/>
            </a:rPr>
            <a:t>万４千円、</a:t>
          </a:r>
          <a:r>
            <a:rPr lang="en-US" altLang="ja-JP" sz="1300" b="0">
              <a:solidFill>
                <a:schemeClr val="dk1"/>
              </a:solidFill>
              <a:effectLst/>
              <a:latin typeface="+mj-ea"/>
              <a:ea typeface="+mj-ea"/>
              <a:cs typeface="+mn-cs"/>
            </a:rPr>
            <a:t>0.75</a:t>
          </a:r>
          <a:r>
            <a:rPr lang="ja-JP" altLang="ja-JP" sz="1300" b="0">
              <a:solidFill>
                <a:schemeClr val="dk1"/>
              </a:solidFill>
              <a:effectLst/>
              <a:latin typeface="+mj-ea"/>
              <a:ea typeface="+mj-ea"/>
              <a:cs typeface="+mn-cs"/>
            </a:rPr>
            <a:t>％の増となったため、単年度財政力指数は</a:t>
          </a:r>
          <a:r>
            <a:rPr lang="en-US" altLang="ja-JP" sz="1300" b="0">
              <a:solidFill>
                <a:schemeClr val="dk1"/>
              </a:solidFill>
              <a:effectLst/>
              <a:latin typeface="+mj-ea"/>
              <a:ea typeface="+mj-ea"/>
              <a:cs typeface="+mn-cs"/>
            </a:rPr>
            <a:t>0.757</a:t>
          </a:r>
          <a:r>
            <a:rPr lang="ja-JP" altLang="ja-JP" sz="1300" b="0">
              <a:solidFill>
                <a:schemeClr val="dk1"/>
              </a:solidFill>
              <a:effectLst/>
              <a:latin typeface="+mj-ea"/>
              <a:ea typeface="+mj-ea"/>
              <a:cs typeface="+mn-cs"/>
            </a:rPr>
            <a:t>となり、前年度に比べ</a:t>
          </a:r>
          <a:r>
            <a:rPr lang="en-US" altLang="ja-JP" sz="1300" b="0">
              <a:solidFill>
                <a:schemeClr val="dk1"/>
              </a:solidFill>
              <a:effectLst/>
              <a:latin typeface="+mj-ea"/>
              <a:ea typeface="+mj-ea"/>
              <a:cs typeface="+mn-cs"/>
            </a:rPr>
            <a:t>0.011</a:t>
          </a:r>
          <a:r>
            <a:rPr lang="ja-JP" altLang="ja-JP" sz="1300" b="0">
              <a:solidFill>
                <a:schemeClr val="dk1"/>
              </a:solidFill>
              <a:effectLst/>
              <a:latin typeface="+mj-ea"/>
              <a:ea typeface="+mj-ea"/>
              <a:cs typeface="+mn-cs"/>
            </a:rPr>
            <a:t>ポイント上昇した。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109008</xdr:rowOff>
    </xdr:from>
    <xdr:to>
      <xdr:col>7</xdr:col>
      <xdr:colOff>152400</xdr:colOff>
      <xdr:row>45</xdr:row>
      <xdr:rowOff>134408</xdr:rowOff>
    </xdr:to>
    <xdr:cxnSp macro="">
      <xdr:nvCxnSpPr>
        <xdr:cNvPr id="63" name="直線コネクタ 62"/>
        <xdr:cNvCxnSpPr/>
      </xdr:nvCxnSpPr>
      <xdr:spPr>
        <a:xfrm flipV="1">
          <a:off x="4953000" y="628120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106485</xdr:rowOff>
    </xdr:from>
    <xdr:ext cx="762000" cy="259045"/>
    <xdr:sp macro="" textlink="">
      <xdr:nvSpPr>
        <xdr:cNvPr id="64"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0.37</a:t>
          </a:r>
          <a:endParaRPr kumimoji="1" lang="ja-JP" altLang="en-US" sz="1000" b="1">
            <a:latin typeface="ＭＳ Ｐゴシック"/>
          </a:endParaRPr>
        </a:p>
      </xdr:txBody>
    </xdr:sp>
    <xdr:clientData/>
  </xdr:oneCellAnchor>
  <xdr:twoCellAnchor>
    <xdr:from>
      <xdr:col>7</xdr:col>
      <xdr:colOff>63500</xdr:colOff>
      <xdr:row>45</xdr:row>
      <xdr:rowOff>134408</xdr:rowOff>
    </xdr:from>
    <xdr:to>
      <xdr:col>7</xdr:col>
      <xdr:colOff>241300</xdr:colOff>
      <xdr:row>45</xdr:row>
      <xdr:rowOff>134408</xdr:rowOff>
    </xdr:to>
    <xdr:cxnSp macro="">
      <xdr:nvCxnSpPr>
        <xdr:cNvPr id="65" name="直線コネクタ 64"/>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23935</xdr:rowOff>
    </xdr:from>
    <xdr:ext cx="762000" cy="259045"/>
    <xdr:sp macro="" textlink="">
      <xdr:nvSpPr>
        <xdr:cNvPr id="66"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7</xdr:col>
      <xdr:colOff>63500</xdr:colOff>
      <xdr:row>36</xdr:row>
      <xdr:rowOff>109008</xdr:rowOff>
    </xdr:from>
    <xdr:to>
      <xdr:col>7</xdr:col>
      <xdr:colOff>241300</xdr:colOff>
      <xdr:row>36</xdr:row>
      <xdr:rowOff>109008</xdr:rowOff>
    </xdr:to>
    <xdr:cxnSp macro="">
      <xdr:nvCxnSpPr>
        <xdr:cNvPr id="67" name="直線コネクタ 66"/>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8" name="直線コネクタ 67"/>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57802</xdr:rowOff>
    </xdr:from>
    <xdr:ext cx="762000" cy="259045"/>
    <xdr:sp macro="" textlink="">
      <xdr:nvSpPr>
        <xdr:cNvPr id="69"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70" name="フローチャート : 判断 69"/>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56092</xdr:rowOff>
    </xdr:to>
    <xdr:cxnSp macro="">
      <xdr:nvCxnSpPr>
        <xdr:cNvPr id="71" name="直線コネクタ 70"/>
        <xdr:cNvCxnSpPr/>
      </xdr:nvCxnSpPr>
      <xdr:spPr>
        <a:xfrm>
          <a:off x="3225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3" name="テキスト ボックス 72"/>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41</xdr:row>
      <xdr:rowOff>15875</xdr:rowOff>
    </xdr:to>
    <xdr:cxnSp macro="">
      <xdr:nvCxnSpPr>
        <xdr:cNvPr id="74" name="直線コネクタ 73"/>
        <xdr:cNvCxnSpPr/>
      </xdr:nvCxnSpPr>
      <xdr:spPr>
        <a:xfrm>
          <a:off x="2336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5" name="フローチャート : 判断 74"/>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6" name="テキスト ボックス 75"/>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147108</xdr:rowOff>
    </xdr:to>
    <xdr:cxnSp macro="">
      <xdr:nvCxnSpPr>
        <xdr:cNvPr id="77" name="直線コネクタ 76"/>
        <xdr:cNvCxnSpPr/>
      </xdr:nvCxnSpPr>
      <xdr:spPr>
        <a:xfrm>
          <a:off x="1447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79" name="テキスト ボックス 78"/>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1" name="テキスト ボックス 80"/>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8"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0" name="テキスト ボックス 89"/>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76852</xdr:rowOff>
    </xdr:from>
    <xdr:ext cx="762000" cy="259045"/>
    <xdr:sp macro="" textlink="">
      <xdr:nvSpPr>
        <xdr:cNvPr id="92" name="テキスト ボックス 91"/>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4" name="テキスト ボックス 93"/>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6" name="テキスト ボックス 95"/>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a:solidFill>
                <a:schemeClr val="dk1"/>
              </a:solidFill>
              <a:effectLst/>
              <a:latin typeface="+mj-ea"/>
              <a:ea typeface="+mj-ea"/>
              <a:cs typeface="+mn-cs"/>
            </a:rPr>
            <a:t>分母の経常一般財源等が市民税、市たばこ税等の税収の増、配当割交付金、株式等譲渡所得割交付金等の増により前年度に比べ</a:t>
          </a:r>
          <a:r>
            <a:rPr lang="en-US" altLang="ja-JP" sz="1300" b="0">
              <a:solidFill>
                <a:schemeClr val="dk1"/>
              </a:solidFill>
              <a:effectLst/>
              <a:latin typeface="+mj-ea"/>
              <a:ea typeface="+mj-ea"/>
              <a:cs typeface="+mn-cs"/>
            </a:rPr>
            <a:t>8,712</a:t>
          </a:r>
          <a:r>
            <a:rPr lang="ja-JP" altLang="ja-JP" sz="1300" b="0">
              <a:solidFill>
                <a:schemeClr val="dk1"/>
              </a:solidFill>
              <a:effectLst/>
              <a:latin typeface="+mj-ea"/>
              <a:ea typeface="+mj-ea"/>
              <a:cs typeface="+mn-cs"/>
            </a:rPr>
            <a:t>万円７千円、</a:t>
          </a:r>
          <a:r>
            <a:rPr lang="en-US" altLang="ja-JP" sz="1300" b="0">
              <a:solidFill>
                <a:schemeClr val="dk1"/>
              </a:solidFill>
              <a:effectLst/>
              <a:latin typeface="+mj-ea"/>
              <a:ea typeface="+mj-ea"/>
              <a:cs typeface="+mn-cs"/>
            </a:rPr>
            <a:t>0.4</a:t>
          </a:r>
          <a:r>
            <a:rPr lang="ja-JP" altLang="ja-JP" sz="1300" b="0">
              <a:solidFill>
                <a:schemeClr val="dk1"/>
              </a:solidFill>
              <a:effectLst/>
              <a:latin typeface="+mj-ea"/>
              <a:ea typeface="+mj-ea"/>
              <a:cs typeface="+mn-cs"/>
            </a:rPr>
            <a:t>％の増となったものの、分子の経常経費充当一般財源が、物件費及び扶助費の増のほか、介護保険事業特別会計繰出金、国民健康保険事業特別会計繰出金、後期高齢者医療広域連合負担金等の増により、前年度に比べ２億</a:t>
          </a:r>
          <a:r>
            <a:rPr lang="en-US" altLang="ja-JP" sz="1300" b="0">
              <a:solidFill>
                <a:schemeClr val="dk1"/>
              </a:solidFill>
              <a:effectLst/>
              <a:latin typeface="+mj-ea"/>
              <a:ea typeface="+mj-ea"/>
              <a:cs typeface="+mn-cs"/>
            </a:rPr>
            <a:t>4,493</a:t>
          </a:r>
          <a:r>
            <a:rPr lang="ja-JP" altLang="ja-JP" sz="1300" b="0">
              <a:solidFill>
                <a:schemeClr val="dk1"/>
              </a:solidFill>
              <a:effectLst/>
              <a:latin typeface="+mj-ea"/>
              <a:ea typeface="+mj-ea"/>
              <a:cs typeface="+mn-cs"/>
            </a:rPr>
            <a:t>万１千円、</a:t>
          </a:r>
          <a:r>
            <a:rPr lang="en-US" altLang="ja-JP" sz="1300" b="0">
              <a:solidFill>
                <a:schemeClr val="dk1"/>
              </a:solidFill>
              <a:effectLst/>
              <a:latin typeface="+mj-ea"/>
              <a:ea typeface="+mj-ea"/>
              <a:cs typeface="+mn-cs"/>
            </a:rPr>
            <a:t>1.2</a:t>
          </a:r>
          <a:r>
            <a:rPr lang="ja-JP" altLang="ja-JP" sz="1300" b="0">
              <a:solidFill>
                <a:schemeClr val="dk1"/>
              </a:solidFill>
              <a:effectLst/>
              <a:latin typeface="+mj-ea"/>
              <a:ea typeface="+mj-ea"/>
              <a:cs typeface="+mn-cs"/>
            </a:rPr>
            <a:t>％の増となったため、</a:t>
          </a:r>
          <a:r>
            <a:rPr lang="en-US" altLang="ja-JP" sz="1300" b="0">
              <a:solidFill>
                <a:schemeClr val="dk1"/>
              </a:solidFill>
              <a:effectLst/>
              <a:latin typeface="+mj-ea"/>
              <a:ea typeface="+mj-ea"/>
              <a:cs typeface="+mn-cs"/>
            </a:rPr>
            <a:t>90.5</a:t>
          </a:r>
          <a:r>
            <a:rPr lang="ja-JP" altLang="ja-JP" sz="1300" b="0">
              <a:solidFill>
                <a:schemeClr val="dk1"/>
              </a:solidFill>
              <a:effectLst/>
              <a:latin typeface="+mj-ea"/>
              <a:ea typeface="+mj-ea"/>
              <a:cs typeface="+mn-cs"/>
            </a:rPr>
            <a:t>％となり、前年度と比べ</a:t>
          </a:r>
          <a:r>
            <a:rPr lang="en-US" altLang="ja-JP" sz="1300" b="0">
              <a:solidFill>
                <a:schemeClr val="dk1"/>
              </a:solidFill>
              <a:effectLst/>
              <a:latin typeface="+mj-ea"/>
              <a:ea typeface="+mj-ea"/>
              <a:cs typeface="+mn-cs"/>
            </a:rPr>
            <a:t>0.7</a:t>
          </a:r>
          <a:r>
            <a:rPr lang="ja-JP" altLang="ja-JP" sz="1300" b="0">
              <a:solidFill>
                <a:schemeClr val="dk1"/>
              </a:solidFill>
              <a:effectLst/>
              <a:latin typeface="+mj-ea"/>
              <a:ea typeface="+mj-ea"/>
              <a:cs typeface="+mn-cs"/>
            </a:rPr>
            <a:t>ポイント上昇した。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122767</xdr:rowOff>
    </xdr:to>
    <xdr:cxnSp macro="">
      <xdr:nvCxnSpPr>
        <xdr:cNvPr id="126" name="直線コネクタ 125"/>
        <xdr:cNvCxnSpPr/>
      </xdr:nvCxnSpPr>
      <xdr:spPr>
        <a:xfrm flipV="1">
          <a:off x="4953000" y="997458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93133</xdr:rowOff>
    </xdr:to>
    <xdr:cxnSp macro="">
      <xdr:nvCxnSpPr>
        <xdr:cNvPr id="131" name="直線コネクタ 130"/>
        <xdr:cNvCxnSpPr/>
      </xdr:nvCxnSpPr>
      <xdr:spPr>
        <a:xfrm>
          <a:off x="4114800" y="111810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32"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33" name="フローチャート : 判断 132"/>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55456</xdr:rowOff>
    </xdr:from>
    <xdr:to>
      <xdr:col>6</xdr:col>
      <xdr:colOff>0</xdr:colOff>
      <xdr:row>65</xdr:row>
      <xdr:rowOff>36830</xdr:rowOff>
    </xdr:to>
    <xdr:cxnSp macro="">
      <xdr:nvCxnSpPr>
        <xdr:cNvPr id="134" name="直線コネクタ 133"/>
        <xdr:cNvCxnSpPr/>
      </xdr:nvCxnSpPr>
      <xdr:spPr>
        <a:xfrm>
          <a:off x="3225800" y="110282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36" name="テキスト ボックス 135"/>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64</xdr:row>
      <xdr:rowOff>55456</xdr:rowOff>
    </xdr:to>
    <xdr:cxnSp macro="">
      <xdr:nvCxnSpPr>
        <xdr:cNvPr id="137" name="直線コネクタ 136"/>
        <xdr:cNvCxnSpPr/>
      </xdr:nvCxnSpPr>
      <xdr:spPr>
        <a:xfrm>
          <a:off x="2336800" y="108432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65</xdr:row>
      <xdr:rowOff>12700</xdr:rowOff>
    </xdr:to>
    <xdr:cxnSp macro="">
      <xdr:nvCxnSpPr>
        <xdr:cNvPr id="140" name="直線コネクタ 139"/>
        <xdr:cNvCxnSpPr/>
      </xdr:nvCxnSpPr>
      <xdr:spPr>
        <a:xfrm flipV="1">
          <a:off x="1447800" y="1084326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66040</xdr:rowOff>
    </xdr:from>
    <xdr:to>
      <xdr:col>3</xdr:col>
      <xdr:colOff>330200</xdr:colOff>
      <xdr:row>62</xdr:row>
      <xdr:rowOff>167640</xdr:rowOff>
    </xdr:to>
    <xdr:sp macro="" textlink="">
      <xdr:nvSpPr>
        <xdr:cNvPr id="141" name="フローチャート : 判断 140"/>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42" name="テキスト ボックス 141"/>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43" name="フローチャート : 判断 142"/>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44" name="テキスト ボックス 143"/>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42333</xdr:rowOff>
    </xdr:from>
    <xdr:to>
      <xdr:col>7</xdr:col>
      <xdr:colOff>203200</xdr:colOff>
      <xdr:row>65</xdr:row>
      <xdr:rowOff>143933</xdr:rowOff>
    </xdr:to>
    <xdr:sp macro="" textlink="">
      <xdr:nvSpPr>
        <xdr:cNvPr id="150" name="円/楕円 149"/>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14410</xdr:rowOff>
    </xdr:from>
    <xdr:ext cx="762000" cy="259045"/>
    <xdr:sp macro="" textlink="">
      <xdr:nvSpPr>
        <xdr:cNvPr id="151"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2" name="円/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3" name="テキスト ボックス 152"/>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4" name="円/楕円 153"/>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91033</xdr:rowOff>
    </xdr:from>
    <xdr:ext cx="762000" cy="259045"/>
    <xdr:sp macro="" textlink="">
      <xdr:nvSpPr>
        <xdr:cNvPr id="155" name="テキスト ボックス 154"/>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8" name="円/楕円 157"/>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59" name="テキスト ボックス 158"/>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平成</a:t>
          </a:r>
          <a:r>
            <a:rPr kumimoji="1" lang="en-US" altLang="ja-JP" sz="1200">
              <a:latin typeface="+mn-ea"/>
              <a:ea typeface="+mn-ea"/>
            </a:rPr>
            <a:t>25</a:t>
          </a:r>
          <a:r>
            <a:rPr kumimoji="1" lang="ja-JP" altLang="en-US" sz="1200">
              <a:latin typeface="+mn-ea"/>
              <a:ea typeface="+mn-ea"/>
            </a:rPr>
            <a:t>年度は、全国平均を大きく上回る結果となり、前年度と比較し</a:t>
          </a:r>
          <a:r>
            <a:rPr kumimoji="1" lang="en-US" altLang="ja-JP" sz="1200">
              <a:latin typeface="+mn-ea"/>
              <a:ea typeface="+mn-ea"/>
            </a:rPr>
            <a:t>416</a:t>
          </a:r>
          <a:r>
            <a:rPr kumimoji="1" lang="ja-JP" altLang="en-US" sz="1200">
              <a:latin typeface="+mn-ea"/>
              <a:ea typeface="+mn-ea"/>
            </a:rPr>
            <a:t>円増加している。</a:t>
          </a:r>
          <a:endParaRPr kumimoji="1" lang="en-US" altLang="ja-JP" sz="1200">
            <a:latin typeface="+mn-ea"/>
            <a:ea typeface="+mn-ea"/>
          </a:endParaRPr>
        </a:p>
        <a:p>
          <a:r>
            <a:rPr kumimoji="1" lang="ja-JP" altLang="en-US" sz="1200">
              <a:latin typeface="+mn-ea"/>
              <a:ea typeface="+mn-ea"/>
            </a:rPr>
            <a:t>人件費（事業費支弁人件費を含む。）について、退職者の増による退職手当の増額があったが、職員数が減じｎ少したため、職員給、地方公務員共済組合負担金等の減により、前年度と比べ</a:t>
          </a:r>
          <a:r>
            <a:rPr kumimoji="1" lang="en-US" altLang="ja-JP" sz="1200">
              <a:latin typeface="+mn-ea"/>
              <a:ea typeface="+mn-ea"/>
            </a:rPr>
            <a:t>2.1</a:t>
          </a:r>
          <a:r>
            <a:rPr kumimoji="1" lang="ja-JP" altLang="en-US" sz="1200">
              <a:latin typeface="+mn-ea"/>
              <a:ea typeface="+mn-ea"/>
            </a:rPr>
            <a:t>％の減少となった。物件費については、定期予防接種の項目の追加などにより、前年度と比べ</a:t>
          </a:r>
          <a:r>
            <a:rPr kumimoji="1" lang="en-US" altLang="ja-JP" sz="1200">
              <a:latin typeface="+mn-ea"/>
              <a:ea typeface="+mn-ea"/>
            </a:rPr>
            <a:t>1.2</a:t>
          </a:r>
          <a:r>
            <a:rPr kumimoji="1" lang="ja-JP" altLang="en-US" sz="1200">
              <a:latin typeface="+mn-ea"/>
              <a:ea typeface="+mn-ea"/>
            </a:rPr>
            <a:t>％の増となった。</a:t>
          </a:r>
          <a:endParaRPr kumimoji="1" lang="en-US" altLang="ja-JP" sz="1200">
            <a:latin typeface="+mn-ea"/>
            <a:ea typeface="+mn-ea"/>
          </a:endParaRPr>
        </a:p>
        <a:p>
          <a:r>
            <a:rPr kumimoji="1" lang="ja-JP" altLang="en-US" sz="1200">
              <a:latin typeface="+mn-ea"/>
              <a:ea typeface="+mn-ea"/>
            </a:rPr>
            <a:t>今後も諸手当を含む人件費の抑制、効率的な施設の維持管理等に努め、コストの縮減を図る。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44845</xdr:rowOff>
    </xdr:from>
    <xdr:to>
      <xdr:col>7</xdr:col>
      <xdr:colOff>152400</xdr:colOff>
      <xdr:row>88</xdr:row>
      <xdr:rowOff>56001</xdr:rowOff>
    </xdr:to>
    <xdr:cxnSp macro="">
      <xdr:nvCxnSpPr>
        <xdr:cNvPr id="189" name="直線コネクタ 188"/>
        <xdr:cNvCxnSpPr/>
      </xdr:nvCxnSpPr>
      <xdr:spPr>
        <a:xfrm flipV="1">
          <a:off x="4953000" y="13932295"/>
          <a:ext cx="0" cy="121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28078</xdr:rowOff>
    </xdr:from>
    <xdr:ext cx="762000" cy="259045"/>
    <xdr:sp macro="" textlink="">
      <xdr:nvSpPr>
        <xdr:cNvPr id="190" name="人件費・物件費等の状況最小値テキスト"/>
        <xdr:cNvSpPr txBox="1"/>
      </xdr:nvSpPr>
      <xdr:spPr>
        <a:xfrm>
          <a:off x="5041900" y="1511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146,785</a:t>
          </a:r>
          <a:endParaRPr kumimoji="1" lang="ja-JP" altLang="en-US" sz="1000" b="1">
            <a:latin typeface="ＭＳ Ｐゴシック"/>
          </a:endParaRPr>
        </a:p>
      </xdr:txBody>
    </xdr:sp>
    <xdr:clientData/>
  </xdr:oneCellAnchor>
  <xdr:twoCellAnchor>
    <xdr:from>
      <xdr:col>7</xdr:col>
      <xdr:colOff>63500</xdr:colOff>
      <xdr:row>88</xdr:row>
      <xdr:rowOff>56001</xdr:rowOff>
    </xdr:from>
    <xdr:to>
      <xdr:col>7</xdr:col>
      <xdr:colOff>241300</xdr:colOff>
      <xdr:row>88</xdr:row>
      <xdr:rowOff>56001</xdr:rowOff>
    </xdr:to>
    <xdr:cxnSp macro="">
      <xdr:nvCxnSpPr>
        <xdr:cNvPr id="191" name="直線コネクタ 190"/>
        <xdr:cNvCxnSpPr/>
      </xdr:nvCxnSpPr>
      <xdr:spPr>
        <a:xfrm>
          <a:off x="4864100" y="1514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131222</xdr:rowOff>
    </xdr:from>
    <xdr:ext cx="762000" cy="259045"/>
    <xdr:sp macro="" textlink="">
      <xdr:nvSpPr>
        <xdr:cNvPr id="192" name="人件費・物件費等の状況最大値テキスト"/>
        <xdr:cNvSpPr txBox="1"/>
      </xdr:nvSpPr>
      <xdr:spPr>
        <a:xfrm>
          <a:off x="5041900" y="136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86,546</a:t>
          </a:r>
          <a:endParaRPr kumimoji="1" lang="ja-JP" altLang="en-US" sz="1000" b="1">
            <a:latin typeface="ＭＳ Ｐゴシック"/>
          </a:endParaRPr>
        </a:p>
      </xdr:txBody>
    </xdr:sp>
    <xdr:clientData/>
  </xdr:oneCellAnchor>
  <xdr:twoCellAnchor>
    <xdr:from>
      <xdr:col>7</xdr:col>
      <xdr:colOff>63500</xdr:colOff>
      <xdr:row>81</xdr:row>
      <xdr:rowOff>44845</xdr:rowOff>
    </xdr:from>
    <xdr:to>
      <xdr:col>7</xdr:col>
      <xdr:colOff>241300</xdr:colOff>
      <xdr:row>81</xdr:row>
      <xdr:rowOff>44845</xdr:rowOff>
    </xdr:to>
    <xdr:cxnSp macro="">
      <xdr:nvCxnSpPr>
        <xdr:cNvPr id="193" name="直線コネクタ 192"/>
        <xdr:cNvCxnSpPr/>
      </xdr:nvCxnSpPr>
      <xdr:spPr>
        <a:xfrm>
          <a:off x="4864100" y="1393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140582</xdr:rowOff>
    </xdr:from>
    <xdr:to>
      <xdr:col>7</xdr:col>
      <xdr:colOff>152400</xdr:colOff>
      <xdr:row>84</xdr:row>
      <xdr:rowOff>148947</xdr:rowOff>
    </xdr:to>
    <xdr:cxnSp macro="">
      <xdr:nvCxnSpPr>
        <xdr:cNvPr id="194" name="直線コネクタ 193"/>
        <xdr:cNvCxnSpPr/>
      </xdr:nvCxnSpPr>
      <xdr:spPr>
        <a:xfrm>
          <a:off x="4114800" y="14542382"/>
          <a:ext cx="8382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155401</xdr:rowOff>
    </xdr:from>
    <xdr:ext cx="762000" cy="259045"/>
    <xdr:sp macro="" textlink="">
      <xdr:nvSpPr>
        <xdr:cNvPr id="195" name="人件費・物件費等の状況平均値テキスト"/>
        <xdr:cNvSpPr txBox="1"/>
      </xdr:nvSpPr>
      <xdr:spPr>
        <a:xfrm>
          <a:off x="5041900" y="14214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138874</xdr:rowOff>
    </xdr:from>
    <xdr:to>
      <xdr:col>7</xdr:col>
      <xdr:colOff>203200</xdr:colOff>
      <xdr:row>84</xdr:row>
      <xdr:rowOff>69024</xdr:rowOff>
    </xdr:to>
    <xdr:sp macro="" textlink="">
      <xdr:nvSpPr>
        <xdr:cNvPr id="196" name="フローチャート : 判断 195"/>
        <xdr:cNvSpPr/>
      </xdr:nvSpPr>
      <xdr:spPr>
        <a:xfrm>
          <a:off x="49022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140582</xdr:rowOff>
    </xdr:from>
    <xdr:to>
      <xdr:col>6</xdr:col>
      <xdr:colOff>0</xdr:colOff>
      <xdr:row>84</xdr:row>
      <xdr:rowOff>150718</xdr:rowOff>
    </xdr:to>
    <xdr:cxnSp macro="">
      <xdr:nvCxnSpPr>
        <xdr:cNvPr id="197" name="直線コネクタ 196"/>
        <xdr:cNvCxnSpPr/>
      </xdr:nvCxnSpPr>
      <xdr:spPr>
        <a:xfrm flipV="1">
          <a:off x="3225800" y="14542382"/>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162863</xdr:rowOff>
    </xdr:from>
    <xdr:to>
      <xdr:col>6</xdr:col>
      <xdr:colOff>50800</xdr:colOff>
      <xdr:row>84</xdr:row>
      <xdr:rowOff>93013</xdr:rowOff>
    </xdr:to>
    <xdr:sp macro="" textlink="">
      <xdr:nvSpPr>
        <xdr:cNvPr id="198" name="フローチャート : 判断 197"/>
        <xdr:cNvSpPr/>
      </xdr:nvSpPr>
      <xdr:spPr>
        <a:xfrm>
          <a:off x="4064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103190</xdr:rowOff>
    </xdr:from>
    <xdr:ext cx="736600" cy="259045"/>
    <xdr:sp macro="" textlink="">
      <xdr:nvSpPr>
        <xdr:cNvPr id="199" name="テキスト ボックス 198"/>
        <xdr:cNvSpPr txBox="1"/>
      </xdr:nvSpPr>
      <xdr:spPr>
        <a:xfrm>
          <a:off x="3733800" y="1416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90532</xdr:rowOff>
    </xdr:from>
    <xdr:to>
      <xdr:col>4</xdr:col>
      <xdr:colOff>482600</xdr:colOff>
      <xdr:row>84</xdr:row>
      <xdr:rowOff>150718</xdr:rowOff>
    </xdr:to>
    <xdr:cxnSp macro="">
      <xdr:nvCxnSpPr>
        <xdr:cNvPr id="200" name="直線コネクタ 199"/>
        <xdr:cNvCxnSpPr/>
      </xdr:nvCxnSpPr>
      <xdr:spPr>
        <a:xfrm>
          <a:off x="2336800" y="14492332"/>
          <a:ext cx="889000" cy="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45424</xdr:rowOff>
    </xdr:from>
    <xdr:to>
      <xdr:col>4</xdr:col>
      <xdr:colOff>533400</xdr:colOff>
      <xdr:row>84</xdr:row>
      <xdr:rowOff>147024</xdr:rowOff>
    </xdr:to>
    <xdr:sp macro="" textlink="">
      <xdr:nvSpPr>
        <xdr:cNvPr id="201" name="フローチャート : 判断 200"/>
        <xdr:cNvSpPr/>
      </xdr:nvSpPr>
      <xdr:spPr>
        <a:xfrm>
          <a:off x="3175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157201</xdr:rowOff>
    </xdr:from>
    <xdr:ext cx="762000" cy="259045"/>
    <xdr:sp macro="" textlink="">
      <xdr:nvSpPr>
        <xdr:cNvPr id="202" name="テキスト ボックス 201"/>
        <xdr:cNvSpPr txBox="1"/>
      </xdr:nvSpPr>
      <xdr:spPr>
        <a:xfrm>
          <a:off x="2844800" y="142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90532</xdr:rowOff>
    </xdr:from>
    <xdr:to>
      <xdr:col>3</xdr:col>
      <xdr:colOff>279400</xdr:colOff>
      <xdr:row>84</xdr:row>
      <xdr:rowOff>118182</xdr:rowOff>
    </xdr:to>
    <xdr:cxnSp macro="">
      <xdr:nvCxnSpPr>
        <xdr:cNvPr id="203" name="直線コネクタ 202"/>
        <xdr:cNvCxnSpPr/>
      </xdr:nvCxnSpPr>
      <xdr:spPr>
        <a:xfrm flipV="1">
          <a:off x="1447800" y="14492332"/>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15697</xdr:rowOff>
    </xdr:from>
    <xdr:to>
      <xdr:col>3</xdr:col>
      <xdr:colOff>330200</xdr:colOff>
      <xdr:row>85</xdr:row>
      <xdr:rowOff>117297</xdr:rowOff>
    </xdr:to>
    <xdr:sp macro="" textlink="">
      <xdr:nvSpPr>
        <xdr:cNvPr id="204" name="フローチャート : 判断 203"/>
        <xdr:cNvSpPr/>
      </xdr:nvSpPr>
      <xdr:spPr>
        <a:xfrm>
          <a:off x="2286000" y="1458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102074</xdr:rowOff>
    </xdr:from>
    <xdr:ext cx="762000" cy="259045"/>
    <xdr:sp macro="" textlink="">
      <xdr:nvSpPr>
        <xdr:cNvPr id="205" name="テキスト ボックス 204"/>
        <xdr:cNvSpPr txBox="1"/>
      </xdr:nvSpPr>
      <xdr:spPr>
        <a:xfrm>
          <a:off x="1955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16241</xdr:rowOff>
    </xdr:from>
    <xdr:to>
      <xdr:col>2</xdr:col>
      <xdr:colOff>127000</xdr:colOff>
      <xdr:row>85</xdr:row>
      <xdr:rowOff>117841</xdr:rowOff>
    </xdr:to>
    <xdr:sp macro="" textlink="">
      <xdr:nvSpPr>
        <xdr:cNvPr id="206" name="フローチャート : 判断 205"/>
        <xdr:cNvSpPr/>
      </xdr:nvSpPr>
      <xdr:spPr>
        <a:xfrm>
          <a:off x="1397000" y="1458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102618</xdr:rowOff>
    </xdr:from>
    <xdr:ext cx="762000" cy="259045"/>
    <xdr:sp macro="" textlink="">
      <xdr:nvSpPr>
        <xdr:cNvPr id="207" name="テキスト ボックス 206"/>
        <xdr:cNvSpPr txBox="1"/>
      </xdr:nvSpPr>
      <xdr:spPr>
        <a:xfrm>
          <a:off x="1066800" y="146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98147</xdr:rowOff>
    </xdr:from>
    <xdr:to>
      <xdr:col>7</xdr:col>
      <xdr:colOff>203200</xdr:colOff>
      <xdr:row>85</xdr:row>
      <xdr:rowOff>28297</xdr:rowOff>
    </xdr:to>
    <xdr:sp macro="" textlink="">
      <xdr:nvSpPr>
        <xdr:cNvPr id="213" name="円/楕円 212"/>
        <xdr:cNvSpPr/>
      </xdr:nvSpPr>
      <xdr:spPr>
        <a:xfrm>
          <a:off x="4902200" y="1449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70224</xdr:rowOff>
    </xdr:from>
    <xdr:ext cx="762000" cy="259045"/>
    <xdr:sp macro="" textlink="">
      <xdr:nvSpPr>
        <xdr:cNvPr id="214" name="人件費・物件費等の状況該当値テキスト"/>
        <xdr:cNvSpPr txBox="1"/>
      </xdr:nvSpPr>
      <xdr:spPr>
        <a:xfrm>
          <a:off x="5041900" y="1447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117,302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89782</xdr:rowOff>
    </xdr:from>
    <xdr:to>
      <xdr:col>6</xdr:col>
      <xdr:colOff>50800</xdr:colOff>
      <xdr:row>85</xdr:row>
      <xdr:rowOff>19932</xdr:rowOff>
    </xdr:to>
    <xdr:sp macro="" textlink="">
      <xdr:nvSpPr>
        <xdr:cNvPr id="215" name="円/楕円 214"/>
        <xdr:cNvSpPr/>
      </xdr:nvSpPr>
      <xdr:spPr>
        <a:xfrm>
          <a:off x="4064000" y="144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4709</xdr:rowOff>
    </xdr:from>
    <xdr:ext cx="736600" cy="259045"/>
    <xdr:sp macro="" textlink="">
      <xdr:nvSpPr>
        <xdr:cNvPr id="216" name="テキスト ボックス 215"/>
        <xdr:cNvSpPr txBox="1"/>
      </xdr:nvSpPr>
      <xdr:spPr>
        <a:xfrm>
          <a:off x="3733800" y="14577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99918</xdr:rowOff>
    </xdr:from>
    <xdr:to>
      <xdr:col>4</xdr:col>
      <xdr:colOff>533400</xdr:colOff>
      <xdr:row>85</xdr:row>
      <xdr:rowOff>30068</xdr:rowOff>
    </xdr:to>
    <xdr:sp macro="" textlink="">
      <xdr:nvSpPr>
        <xdr:cNvPr id="217" name="円/楕円 216"/>
        <xdr:cNvSpPr/>
      </xdr:nvSpPr>
      <xdr:spPr>
        <a:xfrm>
          <a:off x="3175000" y="145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14845</xdr:rowOff>
    </xdr:from>
    <xdr:ext cx="762000" cy="259045"/>
    <xdr:sp macro="" textlink="">
      <xdr:nvSpPr>
        <xdr:cNvPr id="218" name="テキスト ボックス 217"/>
        <xdr:cNvSpPr txBox="1"/>
      </xdr:nvSpPr>
      <xdr:spPr>
        <a:xfrm>
          <a:off x="2844800" y="145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117,390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39732</xdr:rowOff>
    </xdr:from>
    <xdr:to>
      <xdr:col>3</xdr:col>
      <xdr:colOff>330200</xdr:colOff>
      <xdr:row>84</xdr:row>
      <xdr:rowOff>141332</xdr:rowOff>
    </xdr:to>
    <xdr:sp macro="" textlink="">
      <xdr:nvSpPr>
        <xdr:cNvPr id="219" name="円/楕円 218"/>
        <xdr:cNvSpPr/>
      </xdr:nvSpPr>
      <xdr:spPr>
        <a:xfrm>
          <a:off x="2286000" y="144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151509</xdr:rowOff>
    </xdr:from>
    <xdr:ext cx="762000" cy="259045"/>
    <xdr:sp macro="" textlink="">
      <xdr:nvSpPr>
        <xdr:cNvPr id="220" name="テキスト ボックス 219"/>
        <xdr:cNvSpPr txBox="1"/>
      </xdr:nvSpPr>
      <xdr:spPr>
        <a:xfrm>
          <a:off x="1955800" y="1421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114,397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67382</xdr:rowOff>
    </xdr:from>
    <xdr:to>
      <xdr:col>2</xdr:col>
      <xdr:colOff>127000</xdr:colOff>
      <xdr:row>84</xdr:row>
      <xdr:rowOff>168982</xdr:rowOff>
    </xdr:to>
    <xdr:sp macro="" textlink="">
      <xdr:nvSpPr>
        <xdr:cNvPr id="221" name="円/楕円 220"/>
        <xdr:cNvSpPr/>
      </xdr:nvSpPr>
      <xdr:spPr>
        <a:xfrm>
          <a:off x="1397000" y="144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7709</xdr:rowOff>
    </xdr:from>
    <xdr:ext cx="762000" cy="259045"/>
    <xdr:sp macro="" textlink="">
      <xdr:nvSpPr>
        <xdr:cNvPr id="222" name="テキスト ボックス 221"/>
        <xdr:cNvSpPr txBox="1"/>
      </xdr:nvSpPr>
      <xdr:spPr>
        <a:xfrm>
          <a:off x="1066800" y="1423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類似団体平均を上回るものの、全国市平均とほぼ同程度である。</a:t>
          </a:r>
          <a:endParaRPr kumimoji="1" lang="en-US" altLang="ja-JP" sz="1300">
            <a:latin typeface="ＭＳ Ｐゴシック"/>
          </a:endParaRPr>
        </a:p>
        <a:p>
          <a:r>
            <a:rPr kumimoji="1" lang="ja-JP" altLang="en-US" sz="1300">
              <a:latin typeface="ＭＳ Ｐゴシック"/>
            </a:rPr>
            <a:t>国に準じた給与削減措置に年度途中から着手したため、前年度と比べると</a:t>
          </a:r>
          <a:r>
            <a:rPr kumimoji="1" lang="en-US" altLang="ja-JP" sz="1300">
              <a:latin typeface="ＭＳ Ｐゴシック"/>
            </a:rPr>
            <a:t>7.9</a:t>
          </a:r>
          <a:r>
            <a:rPr kumimoji="1" lang="ja-JP" altLang="en-US" sz="1300">
              <a:latin typeface="ＭＳ Ｐゴシック"/>
            </a:rPr>
            <a:t>ポイントと大幅に低下し、国を下回る結果となった。</a:t>
          </a:r>
          <a:endParaRPr kumimoji="1" lang="en-US" altLang="ja-JP" sz="1300">
            <a:latin typeface="ＭＳ Ｐゴシック"/>
          </a:endParaRPr>
        </a:p>
        <a:p>
          <a:r>
            <a:rPr kumimoji="1" lang="ja-JP" altLang="en-US" sz="1300">
              <a:latin typeface="ＭＳ Ｐゴシック"/>
            </a:rPr>
            <a:t>今後も引き続き、適切な給与水準の維持に努める。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107648</xdr:rowOff>
    </xdr:from>
    <xdr:to>
      <xdr:col>24</xdr:col>
      <xdr:colOff>558800</xdr:colOff>
      <xdr:row>85</xdr:row>
      <xdr:rowOff>123673</xdr:rowOff>
    </xdr:to>
    <xdr:cxnSp macro="">
      <xdr:nvCxnSpPr>
        <xdr:cNvPr id="253" name="直線コネクタ 252"/>
        <xdr:cNvCxnSpPr/>
      </xdr:nvCxnSpPr>
      <xdr:spPr>
        <a:xfrm flipV="1">
          <a:off x="17018000" y="13823648"/>
          <a:ext cx="0" cy="873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95750</xdr:rowOff>
    </xdr:from>
    <xdr:ext cx="762000" cy="259045"/>
    <xdr:sp macro="" textlink="">
      <xdr:nvSpPr>
        <xdr:cNvPr id="254" name="給与水準   （国との比較）最小値テキスト"/>
        <xdr:cNvSpPr txBox="1"/>
      </xdr:nvSpPr>
      <xdr:spPr>
        <a:xfrm>
          <a:off x="17106900" y="1466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123673</xdr:rowOff>
    </xdr:from>
    <xdr:to>
      <xdr:col>24</xdr:col>
      <xdr:colOff>647700</xdr:colOff>
      <xdr:row>85</xdr:row>
      <xdr:rowOff>123673</xdr:rowOff>
    </xdr:to>
    <xdr:cxnSp macro="">
      <xdr:nvCxnSpPr>
        <xdr:cNvPr id="255" name="直線コネクタ 254"/>
        <xdr:cNvCxnSpPr/>
      </xdr:nvCxnSpPr>
      <xdr:spPr>
        <a:xfrm>
          <a:off x="16929100" y="14696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22575</xdr:rowOff>
    </xdr:from>
    <xdr:ext cx="762000" cy="259045"/>
    <xdr:sp macro="" textlink="">
      <xdr:nvSpPr>
        <xdr:cNvPr id="256"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107648</xdr:rowOff>
    </xdr:from>
    <xdr:to>
      <xdr:col>24</xdr:col>
      <xdr:colOff>647700</xdr:colOff>
      <xdr:row>80</xdr:row>
      <xdr:rowOff>107648</xdr:rowOff>
    </xdr:to>
    <xdr:cxnSp macro="">
      <xdr:nvCxnSpPr>
        <xdr:cNvPr id="257" name="直線コネクタ 256"/>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89</xdr:row>
      <xdr:rowOff>92832</xdr:rowOff>
    </xdr:to>
    <xdr:cxnSp macro="">
      <xdr:nvCxnSpPr>
        <xdr:cNvPr id="258" name="直線コネクタ 257"/>
        <xdr:cNvCxnSpPr/>
      </xdr:nvCxnSpPr>
      <xdr:spPr>
        <a:xfrm flipV="1">
          <a:off x="16179800" y="14444134"/>
          <a:ext cx="8382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30134</xdr:rowOff>
    </xdr:from>
    <xdr:ext cx="762000" cy="259045"/>
    <xdr:sp macro="" textlink="">
      <xdr:nvSpPr>
        <xdr:cNvPr id="259" name="給与水準   （国との比較）平均値テキスト"/>
        <xdr:cNvSpPr txBox="1"/>
      </xdr:nvSpPr>
      <xdr:spPr>
        <a:xfrm>
          <a:off x="17106900" y="1408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0" name="フローチャート : 判断 259"/>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92832</xdr:rowOff>
    </xdr:from>
    <xdr:to>
      <xdr:col>23</xdr:col>
      <xdr:colOff>406400</xdr:colOff>
      <xdr:row>89</xdr:row>
      <xdr:rowOff>127302</xdr:rowOff>
    </xdr:to>
    <xdr:cxnSp macro="">
      <xdr:nvCxnSpPr>
        <xdr:cNvPr id="261" name="直線コネクタ 260"/>
        <xdr:cNvCxnSpPr/>
      </xdr:nvCxnSpPr>
      <xdr:spPr>
        <a:xfrm flipV="1">
          <a:off x="15290800" y="153518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64105</xdr:rowOff>
    </xdr:from>
    <xdr:to>
      <xdr:col>23</xdr:col>
      <xdr:colOff>457200</xdr:colOff>
      <xdr:row>88</xdr:row>
      <xdr:rowOff>165705</xdr:rowOff>
    </xdr:to>
    <xdr:sp macro="" textlink="">
      <xdr:nvSpPr>
        <xdr:cNvPr id="262" name="フローチャート : 判断 261"/>
        <xdr:cNvSpPr/>
      </xdr:nvSpPr>
      <xdr:spPr>
        <a:xfrm>
          <a:off x="16129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4432</xdr:rowOff>
    </xdr:from>
    <xdr:ext cx="736600" cy="259045"/>
    <xdr:sp macro="" textlink="">
      <xdr:nvSpPr>
        <xdr:cNvPr id="263" name="テキスト ボックス 262"/>
        <xdr:cNvSpPr txBox="1"/>
      </xdr:nvSpPr>
      <xdr:spPr>
        <a:xfrm>
          <a:off x="15798800" y="1492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127302</xdr:rowOff>
    </xdr:to>
    <xdr:cxnSp macro="">
      <xdr:nvCxnSpPr>
        <xdr:cNvPr id="264" name="直線コネクタ 263"/>
        <xdr:cNvCxnSpPr/>
      </xdr:nvCxnSpPr>
      <xdr:spPr>
        <a:xfrm>
          <a:off x="14401800" y="1442115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5" name="フローチャート : 判断 264"/>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66" name="テキスト ボックス 265"/>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84</xdr:row>
      <xdr:rowOff>19352</xdr:rowOff>
    </xdr:to>
    <xdr:cxnSp macro="">
      <xdr:nvCxnSpPr>
        <xdr:cNvPr id="267" name="直線コネクタ 266"/>
        <xdr:cNvCxnSpPr/>
      </xdr:nvCxnSpPr>
      <xdr:spPr>
        <a:xfrm>
          <a:off x="13512800" y="143637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162077</xdr:rowOff>
    </xdr:from>
    <xdr:to>
      <xdr:col>21</xdr:col>
      <xdr:colOff>50800</xdr:colOff>
      <xdr:row>83</xdr:row>
      <xdr:rowOff>92227</xdr:rowOff>
    </xdr:to>
    <xdr:sp macro="" textlink="">
      <xdr:nvSpPr>
        <xdr:cNvPr id="268" name="フローチャート : 判断 267"/>
        <xdr:cNvSpPr/>
      </xdr:nvSpPr>
      <xdr:spPr>
        <a:xfrm>
          <a:off x="14351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69" name="テキスト ボックス 268"/>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70" name="フローチャート : 判断 269"/>
        <xdr:cNvSpPr/>
      </xdr:nvSpPr>
      <xdr:spPr>
        <a:xfrm>
          <a:off x="13462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79422</xdr:rowOff>
    </xdr:from>
    <xdr:ext cx="762000" cy="259045"/>
    <xdr:sp macro="" textlink="">
      <xdr:nvSpPr>
        <xdr:cNvPr id="271" name="テキスト ボックス 270"/>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7" name="円/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8"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42032</xdr:rowOff>
    </xdr:from>
    <xdr:to>
      <xdr:col>23</xdr:col>
      <xdr:colOff>457200</xdr:colOff>
      <xdr:row>89</xdr:row>
      <xdr:rowOff>143632</xdr:rowOff>
    </xdr:to>
    <xdr:sp macro="" textlink="">
      <xdr:nvSpPr>
        <xdr:cNvPr id="279" name="円/楕円 278"/>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128409</xdr:rowOff>
    </xdr:from>
    <xdr:ext cx="736600" cy="259045"/>
    <xdr:sp macro="" textlink="">
      <xdr:nvSpPr>
        <xdr:cNvPr id="280" name="テキスト ボックス 279"/>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81" name="円/楕円 280"/>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162879</xdr:rowOff>
    </xdr:from>
    <xdr:ext cx="762000" cy="259045"/>
    <xdr:sp macro="" textlink="">
      <xdr:nvSpPr>
        <xdr:cNvPr id="282" name="テキスト ボックス 281"/>
        <xdr:cNvSpPr txBox="1"/>
      </xdr:nvSpPr>
      <xdr:spPr>
        <a:xfrm>
          <a:off x="14909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83" name="円/楕円 282"/>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84" name="テキスト ボックス 283"/>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85" name="円/楕円 284"/>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86" name="テキスト ボックス 285"/>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新東名高速道路の一部開通による消防需要に対応するため、また消防職員の定年退職が集中する年度があり、その影響を抑えるため採用を前倒しして行っているため、類似団体平均を上回っている。</a:t>
          </a:r>
          <a:endParaRPr kumimoji="1" lang="en-US" altLang="ja-JP" sz="1300">
            <a:latin typeface="ＭＳ Ｐゴシック"/>
          </a:endParaRPr>
        </a:p>
        <a:p>
          <a:r>
            <a:rPr kumimoji="1" lang="ja-JP" altLang="en-US" sz="1300">
              <a:latin typeface="ＭＳ Ｐゴシック"/>
            </a:rPr>
            <a:t>今後も引き続き定員適正化を図り、効率的な行政運営に努める。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82187</xdr:rowOff>
    </xdr:from>
    <xdr:to>
      <xdr:col>24</xdr:col>
      <xdr:colOff>558800</xdr:colOff>
      <xdr:row>67</xdr:row>
      <xdr:rowOff>48985</xdr:rowOff>
    </xdr:to>
    <xdr:cxnSp macro="">
      <xdr:nvCxnSpPr>
        <xdr:cNvPr id="318" name="直線コネクタ 317"/>
        <xdr:cNvCxnSpPr/>
      </xdr:nvCxnSpPr>
      <xdr:spPr>
        <a:xfrm flipV="1">
          <a:off x="17018000" y="10026287"/>
          <a:ext cx="0" cy="1509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168564</xdr:rowOff>
    </xdr:from>
    <xdr:ext cx="762000" cy="259045"/>
    <xdr:sp macro="" textlink="">
      <xdr:nvSpPr>
        <xdr:cNvPr id="321" name="定員管理の状況最大値テキスト"/>
        <xdr:cNvSpPr txBox="1"/>
      </xdr:nvSpPr>
      <xdr:spPr>
        <a:xfrm>
          <a:off x="17106900" y="97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82187</xdr:rowOff>
    </xdr:from>
    <xdr:to>
      <xdr:col>24</xdr:col>
      <xdr:colOff>647700</xdr:colOff>
      <xdr:row>58</xdr:row>
      <xdr:rowOff>82187</xdr:rowOff>
    </xdr:to>
    <xdr:cxnSp macro="">
      <xdr:nvCxnSpPr>
        <xdr:cNvPr id="322" name="直線コネクタ 321"/>
        <xdr:cNvCxnSpPr/>
      </xdr:nvCxnSpPr>
      <xdr:spPr>
        <a:xfrm>
          <a:off x="16929100" y="1002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14333</xdr:rowOff>
    </xdr:from>
    <xdr:to>
      <xdr:col>24</xdr:col>
      <xdr:colOff>558800</xdr:colOff>
      <xdr:row>63</xdr:row>
      <xdr:rowOff>38463</xdr:rowOff>
    </xdr:to>
    <xdr:cxnSp macro="">
      <xdr:nvCxnSpPr>
        <xdr:cNvPr id="323" name="直線コネクタ 322"/>
        <xdr:cNvCxnSpPr/>
      </xdr:nvCxnSpPr>
      <xdr:spPr>
        <a:xfrm flipV="1">
          <a:off x="16179800" y="108156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78212</xdr:rowOff>
    </xdr:from>
    <xdr:ext cx="762000" cy="259045"/>
    <xdr:sp macro="" textlink="">
      <xdr:nvSpPr>
        <xdr:cNvPr id="324" name="定員管理の状況平均値テキスト"/>
        <xdr:cNvSpPr txBox="1"/>
      </xdr:nvSpPr>
      <xdr:spPr>
        <a:xfrm>
          <a:off x="17106900" y="1036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25" name="フローチャート : 判断 324"/>
        <xdr:cNvSpPr/>
      </xdr:nvSpPr>
      <xdr:spPr>
        <a:xfrm>
          <a:off x="16967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38463</xdr:rowOff>
    </xdr:from>
    <xdr:to>
      <xdr:col>23</xdr:col>
      <xdr:colOff>406400</xdr:colOff>
      <xdr:row>63</xdr:row>
      <xdr:rowOff>59146</xdr:rowOff>
    </xdr:to>
    <xdr:cxnSp macro="">
      <xdr:nvCxnSpPr>
        <xdr:cNvPr id="326" name="直線コネクタ 325"/>
        <xdr:cNvCxnSpPr/>
      </xdr:nvCxnSpPr>
      <xdr:spPr>
        <a:xfrm flipV="1">
          <a:off x="15290800" y="1083981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68580</xdr:rowOff>
    </xdr:from>
    <xdr:to>
      <xdr:col>23</xdr:col>
      <xdr:colOff>457200</xdr:colOff>
      <xdr:row>61</xdr:row>
      <xdr:rowOff>170180</xdr:rowOff>
    </xdr:to>
    <xdr:sp macro="" textlink="">
      <xdr:nvSpPr>
        <xdr:cNvPr id="327" name="フローチャート : 判断 326"/>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328" name="テキスト ボックス 327"/>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10885</xdr:rowOff>
    </xdr:from>
    <xdr:to>
      <xdr:col>22</xdr:col>
      <xdr:colOff>203200</xdr:colOff>
      <xdr:row>63</xdr:row>
      <xdr:rowOff>59146</xdr:rowOff>
    </xdr:to>
    <xdr:cxnSp macro="">
      <xdr:nvCxnSpPr>
        <xdr:cNvPr id="329" name="直線コネクタ 328"/>
        <xdr:cNvCxnSpPr/>
      </xdr:nvCxnSpPr>
      <xdr:spPr>
        <a:xfrm>
          <a:off x="14401800" y="1081223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130628</xdr:rowOff>
    </xdr:from>
    <xdr:to>
      <xdr:col>22</xdr:col>
      <xdr:colOff>254000</xdr:colOff>
      <xdr:row>62</xdr:row>
      <xdr:rowOff>60778</xdr:rowOff>
    </xdr:to>
    <xdr:sp macro="" textlink="">
      <xdr:nvSpPr>
        <xdr:cNvPr id="330" name="フローチャート : 判断 329"/>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70955</xdr:rowOff>
    </xdr:from>
    <xdr:ext cx="762000" cy="259045"/>
    <xdr:sp macro="" textlink="">
      <xdr:nvSpPr>
        <xdr:cNvPr id="331" name="テキスト ボックス 330"/>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10885</xdr:rowOff>
    </xdr:from>
    <xdr:to>
      <xdr:col>21</xdr:col>
      <xdr:colOff>0</xdr:colOff>
      <xdr:row>63</xdr:row>
      <xdr:rowOff>45357</xdr:rowOff>
    </xdr:to>
    <xdr:cxnSp macro="">
      <xdr:nvCxnSpPr>
        <xdr:cNvPr id="332" name="直線コネクタ 331"/>
        <xdr:cNvCxnSpPr/>
      </xdr:nvCxnSpPr>
      <xdr:spPr>
        <a:xfrm flipV="1">
          <a:off x="13512800" y="1081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95431</xdr:rowOff>
    </xdr:from>
    <xdr:to>
      <xdr:col>21</xdr:col>
      <xdr:colOff>50800</xdr:colOff>
      <xdr:row>65</xdr:row>
      <xdr:rowOff>25581</xdr:rowOff>
    </xdr:to>
    <xdr:sp macro="" textlink="">
      <xdr:nvSpPr>
        <xdr:cNvPr id="333" name="フローチャート : 判断 332"/>
        <xdr:cNvSpPr/>
      </xdr:nvSpPr>
      <xdr:spPr>
        <a:xfrm>
          <a:off x="14351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10358</xdr:rowOff>
    </xdr:from>
    <xdr:ext cx="762000" cy="259045"/>
    <xdr:sp macro="" textlink="">
      <xdr:nvSpPr>
        <xdr:cNvPr id="334" name="テキスト ボックス 333"/>
        <xdr:cNvSpPr txBox="1"/>
      </xdr:nvSpPr>
      <xdr:spPr>
        <a:xfrm>
          <a:off x="14020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5" name="フローチャート : 判断 334"/>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105971</xdr:rowOff>
    </xdr:from>
    <xdr:ext cx="762000" cy="259045"/>
    <xdr:sp macro="" textlink="">
      <xdr:nvSpPr>
        <xdr:cNvPr id="336" name="テキスト ボックス 335"/>
        <xdr:cNvSpPr txBox="1"/>
      </xdr:nvSpPr>
      <xdr:spPr>
        <a:xfrm>
          <a:off x="13131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134983</xdr:rowOff>
    </xdr:from>
    <xdr:to>
      <xdr:col>24</xdr:col>
      <xdr:colOff>609600</xdr:colOff>
      <xdr:row>63</xdr:row>
      <xdr:rowOff>65133</xdr:rowOff>
    </xdr:to>
    <xdr:sp macro="" textlink="">
      <xdr:nvSpPr>
        <xdr:cNvPr id="342" name="円/楕円 341"/>
        <xdr:cNvSpPr/>
      </xdr:nvSpPr>
      <xdr:spPr>
        <a:xfrm>
          <a:off x="16967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107060</xdr:rowOff>
    </xdr:from>
    <xdr:ext cx="762000" cy="259045"/>
    <xdr:sp macro="" textlink="">
      <xdr:nvSpPr>
        <xdr:cNvPr id="343" name="定員管理の状況該当値テキスト"/>
        <xdr:cNvSpPr txBox="1"/>
      </xdr:nvSpPr>
      <xdr:spPr>
        <a:xfrm>
          <a:off x="17106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159113</xdr:rowOff>
    </xdr:from>
    <xdr:to>
      <xdr:col>23</xdr:col>
      <xdr:colOff>457200</xdr:colOff>
      <xdr:row>63</xdr:row>
      <xdr:rowOff>89263</xdr:rowOff>
    </xdr:to>
    <xdr:sp macro="" textlink="">
      <xdr:nvSpPr>
        <xdr:cNvPr id="344" name="円/楕円 343"/>
        <xdr:cNvSpPr/>
      </xdr:nvSpPr>
      <xdr:spPr>
        <a:xfrm>
          <a:off x="16129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74040</xdr:rowOff>
    </xdr:from>
    <xdr:ext cx="736600" cy="259045"/>
    <xdr:sp macro="" textlink="">
      <xdr:nvSpPr>
        <xdr:cNvPr id="345" name="テキスト ボックス 344"/>
        <xdr:cNvSpPr txBox="1"/>
      </xdr:nvSpPr>
      <xdr:spPr>
        <a:xfrm>
          <a:off x="15798800" y="1087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8346</xdr:rowOff>
    </xdr:from>
    <xdr:to>
      <xdr:col>22</xdr:col>
      <xdr:colOff>254000</xdr:colOff>
      <xdr:row>63</xdr:row>
      <xdr:rowOff>109946</xdr:rowOff>
    </xdr:to>
    <xdr:sp macro="" textlink="">
      <xdr:nvSpPr>
        <xdr:cNvPr id="346" name="円/楕円 345"/>
        <xdr:cNvSpPr/>
      </xdr:nvSpPr>
      <xdr:spPr>
        <a:xfrm>
          <a:off x="15240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94723</xdr:rowOff>
    </xdr:from>
    <xdr:ext cx="762000" cy="259045"/>
    <xdr:sp macro="" textlink="">
      <xdr:nvSpPr>
        <xdr:cNvPr id="347" name="テキスト ボックス 346"/>
        <xdr:cNvSpPr txBox="1"/>
      </xdr:nvSpPr>
      <xdr:spPr>
        <a:xfrm>
          <a:off x="14909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131535</xdr:rowOff>
    </xdr:from>
    <xdr:to>
      <xdr:col>21</xdr:col>
      <xdr:colOff>50800</xdr:colOff>
      <xdr:row>63</xdr:row>
      <xdr:rowOff>61685</xdr:rowOff>
    </xdr:to>
    <xdr:sp macro="" textlink="">
      <xdr:nvSpPr>
        <xdr:cNvPr id="348" name="円/楕円 347"/>
        <xdr:cNvSpPr/>
      </xdr:nvSpPr>
      <xdr:spPr>
        <a:xfrm>
          <a:off x="14351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71862</xdr:rowOff>
    </xdr:from>
    <xdr:ext cx="762000" cy="259045"/>
    <xdr:sp macro="" textlink="">
      <xdr:nvSpPr>
        <xdr:cNvPr id="349" name="テキスト ボックス 348"/>
        <xdr:cNvSpPr txBox="1"/>
      </xdr:nvSpPr>
      <xdr:spPr>
        <a:xfrm>
          <a:off x="14020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50" name="円/楕円 349"/>
        <xdr:cNvSpPr/>
      </xdr:nvSpPr>
      <xdr:spPr>
        <a:xfrm>
          <a:off x="13462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51" name="テキスト ボックス 350"/>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類似団体平均を下回り、５年間の推移も改善方向に進んでいる。</a:t>
          </a:r>
          <a:endParaRPr kumimoji="1" lang="en-US" altLang="ja-JP" sz="1300">
            <a:latin typeface="ＭＳ Ｐゴシック"/>
          </a:endParaRPr>
        </a:p>
        <a:p>
          <a:r>
            <a:rPr kumimoji="1" lang="ja-JP" altLang="en-US" sz="1300">
              <a:latin typeface="ＭＳ Ｐゴシック"/>
            </a:rPr>
            <a:t>３か年平均の比率は前年度と比較し</a:t>
          </a:r>
          <a:r>
            <a:rPr kumimoji="1" lang="en-US" altLang="ja-JP" sz="1300">
              <a:latin typeface="ＭＳ Ｐゴシック"/>
            </a:rPr>
            <a:t>0.4</a:t>
          </a:r>
          <a:r>
            <a:rPr kumimoji="1" lang="ja-JP" altLang="en-US" sz="1300">
              <a:latin typeface="ＭＳ Ｐゴシック"/>
            </a:rPr>
            <a:t>ポイント低下しており、単年度でも</a:t>
          </a:r>
          <a:r>
            <a:rPr kumimoji="1" lang="en-US" altLang="ja-JP" sz="1300">
              <a:latin typeface="ＭＳ Ｐゴシック"/>
            </a:rPr>
            <a:t>1.3</a:t>
          </a:r>
          <a:r>
            <a:rPr kumimoji="1" lang="ja-JP" altLang="en-US" sz="1300">
              <a:latin typeface="ＭＳ Ｐゴシック"/>
            </a:rPr>
            <a:t>ポイント低下している。これは、分母となる標準財政規模について臨時財政対策債発行可能額の</a:t>
          </a:r>
          <a:r>
            <a:rPr kumimoji="1" lang="en-US" altLang="ja-JP" sz="1300">
              <a:latin typeface="ＭＳ Ｐゴシック"/>
            </a:rPr>
            <a:t>5.5</a:t>
          </a:r>
          <a:r>
            <a:rPr kumimoji="1" lang="ja-JP" altLang="en-US" sz="1300">
              <a:latin typeface="ＭＳ Ｐゴシック"/>
            </a:rPr>
            <a:t>％の減となる一方、標準税収額等及び普通交付税額の増がこれを上回ったためである。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159596</xdr:rowOff>
    </xdr:to>
    <xdr:cxnSp macro="">
      <xdr:nvCxnSpPr>
        <xdr:cNvPr id="380" name="直線コネクタ 379"/>
        <xdr:cNvCxnSpPr/>
      </xdr:nvCxnSpPr>
      <xdr:spPr>
        <a:xfrm flipV="1">
          <a:off x="17018000" y="6156537"/>
          <a:ext cx="0" cy="13754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131673</xdr:rowOff>
    </xdr:from>
    <xdr:ext cx="762000" cy="259045"/>
    <xdr:sp macro="" textlink="">
      <xdr:nvSpPr>
        <xdr:cNvPr id="381"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159596</xdr:rowOff>
    </xdr:from>
    <xdr:to>
      <xdr:col>24</xdr:col>
      <xdr:colOff>647700</xdr:colOff>
      <xdr:row>43</xdr:row>
      <xdr:rowOff>159596</xdr:rowOff>
    </xdr:to>
    <xdr:cxnSp macro="">
      <xdr:nvCxnSpPr>
        <xdr:cNvPr id="382" name="直線コネクタ 381"/>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3"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4" name="直線コネクタ 383"/>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94827</xdr:rowOff>
    </xdr:from>
    <xdr:to>
      <xdr:col>24</xdr:col>
      <xdr:colOff>558800</xdr:colOff>
      <xdr:row>40</xdr:row>
      <xdr:rowOff>127000</xdr:rowOff>
    </xdr:to>
    <xdr:cxnSp macro="">
      <xdr:nvCxnSpPr>
        <xdr:cNvPr id="385" name="直線コネクタ 384"/>
        <xdr:cNvCxnSpPr/>
      </xdr:nvCxnSpPr>
      <xdr:spPr>
        <a:xfrm flipV="1">
          <a:off x="16179800" y="69528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3810</xdr:rowOff>
    </xdr:to>
    <xdr:cxnSp macro="">
      <xdr:nvCxnSpPr>
        <xdr:cNvPr id="388" name="直線コネクタ 387"/>
        <xdr:cNvCxnSpPr/>
      </xdr:nvCxnSpPr>
      <xdr:spPr>
        <a:xfrm flipV="1">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148590</xdr:rowOff>
    </xdr:from>
    <xdr:to>
      <xdr:col>23</xdr:col>
      <xdr:colOff>457200</xdr:colOff>
      <xdr:row>41</xdr:row>
      <xdr:rowOff>78740</xdr:rowOff>
    </xdr:to>
    <xdr:sp macro="" textlink="">
      <xdr:nvSpPr>
        <xdr:cNvPr id="389" name="フローチャート :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0" name="テキスト ボックス 389"/>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100330</xdr:rowOff>
    </xdr:to>
    <xdr:cxnSp macro="">
      <xdr:nvCxnSpPr>
        <xdr:cNvPr id="391" name="直線コネクタ 390"/>
        <xdr:cNvCxnSpPr/>
      </xdr:nvCxnSpPr>
      <xdr:spPr>
        <a:xfrm flipV="1">
          <a:off x="14401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33444</xdr:rowOff>
    </xdr:from>
    <xdr:to>
      <xdr:col>22</xdr:col>
      <xdr:colOff>254000</xdr:colOff>
      <xdr:row>41</xdr:row>
      <xdr:rowOff>135044</xdr:rowOff>
    </xdr:to>
    <xdr:sp macro="" textlink="">
      <xdr:nvSpPr>
        <xdr:cNvPr id="392" name="フローチャート : 判断 391"/>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119821</xdr:rowOff>
    </xdr:from>
    <xdr:ext cx="762000" cy="259045"/>
    <xdr:sp macro="" textlink="">
      <xdr:nvSpPr>
        <xdr:cNvPr id="393" name="テキスト ボックス 392"/>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65617</xdr:rowOff>
    </xdr:to>
    <xdr:cxnSp macro="">
      <xdr:nvCxnSpPr>
        <xdr:cNvPr id="394" name="直線コネクタ 393"/>
        <xdr:cNvCxnSpPr/>
      </xdr:nvCxnSpPr>
      <xdr:spPr>
        <a:xfrm flipV="1">
          <a:off x="13512800" y="71297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95" name="フローチャート : 判断 394"/>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52933</xdr:rowOff>
    </xdr:from>
    <xdr:ext cx="762000" cy="259045"/>
    <xdr:sp macro="" textlink="">
      <xdr:nvSpPr>
        <xdr:cNvPr id="396" name="テキスト ボックス 395"/>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97" name="フローチャート : 判断 396"/>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398" name="テキスト ボックス 397"/>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404" name="円/楕円 403"/>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60554</xdr:rowOff>
    </xdr:from>
    <xdr:ext cx="762000" cy="259045"/>
    <xdr:sp macro="" textlink="">
      <xdr:nvSpPr>
        <xdr:cNvPr id="405"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6" name="円/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7" name="テキスト ボックス 40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8" name="円/楕円 407"/>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9" name="テキスト ボックス 408"/>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10" name="円/楕円 409"/>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11" name="テキスト ボックス 41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12" name="円/楕円 411"/>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413" name="テキスト ボックス 412"/>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類似団体平均を下回り、５年間の推移でも改善方向へ進んでいる。</a:t>
          </a:r>
          <a:endParaRPr kumimoji="1" lang="en-US" altLang="ja-JP" sz="1300">
            <a:latin typeface="ＭＳ Ｐゴシック"/>
          </a:endParaRPr>
        </a:p>
        <a:p>
          <a:r>
            <a:rPr kumimoji="1" lang="ja-JP" altLang="en-US" sz="1300">
              <a:latin typeface="ＭＳ Ｐゴシック"/>
            </a:rPr>
            <a:t>土地改良事業負担金支払いの進捗などにより債務負担行為に係る支払いが前年度比</a:t>
          </a:r>
          <a:r>
            <a:rPr kumimoji="1" lang="en-US" altLang="ja-JP" sz="1300">
              <a:latin typeface="ＭＳ Ｐゴシック"/>
            </a:rPr>
            <a:t>18.3</a:t>
          </a:r>
          <a:r>
            <a:rPr kumimoji="1" lang="ja-JP" altLang="en-US" sz="1300">
              <a:latin typeface="ＭＳ Ｐゴシック"/>
            </a:rPr>
            <a:t>％の減額となったほか、</a:t>
          </a:r>
          <a:r>
            <a:rPr kumimoji="1" lang="ja-JP" altLang="ja-JP" sz="1300">
              <a:solidFill>
                <a:schemeClr val="dk1"/>
              </a:solidFill>
              <a:effectLst/>
              <a:latin typeface="+mn-lt"/>
              <a:ea typeface="+mn-ea"/>
              <a:cs typeface="+mn-cs"/>
            </a:rPr>
            <a:t>財政調整基金等</a:t>
          </a:r>
          <a:r>
            <a:rPr kumimoji="1" lang="ja-JP" altLang="en-US" sz="1300">
              <a:solidFill>
                <a:schemeClr val="dk1"/>
              </a:solidFill>
              <a:effectLst/>
              <a:latin typeface="+mn-lt"/>
              <a:ea typeface="+mn-ea"/>
              <a:cs typeface="+mn-cs"/>
            </a:rPr>
            <a:t>の新規積み立てにより</a:t>
          </a:r>
          <a:r>
            <a:rPr kumimoji="1" lang="ja-JP" altLang="en-US" sz="1300">
              <a:latin typeface="ＭＳ Ｐゴシック"/>
            </a:rPr>
            <a:t>将来負担額から控除する「充当可能基金額」が</a:t>
          </a:r>
          <a:r>
            <a:rPr kumimoji="1" lang="en-US" altLang="ja-JP" sz="1300">
              <a:latin typeface="ＭＳ Ｐゴシック"/>
            </a:rPr>
            <a:t>10.2</a:t>
          </a:r>
          <a:r>
            <a:rPr kumimoji="1" lang="ja-JP" altLang="en-US" sz="1300">
              <a:latin typeface="ＭＳ Ｐゴシック"/>
            </a:rPr>
            <a:t>％増額になったことなどにより、前年度比</a:t>
          </a:r>
          <a:r>
            <a:rPr kumimoji="1" lang="en-US" altLang="ja-JP" sz="1300">
              <a:latin typeface="ＭＳ Ｐゴシック"/>
            </a:rPr>
            <a:t>16.0</a:t>
          </a:r>
          <a:r>
            <a:rPr kumimoji="1" lang="ja-JP" altLang="en-US" sz="1300">
              <a:latin typeface="ＭＳ Ｐゴシック"/>
            </a:rPr>
            <a:t>ポイントの低下となった。</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131475</xdr:rowOff>
    </xdr:from>
    <xdr:to>
      <xdr:col>24</xdr:col>
      <xdr:colOff>558800</xdr:colOff>
      <xdr:row>23</xdr:row>
      <xdr:rowOff>125609</xdr:rowOff>
    </xdr:to>
    <xdr:cxnSp macro="">
      <xdr:nvCxnSpPr>
        <xdr:cNvPr id="444" name="直線コネクタ 443"/>
        <xdr:cNvCxnSpPr/>
      </xdr:nvCxnSpPr>
      <xdr:spPr>
        <a:xfrm flipV="1">
          <a:off x="17018000" y="2360325"/>
          <a:ext cx="0" cy="17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97686</xdr:rowOff>
    </xdr:from>
    <xdr:ext cx="762000" cy="259045"/>
    <xdr:sp macro="" textlink="">
      <xdr:nvSpPr>
        <xdr:cNvPr id="445" name="将来負担の状況最小値テキスト"/>
        <xdr:cNvSpPr txBox="1"/>
      </xdr:nvSpPr>
      <xdr:spPr>
        <a:xfrm>
          <a:off x="17106900" y="404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152.8</a:t>
          </a:r>
          <a:endParaRPr kumimoji="1" lang="ja-JP" altLang="en-US" sz="1000" b="1">
            <a:latin typeface="ＭＳ Ｐゴシック"/>
          </a:endParaRPr>
        </a:p>
      </xdr:txBody>
    </xdr:sp>
    <xdr:clientData/>
  </xdr:oneCellAnchor>
  <xdr:twoCellAnchor>
    <xdr:from>
      <xdr:col>24</xdr:col>
      <xdr:colOff>469900</xdr:colOff>
      <xdr:row>23</xdr:row>
      <xdr:rowOff>125609</xdr:rowOff>
    </xdr:from>
    <xdr:to>
      <xdr:col>24</xdr:col>
      <xdr:colOff>647700</xdr:colOff>
      <xdr:row>23</xdr:row>
      <xdr:rowOff>125609</xdr:rowOff>
    </xdr:to>
    <xdr:cxnSp macro="">
      <xdr:nvCxnSpPr>
        <xdr:cNvPr id="446" name="直線コネクタ 445"/>
        <xdr:cNvCxnSpPr/>
      </xdr:nvCxnSpPr>
      <xdr:spPr>
        <a:xfrm>
          <a:off x="16929100" y="406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46402</xdr:rowOff>
    </xdr:from>
    <xdr:ext cx="762000" cy="259045"/>
    <xdr:sp macro="" textlink="">
      <xdr:nvSpPr>
        <xdr:cNvPr id="447" name="将来負担の状況最大値テキスト"/>
        <xdr:cNvSpPr txBox="1"/>
      </xdr:nvSpPr>
      <xdr:spPr>
        <a:xfrm>
          <a:off x="17106900" y="21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13</xdr:row>
      <xdr:rowOff>131475</xdr:rowOff>
    </xdr:from>
    <xdr:to>
      <xdr:col>24</xdr:col>
      <xdr:colOff>647700</xdr:colOff>
      <xdr:row>13</xdr:row>
      <xdr:rowOff>131475</xdr:rowOff>
    </xdr:to>
    <xdr:cxnSp macro="">
      <xdr:nvCxnSpPr>
        <xdr:cNvPr id="448" name="直線コネクタ 447"/>
        <xdr:cNvCxnSpPr/>
      </xdr:nvCxnSpPr>
      <xdr:spPr>
        <a:xfrm>
          <a:off x="16929100" y="236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149376</xdr:rowOff>
    </xdr:from>
    <xdr:to>
      <xdr:col>24</xdr:col>
      <xdr:colOff>558800</xdr:colOff>
      <xdr:row>16</xdr:row>
      <xdr:rowOff>161774</xdr:rowOff>
    </xdr:to>
    <xdr:cxnSp macro="">
      <xdr:nvCxnSpPr>
        <xdr:cNvPr id="449" name="直線コネクタ 448"/>
        <xdr:cNvCxnSpPr/>
      </xdr:nvCxnSpPr>
      <xdr:spPr>
        <a:xfrm flipV="1">
          <a:off x="16179800" y="2721126"/>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147639</xdr:rowOff>
    </xdr:from>
    <xdr:ext cx="762000" cy="259045"/>
    <xdr:sp macro="" textlink="">
      <xdr:nvSpPr>
        <xdr:cNvPr id="450" name="将来負担の状況平均値テキスト"/>
        <xdr:cNvSpPr txBox="1"/>
      </xdr:nvSpPr>
      <xdr:spPr>
        <a:xfrm>
          <a:off x="17106900" y="2719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4112</xdr:rowOff>
    </xdr:from>
    <xdr:to>
      <xdr:col>24</xdr:col>
      <xdr:colOff>609600</xdr:colOff>
      <xdr:row>16</xdr:row>
      <xdr:rowOff>105712</xdr:rowOff>
    </xdr:to>
    <xdr:sp macro="" textlink="">
      <xdr:nvSpPr>
        <xdr:cNvPr id="451" name="フローチャート : 判断 450"/>
        <xdr:cNvSpPr/>
      </xdr:nvSpPr>
      <xdr:spPr>
        <a:xfrm>
          <a:off x="169672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161774</xdr:rowOff>
    </xdr:from>
    <xdr:to>
      <xdr:col>23</xdr:col>
      <xdr:colOff>406400</xdr:colOff>
      <xdr:row>18</xdr:row>
      <xdr:rowOff>15361</xdr:rowOff>
    </xdr:to>
    <xdr:cxnSp macro="">
      <xdr:nvCxnSpPr>
        <xdr:cNvPr id="452" name="直線コネクタ 451"/>
        <xdr:cNvCxnSpPr/>
      </xdr:nvCxnSpPr>
      <xdr:spPr>
        <a:xfrm flipV="1">
          <a:off x="15290800" y="2904974"/>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155787</xdr:rowOff>
    </xdr:from>
    <xdr:to>
      <xdr:col>23</xdr:col>
      <xdr:colOff>457200</xdr:colOff>
      <xdr:row>17</xdr:row>
      <xdr:rowOff>85937</xdr:rowOff>
    </xdr:to>
    <xdr:sp macro="" textlink="">
      <xdr:nvSpPr>
        <xdr:cNvPr id="453" name="フローチャート : 判断 452"/>
        <xdr:cNvSpPr/>
      </xdr:nvSpPr>
      <xdr:spPr>
        <a:xfrm>
          <a:off x="16129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70714</xdr:rowOff>
    </xdr:from>
    <xdr:ext cx="736600" cy="259045"/>
    <xdr:sp macro="" textlink="">
      <xdr:nvSpPr>
        <xdr:cNvPr id="454" name="テキスト ボックス 453"/>
        <xdr:cNvSpPr txBox="1"/>
      </xdr:nvSpPr>
      <xdr:spPr>
        <a:xfrm>
          <a:off x="15798800" y="298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15361</xdr:rowOff>
    </xdr:from>
    <xdr:to>
      <xdr:col>22</xdr:col>
      <xdr:colOff>203200</xdr:colOff>
      <xdr:row>19</xdr:row>
      <xdr:rowOff>55336</xdr:rowOff>
    </xdr:to>
    <xdr:cxnSp macro="">
      <xdr:nvCxnSpPr>
        <xdr:cNvPr id="455" name="直線コネクタ 454"/>
        <xdr:cNvCxnSpPr/>
      </xdr:nvCxnSpPr>
      <xdr:spPr>
        <a:xfrm flipV="1">
          <a:off x="14401800" y="3101461"/>
          <a:ext cx="889000" cy="2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42938</xdr:rowOff>
    </xdr:from>
    <xdr:to>
      <xdr:col>22</xdr:col>
      <xdr:colOff>254000</xdr:colOff>
      <xdr:row>17</xdr:row>
      <xdr:rowOff>144538</xdr:rowOff>
    </xdr:to>
    <xdr:sp macro="" textlink="">
      <xdr:nvSpPr>
        <xdr:cNvPr id="456" name="フローチャート : 判断 455"/>
        <xdr:cNvSpPr/>
      </xdr:nvSpPr>
      <xdr:spPr>
        <a:xfrm>
          <a:off x="15240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154715</xdr:rowOff>
    </xdr:from>
    <xdr:ext cx="762000" cy="259045"/>
    <xdr:sp macro="" textlink="">
      <xdr:nvSpPr>
        <xdr:cNvPr id="457" name="テキスト ボックス 456"/>
        <xdr:cNvSpPr txBox="1"/>
      </xdr:nvSpPr>
      <xdr:spPr>
        <a:xfrm>
          <a:off x="14909800" y="27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55336</xdr:rowOff>
    </xdr:from>
    <xdr:to>
      <xdr:col>21</xdr:col>
      <xdr:colOff>0</xdr:colOff>
      <xdr:row>20</xdr:row>
      <xdr:rowOff>35560</xdr:rowOff>
    </xdr:to>
    <xdr:cxnSp macro="">
      <xdr:nvCxnSpPr>
        <xdr:cNvPr id="458" name="直線コネクタ 457"/>
        <xdr:cNvCxnSpPr/>
      </xdr:nvCxnSpPr>
      <xdr:spPr>
        <a:xfrm flipV="1">
          <a:off x="13512800" y="331288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116235</xdr:rowOff>
    </xdr:from>
    <xdr:to>
      <xdr:col>21</xdr:col>
      <xdr:colOff>50800</xdr:colOff>
      <xdr:row>19</xdr:row>
      <xdr:rowOff>46385</xdr:rowOff>
    </xdr:to>
    <xdr:sp macro="" textlink="">
      <xdr:nvSpPr>
        <xdr:cNvPr id="459" name="フローチャート : 判断 458"/>
        <xdr:cNvSpPr/>
      </xdr:nvSpPr>
      <xdr:spPr>
        <a:xfrm>
          <a:off x="14351000" y="32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56562</xdr:rowOff>
    </xdr:from>
    <xdr:ext cx="762000" cy="259045"/>
    <xdr:sp macro="" textlink="">
      <xdr:nvSpPr>
        <xdr:cNvPr id="460" name="テキスト ボックス 459"/>
        <xdr:cNvSpPr txBox="1"/>
      </xdr:nvSpPr>
      <xdr:spPr>
        <a:xfrm>
          <a:off x="14020800" y="29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21772</xdr:rowOff>
    </xdr:from>
    <xdr:to>
      <xdr:col>19</xdr:col>
      <xdr:colOff>533400</xdr:colOff>
      <xdr:row>19</xdr:row>
      <xdr:rowOff>123372</xdr:rowOff>
    </xdr:to>
    <xdr:sp macro="" textlink="">
      <xdr:nvSpPr>
        <xdr:cNvPr id="461" name="フローチャート : 判断 460"/>
        <xdr:cNvSpPr/>
      </xdr:nvSpPr>
      <xdr:spPr>
        <a:xfrm>
          <a:off x="13462000" y="32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133548</xdr:rowOff>
    </xdr:from>
    <xdr:ext cx="762000" cy="259045"/>
    <xdr:sp macro="" textlink="">
      <xdr:nvSpPr>
        <xdr:cNvPr id="462" name="テキスト ボックス 461"/>
        <xdr:cNvSpPr txBox="1"/>
      </xdr:nvSpPr>
      <xdr:spPr>
        <a:xfrm>
          <a:off x="13131800" y="304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98576</xdr:rowOff>
    </xdr:from>
    <xdr:to>
      <xdr:col>24</xdr:col>
      <xdr:colOff>609600</xdr:colOff>
      <xdr:row>16</xdr:row>
      <xdr:rowOff>28726</xdr:rowOff>
    </xdr:to>
    <xdr:sp macro="" textlink="">
      <xdr:nvSpPr>
        <xdr:cNvPr id="468" name="円/楕円 467"/>
        <xdr:cNvSpPr/>
      </xdr:nvSpPr>
      <xdr:spPr>
        <a:xfrm>
          <a:off x="169672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115103</xdr:rowOff>
    </xdr:from>
    <xdr:ext cx="762000" cy="259045"/>
    <xdr:sp macro="" textlink="">
      <xdr:nvSpPr>
        <xdr:cNvPr id="469" name="将来負担の状況該当値テキスト"/>
        <xdr:cNvSpPr txBox="1"/>
      </xdr:nvSpPr>
      <xdr:spPr>
        <a:xfrm>
          <a:off x="17106900" y="251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110974</xdr:rowOff>
    </xdr:from>
    <xdr:to>
      <xdr:col>23</xdr:col>
      <xdr:colOff>457200</xdr:colOff>
      <xdr:row>17</xdr:row>
      <xdr:rowOff>41124</xdr:rowOff>
    </xdr:to>
    <xdr:sp macro="" textlink="">
      <xdr:nvSpPr>
        <xdr:cNvPr id="470" name="円/楕円 469"/>
        <xdr:cNvSpPr/>
      </xdr:nvSpPr>
      <xdr:spPr>
        <a:xfrm>
          <a:off x="16129000" y="28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51301</xdr:rowOff>
    </xdr:from>
    <xdr:ext cx="736600" cy="259045"/>
    <xdr:sp macro="" textlink="">
      <xdr:nvSpPr>
        <xdr:cNvPr id="471" name="テキスト ボックス 470"/>
        <xdr:cNvSpPr txBox="1"/>
      </xdr:nvSpPr>
      <xdr:spPr>
        <a:xfrm>
          <a:off x="15798800" y="2623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136011</xdr:rowOff>
    </xdr:from>
    <xdr:to>
      <xdr:col>22</xdr:col>
      <xdr:colOff>254000</xdr:colOff>
      <xdr:row>18</xdr:row>
      <xdr:rowOff>66161</xdr:rowOff>
    </xdr:to>
    <xdr:sp macro="" textlink="">
      <xdr:nvSpPr>
        <xdr:cNvPr id="472" name="円/楕円 471"/>
        <xdr:cNvSpPr/>
      </xdr:nvSpPr>
      <xdr:spPr>
        <a:xfrm>
          <a:off x="15240000" y="30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50938</xdr:rowOff>
    </xdr:from>
    <xdr:ext cx="762000" cy="259045"/>
    <xdr:sp macro="" textlink="">
      <xdr:nvSpPr>
        <xdr:cNvPr id="473" name="テキスト ボックス 472"/>
        <xdr:cNvSpPr txBox="1"/>
      </xdr:nvSpPr>
      <xdr:spPr>
        <a:xfrm>
          <a:off x="14909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4536</xdr:rowOff>
    </xdr:from>
    <xdr:to>
      <xdr:col>21</xdr:col>
      <xdr:colOff>50800</xdr:colOff>
      <xdr:row>19</xdr:row>
      <xdr:rowOff>106136</xdr:rowOff>
    </xdr:to>
    <xdr:sp macro="" textlink="">
      <xdr:nvSpPr>
        <xdr:cNvPr id="474" name="円/楕円 473"/>
        <xdr:cNvSpPr/>
      </xdr:nvSpPr>
      <xdr:spPr>
        <a:xfrm>
          <a:off x="14351000" y="32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90913</xdr:rowOff>
    </xdr:from>
    <xdr:ext cx="762000" cy="259045"/>
    <xdr:sp macro="" textlink="">
      <xdr:nvSpPr>
        <xdr:cNvPr id="475" name="テキスト ボックス 474"/>
        <xdr:cNvSpPr txBox="1"/>
      </xdr:nvSpPr>
      <xdr:spPr>
        <a:xfrm>
          <a:off x="14020800" y="334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156210</xdr:rowOff>
    </xdr:from>
    <xdr:to>
      <xdr:col>19</xdr:col>
      <xdr:colOff>533400</xdr:colOff>
      <xdr:row>20</xdr:row>
      <xdr:rowOff>86360</xdr:rowOff>
    </xdr:to>
    <xdr:sp macro="" textlink="">
      <xdr:nvSpPr>
        <xdr:cNvPr id="476" name="円/楕円 475"/>
        <xdr:cNvSpPr/>
      </xdr:nvSpPr>
      <xdr:spPr>
        <a:xfrm>
          <a:off x="1346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71137</xdr:rowOff>
    </xdr:from>
    <xdr:ext cx="762000" cy="259045"/>
    <xdr:sp macro="" textlink="">
      <xdr:nvSpPr>
        <xdr:cNvPr id="477" name="テキスト ボックス 476"/>
        <xdr:cNvSpPr txBox="1"/>
      </xdr:nvSpPr>
      <xdr:spPr>
        <a:xfrm>
          <a:off x="1313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静岡県島田市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101,466
100,546
315.88
37,981,079
36,128,693
1,555,148
21,839,103
42,948,575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類似団体平均及び静岡県平均のいずれも上回る数値となっている。</a:t>
          </a:r>
          <a:endParaRPr kumimoji="1" lang="en-US" altLang="ja-JP" sz="1300">
            <a:latin typeface="ＭＳ Ｐゴシック"/>
          </a:endParaRPr>
        </a:p>
        <a:p>
          <a:r>
            <a:rPr kumimoji="1" lang="ja-JP" altLang="en-US" sz="1300">
              <a:latin typeface="ＭＳ Ｐゴシック"/>
            </a:rPr>
            <a:t>経常的な人件費に係る一般財源等が前年度と比較し</a:t>
          </a:r>
          <a:r>
            <a:rPr kumimoji="1" lang="en-US" altLang="ja-JP" sz="1300">
              <a:latin typeface="ＭＳ Ｐゴシック"/>
            </a:rPr>
            <a:t>142</a:t>
          </a:r>
          <a:r>
            <a:rPr kumimoji="1" lang="ja-JP" altLang="en-US" sz="1300">
              <a:latin typeface="ＭＳ Ｐゴシック"/>
            </a:rPr>
            <a:t>百万円減少したことにより</a:t>
          </a:r>
          <a:r>
            <a:rPr kumimoji="1" lang="en-US" altLang="ja-JP" sz="1300">
              <a:latin typeface="ＭＳ Ｐゴシック"/>
            </a:rPr>
            <a:t>0.8</a:t>
          </a:r>
          <a:r>
            <a:rPr kumimoji="1" lang="ja-JP" altLang="en-US" sz="1300">
              <a:latin typeface="ＭＳ Ｐゴシック"/>
            </a:rPr>
            <a:t>ポイント下降している。</a:t>
          </a:r>
          <a:endParaRPr kumimoji="1" lang="en-US" altLang="ja-JP" sz="1300">
            <a:latin typeface="ＭＳ Ｐゴシック"/>
          </a:endParaRPr>
        </a:p>
        <a:p>
          <a:r>
            <a:rPr kumimoji="1" lang="ja-JP" altLang="en-US" sz="1300">
              <a:latin typeface="ＭＳ Ｐゴシック"/>
            </a:rPr>
            <a:t>退職手当の増があったが、職員給等の減となったため、人件費全体では前年度を</a:t>
          </a:r>
          <a:r>
            <a:rPr kumimoji="1" lang="en-US" altLang="ja-JP" sz="1300">
              <a:latin typeface="ＭＳ Ｐゴシック"/>
            </a:rPr>
            <a:t>1.5</a:t>
          </a:r>
          <a:r>
            <a:rPr kumimoji="1" lang="ja-JP" altLang="en-US" sz="1300">
              <a:latin typeface="ＭＳ Ｐゴシック"/>
            </a:rPr>
            <a:t>％下回る数値となった。</a:t>
          </a:r>
          <a:endParaRPr kumimoji="1" lang="en-US" altLang="ja-JP" sz="1300">
            <a:latin typeface="ＭＳ Ｐゴシック"/>
          </a:endParaRPr>
        </a:p>
        <a:p>
          <a:r>
            <a:rPr kumimoji="1" lang="ja-JP" altLang="en-US" sz="1300">
              <a:latin typeface="ＭＳ Ｐゴシック"/>
            </a:rPr>
            <a:t>引き続き人件費の抑制に努めていく。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50800</xdr:rowOff>
    </xdr:from>
    <xdr:to>
      <xdr:col>7</xdr:col>
      <xdr:colOff>15875</xdr:colOff>
      <xdr:row>39</xdr:row>
      <xdr:rowOff>69850</xdr:rowOff>
    </xdr:to>
    <xdr:cxnSp macro="">
      <xdr:nvCxnSpPr>
        <xdr:cNvPr id="60" name="直線コネクタ 59"/>
        <xdr:cNvCxnSpPr/>
      </xdr:nvCxnSpPr>
      <xdr:spPr>
        <a:xfrm flipV="1">
          <a:off x="4826000" y="5537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41927</xdr:rowOff>
    </xdr:from>
    <xdr:ext cx="762000" cy="259045"/>
    <xdr:sp macro="" textlink="">
      <xdr:nvSpPr>
        <xdr:cNvPr id="61" name="人件費最小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39</xdr:row>
      <xdr:rowOff>69850</xdr:rowOff>
    </xdr:from>
    <xdr:to>
      <xdr:col>7</xdr:col>
      <xdr:colOff>104775</xdr:colOff>
      <xdr:row>39</xdr:row>
      <xdr:rowOff>69850</xdr:rowOff>
    </xdr:to>
    <xdr:cxnSp macro="">
      <xdr:nvCxnSpPr>
        <xdr:cNvPr id="62" name="直線コネクタ 61"/>
        <xdr:cNvCxnSpPr/>
      </xdr:nvCxnSpPr>
      <xdr:spPr>
        <a:xfrm>
          <a:off x="4737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137177</xdr:rowOff>
    </xdr:from>
    <xdr:ext cx="762000" cy="259045"/>
    <xdr:sp macro="" textlink="">
      <xdr:nvSpPr>
        <xdr:cNvPr id="63"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32</xdr:row>
      <xdr:rowOff>50800</xdr:rowOff>
    </xdr:from>
    <xdr:to>
      <xdr:col>7</xdr:col>
      <xdr:colOff>104775</xdr:colOff>
      <xdr:row>32</xdr:row>
      <xdr:rowOff>50800</xdr:rowOff>
    </xdr:to>
    <xdr:cxnSp macro="">
      <xdr:nvCxnSpPr>
        <xdr:cNvPr id="64" name="直線コネクタ 63"/>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40</xdr:row>
      <xdr:rowOff>0</xdr:rowOff>
    </xdr:to>
    <xdr:cxnSp macro="">
      <xdr:nvCxnSpPr>
        <xdr:cNvPr id="65" name="直線コネクタ 64"/>
        <xdr:cNvCxnSpPr/>
      </xdr:nvCxnSpPr>
      <xdr:spPr>
        <a:xfrm flipV="1">
          <a:off x="3987800" y="675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168927</xdr:rowOff>
    </xdr:from>
    <xdr:ext cx="762000" cy="259045"/>
    <xdr:sp macro="" textlink="">
      <xdr:nvSpPr>
        <xdr:cNvPr id="66"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67" name="フローチャート : 判断 66"/>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44450</xdr:rowOff>
    </xdr:from>
    <xdr:to>
      <xdr:col>5</xdr:col>
      <xdr:colOff>549275</xdr:colOff>
      <xdr:row>40</xdr:row>
      <xdr:rowOff>0</xdr:rowOff>
    </xdr:to>
    <xdr:cxnSp macro="">
      <xdr:nvCxnSpPr>
        <xdr:cNvPr id="68" name="直線コネクタ 67"/>
        <xdr:cNvCxnSpPr/>
      </xdr:nvCxnSpPr>
      <xdr:spPr>
        <a:xfrm>
          <a:off x="3098800" y="6731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82550</xdr:rowOff>
    </xdr:from>
    <xdr:to>
      <xdr:col>5</xdr:col>
      <xdr:colOff>600075</xdr:colOff>
      <xdr:row>36</xdr:row>
      <xdr:rowOff>12700</xdr:rowOff>
    </xdr:to>
    <xdr:sp macro="" textlink="">
      <xdr:nvSpPr>
        <xdr:cNvPr id="69" name="フローチャート : 判断 68"/>
        <xdr:cNvSpPr/>
      </xdr:nvSpPr>
      <xdr:spPr>
        <a:xfrm>
          <a:off x="3937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22877</xdr:rowOff>
    </xdr:from>
    <xdr:ext cx="736600" cy="259045"/>
    <xdr:sp macro="" textlink="">
      <xdr:nvSpPr>
        <xdr:cNvPr id="70" name="テキスト ボックス 69"/>
        <xdr:cNvSpPr txBox="1"/>
      </xdr:nvSpPr>
      <xdr:spPr>
        <a:xfrm>
          <a:off x="3606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6350</xdr:rowOff>
    </xdr:from>
    <xdr:to>
      <xdr:col>4</xdr:col>
      <xdr:colOff>346075</xdr:colOff>
      <xdr:row>39</xdr:row>
      <xdr:rowOff>44450</xdr:rowOff>
    </xdr:to>
    <xdr:cxnSp macro="">
      <xdr:nvCxnSpPr>
        <xdr:cNvPr id="71" name="直線コネクタ 70"/>
        <xdr:cNvCxnSpPr/>
      </xdr:nvCxnSpPr>
      <xdr:spPr>
        <a:xfrm>
          <a:off x="2209800" y="669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2" name="フローチャート : 判断 71"/>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3" name="テキスト ボックス 72"/>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6350</xdr:rowOff>
    </xdr:from>
    <xdr:to>
      <xdr:col>3</xdr:col>
      <xdr:colOff>142875</xdr:colOff>
      <xdr:row>41</xdr:row>
      <xdr:rowOff>19050</xdr:rowOff>
    </xdr:to>
    <xdr:cxnSp macro="">
      <xdr:nvCxnSpPr>
        <xdr:cNvPr id="74" name="直線コネクタ 73"/>
        <xdr:cNvCxnSpPr/>
      </xdr:nvCxnSpPr>
      <xdr:spPr>
        <a:xfrm flipV="1">
          <a:off x="1320800" y="66929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101600</xdr:rowOff>
    </xdr:from>
    <xdr:to>
      <xdr:col>3</xdr:col>
      <xdr:colOff>193675</xdr:colOff>
      <xdr:row>37</xdr:row>
      <xdr:rowOff>31750</xdr:rowOff>
    </xdr:to>
    <xdr:sp macro="" textlink="">
      <xdr:nvSpPr>
        <xdr:cNvPr id="75" name="フローチャート : 判断 74"/>
        <xdr:cNvSpPr/>
      </xdr:nvSpPr>
      <xdr:spPr>
        <a:xfrm>
          <a:off x="2159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41927</xdr:rowOff>
    </xdr:from>
    <xdr:ext cx="762000" cy="259045"/>
    <xdr:sp macro="" textlink="">
      <xdr:nvSpPr>
        <xdr:cNvPr id="76" name="テキスト ボックス 75"/>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7" name="フローチャート : 判断 76"/>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3827</xdr:rowOff>
    </xdr:from>
    <xdr:ext cx="762000" cy="259045"/>
    <xdr:sp macro="" textlink="">
      <xdr:nvSpPr>
        <xdr:cNvPr id="78" name="テキスト ボックス 77"/>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4" name="円/楕円 83"/>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99077</xdr:rowOff>
    </xdr:from>
    <xdr:ext cx="762000" cy="259045"/>
    <xdr:sp macro="" textlink="">
      <xdr:nvSpPr>
        <xdr:cNvPr id="85" name="人件費該当値テキスト"/>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120650</xdr:rowOff>
    </xdr:from>
    <xdr:to>
      <xdr:col>5</xdr:col>
      <xdr:colOff>600075</xdr:colOff>
      <xdr:row>40</xdr:row>
      <xdr:rowOff>50800</xdr:rowOff>
    </xdr:to>
    <xdr:sp macro="" textlink="">
      <xdr:nvSpPr>
        <xdr:cNvPr id="86" name="円/楕円 85"/>
        <xdr:cNvSpPr/>
      </xdr:nvSpPr>
      <xdr:spPr>
        <a:xfrm>
          <a:off x="3937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35577</xdr:rowOff>
    </xdr:from>
    <xdr:ext cx="736600" cy="259045"/>
    <xdr:sp macro="" textlink="">
      <xdr:nvSpPr>
        <xdr:cNvPr id="87" name="テキスト ボックス 86"/>
        <xdr:cNvSpPr txBox="1"/>
      </xdr:nvSpPr>
      <xdr:spPr>
        <a:xfrm>
          <a:off x="3606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165100</xdr:rowOff>
    </xdr:from>
    <xdr:to>
      <xdr:col>4</xdr:col>
      <xdr:colOff>396875</xdr:colOff>
      <xdr:row>39</xdr:row>
      <xdr:rowOff>95250</xdr:rowOff>
    </xdr:to>
    <xdr:sp macro="" textlink="">
      <xdr:nvSpPr>
        <xdr:cNvPr id="88" name="円/楕円 87"/>
        <xdr:cNvSpPr/>
      </xdr:nvSpPr>
      <xdr:spPr>
        <a:xfrm>
          <a:off x="3048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89" name="テキスト ボックス 88"/>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127000</xdr:rowOff>
    </xdr:from>
    <xdr:to>
      <xdr:col>3</xdr:col>
      <xdr:colOff>193675</xdr:colOff>
      <xdr:row>39</xdr:row>
      <xdr:rowOff>57150</xdr:rowOff>
    </xdr:to>
    <xdr:sp macro="" textlink="">
      <xdr:nvSpPr>
        <xdr:cNvPr id="90" name="円/楕円 89"/>
        <xdr:cNvSpPr/>
      </xdr:nvSpPr>
      <xdr:spPr>
        <a:xfrm>
          <a:off x="2159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41927</xdr:rowOff>
    </xdr:from>
    <xdr:ext cx="762000" cy="259045"/>
    <xdr:sp macro="" textlink="">
      <xdr:nvSpPr>
        <xdr:cNvPr id="91" name="テキスト ボックス 90"/>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139700</xdr:rowOff>
    </xdr:from>
    <xdr:to>
      <xdr:col>1</xdr:col>
      <xdr:colOff>676275</xdr:colOff>
      <xdr:row>41</xdr:row>
      <xdr:rowOff>69850</xdr:rowOff>
    </xdr:to>
    <xdr:sp macro="" textlink="">
      <xdr:nvSpPr>
        <xdr:cNvPr id="92" name="円/楕円 91"/>
        <xdr:cNvSpPr/>
      </xdr:nvSpPr>
      <xdr:spPr>
        <a:xfrm>
          <a:off x="1270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54627</xdr:rowOff>
    </xdr:from>
    <xdr:ext cx="762000" cy="259045"/>
    <xdr:sp macro="" textlink="">
      <xdr:nvSpPr>
        <xdr:cNvPr id="93" name="テキスト ボックス 92"/>
        <xdr:cNvSpPr txBox="1"/>
      </xdr:nvSpPr>
      <xdr:spPr>
        <a:xfrm>
          <a:off x="939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ea"/>
              <a:ea typeface="+mn-ea"/>
              <a:cs typeface="+mn-cs"/>
            </a:rPr>
            <a:t>類似団体平均及び静岡県平均のいずれも上回</a:t>
          </a:r>
          <a:r>
            <a:rPr kumimoji="1" lang="ja-JP" altLang="en-US" sz="1200">
              <a:solidFill>
                <a:schemeClr val="dk1"/>
              </a:solidFill>
              <a:effectLst/>
              <a:latin typeface="+mn-ea"/>
              <a:ea typeface="+mn-ea"/>
              <a:cs typeface="+mn-cs"/>
            </a:rPr>
            <a:t>る数値とな</a:t>
          </a:r>
          <a:r>
            <a:rPr kumimoji="1" lang="ja-JP" altLang="ja-JP" sz="1200">
              <a:solidFill>
                <a:schemeClr val="dk1"/>
              </a:solidFill>
              <a:effectLst/>
              <a:latin typeface="+mn-ea"/>
              <a:ea typeface="+mn-ea"/>
              <a:cs typeface="+mn-cs"/>
            </a:rPr>
            <a:t>っている。</a:t>
          </a:r>
          <a:endParaRPr lang="ja-JP" altLang="ja-JP" sz="1200">
            <a:effectLst/>
            <a:latin typeface="+mn-ea"/>
            <a:ea typeface="+mn-ea"/>
          </a:endParaRPr>
        </a:p>
        <a:p>
          <a:r>
            <a:rPr kumimoji="1" lang="ja-JP" altLang="en-US" sz="1200">
              <a:solidFill>
                <a:schemeClr val="dk1"/>
              </a:solidFill>
              <a:effectLst/>
              <a:latin typeface="+mn-ea"/>
              <a:ea typeface="+mn-ea"/>
              <a:cs typeface="+mn-cs"/>
            </a:rPr>
            <a:t>前年度比では</a:t>
          </a:r>
          <a:r>
            <a:rPr kumimoji="1" lang="ja-JP" altLang="ja-JP" sz="1200">
              <a:solidFill>
                <a:schemeClr val="dk1"/>
              </a:solidFill>
              <a:effectLst/>
              <a:latin typeface="+mn-ea"/>
              <a:ea typeface="+mn-ea"/>
              <a:cs typeface="+mn-cs"/>
            </a:rPr>
            <a:t>定期予防接種の項目の追加によ</a:t>
          </a:r>
          <a:r>
            <a:rPr kumimoji="1" lang="ja-JP" altLang="en-US" sz="1200">
              <a:solidFill>
                <a:schemeClr val="dk1"/>
              </a:solidFill>
              <a:effectLst/>
              <a:latin typeface="+mn-ea"/>
              <a:ea typeface="+mn-ea"/>
              <a:cs typeface="+mn-cs"/>
            </a:rPr>
            <a:t>る増額などにより</a:t>
          </a:r>
          <a:r>
            <a:rPr kumimoji="1" lang="ja-JP" altLang="ja-JP" sz="1200">
              <a:solidFill>
                <a:schemeClr val="dk1"/>
              </a:solidFill>
              <a:effectLst/>
              <a:latin typeface="+mn-ea"/>
              <a:ea typeface="+mn-ea"/>
              <a:cs typeface="+mn-cs"/>
            </a:rPr>
            <a:t>、前年度と比べ</a:t>
          </a:r>
          <a:r>
            <a:rPr kumimoji="1" lang="en-US" altLang="ja-JP" sz="1200">
              <a:solidFill>
                <a:schemeClr val="dk1"/>
              </a:solidFill>
              <a:effectLst/>
              <a:latin typeface="+mn-ea"/>
              <a:ea typeface="+mn-ea"/>
              <a:cs typeface="+mn-cs"/>
            </a:rPr>
            <a:t>1.0</a:t>
          </a:r>
          <a:r>
            <a:rPr kumimoji="1" lang="ja-JP" altLang="en-US" sz="1200">
              <a:solidFill>
                <a:schemeClr val="dk1"/>
              </a:solidFill>
              <a:effectLst/>
              <a:latin typeface="+mn-ea"/>
              <a:ea typeface="+mn-ea"/>
              <a:cs typeface="+mn-cs"/>
            </a:rPr>
            <a:t>ポイント</a:t>
          </a:r>
          <a:r>
            <a:rPr kumimoji="1" lang="ja-JP" altLang="ja-JP" sz="1200">
              <a:solidFill>
                <a:schemeClr val="dk1"/>
              </a:solidFill>
              <a:effectLst/>
              <a:latin typeface="+mn-ea"/>
              <a:ea typeface="+mn-ea"/>
              <a:cs typeface="+mn-cs"/>
            </a:rPr>
            <a:t>の増となった。</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一人当たりの決算額をみると、衛生費、商工費及び消防費が類似団体平均を大きく上回っている。衛生費及び消防費は平成</a:t>
          </a:r>
          <a:r>
            <a:rPr kumimoji="1" lang="en-US" altLang="ja-JP" sz="1200">
              <a:solidFill>
                <a:schemeClr val="dk1"/>
              </a:solidFill>
              <a:effectLst/>
              <a:latin typeface="+mn-ea"/>
              <a:ea typeface="+mn-ea"/>
              <a:cs typeface="+mn-cs"/>
            </a:rPr>
            <a:t>20</a:t>
          </a:r>
          <a:r>
            <a:rPr kumimoji="1" lang="ja-JP" altLang="en-US" sz="1200">
              <a:solidFill>
                <a:schemeClr val="dk1"/>
              </a:solidFill>
              <a:effectLst/>
              <a:latin typeface="+mn-ea"/>
              <a:ea typeface="+mn-ea"/>
              <a:cs typeface="+mn-cs"/>
            </a:rPr>
            <a:t>年度に一部事務組合を解散し、ごみ処理施設や消防施設を当市が維持管理していること、また、商工費は、温泉施設の管理運営経費の負担がその一因となっている。</a:t>
          </a:r>
          <a:endParaRPr lang="ja-JP" altLang="ja-JP" sz="12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1" name="直線コネクタ 120"/>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2"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3" name="直線コネクタ 122"/>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4"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5" name="直線コネクタ 124"/>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16</xdr:row>
      <xdr:rowOff>25400</xdr:rowOff>
    </xdr:to>
    <xdr:cxnSp macro="">
      <xdr:nvCxnSpPr>
        <xdr:cNvPr id="126" name="直線コネクタ 125"/>
        <xdr:cNvCxnSpPr/>
      </xdr:nvCxnSpPr>
      <xdr:spPr>
        <a:xfrm>
          <a:off x="15671800" y="2641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67327</xdr:rowOff>
    </xdr:from>
    <xdr:ext cx="762000" cy="259045"/>
    <xdr:sp macro="" textlink="">
      <xdr:nvSpPr>
        <xdr:cNvPr id="127"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50800</xdr:rowOff>
    </xdr:from>
    <xdr:to>
      <xdr:col>24</xdr:col>
      <xdr:colOff>82550</xdr:colOff>
      <xdr:row>14</xdr:row>
      <xdr:rowOff>152400</xdr:rowOff>
    </xdr:to>
    <xdr:sp macro="" textlink="">
      <xdr:nvSpPr>
        <xdr:cNvPr id="128" name="フローチャート : 判断 127"/>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69850</xdr:rowOff>
    </xdr:to>
    <xdr:cxnSp macro="">
      <xdr:nvCxnSpPr>
        <xdr:cNvPr id="129" name="直線コネクタ 128"/>
        <xdr:cNvCxnSpPr/>
      </xdr:nvCxnSpPr>
      <xdr:spPr>
        <a:xfrm>
          <a:off x="14782800" y="264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13</xdr:row>
      <xdr:rowOff>146050</xdr:rowOff>
    </xdr:from>
    <xdr:to>
      <xdr:col>22</xdr:col>
      <xdr:colOff>615950</xdr:colOff>
      <xdr:row>14</xdr:row>
      <xdr:rowOff>76200</xdr:rowOff>
    </xdr:to>
    <xdr:sp macro="" textlink="">
      <xdr:nvSpPr>
        <xdr:cNvPr id="130" name="フローチャート : 判断 129"/>
        <xdr:cNvSpPr/>
      </xdr:nvSpPr>
      <xdr:spPr>
        <a:xfrm>
          <a:off x="15621000" y="237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31" name="テキスト ボックス 130"/>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19050</xdr:rowOff>
    </xdr:from>
    <xdr:to>
      <xdr:col>21</xdr:col>
      <xdr:colOff>361950</xdr:colOff>
      <xdr:row>15</xdr:row>
      <xdr:rowOff>69850</xdr:rowOff>
    </xdr:to>
    <xdr:cxnSp macro="">
      <xdr:nvCxnSpPr>
        <xdr:cNvPr id="132" name="直線コネクタ 131"/>
        <xdr:cNvCxnSpPr/>
      </xdr:nvCxnSpPr>
      <xdr:spPr>
        <a:xfrm>
          <a:off x="13893800" y="259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13</xdr:row>
      <xdr:rowOff>82550</xdr:rowOff>
    </xdr:from>
    <xdr:to>
      <xdr:col>21</xdr:col>
      <xdr:colOff>412750</xdr:colOff>
      <xdr:row>14</xdr:row>
      <xdr:rowOff>12700</xdr:rowOff>
    </xdr:to>
    <xdr:sp macro="" textlink="">
      <xdr:nvSpPr>
        <xdr:cNvPr id="133" name="フローチャート : 判断 132"/>
        <xdr:cNvSpPr/>
      </xdr:nvSpPr>
      <xdr:spPr>
        <a:xfrm>
          <a:off x="14732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22877</xdr:rowOff>
    </xdr:from>
    <xdr:ext cx="762000" cy="259045"/>
    <xdr:sp macro="" textlink="">
      <xdr:nvSpPr>
        <xdr:cNvPr id="134" name="テキスト ボックス 133"/>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19050</xdr:rowOff>
    </xdr:from>
    <xdr:to>
      <xdr:col>20</xdr:col>
      <xdr:colOff>158750</xdr:colOff>
      <xdr:row>15</xdr:row>
      <xdr:rowOff>19050</xdr:rowOff>
    </xdr:to>
    <xdr:cxnSp macro="">
      <xdr:nvCxnSpPr>
        <xdr:cNvPr id="135" name="直線コネクタ 134"/>
        <xdr:cNvCxnSpPr/>
      </xdr:nvCxnSpPr>
      <xdr:spPr>
        <a:xfrm>
          <a:off x="13004800" y="259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12</xdr:row>
      <xdr:rowOff>101600</xdr:rowOff>
    </xdr:from>
    <xdr:to>
      <xdr:col>20</xdr:col>
      <xdr:colOff>209550</xdr:colOff>
      <xdr:row>13</xdr:row>
      <xdr:rowOff>31750</xdr:rowOff>
    </xdr:to>
    <xdr:sp macro="" textlink="">
      <xdr:nvSpPr>
        <xdr:cNvPr id="136" name="フローチャート : 判断 135"/>
        <xdr:cNvSpPr/>
      </xdr:nvSpPr>
      <xdr:spPr>
        <a:xfrm>
          <a:off x="13843000" y="215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41927</xdr:rowOff>
    </xdr:from>
    <xdr:ext cx="762000" cy="259045"/>
    <xdr:sp macro="" textlink="">
      <xdr:nvSpPr>
        <xdr:cNvPr id="137" name="テキスト ボックス 136"/>
        <xdr:cNvSpPr txBox="1"/>
      </xdr:nvSpPr>
      <xdr:spPr>
        <a:xfrm>
          <a:off x="13512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6350</xdr:rowOff>
    </xdr:from>
    <xdr:to>
      <xdr:col>19</xdr:col>
      <xdr:colOff>6350</xdr:colOff>
      <xdr:row>13</xdr:row>
      <xdr:rowOff>107950</xdr:rowOff>
    </xdr:to>
    <xdr:sp macro="" textlink="">
      <xdr:nvSpPr>
        <xdr:cNvPr id="138" name="フローチャート : 判断 137"/>
        <xdr:cNvSpPr/>
      </xdr:nvSpPr>
      <xdr:spPr>
        <a:xfrm>
          <a:off x="12954000" y="223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118127</xdr:rowOff>
    </xdr:from>
    <xdr:ext cx="762000" cy="259045"/>
    <xdr:sp macro="" textlink="">
      <xdr:nvSpPr>
        <xdr:cNvPr id="139" name="テキスト ボックス 138"/>
        <xdr:cNvSpPr txBox="1"/>
      </xdr:nvSpPr>
      <xdr:spPr>
        <a:xfrm>
          <a:off x="12623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5" name="円/楕円 144"/>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118127</xdr:rowOff>
    </xdr:from>
    <xdr:ext cx="762000" cy="259045"/>
    <xdr:sp macro="" textlink="">
      <xdr:nvSpPr>
        <xdr:cNvPr id="146" name="物件費該当値テキスト"/>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7" name="円/楕円 146"/>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48" name="テキスト ボックス 147"/>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9" name="円/楕円 148"/>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50" name="テキスト ボックス 149"/>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139700</xdr:rowOff>
    </xdr:from>
    <xdr:to>
      <xdr:col>20</xdr:col>
      <xdr:colOff>209550</xdr:colOff>
      <xdr:row>15</xdr:row>
      <xdr:rowOff>69850</xdr:rowOff>
    </xdr:to>
    <xdr:sp macro="" textlink="">
      <xdr:nvSpPr>
        <xdr:cNvPr id="151" name="円/楕円 150"/>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54627</xdr:rowOff>
    </xdr:from>
    <xdr:ext cx="762000" cy="259045"/>
    <xdr:sp macro="" textlink="">
      <xdr:nvSpPr>
        <xdr:cNvPr id="152" name="テキスト ボックス 151"/>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53" name="円/楕円 152"/>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54" name="テキスト ボックス 153"/>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類似団体平均及び静岡県平均を下回る数値となっているが、心身障害児援護事業、自立支援訓練等給付事業などの増により、前年度に比べ</a:t>
          </a:r>
          <a:r>
            <a:rPr kumimoji="1" lang="en-US" altLang="ja-JP" sz="1300">
              <a:latin typeface="ＭＳ Ｐゴシック"/>
            </a:rPr>
            <a:t>0.2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各事業の適正・厳格な執行等により、財政負担の抑制に努める。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80" name="直線コネクタ 179"/>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1"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2" name="直線コネクタ 181"/>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3"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4" name="直線コネクタ 183"/>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104140</xdr:rowOff>
    </xdr:to>
    <xdr:cxnSp macro="">
      <xdr:nvCxnSpPr>
        <xdr:cNvPr id="185" name="直線コネクタ 184"/>
        <xdr:cNvCxnSpPr/>
      </xdr:nvCxnSpPr>
      <xdr:spPr>
        <a:xfrm>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116857</xdr:rowOff>
    </xdr:from>
    <xdr:ext cx="762000" cy="259045"/>
    <xdr:sp macro="" textlink="">
      <xdr:nvSpPr>
        <xdr:cNvPr id="186" name="扶助費平均値テキスト"/>
        <xdr:cNvSpPr txBox="1"/>
      </xdr:nvSpPr>
      <xdr:spPr>
        <a:xfrm>
          <a:off x="4914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87" name="フローチャート : 判断 186"/>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56</xdr:row>
      <xdr:rowOff>12700</xdr:rowOff>
    </xdr:to>
    <xdr:cxnSp macro="">
      <xdr:nvCxnSpPr>
        <xdr:cNvPr id="188" name="直線コネクタ 187"/>
        <xdr:cNvCxnSpPr/>
      </xdr:nvCxnSpPr>
      <xdr:spPr>
        <a:xfrm>
          <a:off x="3098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9" name="フローチャート : 判断 188"/>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90" name="テキスト ボックス 189"/>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127000</xdr:rowOff>
    </xdr:to>
    <xdr:cxnSp macro="">
      <xdr:nvCxnSpPr>
        <xdr:cNvPr id="191" name="直線コネクタ 190"/>
        <xdr:cNvCxnSpPr/>
      </xdr:nvCxnSpPr>
      <xdr:spPr>
        <a:xfrm>
          <a:off x="2209800" y="9293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167640</xdr:rowOff>
    </xdr:from>
    <xdr:to>
      <xdr:col>4</xdr:col>
      <xdr:colOff>396875</xdr:colOff>
      <xdr:row>55</xdr:row>
      <xdr:rowOff>97790</xdr:rowOff>
    </xdr:to>
    <xdr:sp macro="" textlink="">
      <xdr:nvSpPr>
        <xdr:cNvPr id="192" name="フローチャート : 判断 191"/>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82567</xdr:rowOff>
    </xdr:from>
    <xdr:ext cx="762000" cy="259045"/>
    <xdr:sp macro="" textlink="">
      <xdr:nvSpPr>
        <xdr:cNvPr id="193" name="テキスト ボックス 192"/>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24130</xdr:rowOff>
    </xdr:from>
    <xdr:to>
      <xdr:col>3</xdr:col>
      <xdr:colOff>142875</xdr:colOff>
      <xdr:row>54</xdr:row>
      <xdr:rowOff>35560</xdr:rowOff>
    </xdr:to>
    <xdr:cxnSp macro="">
      <xdr:nvCxnSpPr>
        <xdr:cNvPr id="194" name="直線コネクタ 193"/>
        <xdr:cNvCxnSpPr/>
      </xdr:nvCxnSpPr>
      <xdr:spPr>
        <a:xfrm>
          <a:off x="1320800" y="91109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121920</xdr:rowOff>
    </xdr:from>
    <xdr:to>
      <xdr:col>3</xdr:col>
      <xdr:colOff>193675</xdr:colOff>
      <xdr:row>55</xdr:row>
      <xdr:rowOff>52070</xdr:rowOff>
    </xdr:to>
    <xdr:sp macro="" textlink="">
      <xdr:nvSpPr>
        <xdr:cNvPr id="195" name="フローチャート : 判断 194"/>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196" name="テキスト ボックス 195"/>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64770</xdr:rowOff>
    </xdr:from>
    <xdr:to>
      <xdr:col>1</xdr:col>
      <xdr:colOff>676275</xdr:colOff>
      <xdr:row>53</xdr:row>
      <xdr:rowOff>166370</xdr:rowOff>
    </xdr:to>
    <xdr:sp macro="" textlink="">
      <xdr:nvSpPr>
        <xdr:cNvPr id="197" name="フローチャート : 判断 196"/>
        <xdr:cNvSpPr/>
      </xdr:nvSpPr>
      <xdr:spPr>
        <a:xfrm>
          <a:off x="1270000" y="915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151147</xdr:rowOff>
    </xdr:from>
    <xdr:ext cx="762000" cy="259045"/>
    <xdr:sp macro="" textlink="">
      <xdr:nvSpPr>
        <xdr:cNvPr id="198" name="テキスト ボックス 197"/>
        <xdr:cNvSpPr txBox="1"/>
      </xdr:nvSpPr>
      <xdr:spPr>
        <a:xfrm>
          <a:off x="939800" y="923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204" name="円/楕円 203"/>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69867</xdr:rowOff>
    </xdr:from>
    <xdr:ext cx="762000" cy="259045"/>
    <xdr:sp macro="" textlink="">
      <xdr:nvSpPr>
        <xdr:cNvPr id="205"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6" name="円/楕円 205"/>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7" name="テキスト ボックス 20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8" name="円/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0" name="円/楕円 209"/>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1" name="テキスト ボックス 210"/>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144780</xdr:rowOff>
    </xdr:from>
    <xdr:to>
      <xdr:col>1</xdr:col>
      <xdr:colOff>676275</xdr:colOff>
      <xdr:row>53</xdr:row>
      <xdr:rowOff>74930</xdr:rowOff>
    </xdr:to>
    <xdr:sp macro="" textlink="">
      <xdr:nvSpPr>
        <xdr:cNvPr id="212" name="円/楕円 211"/>
        <xdr:cNvSpPr/>
      </xdr:nvSpPr>
      <xdr:spPr>
        <a:xfrm>
          <a:off x="1270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85107</xdr:rowOff>
    </xdr:from>
    <xdr:ext cx="762000" cy="259045"/>
    <xdr:sp macro="" textlink="">
      <xdr:nvSpPr>
        <xdr:cNvPr id="213" name="テキスト ボックス 212"/>
        <xdr:cNvSpPr txBox="1"/>
      </xdr:nvSpPr>
      <xdr:spPr>
        <a:xfrm>
          <a:off x="939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類似団体平均及び静岡県平均のいずれも</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a:t>
          </a:r>
          <a:r>
            <a:rPr kumimoji="1" lang="ja-JP" altLang="en-US" sz="1300">
              <a:solidFill>
                <a:schemeClr val="dk1"/>
              </a:solidFill>
              <a:effectLst/>
              <a:latin typeface="+mn-lt"/>
              <a:ea typeface="+mn-ea"/>
              <a:cs typeface="+mn-cs"/>
            </a:rPr>
            <a:t>る数値とな</a:t>
          </a:r>
          <a:r>
            <a:rPr kumimoji="1" lang="ja-JP" altLang="ja-JP" sz="1300">
              <a:solidFill>
                <a:schemeClr val="dk1"/>
              </a:solidFill>
              <a:effectLst/>
              <a:latin typeface="+mn-lt"/>
              <a:ea typeface="+mn-ea"/>
              <a:cs typeface="+mn-cs"/>
            </a:rPr>
            <a:t>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国民健康保険事業、介護保険事業などの社会保障関係経費に係る特別会計繰出金は今後増加傾向にあると予測される。普通会計における経常経費削減とあわせ、特別会計における経常経費の削減にも取り組む。</a:t>
          </a:r>
          <a:endParaRPr lang="ja-JP" altLang="ja-JP" sz="1300">
            <a:effectLst/>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50800</xdr:rowOff>
    </xdr:from>
    <xdr:to>
      <xdr:col>24</xdr:col>
      <xdr:colOff>31750</xdr:colOff>
      <xdr:row>61</xdr:row>
      <xdr:rowOff>146050</xdr:rowOff>
    </xdr:to>
    <xdr:cxnSp macro="">
      <xdr:nvCxnSpPr>
        <xdr:cNvPr id="241" name="直線コネクタ 240"/>
        <xdr:cNvCxnSpPr/>
      </xdr:nvCxnSpPr>
      <xdr:spPr>
        <a:xfrm flipV="1">
          <a:off x="16510000" y="9137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137177</xdr:rowOff>
    </xdr:from>
    <xdr:ext cx="762000" cy="259045"/>
    <xdr:sp macro="" textlink="">
      <xdr:nvSpPr>
        <xdr:cNvPr id="244"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50800</xdr:rowOff>
    </xdr:from>
    <xdr:to>
      <xdr:col>24</xdr:col>
      <xdr:colOff>120650</xdr:colOff>
      <xdr:row>53</xdr:row>
      <xdr:rowOff>50800</xdr:rowOff>
    </xdr:to>
    <xdr:cxnSp macro="">
      <xdr:nvCxnSpPr>
        <xdr:cNvPr id="245" name="直線コネクタ 244"/>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107950</xdr:rowOff>
    </xdr:to>
    <xdr:cxnSp macro="">
      <xdr:nvCxnSpPr>
        <xdr:cNvPr id="246" name="直線コネクタ 245"/>
        <xdr:cNvCxnSpPr/>
      </xdr:nvCxnSpPr>
      <xdr:spPr>
        <a:xfrm>
          <a:off x="15671800" y="9271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31750</xdr:rowOff>
    </xdr:from>
    <xdr:to>
      <xdr:col>22</xdr:col>
      <xdr:colOff>565150</xdr:colOff>
      <xdr:row>54</xdr:row>
      <xdr:rowOff>12700</xdr:rowOff>
    </xdr:to>
    <xdr:cxnSp macro="">
      <xdr:nvCxnSpPr>
        <xdr:cNvPr id="249" name="直線コネクタ 248"/>
        <xdr:cNvCxnSpPr/>
      </xdr:nvCxnSpPr>
      <xdr:spPr>
        <a:xfrm>
          <a:off x="14782800" y="911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0" name="フローチャート : 判断 249"/>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1" name="テキスト ボックス 250"/>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12700</xdr:rowOff>
    </xdr:from>
    <xdr:to>
      <xdr:col>21</xdr:col>
      <xdr:colOff>361950</xdr:colOff>
      <xdr:row>53</xdr:row>
      <xdr:rowOff>31750</xdr:rowOff>
    </xdr:to>
    <xdr:cxnSp macro="">
      <xdr:nvCxnSpPr>
        <xdr:cNvPr id="252" name="直線コネクタ 251"/>
        <xdr:cNvCxnSpPr/>
      </xdr:nvCxnSpPr>
      <xdr:spPr>
        <a:xfrm>
          <a:off x="13893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114300</xdr:rowOff>
    </xdr:from>
    <xdr:to>
      <xdr:col>21</xdr:col>
      <xdr:colOff>412750</xdr:colOff>
      <xdr:row>56</xdr:row>
      <xdr:rowOff>44450</xdr:rowOff>
    </xdr:to>
    <xdr:sp macro="" textlink="">
      <xdr:nvSpPr>
        <xdr:cNvPr id="253" name="フローチャート : 判断 252"/>
        <xdr:cNvSpPr/>
      </xdr:nvSpPr>
      <xdr:spPr>
        <a:xfrm>
          <a:off x="14732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29227</xdr:rowOff>
    </xdr:from>
    <xdr:ext cx="762000" cy="259045"/>
    <xdr:sp macro="" textlink="">
      <xdr:nvSpPr>
        <xdr:cNvPr id="254" name="テキスト ボックス 253"/>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12700</xdr:rowOff>
    </xdr:from>
    <xdr:to>
      <xdr:col>20</xdr:col>
      <xdr:colOff>158750</xdr:colOff>
      <xdr:row>54</xdr:row>
      <xdr:rowOff>127000</xdr:rowOff>
    </xdr:to>
    <xdr:cxnSp macro="">
      <xdr:nvCxnSpPr>
        <xdr:cNvPr id="255" name="直線コネクタ 254"/>
        <xdr:cNvCxnSpPr/>
      </xdr:nvCxnSpPr>
      <xdr:spPr>
        <a:xfrm flipV="1">
          <a:off x="13004800" y="90995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76200</xdr:rowOff>
    </xdr:from>
    <xdr:to>
      <xdr:col>20</xdr:col>
      <xdr:colOff>209550</xdr:colOff>
      <xdr:row>56</xdr:row>
      <xdr:rowOff>6350</xdr:rowOff>
    </xdr:to>
    <xdr:sp macro="" textlink="">
      <xdr:nvSpPr>
        <xdr:cNvPr id="256" name="フローチャート : 判断 255"/>
        <xdr:cNvSpPr/>
      </xdr:nvSpPr>
      <xdr:spPr>
        <a:xfrm>
          <a:off x="13843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162577</xdr:rowOff>
    </xdr:from>
    <xdr:ext cx="762000" cy="259045"/>
    <xdr:sp macro="" textlink="">
      <xdr:nvSpPr>
        <xdr:cNvPr id="257" name="テキスト ボックス 256"/>
        <xdr:cNvSpPr txBox="1"/>
      </xdr:nvSpPr>
      <xdr:spPr>
        <a:xfrm>
          <a:off x="13512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8" name="フローチャート : 判断 257"/>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59" name="テキスト ボックス 25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57150</xdr:rowOff>
    </xdr:from>
    <xdr:to>
      <xdr:col>24</xdr:col>
      <xdr:colOff>82550</xdr:colOff>
      <xdr:row>54</xdr:row>
      <xdr:rowOff>158750</xdr:rowOff>
    </xdr:to>
    <xdr:sp macro="" textlink="">
      <xdr:nvSpPr>
        <xdr:cNvPr id="265" name="円/楕円 264"/>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73677</xdr:rowOff>
    </xdr:from>
    <xdr:ext cx="762000" cy="259045"/>
    <xdr:sp macro="" textlink="">
      <xdr:nvSpPr>
        <xdr:cNvPr id="266"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67" name="円/楕円 266"/>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68" name="テキスト ボックス 267"/>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152400</xdr:rowOff>
    </xdr:from>
    <xdr:to>
      <xdr:col>21</xdr:col>
      <xdr:colOff>412750</xdr:colOff>
      <xdr:row>53</xdr:row>
      <xdr:rowOff>82550</xdr:rowOff>
    </xdr:to>
    <xdr:sp macro="" textlink="">
      <xdr:nvSpPr>
        <xdr:cNvPr id="269" name="円/楕円 268"/>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92727</xdr:rowOff>
    </xdr:from>
    <xdr:ext cx="762000" cy="259045"/>
    <xdr:sp macro="" textlink="">
      <xdr:nvSpPr>
        <xdr:cNvPr id="270" name="テキスト ボックス 269"/>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133350</xdr:rowOff>
    </xdr:from>
    <xdr:to>
      <xdr:col>20</xdr:col>
      <xdr:colOff>209550</xdr:colOff>
      <xdr:row>53</xdr:row>
      <xdr:rowOff>63500</xdr:rowOff>
    </xdr:to>
    <xdr:sp macro="" textlink="">
      <xdr:nvSpPr>
        <xdr:cNvPr id="271" name="円/楕円 270"/>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73677</xdr:rowOff>
    </xdr:from>
    <xdr:ext cx="762000" cy="259045"/>
    <xdr:sp macro="" textlink="">
      <xdr:nvSpPr>
        <xdr:cNvPr id="272" name="テキスト ボックス 271"/>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3" name="円/楕円 272"/>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4" name="テキスト ボックス 273"/>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類似団体平均及</a:t>
          </a:r>
          <a:r>
            <a:rPr kumimoji="1" lang="ja-JP" altLang="en-US" sz="1300">
              <a:solidFill>
                <a:schemeClr val="dk1"/>
              </a:solidFill>
              <a:effectLst/>
              <a:latin typeface="+mn-lt"/>
              <a:ea typeface="+mn-ea"/>
              <a:cs typeface="+mn-cs"/>
            </a:rPr>
            <a:t>との比較では過去５年間とも下</a:t>
          </a:r>
          <a:r>
            <a:rPr kumimoji="1" lang="ja-JP" altLang="ja-JP" sz="1300">
              <a:solidFill>
                <a:schemeClr val="dk1"/>
              </a:solidFill>
              <a:effectLst/>
              <a:latin typeface="+mn-lt"/>
              <a:ea typeface="+mn-ea"/>
              <a:cs typeface="+mn-cs"/>
            </a:rPr>
            <a:t>回る</a:t>
          </a:r>
          <a:r>
            <a:rPr kumimoji="1" lang="ja-JP" altLang="en-US" sz="1300">
              <a:solidFill>
                <a:schemeClr val="dk1"/>
              </a:solidFill>
              <a:effectLst/>
              <a:latin typeface="+mn-lt"/>
              <a:ea typeface="+mn-ea"/>
              <a:cs typeface="+mn-cs"/>
            </a:rPr>
            <a:t>数値となっているが、これは一部事務組合に対する負担金の額が類似団体と比較し下回っていることが大きな要因である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前年度との比較では、市長</a:t>
          </a:r>
          <a:r>
            <a:rPr kumimoji="1" lang="ja-JP" altLang="en-US" sz="1300">
              <a:solidFill>
                <a:schemeClr val="dk1"/>
              </a:solidFill>
              <a:effectLst/>
              <a:latin typeface="+mn-ea"/>
              <a:ea typeface="+mn-ea"/>
              <a:cs typeface="+mn-cs"/>
            </a:rPr>
            <a:t>・市議会議員のダブル選挙に係る選挙公営の皆増があったものの、民間保育園園舎改修事業への補助金の皆減があっため、総額では前年度比</a:t>
          </a:r>
          <a:r>
            <a:rPr kumimoji="1" lang="en-US" altLang="ja-JP" sz="1300">
              <a:solidFill>
                <a:schemeClr val="dk1"/>
              </a:solidFill>
              <a:effectLst/>
              <a:latin typeface="+mn-ea"/>
              <a:ea typeface="+mn-ea"/>
              <a:cs typeface="+mn-cs"/>
            </a:rPr>
            <a:t>0.1</a:t>
          </a:r>
          <a:r>
            <a:rPr kumimoji="1" lang="ja-JP" altLang="en-US" sz="1300">
              <a:solidFill>
                <a:schemeClr val="dk1"/>
              </a:solidFill>
              <a:effectLst/>
              <a:latin typeface="+mn-ea"/>
              <a:ea typeface="+mn-ea"/>
              <a:cs typeface="+mn-cs"/>
            </a:rPr>
            <a:t>ポイントの減となっている。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41</xdr:row>
      <xdr:rowOff>37193</xdr:rowOff>
    </xdr:to>
    <xdr:cxnSp macro="">
      <xdr:nvCxnSpPr>
        <xdr:cNvPr id="304" name="直線コネクタ 303"/>
        <xdr:cNvCxnSpPr/>
      </xdr:nvCxnSpPr>
      <xdr:spPr>
        <a:xfrm flipV="1">
          <a:off x="16510000" y="57930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305"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306" name="直線コネクタ 305"/>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07"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08" name="直線コネクタ 307"/>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35</xdr:row>
      <xdr:rowOff>118836</xdr:rowOff>
    </xdr:to>
    <xdr:cxnSp macro="">
      <xdr:nvCxnSpPr>
        <xdr:cNvPr id="309" name="直線コネクタ 308"/>
        <xdr:cNvCxnSpPr/>
      </xdr:nvCxnSpPr>
      <xdr:spPr>
        <a:xfrm flipV="1">
          <a:off x="15671800" y="6108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0"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1" name="フローチャート : 判断 310"/>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118836</xdr:rowOff>
    </xdr:from>
    <xdr:to>
      <xdr:col>22</xdr:col>
      <xdr:colOff>565150</xdr:colOff>
      <xdr:row>36</xdr:row>
      <xdr:rowOff>12700</xdr:rowOff>
    </xdr:to>
    <xdr:cxnSp macro="">
      <xdr:nvCxnSpPr>
        <xdr:cNvPr id="312" name="直線コネクタ 311"/>
        <xdr:cNvCxnSpPr/>
      </xdr:nvCxnSpPr>
      <xdr:spPr>
        <a:xfrm flipV="1">
          <a:off x="14782800" y="611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138793</xdr:rowOff>
    </xdr:from>
    <xdr:to>
      <xdr:col>22</xdr:col>
      <xdr:colOff>615950</xdr:colOff>
      <xdr:row>38</xdr:row>
      <xdr:rowOff>68943</xdr:rowOff>
    </xdr:to>
    <xdr:sp macro="" textlink="">
      <xdr:nvSpPr>
        <xdr:cNvPr id="313" name="フローチャート : 判断 312"/>
        <xdr:cNvSpPr/>
      </xdr:nvSpPr>
      <xdr:spPr>
        <a:xfrm>
          <a:off x="15621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53720</xdr:rowOff>
    </xdr:from>
    <xdr:ext cx="736600" cy="259045"/>
    <xdr:sp macro="" textlink="">
      <xdr:nvSpPr>
        <xdr:cNvPr id="314" name="テキスト ボックス 313"/>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88900</xdr:rowOff>
    </xdr:to>
    <xdr:cxnSp macro="">
      <xdr:nvCxnSpPr>
        <xdr:cNvPr id="315" name="直線コネクタ 314"/>
        <xdr:cNvCxnSpPr/>
      </xdr:nvCxnSpPr>
      <xdr:spPr>
        <a:xfrm flipV="1">
          <a:off x="13893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0</xdr:rowOff>
    </xdr:from>
    <xdr:to>
      <xdr:col>21</xdr:col>
      <xdr:colOff>412750</xdr:colOff>
      <xdr:row>38</xdr:row>
      <xdr:rowOff>101600</xdr:rowOff>
    </xdr:to>
    <xdr:sp macro="" textlink="">
      <xdr:nvSpPr>
        <xdr:cNvPr id="316" name="フローチャート : 判断 315"/>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17" name="テキスト ボックス 316"/>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97064</xdr:rowOff>
    </xdr:from>
    <xdr:to>
      <xdr:col>20</xdr:col>
      <xdr:colOff>158750</xdr:colOff>
      <xdr:row>36</xdr:row>
      <xdr:rowOff>88900</xdr:rowOff>
    </xdr:to>
    <xdr:cxnSp macro="">
      <xdr:nvCxnSpPr>
        <xdr:cNvPr id="318" name="直線コネクタ 317"/>
        <xdr:cNvCxnSpPr/>
      </xdr:nvCxnSpPr>
      <xdr:spPr>
        <a:xfrm>
          <a:off x="13004800" y="60978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9" name="フローチャート : 判断 318"/>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0" name="テキスト ボックス 31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51707</xdr:rowOff>
    </xdr:from>
    <xdr:to>
      <xdr:col>19</xdr:col>
      <xdr:colOff>6350</xdr:colOff>
      <xdr:row>37</xdr:row>
      <xdr:rowOff>153307</xdr:rowOff>
    </xdr:to>
    <xdr:sp macro="" textlink="">
      <xdr:nvSpPr>
        <xdr:cNvPr id="321" name="フローチャート : 判断 320"/>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138084</xdr:rowOff>
    </xdr:from>
    <xdr:ext cx="762000" cy="259045"/>
    <xdr:sp macro="" textlink="">
      <xdr:nvSpPr>
        <xdr:cNvPr id="322" name="テキスト ボックス 321"/>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28" name="円/楕円 327"/>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29"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68036</xdr:rowOff>
    </xdr:from>
    <xdr:to>
      <xdr:col>22</xdr:col>
      <xdr:colOff>615950</xdr:colOff>
      <xdr:row>35</xdr:row>
      <xdr:rowOff>169636</xdr:rowOff>
    </xdr:to>
    <xdr:sp macro="" textlink="">
      <xdr:nvSpPr>
        <xdr:cNvPr id="330" name="円/楕円 329"/>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8363</xdr:rowOff>
    </xdr:from>
    <xdr:ext cx="736600" cy="259045"/>
    <xdr:sp macro="" textlink="">
      <xdr:nvSpPr>
        <xdr:cNvPr id="331" name="テキスト ボックス 330"/>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2" name="円/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4" name="円/楕円 333"/>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5" name="テキスト ボックス 334"/>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46264</xdr:rowOff>
    </xdr:from>
    <xdr:to>
      <xdr:col>19</xdr:col>
      <xdr:colOff>6350</xdr:colOff>
      <xdr:row>35</xdr:row>
      <xdr:rowOff>147864</xdr:rowOff>
    </xdr:to>
    <xdr:sp macro="" textlink="">
      <xdr:nvSpPr>
        <xdr:cNvPr id="336" name="円/楕円 335"/>
        <xdr:cNvSpPr/>
      </xdr:nvSpPr>
      <xdr:spPr>
        <a:xfrm>
          <a:off x="12954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158041</xdr:rowOff>
    </xdr:from>
    <xdr:ext cx="762000" cy="259045"/>
    <xdr:sp macro="" textlink="">
      <xdr:nvSpPr>
        <xdr:cNvPr id="337" name="テキスト ボックス 336"/>
        <xdr:cNvSpPr txBox="1"/>
      </xdr:nvSpPr>
      <xdr:spPr>
        <a:xfrm>
          <a:off x="12623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類似団体平均及び静岡県平均を上回り、前年度に比べ</a:t>
          </a:r>
          <a:r>
            <a:rPr kumimoji="1" lang="en-US" altLang="ja-JP" sz="1300">
              <a:latin typeface="ＭＳ Ｐゴシック"/>
            </a:rPr>
            <a:t>0.1</a:t>
          </a:r>
          <a:r>
            <a:rPr kumimoji="1" lang="ja-JP" altLang="en-US" sz="1300">
              <a:latin typeface="ＭＳ Ｐゴシック"/>
            </a:rPr>
            <a:t>ポイント上昇した。平成</a:t>
          </a:r>
          <a:r>
            <a:rPr kumimoji="1" lang="en-US" altLang="ja-JP" sz="1300">
              <a:latin typeface="ＭＳ Ｐゴシック"/>
            </a:rPr>
            <a:t>22</a:t>
          </a:r>
          <a:r>
            <a:rPr kumimoji="1" lang="ja-JP" altLang="en-US" sz="1300">
              <a:latin typeface="ＭＳ Ｐゴシック"/>
            </a:rPr>
            <a:t>年度に創設した地域振興基金創設の原資として借り入れた合併特例債償還額の増による影響が大きく、当該償還が完了する平成</a:t>
          </a:r>
          <a:r>
            <a:rPr kumimoji="1" lang="en-US" altLang="ja-JP" sz="1300">
              <a:latin typeface="ＭＳ Ｐゴシック"/>
            </a:rPr>
            <a:t>27</a:t>
          </a:r>
          <a:r>
            <a:rPr kumimoji="1" lang="ja-JP" altLang="en-US" sz="1300">
              <a:latin typeface="ＭＳ Ｐゴシック"/>
            </a:rPr>
            <a:t>年度までは高い水準で推移することが予想される。</a:t>
          </a:r>
          <a:endParaRPr kumimoji="1" lang="en-US" altLang="ja-JP" sz="1300">
            <a:latin typeface="ＭＳ Ｐゴシック"/>
          </a:endParaRPr>
        </a:p>
        <a:p>
          <a:r>
            <a:rPr kumimoji="1" lang="ja-JP" altLang="en-US" sz="1300">
              <a:latin typeface="ＭＳ Ｐゴシック"/>
            </a:rPr>
            <a:t>新規借入を抑制するなど、公債費負担の軽減に努める。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80</xdr:row>
      <xdr:rowOff>119380</xdr:rowOff>
    </xdr:to>
    <xdr:cxnSp macro="">
      <xdr:nvCxnSpPr>
        <xdr:cNvPr id="365" name="直線コネクタ 364"/>
        <xdr:cNvCxnSpPr/>
      </xdr:nvCxnSpPr>
      <xdr:spPr>
        <a:xfrm flipV="1">
          <a:off x="4826000" y="12654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6"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7" name="直線コネクタ 366"/>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68"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9" name="直線コネクタ 368"/>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79</xdr:row>
      <xdr:rowOff>123189</xdr:rowOff>
    </xdr:to>
    <xdr:cxnSp macro="">
      <xdr:nvCxnSpPr>
        <xdr:cNvPr id="370" name="直線コネクタ 369"/>
        <xdr:cNvCxnSpPr/>
      </xdr:nvCxnSpPr>
      <xdr:spPr>
        <a:xfrm flipV="1">
          <a:off x="3987800" y="13660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47007</xdr:rowOff>
    </xdr:from>
    <xdr:ext cx="762000" cy="259045"/>
    <xdr:sp macro="" textlink="">
      <xdr:nvSpPr>
        <xdr:cNvPr id="371" name="公債費平均値テキスト"/>
        <xdr:cNvSpPr txBox="1"/>
      </xdr:nvSpPr>
      <xdr:spPr>
        <a:xfrm>
          <a:off x="4914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72" name="フローチャート : 判断 371"/>
        <xdr:cNvSpPr/>
      </xdr:nvSpPr>
      <xdr:spPr>
        <a:xfrm>
          <a:off x="4775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107950</xdr:rowOff>
    </xdr:from>
    <xdr:to>
      <xdr:col>5</xdr:col>
      <xdr:colOff>549275</xdr:colOff>
      <xdr:row>79</xdr:row>
      <xdr:rowOff>123189</xdr:rowOff>
    </xdr:to>
    <xdr:cxnSp macro="">
      <xdr:nvCxnSpPr>
        <xdr:cNvPr id="373" name="直線コネクタ 372"/>
        <xdr:cNvCxnSpPr/>
      </xdr:nvCxnSpPr>
      <xdr:spPr>
        <a:xfrm>
          <a:off x="3098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45720</xdr:rowOff>
    </xdr:from>
    <xdr:to>
      <xdr:col>5</xdr:col>
      <xdr:colOff>600075</xdr:colOff>
      <xdr:row>78</xdr:row>
      <xdr:rowOff>147320</xdr:rowOff>
    </xdr:to>
    <xdr:sp macro="" textlink="">
      <xdr:nvSpPr>
        <xdr:cNvPr id="374" name="フローチャート : 判断 373"/>
        <xdr:cNvSpPr/>
      </xdr:nvSpPr>
      <xdr:spPr>
        <a:xfrm>
          <a:off x="3937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157497</xdr:rowOff>
    </xdr:from>
    <xdr:ext cx="736600" cy="259045"/>
    <xdr:sp macro="" textlink="">
      <xdr:nvSpPr>
        <xdr:cNvPr id="375" name="テキスト ボックス 374"/>
        <xdr:cNvSpPr txBox="1"/>
      </xdr:nvSpPr>
      <xdr:spPr>
        <a:xfrm>
          <a:off x="3606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107950</xdr:rowOff>
    </xdr:to>
    <xdr:cxnSp macro="">
      <xdr:nvCxnSpPr>
        <xdr:cNvPr id="376" name="直線コネクタ 375"/>
        <xdr:cNvCxnSpPr/>
      </xdr:nvCxnSpPr>
      <xdr:spPr>
        <a:xfrm>
          <a:off x="2209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7" name="フローチャート : 判断 376"/>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78" name="テキスト ボックス 377"/>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69850</xdr:rowOff>
    </xdr:to>
    <xdr:cxnSp macro="">
      <xdr:nvCxnSpPr>
        <xdr:cNvPr id="379" name="直線コネクタ 378"/>
        <xdr:cNvCxnSpPr/>
      </xdr:nvCxnSpPr>
      <xdr:spPr>
        <a:xfrm flipV="1">
          <a:off x="1320800" y="1350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80" name="フローチャート : 判断 379"/>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1" name="テキスト ボックス 380"/>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2" name="フローチャート : 判断 381"/>
        <xdr:cNvSpPr/>
      </xdr:nvSpPr>
      <xdr:spPr>
        <a:xfrm>
          <a:off x="1270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85107</xdr:rowOff>
    </xdr:from>
    <xdr:ext cx="762000" cy="259045"/>
    <xdr:sp macro="" textlink="">
      <xdr:nvSpPr>
        <xdr:cNvPr id="383" name="テキスト ボックス 382"/>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64770</xdr:rowOff>
    </xdr:from>
    <xdr:to>
      <xdr:col>7</xdr:col>
      <xdr:colOff>66675</xdr:colOff>
      <xdr:row>79</xdr:row>
      <xdr:rowOff>166370</xdr:rowOff>
    </xdr:to>
    <xdr:sp macro="" textlink="">
      <xdr:nvSpPr>
        <xdr:cNvPr id="389" name="円/楕円 388"/>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36847</xdr:rowOff>
    </xdr:from>
    <xdr:ext cx="762000" cy="259045"/>
    <xdr:sp macro="" textlink="">
      <xdr:nvSpPr>
        <xdr:cNvPr id="390"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72389</xdr:rowOff>
    </xdr:from>
    <xdr:to>
      <xdr:col>5</xdr:col>
      <xdr:colOff>600075</xdr:colOff>
      <xdr:row>80</xdr:row>
      <xdr:rowOff>2539</xdr:rowOff>
    </xdr:to>
    <xdr:sp macro="" textlink="">
      <xdr:nvSpPr>
        <xdr:cNvPr id="391" name="円/楕円 390"/>
        <xdr:cNvSpPr/>
      </xdr:nvSpPr>
      <xdr:spPr>
        <a:xfrm>
          <a:off x="3937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158766</xdr:rowOff>
    </xdr:from>
    <xdr:ext cx="736600" cy="259045"/>
    <xdr:sp macro="" textlink="">
      <xdr:nvSpPr>
        <xdr:cNvPr id="392" name="テキスト ボックス 391"/>
        <xdr:cNvSpPr txBox="1"/>
      </xdr:nvSpPr>
      <xdr:spPr>
        <a:xfrm>
          <a:off x="3606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57150</xdr:rowOff>
    </xdr:from>
    <xdr:to>
      <xdr:col>4</xdr:col>
      <xdr:colOff>396875</xdr:colOff>
      <xdr:row>79</xdr:row>
      <xdr:rowOff>158750</xdr:rowOff>
    </xdr:to>
    <xdr:sp macro="" textlink="">
      <xdr:nvSpPr>
        <xdr:cNvPr id="393" name="円/楕円 392"/>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143527</xdr:rowOff>
    </xdr:from>
    <xdr:ext cx="762000" cy="259045"/>
    <xdr:sp macro="" textlink="">
      <xdr:nvSpPr>
        <xdr:cNvPr id="394" name="テキスト ボックス 393"/>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5" name="円/楕円 394"/>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96" name="テキスト ボックス 395"/>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7" name="円/楕円 396"/>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98" name="テキスト ボックス 397"/>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類似団体平均及び静岡県平均のいずれも上回</a:t>
          </a:r>
          <a:r>
            <a:rPr kumimoji="1" lang="ja-JP" altLang="en-US" sz="1300">
              <a:solidFill>
                <a:schemeClr val="dk1"/>
              </a:solidFill>
              <a:effectLst/>
              <a:latin typeface="+mn-lt"/>
              <a:ea typeface="+mn-ea"/>
              <a:cs typeface="+mn-cs"/>
            </a:rPr>
            <a:t>り、前年度</a:t>
          </a:r>
          <a:r>
            <a:rPr kumimoji="1" lang="ja-JP" altLang="en-US" sz="1300">
              <a:solidFill>
                <a:schemeClr val="dk1"/>
              </a:solidFill>
              <a:effectLst/>
              <a:latin typeface="+mn-ea"/>
              <a:ea typeface="+mn-ea"/>
              <a:cs typeface="+mn-cs"/>
            </a:rPr>
            <a:t>に比べ</a:t>
          </a:r>
          <a:r>
            <a:rPr kumimoji="1" lang="en-US" altLang="ja-JP" sz="1300">
              <a:solidFill>
                <a:schemeClr val="dk1"/>
              </a:solidFill>
              <a:effectLst/>
              <a:latin typeface="+mn-ea"/>
              <a:ea typeface="+mn-ea"/>
              <a:cs typeface="+mn-cs"/>
            </a:rPr>
            <a:t>0.8</a:t>
          </a:r>
          <a:r>
            <a:rPr kumimoji="1" lang="ja-JP" altLang="en-US" sz="1300">
              <a:solidFill>
                <a:schemeClr val="dk1"/>
              </a:solidFill>
              <a:effectLst/>
              <a:latin typeface="+mn-ea"/>
              <a:ea typeface="+mn-ea"/>
              <a:cs typeface="+mn-cs"/>
            </a:rPr>
            <a:t>ポイント上昇している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今後も扶助費は増加傾向と推測されることから、投資的経費の財源を捻出するためには、人件費、物件費及び補助費等について、更なる経常経費の抑制を図る必要がある。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38100</xdr:rowOff>
    </xdr:from>
    <xdr:to>
      <xdr:col>24</xdr:col>
      <xdr:colOff>31750</xdr:colOff>
      <xdr:row>82</xdr:row>
      <xdr:rowOff>38100</xdr:rowOff>
    </xdr:to>
    <xdr:cxnSp macro="">
      <xdr:nvCxnSpPr>
        <xdr:cNvPr id="426" name="直線コネクタ 425"/>
        <xdr:cNvCxnSpPr/>
      </xdr:nvCxnSpPr>
      <xdr:spPr>
        <a:xfrm flipV="1">
          <a:off x="16510000" y="12725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27"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28" name="直線コネクタ 427"/>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124477</xdr:rowOff>
    </xdr:from>
    <xdr:ext cx="762000" cy="259045"/>
    <xdr:sp macro="" textlink="">
      <xdr:nvSpPr>
        <xdr:cNvPr id="429" name="公債費以外最大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38100</xdr:rowOff>
    </xdr:from>
    <xdr:to>
      <xdr:col>24</xdr:col>
      <xdr:colOff>120650</xdr:colOff>
      <xdr:row>74</xdr:row>
      <xdr:rowOff>38100</xdr:rowOff>
    </xdr:to>
    <xdr:cxnSp macro="">
      <xdr:nvCxnSpPr>
        <xdr:cNvPr id="430" name="直線コネクタ 429"/>
        <xdr:cNvCxnSpPr/>
      </xdr:nvCxnSpPr>
      <xdr:spPr>
        <a:xfrm>
          <a:off x="16421100" y="1272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76200</xdr:rowOff>
    </xdr:to>
    <xdr:cxnSp macro="">
      <xdr:nvCxnSpPr>
        <xdr:cNvPr id="431" name="直線コネクタ 430"/>
        <xdr:cNvCxnSpPr/>
      </xdr:nvCxnSpPr>
      <xdr:spPr>
        <a:xfrm>
          <a:off x="15671800" y="13347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156227</xdr:rowOff>
    </xdr:from>
    <xdr:ext cx="762000" cy="259045"/>
    <xdr:sp macro="" textlink="">
      <xdr:nvSpPr>
        <xdr:cNvPr id="432" name="公債費以外平均値テキスト"/>
        <xdr:cNvSpPr txBox="1"/>
      </xdr:nvSpPr>
      <xdr:spPr>
        <a:xfrm>
          <a:off x="16598900" y="1301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139700</xdr:rowOff>
    </xdr:from>
    <xdr:to>
      <xdr:col>24</xdr:col>
      <xdr:colOff>82550</xdr:colOff>
      <xdr:row>77</xdr:row>
      <xdr:rowOff>69850</xdr:rowOff>
    </xdr:to>
    <xdr:sp macro="" textlink="">
      <xdr:nvSpPr>
        <xdr:cNvPr id="433" name="フローチャート : 判断 432"/>
        <xdr:cNvSpPr/>
      </xdr:nvSpPr>
      <xdr:spPr>
        <a:xfrm>
          <a:off x="164592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101600</xdr:rowOff>
    </xdr:from>
    <xdr:to>
      <xdr:col>22</xdr:col>
      <xdr:colOff>565150</xdr:colOff>
      <xdr:row>77</xdr:row>
      <xdr:rowOff>146050</xdr:rowOff>
    </xdr:to>
    <xdr:cxnSp macro="">
      <xdr:nvCxnSpPr>
        <xdr:cNvPr id="434" name="直線コネクタ 433"/>
        <xdr:cNvCxnSpPr/>
      </xdr:nvCxnSpPr>
      <xdr:spPr>
        <a:xfrm>
          <a:off x="14782800" y="13131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165100</xdr:rowOff>
    </xdr:from>
    <xdr:to>
      <xdr:col>22</xdr:col>
      <xdr:colOff>615950</xdr:colOff>
      <xdr:row>77</xdr:row>
      <xdr:rowOff>95250</xdr:rowOff>
    </xdr:to>
    <xdr:sp macro="" textlink="">
      <xdr:nvSpPr>
        <xdr:cNvPr id="435" name="フローチャート : 判断 434"/>
        <xdr:cNvSpPr/>
      </xdr:nvSpPr>
      <xdr:spPr>
        <a:xfrm>
          <a:off x="15621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105427</xdr:rowOff>
    </xdr:from>
    <xdr:ext cx="736600" cy="259045"/>
    <xdr:sp macro="" textlink="">
      <xdr:nvSpPr>
        <xdr:cNvPr id="436" name="テキスト ボックス 435"/>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63500</xdr:rowOff>
    </xdr:from>
    <xdr:to>
      <xdr:col>21</xdr:col>
      <xdr:colOff>361950</xdr:colOff>
      <xdr:row>76</xdr:row>
      <xdr:rowOff>101600</xdr:rowOff>
    </xdr:to>
    <xdr:cxnSp macro="">
      <xdr:nvCxnSpPr>
        <xdr:cNvPr id="437" name="直線コネクタ 436"/>
        <xdr:cNvCxnSpPr/>
      </xdr:nvCxnSpPr>
      <xdr:spPr>
        <a:xfrm>
          <a:off x="13893800" y="1309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12700</xdr:rowOff>
    </xdr:from>
    <xdr:to>
      <xdr:col>21</xdr:col>
      <xdr:colOff>412750</xdr:colOff>
      <xdr:row>76</xdr:row>
      <xdr:rowOff>114300</xdr:rowOff>
    </xdr:to>
    <xdr:sp macro="" textlink="">
      <xdr:nvSpPr>
        <xdr:cNvPr id="438" name="フローチャート : 判断 437"/>
        <xdr:cNvSpPr/>
      </xdr:nvSpPr>
      <xdr:spPr>
        <a:xfrm>
          <a:off x="14732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124477</xdr:rowOff>
    </xdr:from>
    <xdr:ext cx="762000" cy="259045"/>
    <xdr:sp macro="" textlink="">
      <xdr:nvSpPr>
        <xdr:cNvPr id="439" name="テキスト ボックス 438"/>
        <xdr:cNvSpPr txBox="1"/>
      </xdr:nvSpPr>
      <xdr:spPr>
        <a:xfrm>
          <a:off x="14401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63500</xdr:rowOff>
    </xdr:from>
    <xdr:to>
      <xdr:col>20</xdr:col>
      <xdr:colOff>158750</xdr:colOff>
      <xdr:row>78</xdr:row>
      <xdr:rowOff>25400</xdr:rowOff>
    </xdr:to>
    <xdr:cxnSp macro="">
      <xdr:nvCxnSpPr>
        <xdr:cNvPr id="440" name="直線コネクタ 439"/>
        <xdr:cNvCxnSpPr/>
      </xdr:nvCxnSpPr>
      <xdr:spPr>
        <a:xfrm flipV="1">
          <a:off x="13004800" y="13093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127000</xdr:rowOff>
    </xdr:from>
    <xdr:to>
      <xdr:col>20</xdr:col>
      <xdr:colOff>209550</xdr:colOff>
      <xdr:row>75</xdr:row>
      <xdr:rowOff>57150</xdr:rowOff>
    </xdr:to>
    <xdr:sp macro="" textlink="">
      <xdr:nvSpPr>
        <xdr:cNvPr id="441" name="フローチャート : 判断 440"/>
        <xdr:cNvSpPr/>
      </xdr:nvSpPr>
      <xdr:spPr>
        <a:xfrm>
          <a:off x="13843000" y="128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67327</xdr:rowOff>
    </xdr:from>
    <xdr:ext cx="762000" cy="259045"/>
    <xdr:sp macro="" textlink="">
      <xdr:nvSpPr>
        <xdr:cNvPr id="442" name="テキスト ボックス 441"/>
        <xdr:cNvSpPr txBox="1"/>
      </xdr:nvSpPr>
      <xdr:spPr>
        <a:xfrm>
          <a:off x="13512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6350</xdr:rowOff>
    </xdr:from>
    <xdr:to>
      <xdr:col>19</xdr:col>
      <xdr:colOff>6350</xdr:colOff>
      <xdr:row>77</xdr:row>
      <xdr:rowOff>107950</xdr:rowOff>
    </xdr:to>
    <xdr:sp macro="" textlink="">
      <xdr:nvSpPr>
        <xdr:cNvPr id="443" name="フローチャート : 判断 442"/>
        <xdr:cNvSpPr/>
      </xdr:nvSpPr>
      <xdr:spPr>
        <a:xfrm>
          <a:off x="12954000" y="132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118127</xdr:rowOff>
    </xdr:from>
    <xdr:ext cx="762000" cy="259045"/>
    <xdr:sp macro="" textlink="">
      <xdr:nvSpPr>
        <xdr:cNvPr id="444" name="テキスト ボックス 443"/>
        <xdr:cNvSpPr txBox="1"/>
      </xdr:nvSpPr>
      <xdr:spPr>
        <a:xfrm>
          <a:off x="126238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25400</xdr:rowOff>
    </xdr:from>
    <xdr:to>
      <xdr:col>24</xdr:col>
      <xdr:colOff>82550</xdr:colOff>
      <xdr:row>78</xdr:row>
      <xdr:rowOff>127000</xdr:rowOff>
    </xdr:to>
    <xdr:sp macro="" textlink="">
      <xdr:nvSpPr>
        <xdr:cNvPr id="450" name="円/楕円 449"/>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168927</xdr:rowOff>
    </xdr:from>
    <xdr:ext cx="762000" cy="259045"/>
    <xdr:sp macro="" textlink="">
      <xdr:nvSpPr>
        <xdr:cNvPr id="451" name="公債費以外該当値テキスト"/>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2" name="円/楕円 451"/>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3" name="テキスト ボックス 452"/>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50800</xdr:rowOff>
    </xdr:from>
    <xdr:to>
      <xdr:col>21</xdr:col>
      <xdr:colOff>412750</xdr:colOff>
      <xdr:row>76</xdr:row>
      <xdr:rowOff>152400</xdr:rowOff>
    </xdr:to>
    <xdr:sp macro="" textlink="">
      <xdr:nvSpPr>
        <xdr:cNvPr id="454" name="円/楕円 453"/>
        <xdr:cNvSpPr/>
      </xdr:nvSpPr>
      <xdr:spPr>
        <a:xfrm>
          <a:off x="147320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137177</xdr:rowOff>
    </xdr:from>
    <xdr:ext cx="762000" cy="259045"/>
    <xdr:sp macro="" textlink="">
      <xdr:nvSpPr>
        <xdr:cNvPr id="455" name="テキスト ボックス 454"/>
        <xdr:cNvSpPr txBox="1"/>
      </xdr:nvSpPr>
      <xdr:spPr>
        <a:xfrm>
          <a:off x="14401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12700</xdr:rowOff>
    </xdr:from>
    <xdr:to>
      <xdr:col>20</xdr:col>
      <xdr:colOff>209550</xdr:colOff>
      <xdr:row>76</xdr:row>
      <xdr:rowOff>114300</xdr:rowOff>
    </xdr:to>
    <xdr:sp macro="" textlink="">
      <xdr:nvSpPr>
        <xdr:cNvPr id="456" name="円/楕円 455"/>
        <xdr:cNvSpPr/>
      </xdr:nvSpPr>
      <xdr:spPr>
        <a:xfrm>
          <a:off x="13843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99077</xdr:rowOff>
    </xdr:from>
    <xdr:ext cx="762000" cy="259045"/>
    <xdr:sp macro="" textlink="">
      <xdr:nvSpPr>
        <xdr:cNvPr id="457" name="テキスト ボックス 456"/>
        <xdr:cNvSpPr txBox="1"/>
      </xdr:nvSpPr>
      <xdr:spPr>
        <a:xfrm>
          <a:off x="13512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146050</xdr:rowOff>
    </xdr:from>
    <xdr:to>
      <xdr:col>19</xdr:col>
      <xdr:colOff>6350</xdr:colOff>
      <xdr:row>78</xdr:row>
      <xdr:rowOff>76200</xdr:rowOff>
    </xdr:to>
    <xdr:sp macro="" textlink="">
      <xdr:nvSpPr>
        <xdr:cNvPr id="458" name="円/楕円 457"/>
        <xdr:cNvSpPr/>
      </xdr:nvSpPr>
      <xdr:spPr>
        <a:xfrm>
          <a:off x="12954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60977</xdr:rowOff>
    </xdr:from>
    <xdr:ext cx="762000" cy="259045"/>
    <xdr:sp macro="" textlink="">
      <xdr:nvSpPr>
        <xdr:cNvPr id="459" name="テキスト ボックス 458"/>
        <xdr:cNvSpPr txBox="1"/>
      </xdr:nvSpPr>
      <xdr:spPr>
        <a:xfrm>
          <a:off x="12623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静岡県島田市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37602</xdr:rowOff>
    </xdr:from>
    <xdr:to>
      <xdr:col>4</xdr:col>
      <xdr:colOff>1117600</xdr:colOff>
      <xdr:row>20</xdr:row>
      <xdr:rowOff>52736</xdr:rowOff>
    </xdr:to>
    <xdr:cxnSp macro="">
      <xdr:nvCxnSpPr>
        <xdr:cNvPr id="43" name="直線コネクタ 42"/>
        <xdr:cNvCxnSpPr/>
      </xdr:nvCxnSpPr>
      <xdr:spPr bwMode="auto">
        <a:xfrm flipV="1">
          <a:off x="5651500" y="1971177"/>
          <a:ext cx="0" cy="15581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24813</xdr:rowOff>
    </xdr:from>
    <xdr:ext cx="762000" cy="259045"/>
    <xdr:sp macro="" textlink="">
      <xdr:nvSpPr>
        <xdr:cNvPr id="44" name="人口1人当たり決算額の推移最小値テキスト130"/>
        <xdr:cNvSpPr txBox="1"/>
      </xdr:nvSpPr>
      <xdr:spPr>
        <a:xfrm>
          <a:off x="5740400" y="35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58,916</a:t>
          </a:r>
          <a:endParaRPr kumimoji="1" lang="ja-JP" altLang="en-US" sz="1000" b="1">
            <a:latin typeface="ＭＳ Ｐゴシック"/>
          </a:endParaRPr>
        </a:p>
      </xdr:txBody>
    </xdr:sp>
    <xdr:clientData/>
  </xdr:oneCellAnchor>
  <xdr:twoCellAnchor>
    <xdr:from>
      <xdr:col>4</xdr:col>
      <xdr:colOff>1028700</xdr:colOff>
      <xdr:row>20</xdr:row>
      <xdr:rowOff>52736</xdr:rowOff>
    </xdr:from>
    <xdr:to>
      <xdr:col>5</xdr:col>
      <xdr:colOff>73025</xdr:colOff>
      <xdr:row>20</xdr:row>
      <xdr:rowOff>52736</xdr:rowOff>
    </xdr:to>
    <xdr:cxnSp macro="">
      <xdr:nvCxnSpPr>
        <xdr:cNvPr id="45" name="直線コネクタ 44"/>
        <xdr:cNvCxnSpPr/>
      </xdr:nvCxnSpPr>
      <xdr:spPr bwMode="auto">
        <a:xfrm>
          <a:off x="5562600" y="35293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123979</xdr:rowOff>
    </xdr:from>
    <xdr:ext cx="762000" cy="259045"/>
    <xdr:sp macro="" textlink="">
      <xdr:nvSpPr>
        <xdr:cNvPr id="46" name="人口1人当たり決算額の推移最大値テキスト130"/>
        <xdr:cNvSpPr txBox="1"/>
      </xdr:nvSpPr>
      <xdr:spPr>
        <a:xfrm>
          <a:off x="5740400" y="171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92,997</a:t>
          </a:r>
          <a:endParaRPr kumimoji="1" lang="ja-JP" altLang="en-US" sz="1000" b="1">
            <a:latin typeface="ＭＳ Ｐゴシック"/>
          </a:endParaRPr>
        </a:p>
      </xdr:txBody>
    </xdr:sp>
    <xdr:clientData/>
  </xdr:oneCellAnchor>
  <xdr:twoCellAnchor>
    <xdr:from>
      <xdr:col>4</xdr:col>
      <xdr:colOff>1028700</xdr:colOff>
      <xdr:row>11</xdr:row>
      <xdr:rowOff>37602</xdr:rowOff>
    </xdr:from>
    <xdr:to>
      <xdr:col>5</xdr:col>
      <xdr:colOff>73025</xdr:colOff>
      <xdr:row>11</xdr:row>
      <xdr:rowOff>37602</xdr:rowOff>
    </xdr:to>
    <xdr:cxnSp macro="">
      <xdr:nvCxnSpPr>
        <xdr:cNvPr id="47" name="直線コネクタ 46"/>
        <xdr:cNvCxnSpPr/>
      </xdr:nvCxnSpPr>
      <xdr:spPr bwMode="auto">
        <a:xfrm>
          <a:off x="5562600" y="197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80122</xdr:rowOff>
    </xdr:from>
    <xdr:to>
      <xdr:col>4</xdr:col>
      <xdr:colOff>1117600</xdr:colOff>
      <xdr:row>17</xdr:row>
      <xdr:rowOff>120813</xdr:rowOff>
    </xdr:to>
    <xdr:cxnSp macro="">
      <xdr:nvCxnSpPr>
        <xdr:cNvPr id="48" name="直線コネクタ 47"/>
        <xdr:cNvCxnSpPr/>
      </xdr:nvCxnSpPr>
      <xdr:spPr bwMode="auto">
        <a:xfrm>
          <a:off x="5003800" y="3042397"/>
          <a:ext cx="6477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138797</xdr:rowOff>
    </xdr:from>
    <xdr:ext cx="762000" cy="259045"/>
    <xdr:sp macro="" textlink="">
      <xdr:nvSpPr>
        <xdr:cNvPr id="49" name="人口1人当たり決算額の推移平均値テキスト130"/>
        <xdr:cNvSpPr txBox="1"/>
      </xdr:nvSpPr>
      <xdr:spPr>
        <a:xfrm>
          <a:off x="5740400" y="2758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122270</xdr:rowOff>
    </xdr:from>
    <xdr:to>
      <xdr:col>5</xdr:col>
      <xdr:colOff>34925</xdr:colOff>
      <xdr:row>17</xdr:row>
      <xdr:rowOff>52420</xdr:rowOff>
    </xdr:to>
    <xdr:sp macro="" textlink="">
      <xdr:nvSpPr>
        <xdr:cNvPr id="50" name="フローチャート : 判断 49"/>
        <xdr:cNvSpPr/>
      </xdr:nvSpPr>
      <xdr:spPr bwMode="auto">
        <a:xfrm>
          <a:off x="5600700" y="291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63800</xdr:rowOff>
    </xdr:from>
    <xdr:to>
      <xdr:col>4</xdr:col>
      <xdr:colOff>469900</xdr:colOff>
      <xdr:row>17</xdr:row>
      <xdr:rowOff>80122</xdr:rowOff>
    </xdr:to>
    <xdr:cxnSp macro="">
      <xdr:nvCxnSpPr>
        <xdr:cNvPr id="51" name="直線コネクタ 50"/>
        <xdr:cNvCxnSpPr/>
      </xdr:nvCxnSpPr>
      <xdr:spPr bwMode="auto">
        <a:xfrm>
          <a:off x="4305300" y="3026075"/>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73213</xdr:rowOff>
    </xdr:from>
    <xdr:to>
      <xdr:col>4</xdr:col>
      <xdr:colOff>520700</xdr:colOff>
      <xdr:row>17</xdr:row>
      <xdr:rowOff>3363</xdr:rowOff>
    </xdr:to>
    <xdr:sp macro="" textlink="">
      <xdr:nvSpPr>
        <xdr:cNvPr id="52" name="フローチャート : 判断 51"/>
        <xdr:cNvSpPr/>
      </xdr:nvSpPr>
      <xdr:spPr bwMode="auto">
        <a:xfrm>
          <a:off x="4953000" y="2864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13540</xdr:rowOff>
    </xdr:from>
    <xdr:ext cx="736600" cy="259045"/>
    <xdr:sp macro="" textlink="">
      <xdr:nvSpPr>
        <xdr:cNvPr id="53" name="テキスト ボックス 52"/>
        <xdr:cNvSpPr txBox="1"/>
      </xdr:nvSpPr>
      <xdr:spPr>
        <a:xfrm>
          <a:off x="4622800" y="263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63800</xdr:rowOff>
    </xdr:from>
    <xdr:to>
      <xdr:col>3</xdr:col>
      <xdr:colOff>904875</xdr:colOff>
      <xdr:row>17</xdr:row>
      <xdr:rowOff>92421</xdr:rowOff>
    </xdr:to>
    <xdr:cxnSp macro="">
      <xdr:nvCxnSpPr>
        <xdr:cNvPr id="54" name="直線コネクタ 53"/>
        <xdr:cNvCxnSpPr/>
      </xdr:nvCxnSpPr>
      <xdr:spPr bwMode="auto">
        <a:xfrm flipV="1">
          <a:off x="3606800" y="3026075"/>
          <a:ext cx="698500" cy="2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95661</xdr:rowOff>
    </xdr:from>
    <xdr:to>
      <xdr:col>3</xdr:col>
      <xdr:colOff>955675</xdr:colOff>
      <xdr:row>16</xdr:row>
      <xdr:rowOff>25811</xdr:rowOff>
    </xdr:to>
    <xdr:sp macro="" textlink="">
      <xdr:nvSpPr>
        <xdr:cNvPr id="55" name="フローチャート : 判断 54"/>
        <xdr:cNvSpPr/>
      </xdr:nvSpPr>
      <xdr:spPr bwMode="auto">
        <a:xfrm>
          <a:off x="4254500" y="271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35988</xdr:rowOff>
    </xdr:from>
    <xdr:ext cx="762000" cy="259045"/>
    <xdr:sp macro="" textlink="">
      <xdr:nvSpPr>
        <xdr:cNvPr id="56" name="テキスト ボックス 55"/>
        <xdr:cNvSpPr txBox="1"/>
      </xdr:nvSpPr>
      <xdr:spPr>
        <a:xfrm>
          <a:off x="3924300" y="2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2352</xdr:rowOff>
    </xdr:from>
    <xdr:to>
      <xdr:col>3</xdr:col>
      <xdr:colOff>206375</xdr:colOff>
      <xdr:row>17</xdr:row>
      <xdr:rowOff>92421</xdr:rowOff>
    </xdr:to>
    <xdr:cxnSp macro="">
      <xdr:nvCxnSpPr>
        <xdr:cNvPr id="57" name="直線コネクタ 56"/>
        <xdr:cNvCxnSpPr/>
      </xdr:nvCxnSpPr>
      <xdr:spPr bwMode="auto">
        <a:xfrm>
          <a:off x="2908300" y="2964627"/>
          <a:ext cx="698500" cy="90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64709</xdr:rowOff>
    </xdr:from>
    <xdr:to>
      <xdr:col>3</xdr:col>
      <xdr:colOff>257175</xdr:colOff>
      <xdr:row>14</xdr:row>
      <xdr:rowOff>166309</xdr:rowOff>
    </xdr:to>
    <xdr:sp macro="" textlink="">
      <xdr:nvSpPr>
        <xdr:cNvPr id="58" name="フローチャート : 判断 57"/>
        <xdr:cNvSpPr/>
      </xdr:nvSpPr>
      <xdr:spPr bwMode="auto">
        <a:xfrm>
          <a:off x="3556000" y="2512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5036</xdr:rowOff>
    </xdr:from>
    <xdr:ext cx="762000" cy="259045"/>
    <xdr:sp macro="" textlink="">
      <xdr:nvSpPr>
        <xdr:cNvPr id="59" name="テキスト ボックス 58"/>
        <xdr:cNvSpPr txBox="1"/>
      </xdr:nvSpPr>
      <xdr:spPr>
        <a:xfrm>
          <a:off x="3225800" y="22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63977</xdr:rowOff>
    </xdr:from>
    <xdr:to>
      <xdr:col>2</xdr:col>
      <xdr:colOff>692150</xdr:colOff>
      <xdr:row>14</xdr:row>
      <xdr:rowOff>165577</xdr:rowOff>
    </xdr:to>
    <xdr:sp macro="" textlink="">
      <xdr:nvSpPr>
        <xdr:cNvPr id="60" name="フローチャート : 判断 59"/>
        <xdr:cNvSpPr/>
      </xdr:nvSpPr>
      <xdr:spPr bwMode="auto">
        <a:xfrm>
          <a:off x="2857500" y="2511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4304</xdr:rowOff>
    </xdr:from>
    <xdr:ext cx="762000" cy="259045"/>
    <xdr:sp macro="" textlink="">
      <xdr:nvSpPr>
        <xdr:cNvPr id="61" name="テキスト ボックス 60"/>
        <xdr:cNvSpPr txBox="1"/>
      </xdr:nvSpPr>
      <xdr:spPr>
        <a:xfrm>
          <a:off x="2527300" y="228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70013</xdr:rowOff>
    </xdr:from>
    <xdr:to>
      <xdr:col>5</xdr:col>
      <xdr:colOff>34925</xdr:colOff>
      <xdr:row>18</xdr:row>
      <xdr:rowOff>163</xdr:rowOff>
    </xdr:to>
    <xdr:sp macro="" textlink="">
      <xdr:nvSpPr>
        <xdr:cNvPr id="67" name="円/楕円 66"/>
        <xdr:cNvSpPr/>
      </xdr:nvSpPr>
      <xdr:spPr bwMode="auto">
        <a:xfrm>
          <a:off x="5600700" y="3032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42090</xdr:rowOff>
    </xdr:from>
    <xdr:ext cx="762000" cy="259045"/>
    <xdr:sp macro="" textlink="">
      <xdr:nvSpPr>
        <xdr:cNvPr id="68" name="人口1人当たり決算額の推移該当値テキスト130"/>
        <xdr:cNvSpPr txBox="1"/>
      </xdr:nvSpPr>
      <xdr:spPr>
        <a:xfrm>
          <a:off x="5740400" y="300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68,677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29322</xdr:rowOff>
    </xdr:from>
    <xdr:to>
      <xdr:col>4</xdr:col>
      <xdr:colOff>520700</xdr:colOff>
      <xdr:row>17</xdr:row>
      <xdr:rowOff>130922</xdr:rowOff>
    </xdr:to>
    <xdr:sp macro="" textlink="">
      <xdr:nvSpPr>
        <xdr:cNvPr id="69" name="円/楕円 68"/>
        <xdr:cNvSpPr/>
      </xdr:nvSpPr>
      <xdr:spPr bwMode="auto">
        <a:xfrm>
          <a:off x="4953000" y="299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115699</xdr:rowOff>
    </xdr:from>
    <xdr:ext cx="736600" cy="259045"/>
    <xdr:sp macro="" textlink="">
      <xdr:nvSpPr>
        <xdr:cNvPr id="70" name="テキスト ボックス 69"/>
        <xdr:cNvSpPr txBox="1"/>
      </xdr:nvSpPr>
      <xdr:spPr>
        <a:xfrm>
          <a:off x="4622800" y="3077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13000</xdr:rowOff>
    </xdr:from>
    <xdr:to>
      <xdr:col>3</xdr:col>
      <xdr:colOff>955675</xdr:colOff>
      <xdr:row>17</xdr:row>
      <xdr:rowOff>114600</xdr:rowOff>
    </xdr:to>
    <xdr:sp macro="" textlink="">
      <xdr:nvSpPr>
        <xdr:cNvPr id="71" name="円/楕円 70"/>
        <xdr:cNvSpPr/>
      </xdr:nvSpPr>
      <xdr:spPr bwMode="auto">
        <a:xfrm>
          <a:off x="4254500" y="2975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99377</xdr:rowOff>
    </xdr:from>
    <xdr:ext cx="762000" cy="259045"/>
    <xdr:sp macro="" textlink="">
      <xdr:nvSpPr>
        <xdr:cNvPr id="72" name="テキスト ボックス 71"/>
        <xdr:cNvSpPr txBox="1"/>
      </xdr:nvSpPr>
      <xdr:spPr>
        <a:xfrm>
          <a:off x="3924300" y="30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41621</xdr:rowOff>
    </xdr:from>
    <xdr:to>
      <xdr:col>3</xdr:col>
      <xdr:colOff>257175</xdr:colOff>
      <xdr:row>17</xdr:row>
      <xdr:rowOff>143221</xdr:rowOff>
    </xdr:to>
    <xdr:sp macro="" textlink="">
      <xdr:nvSpPr>
        <xdr:cNvPr id="73" name="円/楕円 72"/>
        <xdr:cNvSpPr/>
      </xdr:nvSpPr>
      <xdr:spPr bwMode="auto">
        <a:xfrm>
          <a:off x="3556000" y="300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127998</xdr:rowOff>
    </xdr:from>
    <xdr:ext cx="762000" cy="259045"/>
    <xdr:sp macro="" textlink="">
      <xdr:nvSpPr>
        <xdr:cNvPr id="74" name="テキスト ボックス 73"/>
        <xdr:cNvSpPr txBox="1"/>
      </xdr:nvSpPr>
      <xdr:spPr>
        <a:xfrm>
          <a:off x="3225800" y="309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69,298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123002</xdr:rowOff>
    </xdr:from>
    <xdr:to>
      <xdr:col>2</xdr:col>
      <xdr:colOff>692150</xdr:colOff>
      <xdr:row>17</xdr:row>
      <xdr:rowOff>53152</xdr:rowOff>
    </xdr:to>
    <xdr:sp macro="" textlink="">
      <xdr:nvSpPr>
        <xdr:cNvPr id="75" name="円/楕円 74"/>
        <xdr:cNvSpPr/>
      </xdr:nvSpPr>
      <xdr:spPr bwMode="auto">
        <a:xfrm>
          <a:off x="2857500" y="291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37929</xdr:rowOff>
    </xdr:from>
    <xdr:ext cx="762000" cy="259045"/>
    <xdr:sp macro="" textlink="">
      <xdr:nvSpPr>
        <xdr:cNvPr id="76" name="テキスト ボックス 75"/>
        <xdr:cNvSpPr txBox="1"/>
      </xdr:nvSpPr>
      <xdr:spPr>
        <a:xfrm>
          <a:off x="2527300" y="300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88367</xdr:rowOff>
    </xdr:from>
    <xdr:to>
      <xdr:col>4</xdr:col>
      <xdr:colOff>1117600</xdr:colOff>
      <xdr:row>38</xdr:row>
      <xdr:rowOff>128600</xdr:rowOff>
    </xdr:to>
    <xdr:cxnSp macro="">
      <xdr:nvCxnSpPr>
        <xdr:cNvPr id="105" name="直線コネクタ 104"/>
        <xdr:cNvCxnSpPr/>
      </xdr:nvCxnSpPr>
      <xdr:spPr bwMode="auto">
        <a:xfrm flipV="1">
          <a:off x="5651500" y="6012917"/>
          <a:ext cx="0" cy="15832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100677</xdr:rowOff>
    </xdr:from>
    <xdr:ext cx="762000" cy="259045"/>
    <xdr:sp macro="" textlink="">
      <xdr:nvSpPr>
        <xdr:cNvPr id="106" name="人口1人当たり決算額の推移最小値テキスト445"/>
        <xdr:cNvSpPr txBox="1"/>
      </xdr:nvSpPr>
      <xdr:spPr>
        <a:xfrm>
          <a:off x="5740400" y="75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4</xdr:col>
      <xdr:colOff>1028700</xdr:colOff>
      <xdr:row>38</xdr:row>
      <xdr:rowOff>128600</xdr:rowOff>
    </xdr:from>
    <xdr:to>
      <xdr:col>5</xdr:col>
      <xdr:colOff>73025</xdr:colOff>
      <xdr:row>38</xdr:row>
      <xdr:rowOff>128600</xdr:rowOff>
    </xdr:to>
    <xdr:cxnSp macro="">
      <xdr:nvCxnSpPr>
        <xdr:cNvPr id="107" name="直線コネクタ 106"/>
        <xdr:cNvCxnSpPr/>
      </xdr:nvCxnSpPr>
      <xdr:spPr bwMode="auto">
        <a:xfrm>
          <a:off x="5562600" y="759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3294</xdr:rowOff>
    </xdr:from>
    <xdr:ext cx="762000" cy="259045"/>
    <xdr:sp macro="" textlink="">
      <xdr:nvSpPr>
        <xdr:cNvPr id="108" name="人口1人当たり決算額の推移最大値テキスト445"/>
        <xdr:cNvSpPr txBox="1"/>
      </xdr:nvSpPr>
      <xdr:spPr>
        <a:xfrm>
          <a:off x="5740400" y="575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40,514</a:t>
          </a:r>
          <a:endParaRPr kumimoji="1" lang="ja-JP" altLang="en-US" sz="1000" b="1">
            <a:latin typeface="ＭＳ Ｐゴシック"/>
          </a:endParaRPr>
        </a:p>
      </xdr:txBody>
    </xdr:sp>
    <xdr:clientData/>
  </xdr:oneCellAnchor>
  <xdr:twoCellAnchor>
    <xdr:from>
      <xdr:col>4</xdr:col>
      <xdr:colOff>1028700</xdr:colOff>
      <xdr:row>33</xdr:row>
      <xdr:rowOff>88367</xdr:rowOff>
    </xdr:from>
    <xdr:to>
      <xdr:col>5</xdr:col>
      <xdr:colOff>73025</xdr:colOff>
      <xdr:row>33</xdr:row>
      <xdr:rowOff>88367</xdr:rowOff>
    </xdr:to>
    <xdr:cxnSp macro="">
      <xdr:nvCxnSpPr>
        <xdr:cNvPr id="109" name="直線コネクタ 108"/>
        <xdr:cNvCxnSpPr/>
      </xdr:nvCxnSpPr>
      <xdr:spPr bwMode="auto">
        <a:xfrm>
          <a:off x="5562600" y="60129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238899</xdr:rowOff>
    </xdr:from>
    <xdr:to>
      <xdr:col>4</xdr:col>
      <xdr:colOff>1117600</xdr:colOff>
      <xdr:row>35</xdr:row>
      <xdr:rowOff>328168</xdr:rowOff>
    </xdr:to>
    <xdr:cxnSp macro="">
      <xdr:nvCxnSpPr>
        <xdr:cNvPr id="110" name="直線コネクタ 109"/>
        <xdr:cNvCxnSpPr/>
      </xdr:nvCxnSpPr>
      <xdr:spPr bwMode="auto">
        <a:xfrm>
          <a:off x="5003800" y="6849249"/>
          <a:ext cx="647700" cy="89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324642</xdr:rowOff>
    </xdr:from>
    <xdr:ext cx="762000" cy="259045"/>
    <xdr:sp macro="" textlink="">
      <xdr:nvSpPr>
        <xdr:cNvPr id="111" name="人口1人当たり決算額の推移平均値テキスト445"/>
        <xdr:cNvSpPr txBox="1"/>
      </xdr:nvSpPr>
      <xdr:spPr>
        <a:xfrm>
          <a:off x="5740400" y="659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136665</xdr:rowOff>
    </xdr:from>
    <xdr:to>
      <xdr:col>5</xdr:col>
      <xdr:colOff>34925</xdr:colOff>
      <xdr:row>35</xdr:row>
      <xdr:rowOff>238265</xdr:rowOff>
    </xdr:to>
    <xdr:sp macro="" textlink="">
      <xdr:nvSpPr>
        <xdr:cNvPr id="112" name="フローチャート : 判断 111"/>
        <xdr:cNvSpPr/>
      </xdr:nvSpPr>
      <xdr:spPr bwMode="auto">
        <a:xfrm>
          <a:off x="56007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206819</xdr:rowOff>
    </xdr:from>
    <xdr:to>
      <xdr:col>4</xdr:col>
      <xdr:colOff>469900</xdr:colOff>
      <xdr:row>35</xdr:row>
      <xdr:rowOff>238899</xdr:rowOff>
    </xdr:to>
    <xdr:cxnSp macro="">
      <xdr:nvCxnSpPr>
        <xdr:cNvPr id="113" name="直線コネクタ 112"/>
        <xdr:cNvCxnSpPr/>
      </xdr:nvCxnSpPr>
      <xdr:spPr bwMode="auto">
        <a:xfrm>
          <a:off x="4305300" y="6817169"/>
          <a:ext cx="698500" cy="3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88582</xdr:rowOff>
    </xdr:from>
    <xdr:to>
      <xdr:col>4</xdr:col>
      <xdr:colOff>520700</xdr:colOff>
      <xdr:row>35</xdr:row>
      <xdr:rowOff>190182</xdr:rowOff>
    </xdr:to>
    <xdr:sp macro="" textlink="">
      <xdr:nvSpPr>
        <xdr:cNvPr id="114" name="フローチャート : 判断 113"/>
        <xdr:cNvSpPr/>
      </xdr:nvSpPr>
      <xdr:spPr bwMode="auto">
        <a:xfrm>
          <a:off x="49530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200359</xdr:rowOff>
    </xdr:from>
    <xdr:ext cx="736600" cy="259045"/>
    <xdr:sp macro="" textlink="">
      <xdr:nvSpPr>
        <xdr:cNvPr id="115" name="テキスト ボックス 114"/>
        <xdr:cNvSpPr txBox="1"/>
      </xdr:nvSpPr>
      <xdr:spPr>
        <a:xfrm>
          <a:off x="4622800" y="646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206819</xdr:rowOff>
    </xdr:from>
    <xdr:to>
      <xdr:col>3</xdr:col>
      <xdr:colOff>904875</xdr:colOff>
      <xdr:row>35</xdr:row>
      <xdr:rowOff>231928</xdr:rowOff>
    </xdr:to>
    <xdr:cxnSp macro="">
      <xdr:nvCxnSpPr>
        <xdr:cNvPr id="116" name="直線コネクタ 115"/>
        <xdr:cNvCxnSpPr/>
      </xdr:nvCxnSpPr>
      <xdr:spPr bwMode="auto">
        <a:xfrm flipV="1">
          <a:off x="3606800" y="6817169"/>
          <a:ext cx="698500" cy="25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21222</xdr:rowOff>
    </xdr:from>
    <xdr:to>
      <xdr:col>3</xdr:col>
      <xdr:colOff>955675</xdr:colOff>
      <xdr:row>35</xdr:row>
      <xdr:rowOff>122822</xdr:rowOff>
    </xdr:to>
    <xdr:sp macro="" textlink="">
      <xdr:nvSpPr>
        <xdr:cNvPr id="117" name="フローチャート : 判断 116"/>
        <xdr:cNvSpPr/>
      </xdr:nvSpPr>
      <xdr:spPr bwMode="auto">
        <a:xfrm>
          <a:off x="42545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132999</xdr:rowOff>
    </xdr:from>
    <xdr:ext cx="762000" cy="259045"/>
    <xdr:sp macro="" textlink="">
      <xdr:nvSpPr>
        <xdr:cNvPr id="118" name="テキスト ボックス 117"/>
        <xdr:cNvSpPr txBox="1"/>
      </xdr:nvSpPr>
      <xdr:spPr>
        <a:xfrm>
          <a:off x="3924300" y="6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127038</xdr:rowOff>
    </xdr:from>
    <xdr:to>
      <xdr:col>3</xdr:col>
      <xdr:colOff>206375</xdr:colOff>
      <xdr:row>35</xdr:row>
      <xdr:rowOff>231928</xdr:rowOff>
    </xdr:to>
    <xdr:cxnSp macro="">
      <xdr:nvCxnSpPr>
        <xdr:cNvPr id="119" name="直線コネクタ 118"/>
        <xdr:cNvCxnSpPr/>
      </xdr:nvCxnSpPr>
      <xdr:spPr bwMode="auto">
        <a:xfrm>
          <a:off x="2908300" y="6737388"/>
          <a:ext cx="698500" cy="10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190424</xdr:rowOff>
    </xdr:from>
    <xdr:to>
      <xdr:col>3</xdr:col>
      <xdr:colOff>257175</xdr:colOff>
      <xdr:row>34</xdr:row>
      <xdr:rowOff>292024</xdr:rowOff>
    </xdr:to>
    <xdr:sp macro="" textlink="">
      <xdr:nvSpPr>
        <xdr:cNvPr id="120" name="フローチャート : 判断 119"/>
        <xdr:cNvSpPr/>
      </xdr:nvSpPr>
      <xdr:spPr bwMode="auto">
        <a:xfrm>
          <a:off x="3556000" y="64578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302201</xdr:rowOff>
    </xdr:from>
    <xdr:ext cx="762000" cy="259045"/>
    <xdr:sp macro="" textlink="">
      <xdr:nvSpPr>
        <xdr:cNvPr id="121" name="テキスト ボックス 120"/>
        <xdr:cNvSpPr txBox="1"/>
      </xdr:nvSpPr>
      <xdr:spPr>
        <a:xfrm>
          <a:off x="3225800" y="622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224790</xdr:rowOff>
    </xdr:from>
    <xdr:to>
      <xdr:col>2</xdr:col>
      <xdr:colOff>692150</xdr:colOff>
      <xdr:row>34</xdr:row>
      <xdr:rowOff>326390</xdr:rowOff>
    </xdr:to>
    <xdr:sp macro="" textlink="">
      <xdr:nvSpPr>
        <xdr:cNvPr id="122" name="フローチャート : 判断 121"/>
        <xdr:cNvSpPr/>
      </xdr:nvSpPr>
      <xdr:spPr bwMode="auto">
        <a:xfrm>
          <a:off x="2857500" y="6492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336567</xdr:rowOff>
    </xdr:from>
    <xdr:ext cx="762000" cy="259045"/>
    <xdr:sp macro="" textlink="">
      <xdr:nvSpPr>
        <xdr:cNvPr id="123" name="テキスト ボックス 122"/>
        <xdr:cNvSpPr txBox="1"/>
      </xdr:nvSpPr>
      <xdr:spPr>
        <a:xfrm>
          <a:off x="25273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26,600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277368</xdr:rowOff>
    </xdr:from>
    <xdr:to>
      <xdr:col>5</xdr:col>
      <xdr:colOff>34925</xdr:colOff>
      <xdr:row>36</xdr:row>
      <xdr:rowOff>36068</xdr:rowOff>
    </xdr:to>
    <xdr:sp macro="" textlink="">
      <xdr:nvSpPr>
        <xdr:cNvPr id="129" name="円/楕円 128"/>
        <xdr:cNvSpPr/>
      </xdr:nvSpPr>
      <xdr:spPr bwMode="auto">
        <a:xfrm>
          <a:off x="5600700" y="688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249445</xdr:rowOff>
    </xdr:from>
    <xdr:ext cx="762000" cy="259045"/>
    <xdr:sp macro="" textlink="">
      <xdr:nvSpPr>
        <xdr:cNvPr id="130" name="人口1人当たり決算額の推移該当値テキスト445"/>
        <xdr:cNvSpPr txBox="1"/>
      </xdr:nvSpPr>
      <xdr:spPr>
        <a:xfrm>
          <a:off x="5740400" y="685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188099</xdr:rowOff>
    </xdr:from>
    <xdr:to>
      <xdr:col>4</xdr:col>
      <xdr:colOff>520700</xdr:colOff>
      <xdr:row>35</xdr:row>
      <xdr:rowOff>289699</xdr:rowOff>
    </xdr:to>
    <xdr:sp macro="" textlink="">
      <xdr:nvSpPr>
        <xdr:cNvPr id="131" name="円/楕円 130"/>
        <xdr:cNvSpPr/>
      </xdr:nvSpPr>
      <xdr:spPr bwMode="auto">
        <a:xfrm>
          <a:off x="4953000" y="679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274476</xdr:rowOff>
    </xdr:from>
    <xdr:ext cx="736600" cy="259045"/>
    <xdr:sp macro="" textlink="">
      <xdr:nvSpPr>
        <xdr:cNvPr id="132" name="テキスト ボックス 131"/>
        <xdr:cNvSpPr txBox="1"/>
      </xdr:nvSpPr>
      <xdr:spPr>
        <a:xfrm>
          <a:off x="4622800" y="688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156019</xdr:rowOff>
    </xdr:from>
    <xdr:to>
      <xdr:col>3</xdr:col>
      <xdr:colOff>955675</xdr:colOff>
      <xdr:row>35</xdr:row>
      <xdr:rowOff>257619</xdr:rowOff>
    </xdr:to>
    <xdr:sp macro="" textlink="">
      <xdr:nvSpPr>
        <xdr:cNvPr id="133" name="円/楕円 132"/>
        <xdr:cNvSpPr/>
      </xdr:nvSpPr>
      <xdr:spPr bwMode="auto">
        <a:xfrm>
          <a:off x="4254500" y="676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242396</xdr:rowOff>
    </xdr:from>
    <xdr:ext cx="762000" cy="259045"/>
    <xdr:sp macro="" textlink="">
      <xdr:nvSpPr>
        <xdr:cNvPr id="134" name="テキスト ボックス 133"/>
        <xdr:cNvSpPr txBox="1"/>
      </xdr:nvSpPr>
      <xdr:spPr>
        <a:xfrm>
          <a:off x="3924300" y="685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181128</xdr:rowOff>
    </xdr:from>
    <xdr:to>
      <xdr:col>3</xdr:col>
      <xdr:colOff>257175</xdr:colOff>
      <xdr:row>35</xdr:row>
      <xdr:rowOff>282728</xdr:rowOff>
    </xdr:to>
    <xdr:sp macro="" textlink="">
      <xdr:nvSpPr>
        <xdr:cNvPr id="135" name="円/楕円 134"/>
        <xdr:cNvSpPr/>
      </xdr:nvSpPr>
      <xdr:spPr bwMode="auto">
        <a:xfrm>
          <a:off x="3556000" y="679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267505</xdr:rowOff>
    </xdr:from>
    <xdr:ext cx="762000" cy="259045"/>
    <xdr:sp macro="" textlink="">
      <xdr:nvSpPr>
        <xdr:cNvPr id="136" name="テキスト ボックス 135"/>
        <xdr:cNvSpPr txBox="1"/>
      </xdr:nvSpPr>
      <xdr:spPr>
        <a:xfrm>
          <a:off x="3225800" y="6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76238</xdr:rowOff>
    </xdr:from>
    <xdr:to>
      <xdr:col>2</xdr:col>
      <xdr:colOff>692150</xdr:colOff>
      <xdr:row>35</xdr:row>
      <xdr:rowOff>177838</xdr:rowOff>
    </xdr:to>
    <xdr:sp macro="" textlink="">
      <xdr:nvSpPr>
        <xdr:cNvPr id="137" name="円/楕円 136"/>
        <xdr:cNvSpPr/>
      </xdr:nvSpPr>
      <xdr:spPr bwMode="auto">
        <a:xfrm>
          <a:off x="2857500" y="668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162615</xdr:rowOff>
    </xdr:from>
    <xdr:ext cx="762000" cy="259045"/>
    <xdr:sp macro="" textlink="">
      <xdr:nvSpPr>
        <xdr:cNvPr id="138" name="テキスト ボックス 137"/>
        <xdr:cNvSpPr txBox="1"/>
      </xdr:nvSpPr>
      <xdr:spPr>
        <a:xfrm>
          <a:off x="2527300" y="677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年度末残高で</a:t>
          </a:r>
          <a:r>
            <a:rPr kumimoji="1" lang="en-US" altLang="ja-JP" sz="1400">
              <a:latin typeface="ＭＳ ゴシック" pitchFamily="49" charset="-128"/>
              <a:ea typeface="ＭＳ ゴシック" pitchFamily="49" charset="-128"/>
            </a:rPr>
            <a:t>5,090</a:t>
          </a:r>
          <a:r>
            <a:rPr kumimoji="1" lang="ja-JP" altLang="en-US" sz="1400">
              <a:latin typeface="ＭＳ ゴシック" pitchFamily="49" charset="-128"/>
              <a:ea typeface="ＭＳ ゴシック" pitchFamily="49" charset="-128"/>
            </a:rPr>
            <a:t>百万円であったが、平成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年度中に</a:t>
          </a:r>
          <a:r>
            <a:rPr kumimoji="1" lang="en-US" altLang="ja-JP" sz="1400">
              <a:latin typeface="ＭＳ ゴシック" pitchFamily="49" charset="-128"/>
              <a:ea typeface="ＭＳ ゴシック" pitchFamily="49" charset="-128"/>
            </a:rPr>
            <a:t>982</a:t>
          </a:r>
          <a:r>
            <a:rPr kumimoji="1" lang="ja-JP" altLang="en-US" sz="1400">
              <a:latin typeface="ＭＳ ゴシック" pitchFamily="49" charset="-128"/>
              <a:ea typeface="ＭＳ ゴシック" pitchFamily="49" charset="-128"/>
            </a:rPr>
            <a:t>百万円の積立てを行い、取り崩しを行わなかったことから、平成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年度末残高は</a:t>
          </a:r>
          <a:r>
            <a:rPr kumimoji="1" lang="en-US" altLang="ja-JP" sz="1400">
              <a:latin typeface="ＭＳ ゴシック" pitchFamily="49" charset="-128"/>
              <a:ea typeface="ＭＳ ゴシック" pitchFamily="49" charset="-128"/>
            </a:rPr>
            <a:t>6,073</a:t>
          </a:r>
          <a:r>
            <a:rPr kumimoji="1" lang="ja-JP" altLang="en-US" sz="1400">
              <a:latin typeface="ＭＳ ゴシック" pitchFamily="49" charset="-128"/>
              <a:ea typeface="ＭＳ ゴシック" pitchFamily="49" charset="-128"/>
            </a:rPr>
            <a:t>百万円と大きく増加した。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年度決算額は前年度に比べ歳入総額、歳出総額ともに減少となったが、翌年度への繰越明許事業が</a:t>
          </a:r>
          <a:r>
            <a:rPr kumimoji="1" lang="en-US" altLang="ja-JP" sz="1400">
              <a:latin typeface="ＭＳ ゴシック" pitchFamily="49" charset="-128"/>
              <a:ea typeface="ＭＳ ゴシック" pitchFamily="49" charset="-128"/>
            </a:rPr>
            <a:t>187</a:t>
          </a:r>
          <a:r>
            <a:rPr kumimoji="1" lang="ja-JP" altLang="en-US" sz="1400">
              <a:latin typeface="ＭＳ ゴシック" pitchFamily="49" charset="-128"/>
              <a:ea typeface="ＭＳ ゴシック" pitchFamily="49" charset="-128"/>
            </a:rPr>
            <a:t>百万円の増額となったため、実質収支額は</a:t>
          </a:r>
          <a:r>
            <a:rPr kumimoji="1" lang="en-US" altLang="ja-JP" sz="1400">
              <a:latin typeface="ＭＳ ゴシック" pitchFamily="49" charset="-128"/>
              <a:ea typeface="ＭＳ ゴシック" pitchFamily="49" charset="-128"/>
            </a:rPr>
            <a:t>1,555</a:t>
          </a:r>
          <a:r>
            <a:rPr kumimoji="1" lang="ja-JP" altLang="en-US" sz="1400">
              <a:latin typeface="ＭＳ ゴシック" pitchFamily="49" charset="-128"/>
              <a:ea typeface="ＭＳ ゴシック" pitchFamily="49" charset="-128"/>
            </a:rPr>
            <a:t>百万円と前年度に比べ</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百万円減少となった。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連結実質赤字比率は過去４年間とも黒字決算であり、また各会計いずれも黒字決算となっている。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実質公債費比率の分子から控除される算入公債費等について、地域振興基金創設の原資として借り入れた合併特例債の償還額分が増となっているため、平成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年度以降の分子の減少に影響している。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年度は元利償還金の額が前年度と比べ増となっているが、臨時財政対策債、合併特例債等普通交付税措置が厚い算入公債費の額が増額となったことにより、結果として前年と比較し</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％の大幅減となった。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静岡県島田市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年度の将来負担額は、土地改良事業負担金の支払いの進捗などによる債務負担行為に基づく支出予定額の減、平成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年度に実施した公的資金補償金免除繰上償還において一般会計負担分を繰上償還を行ったことなどによる公営企業債等繰入見込額の減などにより、全体として</a:t>
          </a:r>
          <a:r>
            <a:rPr kumimoji="1" lang="en-US" altLang="ja-JP" sz="1400">
              <a:latin typeface="ＭＳ ゴシック" pitchFamily="49" charset="-128"/>
              <a:ea typeface="ＭＳ ゴシック" pitchFamily="49" charset="-128"/>
            </a:rPr>
            <a:t>703</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また控除項目である充当可能財源は、財政調整基金など充当可能基金が増加し、また基準財政需要額算入見込額となる合併特例債、臨時財政対策債の元金償還の開始により、全体で</a:t>
          </a:r>
          <a:r>
            <a:rPr kumimoji="1" lang="en-US" altLang="ja-JP" sz="1400">
              <a:latin typeface="ＭＳ ゴシック" pitchFamily="49" charset="-128"/>
              <a:ea typeface="ＭＳ ゴシック" pitchFamily="49" charset="-128"/>
            </a:rPr>
            <a:t>2,338</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結果として、将来負担比率の分子は前年度と比べ</a:t>
          </a:r>
          <a:r>
            <a:rPr kumimoji="1" lang="en-US" altLang="ja-JP" sz="1400">
              <a:latin typeface="ＭＳ ゴシック" pitchFamily="49" charset="-128"/>
              <a:ea typeface="ＭＳ ゴシック" pitchFamily="49" charset="-128"/>
            </a:rPr>
            <a:t>3,041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％の減となり将来負担比率を好転させる要因となった。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37981079</v>
      </c>
      <c r="BO4" s="379"/>
      <c r="BP4" s="379"/>
      <c r="BQ4" s="379"/>
      <c r="BR4" s="379"/>
      <c r="BS4" s="379"/>
      <c r="BT4" s="379"/>
      <c r="BU4" s="380"/>
      <c r="BV4" s="378">
        <v>38131475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7.1</v>
      </c>
      <c r="CU4" s="554"/>
      <c r="CV4" s="554"/>
      <c r="CW4" s="554"/>
      <c r="CX4" s="554"/>
      <c r="CY4" s="554"/>
      <c r="CZ4" s="554"/>
      <c r="DA4" s="555"/>
      <c r="DB4" s="553">
        <v>7.2</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36128693</v>
      </c>
      <c r="BO5" s="384"/>
      <c r="BP5" s="384"/>
      <c r="BQ5" s="384"/>
      <c r="BR5" s="384"/>
      <c r="BS5" s="384"/>
      <c r="BT5" s="384"/>
      <c r="BU5" s="385"/>
      <c r="BV5" s="383">
        <v>36376217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90.5</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1852386</v>
      </c>
      <c r="BO6" s="384"/>
      <c r="BP6" s="384"/>
      <c r="BQ6" s="384"/>
      <c r="BR6" s="384"/>
      <c r="BS6" s="384"/>
      <c r="BT6" s="384"/>
      <c r="BU6" s="385"/>
      <c r="BV6" s="383">
        <v>1755258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v>
      </c>
      <c r="CU6" s="528"/>
      <c r="CV6" s="528"/>
      <c r="CW6" s="528"/>
      <c r="CX6" s="528"/>
      <c r="CY6" s="528"/>
      <c r="CZ6" s="528"/>
      <c r="DA6" s="529"/>
      <c r="DB6" s="527">
        <v>98.9</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297238</v>
      </c>
      <c r="BO7" s="384"/>
      <c r="BP7" s="384"/>
      <c r="BQ7" s="384"/>
      <c r="BR7" s="384"/>
      <c r="BS7" s="384"/>
      <c r="BT7" s="384"/>
      <c r="BU7" s="385"/>
      <c r="BV7" s="383">
        <v>175746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21839103</v>
      </c>
      <c r="CU7" s="384"/>
      <c r="CV7" s="384"/>
      <c r="CW7" s="384"/>
      <c r="CX7" s="384"/>
      <c r="CY7" s="384"/>
      <c r="CZ7" s="384"/>
      <c r="DA7" s="385"/>
      <c r="DB7" s="383">
        <v>21811272</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1555148</v>
      </c>
      <c r="BO8" s="384"/>
      <c r="BP8" s="384"/>
      <c r="BQ8" s="384"/>
      <c r="BR8" s="384"/>
      <c r="BS8" s="384"/>
      <c r="BT8" s="384"/>
      <c r="BU8" s="385"/>
      <c r="BV8" s="383">
        <v>1579512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0.75</v>
      </c>
      <c r="CU8" s="491"/>
      <c r="CV8" s="491"/>
      <c r="CW8" s="491"/>
      <c r="CX8" s="491"/>
      <c r="CY8" s="491"/>
      <c r="CZ8" s="491"/>
      <c r="DA8" s="492"/>
      <c r="DB8" s="490">
        <v>0.75</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100276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-24364</v>
      </c>
      <c r="BO9" s="384"/>
      <c r="BP9" s="384"/>
      <c r="BQ9" s="384"/>
      <c r="BR9" s="384"/>
      <c r="BS9" s="384"/>
      <c r="BT9" s="384"/>
      <c r="BU9" s="385"/>
      <c r="BV9" s="383">
        <v>-975428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16.600000000000001</v>
      </c>
      <c r="CU9" s="354"/>
      <c r="CV9" s="354"/>
      <c r="CW9" s="354"/>
      <c r="CX9" s="354"/>
      <c r="CY9" s="354"/>
      <c r="CZ9" s="354"/>
      <c r="DA9" s="355"/>
      <c r="DB9" s="353">
        <v>16.100000000000001</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102108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983775</v>
      </c>
      <c r="BO10" s="384"/>
      <c r="BP10" s="384"/>
      <c r="BQ10" s="384"/>
      <c r="BR10" s="384"/>
      <c r="BS10" s="384"/>
      <c r="BT10" s="384"/>
      <c r="BU10" s="385"/>
      <c r="BV10" s="383">
        <v>1524561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101466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100546</v>
      </c>
      <c r="S13" s="483"/>
      <c r="T13" s="483"/>
      <c r="U13" s="483"/>
      <c r="V13" s="484"/>
      <c r="W13" s="470" t="s">
        <v>124</v>
      </c>
      <c r="X13" s="396"/>
      <c r="Y13" s="396"/>
      <c r="Z13" s="396"/>
      <c r="AA13" s="396"/>
      <c r="AB13" s="397"/>
      <c r="AC13" s="359">
        <v>3841</v>
      </c>
      <c r="AD13" s="360"/>
      <c r="AE13" s="360"/>
      <c r="AF13" s="360"/>
      <c r="AG13" s="361"/>
      <c r="AH13" s="359">
        <v>4875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959411</v>
      </c>
      <c r="BO13" s="384"/>
      <c r="BP13" s="384"/>
      <c r="BQ13" s="384"/>
      <c r="BR13" s="384"/>
      <c r="BS13" s="384"/>
      <c r="BT13" s="384"/>
      <c r="BU13" s="385"/>
      <c r="BV13" s="383">
        <v>549133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9.6</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101693</v>
      </c>
      <c r="S14" s="483"/>
      <c r="T14" s="483"/>
      <c r="U14" s="483"/>
      <c r="V14" s="484"/>
      <c r="W14" s="485"/>
      <c r="X14" s="399"/>
      <c r="Y14" s="399"/>
      <c r="Z14" s="399"/>
      <c r="AA14" s="399"/>
      <c r="AB14" s="400"/>
      <c r="AC14" s="475">
        <v>7.5</v>
      </c>
      <c r="AD14" s="476"/>
      <c r="AE14" s="476"/>
      <c r="AF14" s="476"/>
      <c r="AG14" s="477"/>
      <c r="AH14" s="475">
        <v>8.8000000000000007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35.5</v>
      </c>
      <c r="CU14" s="454"/>
      <c r="CV14" s="454"/>
      <c r="CW14" s="454"/>
      <c r="CX14" s="454"/>
      <c r="CY14" s="454"/>
      <c r="CZ14" s="454"/>
      <c r="DA14" s="455"/>
      <c r="DB14" s="486">
        <v>51.5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100745</v>
      </c>
      <c r="S15" s="483"/>
      <c r="T15" s="483"/>
      <c r="U15" s="483"/>
      <c r="V15" s="484"/>
      <c r="W15" s="470" t="s">
        <v>131</v>
      </c>
      <c r="X15" s="396"/>
      <c r="Y15" s="396"/>
      <c r="Z15" s="396"/>
      <c r="AA15" s="396"/>
      <c r="AB15" s="397"/>
      <c r="AC15" s="359">
        <v>19151</v>
      </c>
      <c r="AD15" s="360"/>
      <c r="AE15" s="360"/>
      <c r="AF15" s="360"/>
      <c r="AG15" s="361"/>
      <c r="AH15" s="359">
        <v>21457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11456008</v>
      </c>
      <c r="BO15" s="379"/>
      <c r="BP15" s="379"/>
      <c r="BQ15" s="379"/>
      <c r="BR15" s="379"/>
      <c r="BS15" s="379"/>
      <c r="BT15" s="379"/>
      <c r="BU15" s="380"/>
      <c r="BV15" s="378">
        <v>11370874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37.4</v>
      </c>
      <c r="AD16" s="476"/>
      <c r="AE16" s="476"/>
      <c r="AF16" s="476"/>
      <c r="AG16" s="477"/>
      <c r="AH16" s="475">
        <v>38.700000000000003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15129870</v>
      </c>
      <c r="BO16" s="384"/>
      <c r="BP16" s="384"/>
      <c r="BQ16" s="384"/>
      <c r="BR16" s="384"/>
      <c r="BS16" s="384"/>
      <c r="BT16" s="384"/>
      <c r="BU16" s="385"/>
      <c r="BV16" s="383">
        <v>15241206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28252</v>
      </c>
      <c r="AD17" s="360"/>
      <c r="AE17" s="360"/>
      <c r="AF17" s="360"/>
      <c r="AG17" s="361"/>
      <c r="AH17" s="359">
        <v>29019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14782902</v>
      </c>
      <c r="BO17" s="384"/>
      <c r="BP17" s="384"/>
      <c r="BQ17" s="384"/>
      <c r="BR17" s="384"/>
      <c r="BS17" s="384"/>
      <c r="BT17" s="384"/>
      <c r="BU17" s="385"/>
      <c r="BV17" s="383">
        <v>14665673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315.88</v>
      </c>
      <c r="M18" s="446"/>
      <c r="N18" s="446"/>
      <c r="O18" s="446"/>
      <c r="P18" s="446"/>
      <c r="Q18" s="446"/>
      <c r="R18" s="447"/>
      <c r="S18" s="447"/>
      <c r="T18" s="447"/>
      <c r="U18" s="447"/>
      <c r="V18" s="448"/>
      <c r="W18" s="462"/>
      <c r="X18" s="463"/>
      <c r="Y18" s="463"/>
      <c r="Z18" s="463"/>
      <c r="AA18" s="463"/>
      <c r="AB18" s="471"/>
      <c r="AC18" s="347">
        <v>55.1</v>
      </c>
      <c r="AD18" s="348"/>
      <c r="AE18" s="348"/>
      <c r="AF18" s="348"/>
      <c r="AG18" s="449"/>
      <c r="AH18" s="347">
        <v>52.3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20078480</v>
      </c>
      <c r="BO18" s="384"/>
      <c r="BP18" s="384"/>
      <c r="BQ18" s="384"/>
      <c r="BR18" s="384"/>
      <c r="BS18" s="384"/>
      <c r="BT18" s="384"/>
      <c r="BU18" s="385"/>
      <c r="BV18" s="383">
        <v>19833549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317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26866784</v>
      </c>
      <c r="BO19" s="384"/>
      <c r="BP19" s="384"/>
      <c r="BQ19" s="384"/>
      <c r="BR19" s="384"/>
      <c r="BS19" s="384"/>
      <c r="BT19" s="384"/>
      <c r="BU19" s="385"/>
      <c r="BV19" s="383">
        <v>27754209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33280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42948575</v>
      </c>
      <c r="BO23" s="384"/>
      <c r="BP23" s="384"/>
      <c r="BQ23" s="384"/>
      <c r="BR23" s="384"/>
      <c r="BS23" s="384"/>
      <c r="BT23" s="384"/>
      <c r="BU23" s="385"/>
      <c r="BV23" s="383">
        <v>42829458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8700</v>
      </c>
      <c r="R24" s="360"/>
      <c r="S24" s="360"/>
      <c r="T24" s="360"/>
      <c r="U24" s="360"/>
      <c r="V24" s="361"/>
      <c r="W24" s="425"/>
      <c r="X24" s="416"/>
      <c r="Y24" s="417"/>
      <c r="Z24" s="356" t="s">
        <v>154</v>
      </c>
      <c r="AA24" s="357"/>
      <c r="AB24" s="357"/>
      <c r="AC24" s="357"/>
      <c r="AD24" s="357"/>
      <c r="AE24" s="357"/>
      <c r="AF24" s="357"/>
      <c r="AG24" s="358"/>
      <c r="AH24" s="359">
        <v>752</v>
      </c>
      <c r="AI24" s="360"/>
      <c r="AJ24" s="360"/>
      <c r="AK24" s="360"/>
      <c r="AL24" s="361"/>
      <c r="AM24" s="359">
        <v>2477840</v>
      </c>
      <c r="AN24" s="360"/>
      <c r="AO24" s="360"/>
      <c r="AP24" s="360"/>
      <c r="AQ24" s="360"/>
      <c r="AR24" s="361"/>
      <c r="AS24" s="359">
        <v>3295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36736796</v>
      </c>
      <c r="BO24" s="384"/>
      <c r="BP24" s="384"/>
      <c r="BQ24" s="384"/>
      <c r="BR24" s="384"/>
      <c r="BS24" s="384"/>
      <c r="BT24" s="384"/>
      <c r="BU24" s="385"/>
      <c r="BV24" s="383">
        <v>35802765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7120</v>
      </c>
      <c r="R25" s="360"/>
      <c r="S25" s="360"/>
      <c r="T25" s="360"/>
      <c r="U25" s="360"/>
      <c r="V25" s="361"/>
      <c r="W25" s="425"/>
      <c r="X25" s="416"/>
      <c r="Y25" s="417"/>
      <c r="Z25" s="356" t="s">
        <v>157</v>
      </c>
      <c r="AA25" s="357"/>
      <c r="AB25" s="357"/>
      <c r="AC25" s="357"/>
      <c r="AD25" s="357"/>
      <c r="AE25" s="357"/>
      <c r="AF25" s="357"/>
      <c r="AG25" s="358"/>
      <c r="AH25" s="359">
        <v>141</v>
      </c>
      <c r="AI25" s="360"/>
      <c r="AJ25" s="360"/>
      <c r="AK25" s="360"/>
      <c r="AL25" s="361"/>
      <c r="AM25" s="359">
        <v>418629</v>
      </c>
      <c r="AN25" s="360"/>
      <c r="AO25" s="360"/>
      <c r="AP25" s="360"/>
      <c r="AQ25" s="360"/>
      <c r="AR25" s="361"/>
      <c r="AS25" s="359">
        <v>2969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8206805</v>
      </c>
      <c r="BO25" s="379"/>
      <c r="BP25" s="379"/>
      <c r="BQ25" s="379"/>
      <c r="BR25" s="379"/>
      <c r="BS25" s="379"/>
      <c r="BT25" s="379"/>
      <c r="BU25" s="380"/>
      <c r="BV25" s="378">
        <v>6579302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6520</v>
      </c>
      <c r="R26" s="360"/>
      <c r="S26" s="360"/>
      <c r="T26" s="360"/>
      <c r="U26" s="360"/>
      <c r="V26" s="361"/>
      <c r="W26" s="425"/>
      <c r="X26" s="416"/>
      <c r="Y26" s="417"/>
      <c r="Z26" s="356" t="s">
        <v>160</v>
      </c>
      <c r="AA26" s="436"/>
      <c r="AB26" s="436"/>
      <c r="AC26" s="436"/>
      <c r="AD26" s="436"/>
      <c r="AE26" s="436"/>
      <c r="AF26" s="436"/>
      <c r="AG26" s="437"/>
      <c r="AH26" s="359">
        <v>87</v>
      </c>
      <c r="AI26" s="360"/>
      <c r="AJ26" s="360"/>
      <c r="AK26" s="360"/>
      <c r="AL26" s="361"/>
      <c r="AM26" s="359">
        <v>305457</v>
      </c>
      <c r="AN26" s="360"/>
      <c r="AO26" s="360"/>
      <c r="AP26" s="360"/>
      <c r="AQ26" s="360"/>
      <c r="AR26" s="361"/>
      <c r="AS26" s="359">
        <v>3511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4350</v>
      </c>
      <c r="R27" s="360"/>
      <c r="S27" s="360"/>
      <c r="T27" s="360"/>
      <c r="U27" s="360"/>
      <c r="V27" s="361"/>
      <c r="W27" s="425"/>
      <c r="X27" s="416"/>
      <c r="Y27" s="417"/>
      <c r="Z27" s="356" t="s">
        <v>163</v>
      </c>
      <c r="AA27" s="357"/>
      <c r="AB27" s="357"/>
      <c r="AC27" s="357"/>
      <c r="AD27" s="357"/>
      <c r="AE27" s="357"/>
      <c r="AF27" s="357"/>
      <c r="AG27" s="358"/>
      <c r="AH27" s="359">
        <v>15</v>
      </c>
      <c r="AI27" s="360"/>
      <c r="AJ27" s="360"/>
      <c r="AK27" s="360"/>
      <c r="AL27" s="361"/>
      <c r="AM27" s="359">
        <v>58309</v>
      </c>
      <c r="AN27" s="360"/>
      <c r="AO27" s="360"/>
      <c r="AP27" s="360"/>
      <c r="AQ27" s="360"/>
      <c r="AR27" s="361"/>
      <c r="AS27" s="359">
        <v>3887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1215955</v>
      </c>
      <c r="BO27" s="387"/>
      <c r="BP27" s="387"/>
      <c r="BQ27" s="387"/>
      <c r="BR27" s="387"/>
      <c r="BS27" s="387"/>
      <c r="BT27" s="387"/>
      <c r="BU27" s="388"/>
      <c r="BV27" s="386">
        <v>1241682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3900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6073376</v>
      </c>
      <c r="BO28" s="379"/>
      <c r="BP28" s="379"/>
      <c r="BQ28" s="379"/>
      <c r="BR28" s="379"/>
      <c r="BS28" s="379"/>
      <c r="BT28" s="379"/>
      <c r="BU28" s="380"/>
      <c r="BV28" s="378">
        <v>5089601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18</v>
      </c>
      <c r="M29" s="360"/>
      <c r="N29" s="360"/>
      <c r="O29" s="360"/>
      <c r="P29" s="361"/>
      <c r="Q29" s="359">
        <v>3700</v>
      </c>
      <c r="R29" s="360"/>
      <c r="S29" s="360"/>
      <c r="T29" s="360"/>
      <c r="U29" s="360"/>
      <c r="V29" s="361"/>
      <c r="W29" s="425"/>
      <c r="X29" s="416"/>
      <c r="Y29" s="417"/>
      <c r="Z29" s="356" t="s">
        <v>170</v>
      </c>
      <c r="AA29" s="357"/>
      <c r="AB29" s="357"/>
      <c r="AC29" s="357"/>
      <c r="AD29" s="357"/>
      <c r="AE29" s="357"/>
      <c r="AF29" s="357"/>
      <c r="AG29" s="358"/>
      <c r="AH29" s="359">
        <v>767</v>
      </c>
      <c r="AI29" s="360"/>
      <c r="AJ29" s="360"/>
      <c r="AK29" s="360"/>
      <c r="AL29" s="361"/>
      <c r="AM29" s="359">
        <v>2536149</v>
      </c>
      <c r="AN29" s="360"/>
      <c r="AO29" s="360"/>
      <c r="AP29" s="360"/>
      <c r="AQ29" s="360"/>
      <c r="AR29" s="361"/>
      <c r="AS29" s="359">
        <v>3307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1279495</v>
      </c>
      <c r="BO29" s="384"/>
      <c r="BP29" s="384"/>
      <c r="BQ29" s="384"/>
      <c r="BR29" s="384"/>
      <c r="BS29" s="384"/>
      <c r="BT29" s="384"/>
      <c r="BU29" s="385"/>
      <c r="BV29" s="383">
        <v>1278300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4641072</v>
      </c>
      <c r="BO30" s="387"/>
      <c r="BP30" s="387"/>
      <c r="BQ30" s="387"/>
      <c r="BR30" s="387"/>
      <c r="BS30" s="387"/>
      <c r="BT30" s="387"/>
      <c r="BU30" s="388"/>
      <c r="BV30" s="386">
        <v>4234304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川根地区広域施設組合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島田市土地開発公社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駿遠学園管理組合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㈱まちづくり島田</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休日急患診療事業特別会計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静岡県後期高齢者医療広域連合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㈱川根町温泉</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静岡地方税滞納整理機構</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大井上水道企業団</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静岡県大井川広域水道企業団</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9" t="s">
        <v>24</v>
      </c>
      <c r="C41" s="1180"/>
      <c r="D41" s="81"/>
      <c r="E41" s="1181" t="s">
        <v>25</v>
      </c>
      <c r="F41" s="1181"/>
      <c r="G41" s="1181"/>
      <c r="H41" s="1182"/>
      <c r="I41" s="82">
        <v>42112</v>
      </c>
      <c r="J41" s="83">
        <v>43920</v>
      </c>
      <c r="K41" s="83">
        <v>42821</v>
      </c>
      <c r="L41" s="83">
        <v>42829</v>
      </c>
      <c r="M41" s="84">
        <v>42949</v>
      </c>
    </row>
    <row r="42" spans="2:13" ht="27.75" customHeight="1" x14ac:dyDescent="0.15">
      <c r="B42" s="1169"/>
      <c r="C42" s="1170"/>
      <c r="D42" s="85"/>
      <c r="E42" s="1173" t="s">
        <v>26</v>
      </c>
      <c r="F42" s="1173"/>
      <c r="G42" s="1173"/>
      <c r="H42" s="1174"/>
      <c r="I42" s="86">
        <v>1914</v>
      </c>
      <c r="J42" s="87">
        <v>1706</v>
      </c>
      <c r="K42" s="87">
        <v>1219</v>
      </c>
      <c r="L42" s="87">
        <v>1008</v>
      </c>
      <c r="M42" s="88">
        <v>824</v>
      </c>
    </row>
    <row r="43" spans="2:13" ht="27.75" customHeight="1" x14ac:dyDescent="0.15">
      <c r="B43" s="1169"/>
      <c r="C43" s="1170"/>
      <c r="D43" s="85"/>
      <c r="E43" s="1173" t="s">
        <v>27</v>
      </c>
      <c r="F43" s="1173"/>
      <c r="G43" s="1173"/>
      <c r="H43" s="1174"/>
      <c r="I43" s="86">
        <v>6849</v>
      </c>
      <c r="J43" s="87">
        <v>6623</v>
      </c>
      <c r="K43" s="87">
        <v>6367</v>
      </c>
      <c r="L43" s="87">
        <v>6084</v>
      </c>
      <c r="M43" s="88">
        <v>5729</v>
      </c>
    </row>
    <row r="44" spans="2:13" ht="27.75" customHeight="1" x14ac:dyDescent="0.15">
      <c r="B44" s="1169"/>
      <c r="C44" s="1170"/>
      <c r="D44" s="85"/>
      <c r="E44" s="1173" t="s">
        <v>28</v>
      </c>
      <c r="F44" s="1173"/>
      <c r="G44" s="1173"/>
      <c r="H44" s="1174"/>
      <c r="I44" s="86">
        <v>492</v>
      </c>
      <c r="J44" s="87">
        <v>410</v>
      </c>
      <c r="K44" s="87">
        <v>329</v>
      </c>
      <c r="L44" s="87">
        <v>261</v>
      </c>
      <c r="M44" s="88">
        <v>193</v>
      </c>
    </row>
    <row r="45" spans="2:13" ht="27.75" customHeight="1" x14ac:dyDescent="0.15">
      <c r="B45" s="1169"/>
      <c r="C45" s="1170"/>
      <c r="D45" s="85"/>
      <c r="E45" s="1173" t="s">
        <v>29</v>
      </c>
      <c r="F45" s="1173"/>
      <c r="G45" s="1173"/>
      <c r="H45" s="1174"/>
      <c r="I45" s="86">
        <v>7960</v>
      </c>
      <c r="J45" s="87">
        <v>7879</v>
      </c>
      <c r="K45" s="87">
        <v>7935</v>
      </c>
      <c r="L45" s="87">
        <v>7981</v>
      </c>
      <c r="M45" s="88">
        <v>7769</v>
      </c>
    </row>
    <row r="46" spans="2:13" ht="27.75" customHeight="1" x14ac:dyDescent="0.15">
      <c r="B46" s="1169"/>
      <c r="C46" s="1170"/>
      <c r="D46" s="85"/>
      <c r="E46" s="1173" t="s">
        <v>30</v>
      </c>
      <c r="F46" s="1173"/>
      <c r="G46" s="1173"/>
      <c r="H46" s="1174"/>
      <c r="I46" s="86" t="s">
        <v>481</v>
      </c>
      <c r="J46" s="87" t="s">
        <v>481</v>
      </c>
      <c r="K46" s="87">
        <v>11</v>
      </c>
      <c r="L46" s="87">
        <v>2</v>
      </c>
      <c r="M46" s="88" t="s">
        <v>481</v>
      </c>
    </row>
    <row r="47" spans="2:13" ht="27.75" customHeight="1" x14ac:dyDescent="0.15">
      <c r="B47" s="1169"/>
      <c r="C47" s="1170"/>
      <c r="D47" s="85"/>
      <c r="E47" s="1173" t="s">
        <v>31</v>
      </c>
      <c r="F47" s="1173"/>
      <c r="G47" s="1173"/>
      <c r="H47" s="1174"/>
      <c r="I47" s="86" t="s">
        <v>481</v>
      </c>
      <c r="J47" s="87" t="s">
        <v>481</v>
      </c>
      <c r="K47" s="87" t="s">
        <v>481</v>
      </c>
      <c r="L47" s="87" t="s">
        <v>481</v>
      </c>
      <c r="M47" s="88" t="s">
        <v>481</v>
      </c>
    </row>
    <row r="48" spans="2:13" ht="27.75" customHeight="1" x14ac:dyDescent="0.15">
      <c r="B48" s="1171"/>
      <c r="C48" s="1172"/>
      <c r="D48" s="85"/>
      <c r="E48" s="1173" t="s">
        <v>32</v>
      </c>
      <c r="F48" s="1173"/>
      <c r="G48" s="1173"/>
      <c r="H48" s="1174"/>
      <c r="I48" s="86" t="s">
        <v>481</v>
      </c>
      <c r="J48" s="87" t="s">
        <v>481</v>
      </c>
      <c r="K48" s="87" t="s">
        <v>481</v>
      </c>
      <c r="L48" s="87" t="s">
        <v>481</v>
      </c>
      <c r="M48" s="88" t="s">
        <v>481</v>
      </c>
    </row>
    <row r="49" spans="2:13" ht="27.75" customHeight="1" x14ac:dyDescent="0.15">
      <c r="B49" s="1167" t="s">
        <v>33</v>
      </c>
      <c r="C49" s="1168"/>
      <c r="D49" s="89"/>
      <c r="E49" s="1173" t="s">
        <v>34</v>
      </c>
      <c r="F49" s="1173"/>
      <c r="G49" s="1173"/>
      <c r="H49" s="1174"/>
      <c r="I49" s="86">
        <v>6508</v>
      </c>
      <c r="J49" s="87">
        <v>6742</v>
      </c>
      <c r="K49" s="87">
        <v>8209</v>
      </c>
      <c r="L49" s="87">
        <v>10028</v>
      </c>
      <c r="M49" s="88">
        <v>11054</v>
      </c>
    </row>
    <row r="50" spans="2:13" ht="27.75" customHeight="1" x14ac:dyDescent="0.15">
      <c r="B50" s="1169"/>
      <c r="C50" s="1170"/>
      <c r="D50" s="85"/>
      <c r="E50" s="1173" t="s">
        <v>35</v>
      </c>
      <c r="F50" s="1173"/>
      <c r="G50" s="1173"/>
      <c r="H50" s="1174"/>
      <c r="I50" s="86">
        <v>6491</v>
      </c>
      <c r="J50" s="87">
        <v>7076</v>
      </c>
      <c r="K50" s="87">
        <v>7421</v>
      </c>
      <c r="L50" s="87">
        <v>7807</v>
      </c>
      <c r="M50" s="88">
        <v>8211</v>
      </c>
    </row>
    <row r="51" spans="2:13" ht="27.75" customHeight="1" x14ac:dyDescent="0.15">
      <c r="B51" s="1171"/>
      <c r="C51" s="1172"/>
      <c r="D51" s="85"/>
      <c r="E51" s="1173" t="s">
        <v>36</v>
      </c>
      <c r="F51" s="1173"/>
      <c r="G51" s="1173"/>
      <c r="H51" s="1174"/>
      <c r="I51" s="86">
        <v>27628</v>
      </c>
      <c r="J51" s="87">
        <v>29860</v>
      </c>
      <c r="K51" s="87">
        <v>29951</v>
      </c>
      <c r="L51" s="87">
        <v>30573</v>
      </c>
      <c r="M51" s="88">
        <v>31481</v>
      </c>
    </row>
    <row r="52" spans="2:13" ht="27.75" customHeight="1" thickBot="1" x14ac:dyDescent="0.2">
      <c r="B52" s="1175" t="s">
        <v>37</v>
      </c>
      <c r="C52" s="1176"/>
      <c r="D52" s="90"/>
      <c r="E52" s="1177" t="s">
        <v>38</v>
      </c>
      <c r="F52" s="1177"/>
      <c r="G52" s="1177"/>
      <c r="H52" s="1178"/>
      <c r="I52" s="91">
        <v>18700</v>
      </c>
      <c r="J52" s="92">
        <v>16860</v>
      </c>
      <c r="K52" s="92">
        <v>13102</v>
      </c>
      <c r="L52" s="92">
        <v>9758</v>
      </c>
      <c r="M52" s="93">
        <v>6717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79858</v>
      </c>
      <c r="E3" s="116"/>
      <c r="F3" s="117">
        <v>65749</v>
      </c>
      <c r="G3" s="118"/>
      <c r="H3" s="119"/>
    </row>
    <row r="4" spans="1:8" x14ac:dyDescent="0.15">
      <c r="A4" s="120"/>
      <c r="B4" s="121"/>
      <c r="C4" s="122"/>
      <c r="D4" s="123">
        <v>38062</v>
      </c>
      <c r="E4" s="124"/>
      <c r="F4" s="125">
        <v>37181</v>
      </c>
      <c r="G4" s="126"/>
      <c r="H4" s="127"/>
    </row>
    <row r="5" spans="1:8" x14ac:dyDescent="0.15">
      <c r="A5" s="108" t="s">
        <v>514</v>
      </c>
      <c r="B5" s="113"/>
      <c r="C5" s="114"/>
      <c r="D5" s="115">
        <v>39130</v>
      </c>
      <c r="E5" s="116"/>
      <c r="F5" s="117">
        <v>57316</v>
      </c>
      <c r="G5" s="118"/>
      <c r="H5" s="119"/>
    </row>
    <row r="6" spans="1:8" x14ac:dyDescent="0.15">
      <c r="A6" s="120"/>
      <c r="B6" s="121"/>
      <c r="C6" s="122"/>
      <c r="D6" s="123">
        <v>22806</v>
      </c>
      <c r="E6" s="124"/>
      <c r="F6" s="125">
        <v>32233</v>
      </c>
      <c r="G6" s="126"/>
      <c r="H6" s="127"/>
    </row>
    <row r="7" spans="1:8" x14ac:dyDescent="0.15">
      <c r="A7" s="108" t="s">
        <v>515</v>
      </c>
      <c r="B7" s="113"/>
      <c r="C7" s="114"/>
      <c r="D7" s="115">
        <v>39609</v>
      </c>
      <c r="E7" s="116"/>
      <c r="F7" s="117">
        <v>50671</v>
      </c>
      <c r="G7" s="118"/>
      <c r="H7" s="119"/>
    </row>
    <row r="8" spans="1:8" x14ac:dyDescent="0.15">
      <c r="A8" s="120"/>
      <c r="B8" s="121"/>
      <c r="C8" s="122"/>
      <c r="D8" s="123">
        <v>15240</v>
      </c>
      <c r="E8" s="124"/>
      <c r="F8" s="125">
        <v>30499</v>
      </c>
      <c r="G8" s="126"/>
      <c r="H8" s="127"/>
    </row>
    <row r="9" spans="1:8" x14ac:dyDescent="0.15">
      <c r="A9" s="108" t="s">
        <v>516</v>
      </c>
      <c r="B9" s="113"/>
      <c r="C9" s="114"/>
      <c r="D9" s="115">
        <v>55238</v>
      </c>
      <c r="E9" s="116"/>
      <c r="F9" s="117">
        <v>57996</v>
      </c>
      <c r="G9" s="118"/>
      <c r="H9" s="119"/>
    </row>
    <row r="10" spans="1:8" x14ac:dyDescent="0.15">
      <c r="A10" s="120"/>
      <c r="B10" s="121"/>
      <c r="C10" s="122"/>
      <c r="D10" s="123">
        <v>15684</v>
      </c>
      <c r="E10" s="124"/>
      <c r="F10" s="125">
        <v>32288</v>
      </c>
      <c r="G10" s="126"/>
      <c r="H10" s="127"/>
    </row>
    <row r="11" spans="1:8" x14ac:dyDescent="0.15">
      <c r="A11" s="108" t="s">
        <v>517</v>
      </c>
      <c r="B11" s="113"/>
      <c r="C11" s="114"/>
      <c r="D11" s="115">
        <v>55145</v>
      </c>
      <c r="E11" s="116"/>
      <c r="F11" s="117">
        <v>64620</v>
      </c>
      <c r="G11" s="118"/>
      <c r="H11" s="119"/>
    </row>
    <row r="12" spans="1:8" x14ac:dyDescent="0.15">
      <c r="A12" s="120"/>
      <c r="B12" s="121"/>
      <c r="C12" s="128"/>
      <c r="D12" s="123">
        <v>21925</v>
      </c>
      <c r="E12" s="124"/>
      <c r="F12" s="125">
        <v>37260</v>
      </c>
      <c r="G12" s="126"/>
      <c r="H12" s="127"/>
    </row>
    <row r="13" spans="1:8" x14ac:dyDescent="0.15">
      <c r="A13" s="108"/>
      <c r="B13" s="113"/>
      <c r="C13" s="129"/>
      <c r="D13" s="130">
        <v>53796</v>
      </c>
      <c r="E13" s="131"/>
      <c r="F13" s="132">
        <v>59270</v>
      </c>
      <c r="G13" s="133"/>
      <c r="H13" s="119"/>
    </row>
    <row r="14" spans="1:8" x14ac:dyDescent="0.15">
      <c r="A14" s="120"/>
      <c r="B14" s="121"/>
      <c r="C14" s="122"/>
      <c r="D14" s="123">
        <v>22743</v>
      </c>
      <c r="E14" s="124"/>
      <c r="F14" s="125">
        <v>33892</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4.92</v>
      </c>
      <c r="C19" s="134">
        <f>ROUND(VALUE(SUBSTITUTE(実質収支比率等に係る経年分析!G$48,"▲","-")),2)</f>
        <v>11.04</v>
      </c>
      <c r="D19" s="134">
        <f>ROUND(VALUE(SUBSTITUTE(実質収支比率等に係る経年分析!H$48,"▲","-")),2)</f>
        <v>11.68</v>
      </c>
      <c r="E19" s="134">
        <f>ROUND(VALUE(SUBSTITUTE(実質収支比率等に係る経年分析!I$48,"▲","-")),2)</f>
        <v>7.24</v>
      </c>
      <c r="F19" s="134">
        <f>ROUND(VALUE(SUBSTITUTE(実質収支比率等に係る経年分析!J$48,"▲","-")),2)</f>
        <v>7.12</v>
      </c>
    </row>
    <row r="20" spans="1:11" x14ac:dyDescent="0.15">
      <c r="A20" s="134" t="s">
        <v>43</v>
      </c>
      <c r="B20" s="134">
        <f>ROUND(VALUE(SUBSTITUTE(実質収支比率等に係る経年分析!F$47,"▲","-")),2)</f>
        <v>8.44</v>
      </c>
      <c r="C20" s="134">
        <f>ROUND(VALUE(SUBSTITUTE(実質収支比率等に係る経年分析!G$47,"▲","-")),2)</f>
        <v>10.1</v>
      </c>
      <c r="D20" s="134">
        <f>ROUND(VALUE(SUBSTITUTE(実質収支比率等に係る経年分析!H$47,"▲","-")),2)</f>
        <v>16.3</v>
      </c>
      <c r="E20" s="134">
        <f>ROUND(VALUE(SUBSTITUTE(実質収支比率等に係る経年分析!I$47,"▲","-")),2)</f>
        <v>23.33</v>
      </c>
      <c r="F20" s="134">
        <f>ROUND(VALUE(SUBSTITUTE(実質収支比率等に係る経年分析!J$47,"▲","-")),2)</f>
        <v>27.81</v>
      </c>
    </row>
    <row r="21" spans="1:11" x14ac:dyDescent="0.15">
      <c r="A21" s="134" t="s">
        <v>44</v>
      </c>
      <c r="B21" s="134">
        <f>IF(ISNUMBER(VALUE(SUBSTITUTE(実質収支比率等に係る経年分析!F$49,"▲","-"))),ROUND(VALUE(SUBSTITUTE(実質収支比率等に係る経年分析!F$49,"▲","-")),2),NA())</f>
        <v>1.36</v>
      </c>
      <c r="C21" s="134">
        <f>IF(ISNUMBER(VALUE(SUBSTITUTE(実質収支比率等に係る経年分析!G$49,"▲","-"))),ROUND(VALUE(SUBSTITUTE(実質収支比率等に係る経年分析!G$49,"▲","-")),2),NA())</f>
        <v>8.23</v>
      </c>
      <c r="D21" s="134">
        <f>IF(ISNUMBER(VALUE(SUBSTITUTE(実質収支比率等に係る経年分析!H$49,"▲","-"))),ROUND(VALUE(SUBSTITUTE(実質収支比率等に係る経年分析!H$49,"▲","-")),2),NA())</f>
        <v>6.94</v>
      </c>
      <c r="E21" s="134">
        <f>IF(ISNUMBER(VALUE(SUBSTITUTE(実質収支比率等に係る経年分析!I$49,"▲","-"))),ROUND(VALUE(SUBSTITUTE(実質収支比率等に係る経年分析!I$49,"▲","-")),2),NA())</f>
        <v>2.52</v>
      </c>
      <c r="F21" s="134">
        <f>IF(ISNUMBER(VALUE(SUBSTITUTE(実質収支比率等に係る経年分析!J$49,"▲","-"))),ROUND(VALUE(SUBSTITUTE(実質収支比率等に係る経年分析!J$49,"▲","-")),2),NA())</f>
        <v>4.3899999999999997</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2.0499999999999998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2.5099999999999998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7.09</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3099</v>
      </c>
      <c r="E42" s="136"/>
      <c r="F42" s="136"/>
      <c r="G42" s="136">
        <f>'実質公債費比率（分子）の構造'!L$52</f>
        <v>3126</v>
      </c>
      <c r="H42" s="136"/>
      <c r="I42" s="136"/>
      <c r="J42" s="136">
        <f>'実質公債費比率（分子）の構造'!M$52</f>
        <v>3542</v>
      </c>
      <c r="K42" s="136"/>
      <c r="L42" s="136"/>
      <c r="M42" s="136">
        <f>'実質公債費比率（分子）の構造'!N$52</f>
        <v>3624</v>
      </c>
      <c r="N42" s="136"/>
      <c r="O42" s="136"/>
      <c r="P42" s="136">
        <f>'実質公債費比率（分子）の構造'!O$52</f>
        <v>3833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315</v>
      </c>
      <c r="C44" s="136"/>
      <c r="D44" s="136"/>
      <c r="E44" s="136">
        <f>'実質公債費比率（分子）の構造'!L$50</f>
        <v>253</v>
      </c>
      <c r="F44" s="136"/>
      <c r="G44" s="136"/>
      <c r="H44" s="136">
        <f>'実質公債費比率（分子）の構造'!M$50</f>
        <v>255</v>
      </c>
      <c r="I44" s="136"/>
      <c r="J44" s="136"/>
      <c r="K44" s="136">
        <f>'実質公債費比率（分子）の構造'!N$50</f>
        <v>253</v>
      </c>
      <c r="L44" s="136"/>
      <c r="M44" s="136"/>
      <c r="N44" s="136">
        <f>'実質公債費比率（分子）の構造'!O$50</f>
        <v>212</v>
      </c>
      <c r="O44" s="136"/>
      <c r="P44" s="136"/>
    </row>
    <row r="45" spans="1:16" x14ac:dyDescent="0.15">
      <c r="A45" s="136" t="s">
        <v>54</v>
      </c>
      <c r="B45" s="136">
        <f>'実質公債費比率（分子）の構造'!K$49</f>
        <v>107</v>
      </c>
      <c r="C45" s="136"/>
      <c r="D45" s="136"/>
      <c r="E45" s="136">
        <f>'実質公債費比率（分子）の構造'!L$49</f>
        <v>92</v>
      </c>
      <c r="F45" s="136"/>
      <c r="G45" s="136"/>
      <c r="H45" s="136">
        <f>'実質公債費比率（分子）の構造'!M$49</f>
        <v>89</v>
      </c>
      <c r="I45" s="136"/>
      <c r="J45" s="136"/>
      <c r="K45" s="136">
        <f>'実質公債費比率（分子）の構造'!N$49</f>
        <v>74</v>
      </c>
      <c r="L45" s="136"/>
      <c r="M45" s="136"/>
      <c r="N45" s="136">
        <f>'実質公債費比率（分子）の構造'!O$49</f>
        <v>70</v>
      </c>
      <c r="O45" s="136"/>
      <c r="P45" s="136"/>
    </row>
    <row r="46" spans="1:16" x14ac:dyDescent="0.15">
      <c r="A46" s="136" t="s">
        <v>55</v>
      </c>
      <c r="B46" s="136">
        <f>'実質公債費比率（分子）の構造'!K$48</f>
        <v>669</v>
      </c>
      <c r="C46" s="136"/>
      <c r="D46" s="136"/>
      <c r="E46" s="136">
        <f>'実質公債費比率（分子）の構造'!L$48</f>
        <v>606</v>
      </c>
      <c r="F46" s="136"/>
      <c r="G46" s="136"/>
      <c r="H46" s="136">
        <f>'実質公債費比率（分子）の構造'!M$48</f>
        <v>641</v>
      </c>
      <c r="I46" s="136"/>
      <c r="J46" s="136"/>
      <c r="K46" s="136">
        <f>'実質公債費比率（分子）の構造'!N$48</f>
        <v>680</v>
      </c>
      <c r="L46" s="136"/>
      <c r="M46" s="136"/>
      <c r="N46" s="136">
        <f>'実質公債費比率（分子）の構造'!O$48</f>
        <v>676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4205</v>
      </c>
      <c r="C49" s="136"/>
      <c r="D49" s="136"/>
      <c r="E49" s="136">
        <f>'実質公債費比率（分子）の構造'!L$45</f>
        <v>4083</v>
      </c>
      <c r="F49" s="136"/>
      <c r="G49" s="136"/>
      <c r="H49" s="136">
        <f>'実質公債費比率（分子）の構造'!M$45</f>
        <v>4522</v>
      </c>
      <c r="I49" s="136"/>
      <c r="J49" s="136"/>
      <c r="K49" s="136">
        <f>'実質公債費比率（分子）の構造'!N$45</f>
        <v>4506</v>
      </c>
      <c r="L49" s="136"/>
      <c r="M49" s="136"/>
      <c r="N49" s="136">
        <f>'実質公債費比率（分子）の構造'!O$45</f>
        <v>4521</v>
      </c>
      <c r="O49" s="136"/>
      <c r="P49" s="136"/>
    </row>
    <row r="50" spans="1:16" x14ac:dyDescent="0.15">
      <c r="A50" s="136" t="s">
        <v>59</v>
      </c>
      <c r="B50" s="136" t="e">
        <f>NA()</f>
        <v>#N/A</v>
      </c>
      <c r="C50" s="136">
        <f>IF(ISNUMBER('実質公債費比率（分子）の構造'!K$53),'実質公債費比率（分子）の構造'!K$53,NA())</f>
        <v>2197</v>
      </c>
      <c r="D50" s="136" t="e">
        <f>NA()</f>
        <v>#N/A</v>
      </c>
      <c r="E50" s="136" t="e">
        <f>NA()</f>
        <v>#N/A</v>
      </c>
      <c r="F50" s="136">
        <f>IF(ISNUMBER('実質公債費比率（分子）の構造'!L$53),'実質公債費比率（分子）の構造'!L$53,NA())</f>
        <v>1908</v>
      </c>
      <c r="G50" s="136" t="e">
        <f>NA()</f>
        <v>#N/A</v>
      </c>
      <c r="H50" s="136" t="e">
        <f>NA()</f>
        <v>#N/A</v>
      </c>
      <c r="I50" s="136">
        <f>IF(ISNUMBER('実質公債費比率（分子）の構造'!M$53),'実質公債費比率（分子）の構造'!M$53,NA())</f>
        <v>1965</v>
      </c>
      <c r="J50" s="136" t="e">
        <f>NA()</f>
        <v>#N/A</v>
      </c>
      <c r="K50" s="136" t="e">
        <f>NA()</f>
        <v>#N/A</v>
      </c>
      <c r="L50" s="136">
        <f>IF(ISNUMBER('実質公債費比率（分子）の構造'!N$53),'実質公債費比率（分子）の構造'!N$53,NA())</f>
        <v>1889</v>
      </c>
      <c r="M50" s="136" t="e">
        <f>NA()</f>
        <v>#N/A</v>
      </c>
      <c r="N50" s="136" t="e">
        <f>NA()</f>
        <v>#N/A</v>
      </c>
      <c r="O50" s="136">
        <f>IF(ISNUMBER('実質公債費比率（分子）の構造'!O$53),'実質公債費比率（分子）の構造'!O$53,NA())</f>
        <v>1646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27628</v>
      </c>
      <c r="E56" s="135"/>
      <c r="F56" s="135"/>
      <c r="G56" s="135">
        <f>'将来負担比率（分子）の構造'!J$51</f>
        <v>29860</v>
      </c>
      <c r="H56" s="135"/>
      <c r="I56" s="135"/>
      <c r="J56" s="135">
        <f>'将来負担比率（分子）の構造'!K$51</f>
        <v>29951</v>
      </c>
      <c r="K56" s="135"/>
      <c r="L56" s="135"/>
      <c r="M56" s="135">
        <f>'将来負担比率（分子）の構造'!L$51</f>
        <v>30573</v>
      </c>
      <c r="N56" s="135"/>
      <c r="O56" s="135"/>
      <c r="P56" s="135">
        <f>'将来負担比率（分子）の構造'!M$51</f>
        <v>31481</v>
      </c>
    </row>
    <row r="57" spans="1:16" x14ac:dyDescent="0.15">
      <c r="A57" s="135" t="s">
        <v>35</v>
      </c>
      <c r="B57" s="135"/>
      <c r="C57" s="135"/>
      <c r="D57" s="135">
        <f>'将来負担比率（分子）の構造'!I$50</f>
        <v>6491</v>
      </c>
      <c r="E57" s="135"/>
      <c r="F57" s="135"/>
      <c r="G57" s="135">
        <f>'将来負担比率（分子）の構造'!J$50</f>
        <v>7076</v>
      </c>
      <c r="H57" s="135"/>
      <c r="I57" s="135"/>
      <c r="J57" s="135">
        <f>'将来負担比率（分子）の構造'!K$50</f>
        <v>7421</v>
      </c>
      <c r="K57" s="135"/>
      <c r="L57" s="135"/>
      <c r="M57" s="135">
        <f>'将来負担比率（分子）の構造'!L$50</f>
        <v>7807</v>
      </c>
      <c r="N57" s="135"/>
      <c r="O57" s="135"/>
      <c r="P57" s="135">
        <f>'将来負担比率（分子）の構造'!M$50</f>
        <v>8211</v>
      </c>
    </row>
    <row r="58" spans="1:16" x14ac:dyDescent="0.15">
      <c r="A58" s="135" t="s">
        <v>34</v>
      </c>
      <c r="B58" s="135"/>
      <c r="C58" s="135"/>
      <c r="D58" s="135">
        <f>'将来負担比率（分子）の構造'!I$49</f>
        <v>6508</v>
      </c>
      <c r="E58" s="135"/>
      <c r="F58" s="135"/>
      <c r="G58" s="135">
        <f>'将来負担比率（分子）の構造'!J$49</f>
        <v>6742</v>
      </c>
      <c r="H58" s="135"/>
      <c r="I58" s="135"/>
      <c r="J58" s="135">
        <f>'将来負担比率（分子）の構造'!K$49</f>
        <v>8209</v>
      </c>
      <c r="K58" s="135"/>
      <c r="L58" s="135"/>
      <c r="M58" s="135">
        <f>'将来負担比率（分子）の構造'!L$49</f>
        <v>10028</v>
      </c>
      <c r="N58" s="135"/>
      <c r="O58" s="135"/>
      <c r="P58" s="135">
        <f>'将来負担比率（分子）の構造'!M$49</f>
        <v>11054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11</v>
      </c>
      <c r="I61" s="135"/>
      <c r="J61" s="135"/>
      <c r="K61" s="135">
        <f>'将来負担比率（分子）の構造'!L$46</f>
        <v>2</v>
      </c>
      <c r="L61" s="135"/>
      <c r="M61" s="135"/>
      <c r="N61" s="135" t="str">
        <f>'将来負担比率（分子）の構造'!M$46</f>
        <v>-</v>
      </c>
      <c r="O61" s="135"/>
      <c r="P61" s="135"/>
    </row>
    <row r="62" spans="1:16" x14ac:dyDescent="0.15">
      <c r="A62" s="135" t="s">
        <v>29</v>
      </c>
      <c r="B62" s="135">
        <f>'将来負担比率（分子）の構造'!I$45</f>
        <v>7960</v>
      </c>
      <c r="C62" s="135"/>
      <c r="D62" s="135"/>
      <c r="E62" s="135">
        <f>'将来負担比率（分子）の構造'!J$45</f>
        <v>7879</v>
      </c>
      <c r="F62" s="135"/>
      <c r="G62" s="135"/>
      <c r="H62" s="135">
        <f>'将来負担比率（分子）の構造'!K$45</f>
        <v>7935</v>
      </c>
      <c r="I62" s="135"/>
      <c r="J62" s="135"/>
      <c r="K62" s="135">
        <f>'将来負担比率（分子）の構造'!L$45</f>
        <v>7981</v>
      </c>
      <c r="L62" s="135"/>
      <c r="M62" s="135"/>
      <c r="N62" s="135">
        <f>'将来負担比率（分子）の構造'!M$45</f>
        <v>7769</v>
      </c>
      <c r="O62" s="135"/>
      <c r="P62" s="135"/>
    </row>
    <row r="63" spans="1:16" x14ac:dyDescent="0.15">
      <c r="A63" s="135" t="s">
        <v>28</v>
      </c>
      <c r="B63" s="135">
        <f>'将来負担比率（分子）の構造'!I$44</f>
        <v>492</v>
      </c>
      <c r="C63" s="135"/>
      <c r="D63" s="135"/>
      <c r="E63" s="135">
        <f>'将来負担比率（分子）の構造'!J$44</f>
        <v>410</v>
      </c>
      <c r="F63" s="135"/>
      <c r="G63" s="135"/>
      <c r="H63" s="135">
        <f>'将来負担比率（分子）の構造'!K$44</f>
        <v>329</v>
      </c>
      <c r="I63" s="135"/>
      <c r="J63" s="135"/>
      <c r="K63" s="135">
        <f>'将来負担比率（分子）の構造'!L$44</f>
        <v>261</v>
      </c>
      <c r="L63" s="135"/>
      <c r="M63" s="135"/>
      <c r="N63" s="135">
        <f>'将来負担比率（分子）の構造'!M$44</f>
        <v>193</v>
      </c>
      <c r="O63" s="135"/>
      <c r="P63" s="135"/>
    </row>
    <row r="64" spans="1:16" x14ac:dyDescent="0.15">
      <c r="A64" s="135" t="s">
        <v>27</v>
      </c>
      <c r="B64" s="135">
        <f>'将来負担比率（分子）の構造'!I$43</f>
        <v>6849</v>
      </c>
      <c r="C64" s="135"/>
      <c r="D64" s="135"/>
      <c r="E64" s="135">
        <f>'将来負担比率（分子）の構造'!J$43</f>
        <v>6623</v>
      </c>
      <c r="F64" s="135"/>
      <c r="G64" s="135"/>
      <c r="H64" s="135">
        <f>'将来負担比率（分子）の構造'!K$43</f>
        <v>6367</v>
      </c>
      <c r="I64" s="135"/>
      <c r="J64" s="135"/>
      <c r="K64" s="135">
        <f>'将来負担比率（分子）の構造'!L$43</f>
        <v>6084</v>
      </c>
      <c r="L64" s="135"/>
      <c r="M64" s="135"/>
      <c r="N64" s="135">
        <f>'将来負担比率（分子）の構造'!M$43</f>
        <v>5729</v>
      </c>
      <c r="O64" s="135"/>
      <c r="P64" s="135"/>
    </row>
    <row r="65" spans="1:16" x14ac:dyDescent="0.15">
      <c r="A65" s="135" t="s">
        <v>26</v>
      </c>
      <c r="B65" s="135">
        <f>'将来負担比率（分子）の構造'!I$42</f>
        <v>1914</v>
      </c>
      <c r="C65" s="135"/>
      <c r="D65" s="135"/>
      <c r="E65" s="135">
        <f>'将来負担比率（分子）の構造'!J$42</f>
        <v>1706</v>
      </c>
      <c r="F65" s="135"/>
      <c r="G65" s="135"/>
      <c r="H65" s="135">
        <f>'将来負担比率（分子）の構造'!K$42</f>
        <v>1219</v>
      </c>
      <c r="I65" s="135"/>
      <c r="J65" s="135"/>
      <c r="K65" s="135">
        <f>'将来負担比率（分子）の構造'!L$42</f>
        <v>1008</v>
      </c>
      <c r="L65" s="135"/>
      <c r="M65" s="135"/>
      <c r="N65" s="135">
        <f>'将来負担比率（分子）の構造'!M$42</f>
        <v>824</v>
      </c>
      <c r="O65" s="135"/>
      <c r="P65" s="135"/>
    </row>
    <row r="66" spans="1:16" x14ac:dyDescent="0.15">
      <c r="A66" s="135" t="s">
        <v>25</v>
      </c>
      <c r="B66" s="135">
        <f>'将来負担比率（分子）の構造'!I$41</f>
        <v>42112</v>
      </c>
      <c r="C66" s="135"/>
      <c r="D66" s="135"/>
      <c r="E66" s="135">
        <f>'将来負担比率（分子）の構造'!J$41</f>
        <v>43920</v>
      </c>
      <c r="F66" s="135"/>
      <c r="G66" s="135"/>
      <c r="H66" s="135">
        <f>'将来負担比率（分子）の構造'!K$41</f>
        <v>42821</v>
      </c>
      <c r="I66" s="135"/>
      <c r="J66" s="135"/>
      <c r="K66" s="135">
        <f>'将来負担比率（分子）の構造'!L$41</f>
        <v>42829</v>
      </c>
      <c r="L66" s="135"/>
      <c r="M66" s="135"/>
      <c r="N66" s="135">
        <f>'将来負担比率（分子）の構造'!M$41</f>
        <v>42949</v>
      </c>
      <c r="O66" s="135"/>
      <c r="P66" s="135"/>
    </row>
    <row r="67" spans="1:16" x14ac:dyDescent="0.15">
      <c r="A67" s="135" t="s">
        <v>63</v>
      </c>
      <c r="B67" s="135" t="e">
        <f>NA()</f>
        <v>#N/A</v>
      </c>
      <c r="C67" s="135">
        <f>IF(ISNUMBER('将来負担比率（分子）の構造'!I$52), IF('将来負担比率（分子）の構造'!I$52 &lt; 0, 0, '将来負担比率（分子）の構造'!I$52), NA())</f>
        <v>18700</v>
      </c>
      <c r="D67" s="135" t="e">
        <f>NA()</f>
        <v>#N/A</v>
      </c>
      <c r="E67" s="135" t="e">
        <f>NA()</f>
        <v>#N/A</v>
      </c>
      <c r="F67" s="135">
        <f>IF(ISNUMBER('将来負担比率（分子）の構造'!J$52), IF('将来負担比率（分子）の構造'!J$52 &lt; 0, 0, '将来負担比率（分子）の構造'!J$52), NA())</f>
        <v>16860</v>
      </c>
      <c r="G67" s="135" t="e">
        <f>NA()</f>
        <v>#N/A</v>
      </c>
      <c r="H67" s="135" t="e">
        <f>NA()</f>
        <v>#N/A</v>
      </c>
      <c r="I67" s="135">
        <f>IF(ISNUMBER('将来負担比率（分子）の構造'!K$52), IF('将来負担比率（分子）の構造'!K$52 &lt; 0, 0, '将来負担比率（分子）の構造'!K$52), NA())</f>
        <v>13102</v>
      </c>
      <c r="J67" s="135" t="e">
        <f>NA()</f>
        <v>#N/A</v>
      </c>
      <c r="K67" s="135" t="e">
        <f>NA()</f>
        <v>#N/A</v>
      </c>
      <c r="L67" s="135">
        <f>IF(ISNUMBER('将来負担比率（分子）の構造'!L$52), IF('将来負担比率（分子）の構造'!L$52 &lt; 0, 0, '将来負担比率（分子）の構造'!L$52), NA())</f>
        <v>9758</v>
      </c>
      <c r="M67" s="135" t="e">
        <f>NA()</f>
        <v>#N/A</v>
      </c>
      <c r="N67" s="135" t="e">
        <f>NA()</f>
        <v>#N/A</v>
      </c>
      <c r="O67" s="135">
        <f>IF(ISNUMBER('将来負担比率（分子）の構造'!M$52), IF('将来負担比率（分子）の構造'!M$52 &lt; 0, 0, '将来負担比率（分子）の構造'!M$52), NA())</f>
        <v>6717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14398974</v>
      </c>
      <c r="S5" s="637"/>
      <c r="T5" s="637"/>
      <c r="U5" s="637"/>
      <c r="V5" s="637"/>
      <c r="W5" s="637"/>
      <c r="X5" s="637"/>
      <c r="Y5" s="684"/>
      <c r="Z5" s="697">
        <v>37.9</v>
      </c>
      <c r="AA5" s="697"/>
      <c r="AB5" s="697"/>
      <c r="AC5" s="697"/>
      <c r="AD5" s="698">
        <v>13278847</v>
      </c>
      <c r="AE5" s="698"/>
      <c r="AF5" s="698"/>
      <c r="AG5" s="698"/>
      <c r="AH5" s="698"/>
      <c r="AI5" s="698"/>
      <c r="AJ5" s="698"/>
      <c r="AK5" s="698"/>
      <c r="AL5" s="685">
        <v>66.099999999999994</v>
      </c>
      <c r="AM5" s="654"/>
      <c r="AN5" s="654"/>
      <c r="AO5" s="686"/>
      <c r="AP5" s="673" t="s">
        <v>208</v>
      </c>
      <c r="AQ5" s="674"/>
      <c r="AR5" s="674"/>
      <c r="AS5" s="674"/>
      <c r="AT5" s="674"/>
      <c r="AU5" s="674"/>
      <c r="AV5" s="674"/>
      <c r="AW5" s="674"/>
      <c r="AX5" s="674"/>
      <c r="AY5" s="674"/>
      <c r="AZ5" s="674"/>
      <c r="BA5" s="674"/>
      <c r="BB5" s="674"/>
      <c r="BC5" s="674"/>
      <c r="BD5" s="674"/>
      <c r="BE5" s="674"/>
      <c r="BF5" s="675"/>
      <c r="BG5" s="586">
        <v>13204951</v>
      </c>
      <c r="BH5" s="587"/>
      <c r="BI5" s="587"/>
      <c r="BJ5" s="587"/>
      <c r="BK5" s="587"/>
      <c r="BL5" s="587"/>
      <c r="BM5" s="587"/>
      <c r="BN5" s="588"/>
      <c r="BO5" s="639">
        <v>91.7</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348258</v>
      </c>
      <c r="S6" s="587"/>
      <c r="T6" s="587"/>
      <c r="U6" s="587"/>
      <c r="V6" s="587"/>
      <c r="W6" s="587"/>
      <c r="X6" s="587"/>
      <c r="Y6" s="588"/>
      <c r="Z6" s="639">
        <v>0.9</v>
      </c>
      <c r="AA6" s="639"/>
      <c r="AB6" s="639"/>
      <c r="AC6" s="639"/>
      <c r="AD6" s="640">
        <v>348258</v>
      </c>
      <c r="AE6" s="640"/>
      <c r="AF6" s="640"/>
      <c r="AG6" s="640"/>
      <c r="AH6" s="640"/>
      <c r="AI6" s="640"/>
      <c r="AJ6" s="640"/>
      <c r="AK6" s="640"/>
      <c r="AL6" s="609">
        <v>1.7</v>
      </c>
      <c r="AM6" s="641"/>
      <c r="AN6" s="641"/>
      <c r="AO6" s="642"/>
      <c r="AP6" s="583" t="s">
        <v>214</v>
      </c>
      <c r="AQ6" s="584"/>
      <c r="AR6" s="584"/>
      <c r="AS6" s="584"/>
      <c r="AT6" s="584"/>
      <c r="AU6" s="584"/>
      <c r="AV6" s="584"/>
      <c r="AW6" s="584"/>
      <c r="AX6" s="584"/>
      <c r="AY6" s="584"/>
      <c r="AZ6" s="584"/>
      <c r="BA6" s="584"/>
      <c r="BB6" s="584"/>
      <c r="BC6" s="584"/>
      <c r="BD6" s="584"/>
      <c r="BE6" s="584"/>
      <c r="BF6" s="585"/>
      <c r="BG6" s="586">
        <v>13204951</v>
      </c>
      <c r="BH6" s="587"/>
      <c r="BI6" s="587"/>
      <c r="BJ6" s="587"/>
      <c r="BK6" s="587"/>
      <c r="BL6" s="587"/>
      <c r="BM6" s="587"/>
      <c r="BN6" s="588"/>
      <c r="BO6" s="639">
        <v>91.7</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242554</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242554</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31684</v>
      </c>
      <c r="S7" s="587"/>
      <c r="T7" s="587"/>
      <c r="U7" s="587"/>
      <c r="V7" s="587"/>
      <c r="W7" s="587"/>
      <c r="X7" s="587"/>
      <c r="Y7" s="588"/>
      <c r="Z7" s="639">
        <v>0.1</v>
      </c>
      <c r="AA7" s="639"/>
      <c r="AB7" s="639"/>
      <c r="AC7" s="639"/>
      <c r="AD7" s="640">
        <v>31684</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5844066</v>
      </c>
      <c r="BH7" s="587"/>
      <c r="BI7" s="587"/>
      <c r="BJ7" s="587"/>
      <c r="BK7" s="587"/>
      <c r="BL7" s="587"/>
      <c r="BM7" s="587"/>
      <c r="BN7" s="588"/>
      <c r="BO7" s="639">
        <v>40.6</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4193796</v>
      </c>
      <c r="CS7" s="587"/>
      <c r="CT7" s="587"/>
      <c r="CU7" s="587"/>
      <c r="CV7" s="587"/>
      <c r="CW7" s="587"/>
      <c r="CX7" s="587"/>
      <c r="CY7" s="588"/>
      <c r="CZ7" s="639">
        <v>11.6</v>
      </c>
      <c r="DA7" s="639"/>
      <c r="DB7" s="639"/>
      <c r="DC7" s="639"/>
      <c r="DD7" s="592">
        <v>94173</v>
      </c>
      <c r="DE7" s="587"/>
      <c r="DF7" s="587"/>
      <c r="DG7" s="587"/>
      <c r="DH7" s="587"/>
      <c r="DI7" s="587"/>
      <c r="DJ7" s="587"/>
      <c r="DK7" s="587"/>
      <c r="DL7" s="587"/>
      <c r="DM7" s="587"/>
      <c r="DN7" s="587"/>
      <c r="DO7" s="587"/>
      <c r="DP7" s="588"/>
      <c r="DQ7" s="592">
        <v>3672987</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51973</v>
      </c>
      <c r="S8" s="587"/>
      <c r="T8" s="587"/>
      <c r="U8" s="587"/>
      <c r="V8" s="587"/>
      <c r="W8" s="587"/>
      <c r="X8" s="587"/>
      <c r="Y8" s="588"/>
      <c r="Z8" s="639">
        <v>0.1</v>
      </c>
      <c r="AA8" s="639"/>
      <c r="AB8" s="639"/>
      <c r="AC8" s="639"/>
      <c r="AD8" s="640">
        <v>51973</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155885</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10189861</v>
      </c>
      <c r="CS8" s="587"/>
      <c r="CT8" s="587"/>
      <c r="CU8" s="587"/>
      <c r="CV8" s="587"/>
      <c r="CW8" s="587"/>
      <c r="CX8" s="587"/>
      <c r="CY8" s="588"/>
      <c r="CZ8" s="639">
        <v>28.2</v>
      </c>
      <c r="DA8" s="639"/>
      <c r="DB8" s="639"/>
      <c r="DC8" s="639"/>
      <c r="DD8" s="592">
        <v>254647</v>
      </c>
      <c r="DE8" s="587"/>
      <c r="DF8" s="587"/>
      <c r="DG8" s="587"/>
      <c r="DH8" s="587"/>
      <c r="DI8" s="587"/>
      <c r="DJ8" s="587"/>
      <c r="DK8" s="587"/>
      <c r="DL8" s="587"/>
      <c r="DM8" s="587"/>
      <c r="DN8" s="587"/>
      <c r="DO8" s="587"/>
      <c r="DP8" s="588"/>
      <c r="DQ8" s="592">
        <v>5212730</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90992</v>
      </c>
      <c r="S9" s="587"/>
      <c r="T9" s="587"/>
      <c r="U9" s="587"/>
      <c r="V9" s="587"/>
      <c r="W9" s="587"/>
      <c r="X9" s="587"/>
      <c r="Y9" s="588"/>
      <c r="Z9" s="639">
        <v>0.2</v>
      </c>
      <c r="AA9" s="639"/>
      <c r="AB9" s="639"/>
      <c r="AC9" s="639"/>
      <c r="AD9" s="640">
        <v>90992</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4851503</v>
      </c>
      <c r="BH9" s="587"/>
      <c r="BI9" s="587"/>
      <c r="BJ9" s="587"/>
      <c r="BK9" s="587"/>
      <c r="BL9" s="587"/>
      <c r="BM9" s="587"/>
      <c r="BN9" s="588"/>
      <c r="BO9" s="639">
        <v>33.700000000000003</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3632695</v>
      </c>
      <c r="CS9" s="587"/>
      <c r="CT9" s="587"/>
      <c r="CU9" s="587"/>
      <c r="CV9" s="587"/>
      <c r="CW9" s="587"/>
      <c r="CX9" s="587"/>
      <c r="CY9" s="588"/>
      <c r="CZ9" s="639">
        <v>10.1</v>
      </c>
      <c r="DA9" s="639"/>
      <c r="DB9" s="639"/>
      <c r="DC9" s="639"/>
      <c r="DD9" s="592">
        <v>154248</v>
      </c>
      <c r="DE9" s="587"/>
      <c r="DF9" s="587"/>
      <c r="DG9" s="587"/>
      <c r="DH9" s="587"/>
      <c r="DI9" s="587"/>
      <c r="DJ9" s="587"/>
      <c r="DK9" s="587"/>
      <c r="DL9" s="587"/>
      <c r="DM9" s="587"/>
      <c r="DN9" s="587"/>
      <c r="DO9" s="587"/>
      <c r="DP9" s="588"/>
      <c r="DQ9" s="592">
        <v>3230125</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953736</v>
      </c>
      <c r="S10" s="587"/>
      <c r="T10" s="587"/>
      <c r="U10" s="587"/>
      <c r="V10" s="587"/>
      <c r="W10" s="587"/>
      <c r="X10" s="587"/>
      <c r="Y10" s="588"/>
      <c r="Z10" s="639">
        <v>2.5</v>
      </c>
      <c r="AA10" s="639"/>
      <c r="AB10" s="639"/>
      <c r="AC10" s="639"/>
      <c r="AD10" s="640">
        <v>953736</v>
      </c>
      <c r="AE10" s="640"/>
      <c r="AF10" s="640"/>
      <c r="AG10" s="640"/>
      <c r="AH10" s="640"/>
      <c r="AI10" s="640"/>
      <c r="AJ10" s="640"/>
      <c r="AK10" s="640"/>
      <c r="AL10" s="609">
        <v>4.7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227441</v>
      </c>
      <c r="BH10" s="587"/>
      <c r="BI10" s="587"/>
      <c r="BJ10" s="587"/>
      <c r="BK10" s="587"/>
      <c r="BL10" s="587"/>
      <c r="BM10" s="587"/>
      <c r="BN10" s="588"/>
      <c r="BO10" s="639">
        <v>1.6</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85050</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31892</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22336</v>
      </c>
      <c r="S11" s="587"/>
      <c r="T11" s="587"/>
      <c r="U11" s="587"/>
      <c r="V11" s="587"/>
      <c r="W11" s="587"/>
      <c r="X11" s="587"/>
      <c r="Y11" s="588"/>
      <c r="Z11" s="639">
        <v>0.1</v>
      </c>
      <c r="AA11" s="639"/>
      <c r="AB11" s="639"/>
      <c r="AC11" s="639"/>
      <c r="AD11" s="640">
        <v>22336</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609237</v>
      </c>
      <c r="BH11" s="587"/>
      <c r="BI11" s="587"/>
      <c r="BJ11" s="587"/>
      <c r="BK11" s="587"/>
      <c r="BL11" s="587"/>
      <c r="BM11" s="587"/>
      <c r="BN11" s="588"/>
      <c r="BO11" s="639">
        <v>4.2</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1779141</v>
      </c>
      <c r="CS11" s="587"/>
      <c r="CT11" s="587"/>
      <c r="CU11" s="587"/>
      <c r="CV11" s="587"/>
      <c r="CW11" s="587"/>
      <c r="CX11" s="587"/>
      <c r="CY11" s="588"/>
      <c r="CZ11" s="639">
        <v>4.9000000000000004</v>
      </c>
      <c r="DA11" s="639"/>
      <c r="DB11" s="639"/>
      <c r="DC11" s="639"/>
      <c r="DD11" s="592">
        <v>1083553</v>
      </c>
      <c r="DE11" s="587"/>
      <c r="DF11" s="587"/>
      <c r="DG11" s="587"/>
      <c r="DH11" s="587"/>
      <c r="DI11" s="587"/>
      <c r="DJ11" s="587"/>
      <c r="DK11" s="587"/>
      <c r="DL11" s="587"/>
      <c r="DM11" s="587"/>
      <c r="DN11" s="587"/>
      <c r="DO11" s="587"/>
      <c r="DP11" s="588"/>
      <c r="DQ11" s="592">
        <v>768706</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6543180</v>
      </c>
      <c r="BH12" s="587"/>
      <c r="BI12" s="587"/>
      <c r="BJ12" s="587"/>
      <c r="BK12" s="587"/>
      <c r="BL12" s="587"/>
      <c r="BM12" s="587"/>
      <c r="BN12" s="588"/>
      <c r="BO12" s="639">
        <v>45.4</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1620174</v>
      </c>
      <c r="CS12" s="587"/>
      <c r="CT12" s="587"/>
      <c r="CU12" s="587"/>
      <c r="CV12" s="587"/>
      <c r="CW12" s="587"/>
      <c r="CX12" s="587"/>
      <c r="CY12" s="588"/>
      <c r="CZ12" s="639">
        <v>4.5</v>
      </c>
      <c r="DA12" s="639"/>
      <c r="DB12" s="639"/>
      <c r="DC12" s="639"/>
      <c r="DD12" s="592">
        <v>1047107</v>
      </c>
      <c r="DE12" s="587"/>
      <c r="DF12" s="587"/>
      <c r="DG12" s="587"/>
      <c r="DH12" s="587"/>
      <c r="DI12" s="587"/>
      <c r="DJ12" s="587"/>
      <c r="DK12" s="587"/>
      <c r="DL12" s="587"/>
      <c r="DM12" s="587"/>
      <c r="DN12" s="587"/>
      <c r="DO12" s="587"/>
      <c r="DP12" s="588"/>
      <c r="DQ12" s="592">
        <v>501356</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128836</v>
      </c>
      <c r="S13" s="587"/>
      <c r="T13" s="587"/>
      <c r="U13" s="587"/>
      <c r="V13" s="587"/>
      <c r="W13" s="587"/>
      <c r="X13" s="587"/>
      <c r="Y13" s="588"/>
      <c r="Z13" s="639">
        <v>0.3</v>
      </c>
      <c r="AA13" s="639"/>
      <c r="AB13" s="639"/>
      <c r="AC13" s="639"/>
      <c r="AD13" s="640">
        <v>128836</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6514297</v>
      </c>
      <c r="BH13" s="587"/>
      <c r="BI13" s="587"/>
      <c r="BJ13" s="587"/>
      <c r="BK13" s="587"/>
      <c r="BL13" s="587"/>
      <c r="BM13" s="587"/>
      <c r="BN13" s="588"/>
      <c r="BO13" s="639">
        <v>45.2</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3757503</v>
      </c>
      <c r="CS13" s="587"/>
      <c r="CT13" s="587"/>
      <c r="CU13" s="587"/>
      <c r="CV13" s="587"/>
      <c r="CW13" s="587"/>
      <c r="CX13" s="587"/>
      <c r="CY13" s="588"/>
      <c r="CZ13" s="639">
        <v>10.4</v>
      </c>
      <c r="DA13" s="639"/>
      <c r="DB13" s="639"/>
      <c r="DC13" s="639"/>
      <c r="DD13" s="592">
        <v>2003962</v>
      </c>
      <c r="DE13" s="587"/>
      <c r="DF13" s="587"/>
      <c r="DG13" s="587"/>
      <c r="DH13" s="587"/>
      <c r="DI13" s="587"/>
      <c r="DJ13" s="587"/>
      <c r="DK13" s="587"/>
      <c r="DL13" s="587"/>
      <c r="DM13" s="587"/>
      <c r="DN13" s="587"/>
      <c r="DO13" s="587"/>
      <c r="DP13" s="588"/>
      <c r="DQ13" s="592">
        <v>2397876</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233742</v>
      </c>
      <c r="BH14" s="587"/>
      <c r="BI14" s="587"/>
      <c r="BJ14" s="587"/>
      <c r="BK14" s="587"/>
      <c r="BL14" s="587"/>
      <c r="BM14" s="587"/>
      <c r="BN14" s="588"/>
      <c r="BO14" s="639">
        <v>1.6</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2335892</v>
      </c>
      <c r="CS14" s="587"/>
      <c r="CT14" s="587"/>
      <c r="CU14" s="587"/>
      <c r="CV14" s="587"/>
      <c r="CW14" s="587"/>
      <c r="CX14" s="587"/>
      <c r="CY14" s="588"/>
      <c r="CZ14" s="639">
        <v>6.5</v>
      </c>
      <c r="DA14" s="639"/>
      <c r="DB14" s="639"/>
      <c r="DC14" s="639"/>
      <c r="DD14" s="592">
        <v>455196</v>
      </c>
      <c r="DE14" s="587"/>
      <c r="DF14" s="587"/>
      <c r="DG14" s="587"/>
      <c r="DH14" s="587"/>
      <c r="DI14" s="587"/>
      <c r="DJ14" s="587"/>
      <c r="DK14" s="587"/>
      <c r="DL14" s="587"/>
      <c r="DM14" s="587"/>
      <c r="DN14" s="587"/>
      <c r="DO14" s="587"/>
      <c r="DP14" s="588"/>
      <c r="DQ14" s="592">
        <v>1486326</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66169</v>
      </c>
      <c r="S15" s="587"/>
      <c r="T15" s="587"/>
      <c r="U15" s="587"/>
      <c r="V15" s="587"/>
      <c r="W15" s="587"/>
      <c r="X15" s="587"/>
      <c r="Y15" s="588"/>
      <c r="Z15" s="639">
        <v>0.2</v>
      </c>
      <c r="AA15" s="639"/>
      <c r="AB15" s="639"/>
      <c r="AC15" s="639"/>
      <c r="AD15" s="640">
        <v>66169</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583963</v>
      </c>
      <c r="BH15" s="587"/>
      <c r="BI15" s="587"/>
      <c r="BJ15" s="587"/>
      <c r="BK15" s="587"/>
      <c r="BL15" s="587"/>
      <c r="BM15" s="587"/>
      <c r="BN15" s="588"/>
      <c r="BO15" s="639">
        <v>4.0999999999999996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3758310</v>
      </c>
      <c r="CS15" s="587"/>
      <c r="CT15" s="587"/>
      <c r="CU15" s="587"/>
      <c r="CV15" s="587"/>
      <c r="CW15" s="587"/>
      <c r="CX15" s="587"/>
      <c r="CY15" s="588"/>
      <c r="CZ15" s="639">
        <v>10.4</v>
      </c>
      <c r="DA15" s="639"/>
      <c r="DB15" s="639"/>
      <c r="DC15" s="639"/>
      <c r="DD15" s="592">
        <v>502428</v>
      </c>
      <c r="DE15" s="587"/>
      <c r="DF15" s="587"/>
      <c r="DG15" s="587"/>
      <c r="DH15" s="587"/>
      <c r="DI15" s="587"/>
      <c r="DJ15" s="587"/>
      <c r="DK15" s="587"/>
      <c r="DL15" s="587"/>
      <c r="DM15" s="587"/>
      <c r="DN15" s="587"/>
      <c r="DO15" s="587"/>
      <c r="DP15" s="588"/>
      <c r="DQ15" s="592">
        <v>2995145</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6037044</v>
      </c>
      <c r="S16" s="587"/>
      <c r="T16" s="587"/>
      <c r="U16" s="587"/>
      <c r="V16" s="587"/>
      <c r="W16" s="587"/>
      <c r="X16" s="587"/>
      <c r="Y16" s="588"/>
      <c r="Z16" s="639">
        <v>15.9</v>
      </c>
      <c r="AA16" s="639"/>
      <c r="AB16" s="639"/>
      <c r="AC16" s="639"/>
      <c r="AD16" s="640">
        <v>4968389</v>
      </c>
      <c r="AE16" s="640"/>
      <c r="AF16" s="640"/>
      <c r="AG16" s="640"/>
      <c r="AH16" s="640"/>
      <c r="AI16" s="640"/>
      <c r="AJ16" s="640"/>
      <c r="AK16" s="640"/>
      <c r="AL16" s="609">
        <v>24.7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12654</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12654</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4968389</v>
      </c>
      <c r="S17" s="587"/>
      <c r="T17" s="587"/>
      <c r="U17" s="587"/>
      <c r="V17" s="587"/>
      <c r="W17" s="587"/>
      <c r="X17" s="587"/>
      <c r="Y17" s="588"/>
      <c r="Z17" s="639">
        <v>13.1</v>
      </c>
      <c r="AA17" s="639"/>
      <c r="AB17" s="639"/>
      <c r="AC17" s="639"/>
      <c r="AD17" s="640">
        <v>4968389</v>
      </c>
      <c r="AE17" s="640"/>
      <c r="AF17" s="640"/>
      <c r="AG17" s="640"/>
      <c r="AH17" s="640"/>
      <c r="AI17" s="640"/>
      <c r="AJ17" s="640"/>
      <c r="AK17" s="640"/>
      <c r="AL17" s="609">
        <v>24.7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4521063</v>
      </c>
      <c r="CS17" s="587"/>
      <c r="CT17" s="587"/>
      <c r="CU17" s="587"/>
      <c r="CV17" s="587"/>
      <c r="CW17" s="587"/>
      <c r="CX17" s="587"/>
      <c r="CY17" s="588"/>
      <c r="CZ17" s="639">
        <v>12.5</v>
      </c>
      <c r="DA17" s="639"/>
      <c r="DB17" s="639"/>
      <c r="DC17" s="639"/>
      <c r="DD17" s="592" t="s">
        <v>112</v>
      </c>
      <c r="DE17" s="587"/>
      <c r="DF17" s="587"/>
      <c r="DG17" s="587"/>
      <c r="DH17" s="587"/>
      <c r="DI17" s="587"/>
      <c r="DJ17" s="587"/>
      <c r="DK17" s="587"/>
      <c r="DL17" s="587"/>
      <c r="DM17" s="587"/>
      <c r="DN17" s="587"/>
      <c r="DO17" s="587"/>
      <c r="DP17" s="588"/>
      <c r="DQ17" s="592">
        <v>4462047</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1068643</v>
      </c>
      <c r="S18" s="587"/>
      <c r="T18" s="587"/>
      <c r="U18" s="587"/>
      <c r="V18" s="587"/>
      <c r="W18" s="587"/>
      <c r="X18" s="587"/>
      <c r="Y18" s="588"/>
      <c r="Z18" s="639">
        <v>2.8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12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1194023</v>
      </c>
      <c r="BH19" s="587"/>
      <c r="BI19" s="587"/>
      <c r="BJ19" s="587"/>
      <c r="BK19" s="587"/>
      <c r="BL19" s="587"/>
      <c r="BM19" s="587"/>
      <c r="BN19" s="588"/>
      <c r="BO19" s="639">
        <v>8.3000000000000007</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22130002</v>
      </c>
      <c r="S20" s="587"/>
      <c r="T20" s="587"/>
      <c r="U20" s="587"/>
      <c r="V20" s="587"/>
      <c r="W20" s="587"/>
      <c r="X20" s="587"/>
      <c r="Y20" s="588"/>
      <c r="Z20" s="639">
        <v>58.3</v>
      </c>
      <c r="AA20" s="639"/>
      <c r="AB20" s="639"/>
      <c r="AC20" s="639"/>
      <c r="AD20" s="640">
        <v>19941220</v>
      </c>
      <c r="AE20" s="640"/>
      <c r="AF20" s="640"/>
      <c r="AG20" s="640"/>
      <c r="AH20" s="640"/>
      <c r="AI20" s="640"/>
      <c r="AJ20" s="640"/>
      <c r="AK20" s="640"/>
      <c r="AL20" s="609">
        <v>99.3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1194023</v>
      </c>
      <c r="BH20" s="587"/>
      <c r="BI20" s="587"/>
      <c r="BJ20" s="587"/>
      <c r="BK20" s="587"/>
      <c r="BL20" s="587"/>
      <c r="BM20" s="587"/>
      <c r="BN20" s="588"/>
      <c r="BO20" s="639">
        <v>8.3000000000000007</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36128693</v>
      </c>
      <c r="CS20" s="587"/>
      <c r="CT20" s="587"/>
      <c r="CU20" s="587"/>
      <c r="CV20" s="587"/>
      <c r="CW20" s="587"/>
      <c r="CX20" s="587"/>
      <c r="CY20" s="588"/>
      <c r="CZ20" s="639">
        <v>100</v>
      </c>
      <c r="DA20" s="639"/>
      <c r="DB20" s="639"/>
      <c r="DC20" s="639"/>
      <c r="DD20" s="592">
        <v>5595314</v>
      </c>
      <c r="DE20" s="587"/>
      <c r="DF20" s="587"/>
      <c r="DG20" s="587"/>
      <c r="DH20" s="587"/>
      <c r="DI20" s="587"/>
      <c r="DJ20" s="587"/>
      <c r="DK20" s="587"/>
      <c r="DL20" s="587"/>
      <c r="DM20" s="587"/>
      <c r="DN20" s="587"/>
      <c r="DO20" s="587"/>
      <c r="DP20" s="588"/>
      <c r="DQ20" s="592">
        <v>25014398</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20775</v>
      </c>
      <c r="S21" s="587"/>
      <c r="T21" s="587"/>
      <c r="U21" s="587"/>
      <c r="V21" s="587"/>
      <c r="W21" s="587"/>
      <c r="X21" s="587"/>
      <c r="Y21" s="588"/>
      <c r="Z21" s="639">
        <v>0.1</v>
      </c>
      <c r="AA21" s="639"/>
      <c r="AB21" s="639"/>
      <c r="AC21" s="639"/>
      <c r="AD21" s="640">
        <v>20775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73896</v>
      </c>
      <c r="BH21" s="587"/>
      <c r="BI21" s="587"/>
      <c r="BJ21" s="587"/>
      <c r="BK21" s="587"/>
      <c r="BL21" s="587"/>
      <c r="BM21" s="587"/>
      <c r="BN21" s="588"/>
      <c r="BO21" s="639">
        <v>0.5</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1514312</v>
      </c>
      <c r="S22" s="587"/>
      <c r="T22" s="587"/>
      <c r="U22" s="587"/>
      <c r="V22" s="587"/>
      <c r="W22" s="587"/>
      <c r="X22" s="587"/>
      <c r="Y22" s="588"/>
      <c r="Z22" s="639">
        <v>4</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393122</v>
      </c>
      <c r="S23" s="587"/>
      <c r="T23" s="587"/>
      <c r="U23" s="587"/>
      <c r="V23" s="587"/>
      <c r="W23" s="587"/>
      <c r="X23" s="587"/>
      <c r="Y23" s="588"/>
      <c r="Z23" s="639">
        <v>1</v>
      </c>
      <c r="AA23" s="639"/>
      <c r="AB23" s="639"/>
      <c r="AC23" s="639"/>
      <c r="AD23" s="640">
        <v>81723</v>
      </c>
      <c r="AE23" s="640"/>
      <c r="AF23" s="640"/>
      <c r="AG23" s="640"/>
      <c r="AH23" s="640"/>
      <c r="AI23" s="640"/>
      <c r="AJ23" s="640"/>
      <c r="AK23" s="640"/>
      <c r="AL23" s="609">
        <v>0.4</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1120127</v>
      </c>
      <c r="BH23" s="587"/>
      <c r="BI23" s="587"/>
      <c r="BJ23" s="587"/>
      <c r="BK23" s="587"/>
      <c r="BL23" s="587"/>
      <c r="BM23" s="587"/>
      <c r="BN23" s="588"/>
      <c r="BO23" s="639">
        <v>7.8</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168216</v>
      </c>
      <c r="S24" s="587"/>
      <c r="T24" s="587"/>
      <c r="U24" s="587"/>
      <c r="V24" s="587"/>
      <c r="W24" s="587"/>
      <c r="X24" s="587"/>
      <c r="Y24" s="588"/>
      <c r="Z24" s="639">
        <v>0.4</v>
      </c>
      <c r="AA24" s="639"/>
      <c r="AB24" s="639"/>
      <c r="AC24" s="639"/>
      <c r="AD24" s="640">
        <v>1</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17024702</v>
      </c>
      <c r="CS24" s="637"/>
      <c r="CT24" s="637"/>
      <c r="CU24" s="637"/>
      <c r="CV24" s="637"/>
      <c r="CW24" s="637"/>
      <c r="CX24" s="637"/>
      <c r="CY24" s="684"/>
      <c r="CZ24" s="688">
        <v>47.1</v>
      </c>
      <c r="DA24" s="689"/>
      <c r="DB24" s="689"/>
      <c r="DC24" s="690"/>
      <c r="DD24" s="683">
        <v>12354329</v>
      </c>
      <c r="DE24" s="637"/>
      <c r="DF24" s="637"/>
      <c r="DG24" s="637"/>
      <c r="DH24" s="637"/>
      <c r="DI24" s="637"/>
      <c r="DJ24" s="637"/>
      <c r="DK24" s="684"/>
      <c r="DL24" s="683">
        <v>12216010</v>
      </c>
      <c r="DM24" s="637"/>
      <c r="DN24" s="637"/>
      <c r="DO24" s="637"/>
      <c r="DP24" s="637"/>
      <c r="DQ24" s="637"/>
      <c r="DR24" s="637"/>
      <c r="DS24" s="637"/>
      <c r="DT24" s="637"/>
      <c r="DU24" s="637"/>
      <c r="DV24" s="684"/>
      <c r="DW24" s="685">
        <v>55.1</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3873194</v>
      </c>
      <c r="S25" s="587"/>
      <c r="T25" s="587"/>
      <c r="U25" s="587"/>
      <c r="V25" s="587"/>
      <c r="W25" s="587"/>
      <c r="X25" s="587"/>
      <c r="Y25" s="588"/>
      <c r="Z25" s="639">
        <v>10.199999999999999</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6670450</v>
      </c>
      <c r="CS25" s="605"/>
      <c r="CT25" s="605"/>
      <c r="CU25" s="605"/>
      <c r="CV25" s="605"/>
      <c r="CW25" s="605"/>
      <c r="CX25" s="605"/>
      <c r="CY25" s="606"/>
      <c r="CZ25" s="589">
        <v>18.5</v>
      </c>
      <c r="DA25" s="607"/>
      <c r="DB25" s="607"/>
      <c r="DC25" s="608"/>
      <c r="DD25" s="592">
        <v>6064646</v>
      </c>
      <c r="DE25" s="605"/>
      <c r="DF25" s="605"/>
      <c r="DG25" s="605"/>
      <c r="DH25" s="605"/>
      <c r="DI25" s="605"/>
      <c r="DJ25" s="605"/>
      <c r="DK25" s="606"/>
      <c r="DL25" s="592">
        <v>5927772</v>
      </c>
      <c r="DM25" s="605"/>
      <c r="DN25" s="605"/>
      <c r="DO25" s="605"/>
      <c r="DP25" s="605"/>
      <c r="DQ25" s="605"/>
      <c r="DR25" s="605"/>
      <c r="DS25" s="605"/>
      <c r="DT25" s="605"/>
      <c r="DU25" s="605"/>
      <c r="DV25" s="606"/>
      <c r="DW25" s="609">
        <v>26.7</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4259654</v>
      </c>
      <c r="CS26" s="587"/>
      <c r="CT26" s="587"/>
      <c r="CU26" s="587"/>
      <c r="CV26" s="587"/>
      <c r="CW26" s="587"/>
      <c r="CX26" s="587"/>
      <c r="CY26" s="588"/>
      <c r="CZ26" s="589">
        <v>11.8</v>
      </c>
      <c r="DA26" s="607"/>
      <c r="DB26" s="607"/>
      <c r="DC26" s="608"/>
      <c r="DD26" s="592">
        <v>3781819</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2857914</v>
      </c>
      <c r="S27" s="587"/>
      <c r="T27" s="587"/>
      <c r="U27" s="587"/>
      <c r="V27" s="587"/>
      <c r="W27" s="587"/>
      <c r="X27" s="587"/>
      <c r="Y27" s="588"/>
      <c r="Z27" s="639">
        <v>7.5</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14398974</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5833189</v>
      </c>
      <c r="CS27" s="605"/>
      <c r="CT27" s="605"/>
      <c r="CU27" s="605"/>
      <c r="CV27" s="605"/>
      <c r="CW27" s="605"/>
      <c r="CX27" s="605"/>
      <c r="CY27" s="606"/>
      <c r="CZ27" s="589">
        <v>16.100000000000001</v>
      </c>
      <c r="DA27" s="607"/>
      <c r="DB27" s="607"/>
      <c r="DC27" s="608"/>
      <c r="DD27" s="592">
        <v>1827636</v>
      </c>
      <c r="DE27" s="605"/>
      <c r="DF27" s="605"/>
      <c r="DG27" s="605"/>
      <c r="DH27" s="605"/>
      <c r="DI27" s="605"/>
      <c r="DJ27" s="605"/>
      <c r="DK27" s="606"/>
      <c r="DL27" s="592">
        <v>1826191</v>
      </c>
      <c r="DM27" s="605"/>
      <c r="DN27" s="605"/>
      <c r="DO27" s="605"/>
      <c r="DP27" s="605"/>
      <c r="DQ27" s="605"/>
      <c r="DR27" s="605"/>
      <c r="DS27" s="605"/>
      <c r="DT27" s="605"/>
      <c r="DU27" s="605"/>
      <c r="DV27" s="606"/>
      <c r="DW27" s="609">
        <v>8.1999999999999993</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152987</v>
      </c>
      <c r="S28" s="587"/>
      <c r="T28" s="587"/>
      <c r="U28" s="587"/>
      <c r="V28" s="587"/>
      <c r="W28" s="587"/>
      <c r="X28" s="587"/>
      <c r="Y28" s="588"/>
      <c r="Z28" s="639">
        <v>0.4</v>
      </c>
      <c r="AA28" s="639"/>
      <c r="AB28" s="639"/>
      <c r="AC28" s="639"/>
      <c r="AD28" s="640">
        <v>43903</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4521063</v>
      </c>
      <c r="CS28" s="587"/>
      <c r="CT28" s="587"/>
      <c r="CU28" s="587"/>
      <c r="CV28" s="587"/>
      <c r="CW28" s="587"/>
      <c r="CX28" s="587"/>
      <c r="CY28" s="588"/>
      <c r="CZ28" s="589">
        <v>12.5</v>
      </c>
      <c r="DA28" s="607"/>
      <c r="DB28" s="607"/>
      <c r="DC28" s="608"/>
      <c r="DD28" s="592">
        <v>4462047</v>
      </c>
      <c r="DE28" s="587"/>
      <c r="DF28" s="587"/>
      <c r="DG28" s="587"/>
      <c r="DH28" s="587"/>
      <c r="DI28" s="587"/>
      <c r="DJ28" s="587"/>
      <c r="DK28" s="588"/>
      <c r="DL28" s="592">
        <v>4462047</v>
      </c>
      <c r="DM28" s="587"/>
      <c r="DN28" s="587"/>
      <c r="DO28" s="587"/>
      <c r="DP28" s="587"/>
      <c r="DQ28" s="587"/>
      <c r="DR28" s="587"/>
      <c r="DS28" s="587"/>
      <c r="DT28" s="587"/>
      <c r="DU28" s="587"/>
      <c r="DV28" s="588"/>
      <c r="DW28" s="609">
        <v>20.100000000000001</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14195</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4521063</v>
      </c>
      <c r="CS29" s="605"/>
      <c r="CT29" s="605"/>
      <c r="CU29" s="605"/>
      <c r="CV29" s="605"/>
      <c r="CW29" s="605"/>
      <c r="CX29" s="605"/>
      <c r="CY29" s="606"/>
      <c r="CZ29" s="589">
        <v>12.5</v>
      </c>
      <c r="DA29" s="607"/>
      <c r="DB29" s="607"/>
      <c r="DC29" s="608"/>
      <c r="DD29" s="592">
        <v>4462047</v>
      </c>
      <c r="DE29" s="605"/>
      <c r="DF29" s="605"/>
      <c r="DG29" s="605"/>
      <c r="DH29" s="605"/>
      <c r="DI29" s="605"/>
      <c r="DJ29" s="605"/>
      <c r="DK29" s="606"/>
      <c r="DL29" s="592">
        <v>4462047</v>
      </c>
      <c r="DM29" s="605"/>
      <c r="DN29" s="605"/>
      <c r="DO29" s="605"/>
      <c r="DP29" s="605"/>
      <c r="DQ29" s="605"/>
      <c r="DR29" s="605"/>
      <c r="DS29" s="605"/>
      <c r="DT29" s="605"/>
      <c r="DU29" s="605"/>
      <c r="DV29" s="606"/>
      <c r="DW29" s="609">
        <v>20.100000000000001</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642680</v>
      </c>
      <c r="S30" s="587"/>
      <c r="T30" s="587"/>
      <c r="U30" s="587"/>
      <c r="V30" s="587"/>
      <c r="W30" s="587"/>
      <c r="X30" s="587"/>
      <c r="Y30" s="588"/>
      <c r="Z30" s="639">
        <v>1.7</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99.1</v>
      </c>
      <c r="BH30" s="653"/>
      <c r="BI30" s="653"/>
      <c r="BJ30" s="653"/>
      <c r="BK30" s="653"/>
      <c r="BL30" s="653"/>
      <c r="BM30" s="654">
        <v>96.2</v>
      </c>
      <c r="BN30" s="653"/>
      <c r="BO30" s="653"/>
      <c r="BP30" s="653"/>
      <c r="BQ30" s="655"/>
      <c r="BR30" s="652">
        <v>99</v>
      </c>
      <c r="BS30" s="653"/>
      <c r="BT30" s="653"/>
      <c r="BU30" s="653"/>
      <c r="BV30" s="653"/>
      <c r="BW30" s="653"/>
      <c r="BX30" s="654">
        <v>95.8</v>
      </c>
      <c r="BY30" s="653"/>
      <c r="BZ30" s="653"/>
      <c r="CA30" s="653"/>
      <c r="CB30" s="655"/>
      <c r="CD30" s="658"/>
      <c r="CE30" s="659"/>
      <c r="CF30" s="623" t="s">
        <v>292</v>
      </c>
      <c r="CG30" s="620"/>
      <c r="CH30" s="620"/>
      <c r="CI30" s="620"/>
      <c r="CJ30" s="620"/>
      <c r="CK30" s="620"/>
      <c r="CL30" s="620"/>
      <c r="CM30" s="620"/>
      <c r="CN30" s="620"/>
      <c r="CO30" s="620"/>
      <c r="CP30" s="620"/>
      <c r="CQ30" s="621"/>
      <c r="CR30" s="586">
        <v>3911783</v>
      </c>
      <c r="CS30" s="587"/>
      <c r="CT30" s="587"/>
      <c r="CU30" s="587"/>
      <c r="CV30" s="587"/>
      <c r="CW30" s="587"/>
      <c r="CX30" s="587"/>
      <c r="CY30" s="588"/>
      <c r="CZ30" s="589">
        <v>10.8</v>
      </c>
      <c r="DA30" s="607"/>
      <c r="DB30" s="607"/>
      <c r="DC30" s="608"/>
      <c r="DD30" s="592">
        <v>3858952</v>
      </c>
      <c r="DE30" s="587"/>
      <c r="DF30" s="587"/>
      <c r="DG30" s="587"/>
      <c r="DH30" s="587"/>
      <c r="DI30" s="587"/>
      <c r="DJ30" s="587"/>
      <c r="DK30" s="588"/>
      <c r="DL30" s="592">
        <v>3858952</v>
      </c>
      <c r="DM30" s="587"/>
      <c r="DN30" s="587"/>
      <c r="DO30" s="587"/>
      <c r="DP30" s="587"/>
      <c r="DQ30" s="587"/>
      <c r="DR30" s="587"/>
      <c r="DS30" s="587"/>
      <c r="DT30" s="587"/>
      <c r="DU30" s="587"/>
      <c r="DV30" s="588"/>
      <c r="DW30" s="609">
        <v>17.399999999999999</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1755258</v>
      </c>
      <c r="S31" s="587"/>
      <c r="T31" s="587"/>
      <c r="U31" s="587"/>
      <c r="V31" s="587"/>
      <c r="W31" s="587"/>
      <c r="X31" s="587"/>
      <c r="Y31" s="588"/>
      <c r="Z31" s="639">
        <v>4.5999999999999996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98.9</v>
      </c>
      <c r="BH31" s="605"/>
      <c r="BI31" s="605"/>
      <c r="BJ31" s="605"/>
      <c r="BK31" s="605"/>
      <c r="BL31" s="605"/>
      <c r="BM31" s="641">
        <v>95.4</v>
      </c>
      <c r="BN31" s="651"/>
      <c r="BO31" s="651"/>
      <c r="BP31" s="651"/>
      <c r="BQ31" s="615"/>
      <c r="BR31" s="650">
        <v>98.8</v>
      </c>
      <c r="BS31" s="605"/>
      <c r="BT31" s="605"/>
      <c r="BU31" s="605"/>
      <c r="BV31" s="605"/>
      <c r="BW31" s="605"/>
      <c r="BX31" s="641">
        <v>94.7</v>
      </c>
      <c r="BY31" s="651"/>
      <c r="BZ31" s="651"/>
      <c r="CA31" s="651"/>
      <c r="CB31" s="615"/>
      <c r="CD31" s="658"/>
      <c r="CE31" s="659"/>
      <c r="CF31" s="623" t="s">
        <v>296</v>
      </c>
      <c r="CG31" s="620"/>
      <c r="CH31" s="620"/>
      <c r="CI31" s="620"/>
      <c r="CJ31" s="620"/>
      <c r="CK31" s="620"/>
      <c r="CL31" s="620"/>
      <c r="CM31" s="620"/>
      <c r="CN31" s="620"/>
      <c r="CO31" s="620"/>
      <c r="CP31" s="620"/>
      <c r="CQ31" s="621"/>
      <c r="CR31" s="586">
        <v>609280</v>
      </c>
      <c r="CS31" s="605"/>
      <c r="CT31" s="605"/>
      <c r="CU31" s="605"/>
      <c r="CV31" s="605"/>
      <c r="CW31" s="605"/>
      <c r="CX31" s="605"/>
      <c r="CY31" s="606"/>
      <c r="CZ31" s="589">
        <v>1.7</v>
      </c>
      <c r="DA31" s="607"/>
      <c r="DB31" s="607"/>
      <c r="DC31" s="608"/>
      <c r="DD31" s="592">
        <v>603095</v>
      </c>
      <c r="DE31" s="605"/>
      <c r="DF31" s="605"/>
      <c r="DG31" s="605"/>
      <c r="DH31" s="605"/>
      <c r="DI31" s="605"/>
      <c r="DJ31" s="605"/>
      <c r="DK31" s="606"/>
      <c r="DL31" s="592">
        <v>603095</v>
      </c>
      <c r="DM31" s="605"/>
      <c r="DN31" s="605"/>
      <c r="DO31" s="605"/>
      <c r="DP31" s="605"/>
      <c r="DQ31" s="605"/>
      <c r="DR31" s="605"/>
      <c r="DS31" s="605"/>
      <c r="DT31" s="605"/>
      <c r="DU31" s="605"/>
      <c r="DV31" s="606"/>
      <c r="DW31" s="609">
        <v>2.7</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427524</v>
      </c>
      <c r="S32" s="587"/>
      <c r="T32" s="587"/>
      <c r="U32" s="587"/>
      <c r="V32" s="587"/>
      <c r="W32" s="587"/>
      <c r="X32" s="587"/>
      <c r="Y32" s="588"/>
      <c r="Z32" s="639">
        <v>1.1000000000000001</v>
      </c>
      <c r="AA32" s="639"/>
      <c r="AB32" s="639"/>
      <c r="AC32" s="639"/>
      <c r="AD32" s="640">
        <v>642</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99.1</v>
      </c>
      <c r="BH32" s="571"/>
      <c r="BI32" s="571"/>
      <c r="BJ32" s="571"/>
      <c r="BK32" s="571"/>
      <c r="BL32" s="571"/>
      <c r="BM32" s="634">
        <v>96.5</v>
      </c>
      <c r="BN32" s="571"/>
      <c r="BO32" s="571"/>
      <c r="BP32" s="571"/>
      <c r="BQ32" s="628"/>
      <c r="BR32" s="649">
        <v>99.1</v>
      </c>
      <c r="BS32" s="571"/>
      <c r="BT32" s="571"/>
      <c r="BU32" s="571"/>
      <c r="BV32" s="571"/>
      <c r="BW32" s="571"/>
      <c r="BX32" s="634">
        <v>96.3</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4030900</v>
      </c>
      <c r="S33" s="587"/>
      <c r="T33" s="587"/>
      <c r="U33" s="587"/>
      <c r="V33" s="587"/>
      <c r="W33" s="587"/>
      <c r="X33" s="587"/>
      <c r="Y33" s="588"/>
      <c r="Z33" s="639">
        <v>10.6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13496023</v>
      </c>
      <c r="CS33" s="605"/>
      <c r="CT33" s="605"/>
      <c r="CU33" s="605"/>
      <c r="CV33" s="605"/>
      <c r="CW33" s="605"/>
      <c r="CX33" s="605"/>
      <c r="CY33" s="606"/>
      <c r="CZ33" s="589">
        <v>37.4</v>
      </c>
      <c r="DA33" s="607"/>
      <c r="DB33" s="607"/>
      <c r="DC33" s="608"/>
      <c r="DD33" s="592">
        <v>11081886</v>
      </c>
      <c r="DE33" s="605"/>
      <c r="DF33" s="605"/>
      <c r="DG33" s="605"/>
      <c r="DH33" s="605"/>
      <c r="DI33" s="605"/>
      <c r="DJ33" s="605"/>
      <c r="DK33" s="606"/>
      <c r="DL33" s="592">
        <v>7862470</v>
      </c>
      <c r="DM33" s="605"/>
      <c r="DN33" s="605"/>
      <c r="DO33" s="605"/>
      <c r="DP33" s="605"/>
      <c r="DQ33" s="605"/>
      <c r="DR33" s="605"/>
      <c r="DS33" s="605"/>
      <c r="DT33" s="605"/>
      <c r="DU33" s="605"/>
      <c r="DV33" s="606"/>
      <c r="DW33" s="609">
        <v>35.5</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5395277</v>
      </c>
      <c r="CS34" s="587"/>
      <c r="CT34" s="587"/>
      <c r="CU34" s="587"/>
      <c r="CV34" s="587"/>
      <c r="CW34" s="587"/>
      <c r="CX34" s="587"/>
      <c r="CY34" s="588"/>
      <c r="CZ34" s="589">
        <v>14.9</v>
      </c>
      <c r="DA34" s="607"/>
      <c r="DB34" s="607"/>
      <c r="DC34" s="608"/>
      <c r="DD34" s="592">
        <v>4081714</v>
      </c>
      <c r="DE34" s="587"/>
      <c r="DF34" s="587"/>
      <c r="DG34" s="587"/>
      <c r="DH34" s="587"/>
      <c r="DI34" s="587"/>
      <c r="DJ34" s="587"/>
      <c r="DK34" s="588"/>
      <c r="DL34" s="592">
        <v>3616303</v>
      </c>
      <c r="DM34" s="587"/>
      <c r="DN34" s="587"/>
      <c r="DO34" s="587"/>
      <c r="DP34" s="587"/>
      <c r="DQ34" s="587"/>
      <c r="DR34" s="587"/>
      <c r="DS34" s="587"/>
      <c r="DT34" s="587"/>
      <c r="DU34" s="587"/>
      <c r="DV34" s="588"/>
      <c r="DW34" s="609">
        <v>16.3</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2087800</v>
      </c>
      <c r="S35" s="587"/>
      <c r="T35" s="587"/>
      <c r="U35" s="587"/>
      <c r="V35" s="587"/>
      <c r="W35" s="587"/>
      <c r="X35" s="587"/>
      <c r="Y35" s="588"/>
      <c r="Z35" s="639">
        <v>5.5</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4586383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603034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222028</v>
      </c>
      <c r="CS35" s="605"/>
      <c r="CT35" s="605"/>
      <c r="CU35" s="605"/>
      <c r="CV35" s="605"/>
      <c r="CW35" s="605"/>
      <c r="CX35" s="605"/>
      <c r="CY35" s="606"/>
      <c r="CZ35" s="589">
        <v>0.6</v>
      </c>
      <c r="DA35" s="607"/>
      <c r="DB35" s="607"/>
      <c r="DC35" s="608"/>
      <c r="DD35" s="592">
        <v>205165</v>
      </c>
      <c r="DE35" s="605"/>
      <c r="DF35" s="605"/>
      <c r="DG35" s="605"/>
      <c r="DH35" s="605"/>
      <c r="DI35" s="605"/>
      <c r="DJ35" s="605"/>
      <c r="DK35" s="606"/>
      <c r="DL35" s="592">
        <v>175314</v>
      </c>
      <c r="DM35" s="605"/>
      <c r="DN35" s="605"/>
      <c r="DO35" s="605"/>
      <c r="DP35" s="605"/>
      <c r="DQ35" s="605"/>
      <c r="DR35" s="605"/>
      <c r="DS35" s="605"/>
      <c r="DT35" s="605"/>
      <c r="DU35" s="605"/>
      <c r="DV35" s="606"/>
      <c r="DW35" s="609">
        <v>0.8</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37981079</v>
      </c>
      <c r="S36" s="627"/>
      <c r="T36" s="627"/>
      <c r="U36" s="627"/>
      <c r="V36" s="627"/>
      <c r="W36" s="627"/>
      <c r="X36" s="627"/>
      <c r="Y36" s="630"/>
      <c r="Z36" s="631">
        <v>100</v>
      </c>
      <c r="AA36" s="631"/>
      <c r="AB36" s="631"/>
      <c r="AC36" s="631"/>
      <c r="AD36" s="632">
        <v>20088264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912550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493056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2378547</v>
      </c>
      <c r="CS36" s="587"/>
      <c r="CT36" s="587"/>
      <c r="CU36" s="587"/>
      <c r="CV36" s="587"/>
      <c r="CW36" s="587"/>
      <c r="CX36" s="587"/>
      <c r="CY36" s="588"/>
      <c r="CZ36" s="589">
        <v>6.6</v>
      </c>
      <c r="DA36" s="607"/>
      <c r="DB36" s="607"/>
      <c r="DC36" s="608"/>
      <c r="DD36" s="592">
        <v>2017043</v>
      </c>
      <c r="DE36" s="587"/>
      <c r="DF36" s="587"/>
      <c r="DG36" s="587"/>
      <c r="DH36" s="587"/>
      <c r="DI36" s="587"/>
      <c r="DJ36" s="587"/>
      <c r="DK36" s="588"/>
      <c r="DL36" s="592">
        <v>1711109</v>
      </c>
      <c r="DM36" s="587"/>
      <c r="DN36" s="587"/>
      <c r="DO36" s="587"/>
      <c r="DP36" s="587"/>
      <c r="DQ36" s="587"/>
      <c r="DR36" s="587"/>
      <c r="DS36" s="587"/>
      <c r="DT36" s="587"/>
      <c r="DU36" s="587"/>
      <c r="DV36" s="588"/>
      <c r="DW36" s="609">
        <v>7.7</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489549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14764</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98742</v>
      </c>
      <c r="CS37" s="605"/>
      <c r="CT37" s="605"/>
      <c r="CU37" s="605"/>
      <c r="CV37" s="605"/>
      <c r="CW37" s="605"/>
      <c r="CX37" s="605"/>
      <c r="CY37" s="606"/>
      <c r="CZ37" s="589">
        <v>0.3</v>
      </c>
      <c r="DA37" s="607"/>
      <c r="DB37" s="607"/>
      <c r="DC37" s="608"/>
      <c r="DD37" s="592">
        <v>98742</v>
      </c>
      <c r="DE37" s="605"/>
      <c r="DF37" s="605"/>
      <c r="DG37" s="605"/>
      <c r="DH37" s="605"/>
      <c r="DI37" s="605"/>
      <c r="DJ37" s="605"/>
      <c r="DK37" s="606"/>
      <c r="DL37" s="592">
        <v>78653</v>
      </c>
      <c r="DM37" s="605"/>
      <c r="DN37" s="605"/>
      <c r="DO37" s="605"/>
      <c r="DP37" s="605"/>
      <c r="DQ37" s="605"/>
      <c r="DR37" s="605"/>
      <c r="DS37" s="605"/>
      <c r="DT37" s="605"/>
      <c r="DU37" s="605"/>
      <c r="DV37" s="606"/>
      <c r="DW37" s="609">
        <v>0.4</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71156</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25810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3602677</v>
      </c>
      <c r="CS38" s="587"/>
      <c r="CT38" s="587"/>
      <c r="CU38" s="587"/>
      <c r="CV38" s="587"/>
      <c r="CW38" s="587"/>
      <c r="CX38" s="587"/>
      <c r="CY38" s="588"/>
      <c r="CZ38" s="589">
        <v>10</v>
      </c>
      <c r="DA38" s="607"/>
      <c r="DB38" s="607"/>
      <c r="DC38" s="608"/>
      <c r="DD38" s="592">
        <v>3236574</v>
      </c>
      <c r="DE38" s="587"/>
      <c r="DF38" s="587"/>
      <c r="DG38" s="587"/>
      <c r="DH38" s="587"/>
      <c r="DI38" s="587"/>
      <c r="DJ38" s="587"/>
      <c r="DK38" s="588"/>
      <c r="DL38" s="592">
        <v>2359744</v>
      </c>
      <c r="DM38" s="587"/>
      <c r="DN38" s="587"/>
      <c r="DO38" s="587"/>
      <c r="DP38" s="587"/>
      <c r="DQ38" s="587"/>
      <c r="DR38" s="587"/>
      <c r="DS38" s="587"/>
      <c r="DT38" s="587"/>
      <c r="DU38" s="587"/>
      <c r="DV38" s="588"/>
      <c r="DW38" s="609">
        <v>10.6</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36747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1521042</v>
      </c>
      <c r="CS39" s="605"/>
      <c r="CT39" s="605"/>
      <c r="CU39" s="605"/>
      <c r="CV39" s="605"/>
      <c r="CW39" s="605"/>
      <c r="CX39" s="605"/>
      <c r="CY39" s="606"/>
      <c r="CZ39" s="589">
        <v>4.2</v>
      </c>
      <c r="DA39" s="607"/>
      <c r="DB39" s="607"/>
      <c r="DC39" s="608"/>
      <c r="DD39" s="592">
        <v>1206579</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547689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376452</v>
      </c>
      <c r="CS40" s="587"/>
      <c r="CT40" s="587"/>
      <c r="CU40" s="587"/>
      <c r="CV40" s="587"/>
      <c r="CW40" s="587"/>
      <c r="CX40" s="587"/>
      <c r="CY40" s="588"/>
      <c r="CZ40" s="589">
        <v>1</v>
      </c>
      <c r="DA40" s="607"/>
      <c r="DB40" s="607"/>
      <c r="DC40" s="608"/>
      <c r="DD40" s="592">
        <v>334811</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2528692</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267</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5607968</v>
      </c>
      <c r="CS42" s="587"/>
      <c r="CT42" s="587"/>
      <c r="CU42" s="587"/>
      <c r="CV42" s="587"/>
      <c r="CW42" s="587"/>
      <c r="CX42" s="587"/>
      <c r="CY42" s="588"/>
      <c r="CZ42" s="589">
        <v>15.5</v>
      </c>
      <c r="DA42" s="590"/>
      <c r="DB42" s="590"/>
      <c r="DC42" s="591"/>
      <c r="DD42" s="592">
        <v>1578183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318726</v>
      </c>
      <c r="CS43" s="605"/>
      <c r="CT43" s="605"/>
      <c r="CU43" s="605"/>
      <c r="CV43" s="605"/>
      <c r="CW43" s="605"/>
      <c r="CX43" s="605"/>
      <c r="CY43" s="606"/>
      <c r="CZ43" s="589">
        <v>0.9</v>
      </c>
      <c r="DA43" s="607"/>
      <c r="DB43" s="607"/>
      <c r="DC43" s="608"/>
      <c r="DD43" s="592">
        <v>318726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5595314</v>
      </c>
      <c r="CS44" s="587"/>
      <c r="CT44" s="587"/>
      <c r="CU44" s="587"/>
      <c r="CV44" s="587"/>
      <c r="CW44" s="587"/>
      <c r="CX44" s="587"/>
      <c r="CY44" s="588"/>
      <c r="CZ44" s="589">
        <v>15.5</v>
      </c>
      <c r="DA44" s="590"/>
      <c r="DB44" s="590"/>
      <c r="DC44" s="591"/>
      <c r="DD44" s="592">
        <v>1565529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3224181</v>
      </c>
      <c r="CS45" s="605"/>
      <c r="CT45" s="605"/>
      <c r="CU45" s="605"/>
      <c r="CV45" s="605"/>
      <c r="CW45" s="605"/>
      <c r="CX45" s="605"/>
      <c r="CY45" s="606"/>
      <c r="CZ45" s="589">
        <v>8.9</v>
      </c>
      <c r="DA45" s="607"/>
      <c r="DB45" s="607"/>
      <c r="DC45" s="608"/>
      <c r="DD45" s="592">
        <v>691996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2224685</v>
      </c>
      <c r="CS46" s="587"/>
      <c r="CT46" s="587"/>
      <c r="CU46" s="587"/>
      <c r="CV46" s="587"/>
      <c r="CW46" s="587"/>
      <c r="CX46" s="587"/>
      <c r="CY46" s="588"/>
      <c r="CZ46" s="589">
        <v>6.2</v>
      </c>
      <c r="DA46" s="590"/>
      <c r="DB46" s="590"/>
      <c r="DC46" s="591"/>
      <c r="DD46" s="592">
        <v>802285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12654</v>
      </c>
      <c r="CS47" s="605"/>
      <c r="CT47" s="605"/>
      <c r="CU47" s="605"/>
      <c r="CV47" s="605"/>
      <c r="CW47" s="605"/>
      <c r="CX47" s="605"/>
      <c r="CY47" s="606"/>
      <c r="CZ47" s="589">
        <v>0</v>
      </c>
      <c r="DA47" s="607"/>
      <c r="DB47" s="607"/>
      <c r="DC47" s="608"/>
      <c r="DD47" s="592">
        <v>12654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36128693</v>
      </c>
      <c r="CS49" s="571"/>
      <c r="CT49" s="571"/>
      <c r="CU49" s="571"/>
      <c r="CV49" s="571"/>
      <c r="CW49" s="571"/>
      <c r="CX49" s="571"/>
      <c r="CY49" s="572"/>
      <c r="CZ49" s="573">
        <v>100</v>
      </c>
      <c r="DA49" s="574"/>
      <c r="DB49" s="574"/>
      <c r="DC49" s="575"/>
      <c r="DD49" s="576">
        <v>25014398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37452</v>
      </c>
      <c r="R7" s="1099"/>
      <c r="S7" s="1099"/>
      <c r="T7" s="1099"/>
      <c r="U7" s="1099"/>
      <c r="V7" s="1099">
        <v>35606</v>
      </c>
      <c r="W7" s="1099"/>
      <c r="X7" s="1099"/>
      <c r="Y7" s="1099"/>
      <c r="Z7" s="1099"/>
      <c r="AA7" s="1099">
        <v>1846</v>
      </c>
      <c r="AB7" s="1099"/>
      <c r="AC7" s="1099"/>
      <c r="AD7" s="1099"/>
      <c r="AE7" s="1100"/>
      <c r="AF7" s="1101">
        <v>1548</v>
      </c>
      <c r="AG7" s="1102"/>
      <c r="AH7" s="1102"/>
      <c r="AI7" s="1102"/>
      <c r="AJ7" s="1103"/>
      <c r="AK7" s="1085" t="s">
        <v>535</v>
      </c>
      <c r="AL7" s="1086"/>
      <c r="AM7" s="1086"/>
      <c r="AN7" s="1086"/>
      <c r="AO7" s="1086"/>
      <c r="AP7" s="1086">
        <v>42949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549</v>
      </c>
      <c r="BS7" s="1089" t="s">
        <v>544</v>
      </c>
      <c r="BT7" s="1090"/>
      <c r="BU7" s="1090"/>
      <c r="BV7" s="1090"/>
      <c r="BW7" s="1090"/>
      <c r="BX7" s="1090"/>
      <c r="BY7" s="1090"/>
      <c r="BZ7" s="1090"/>
      <c r="CA7" s="1090"/>
      <c r="CB7" s="1090"/>
      <c r="CC7" s="1090"/>
      <c r="CD7" s="1090"/>
      <c r="CE7" s="1090"/>
      <c r="CF7" s="1090"/>
      <c r="CG7" s="1091"/>
      <c r="CH7" s="1082">
        <v>-1</v>
      </c>
      <c r="CI7" s="1083"/>
      <c r="CJ7" s="1083"/>
      <c r="CK7" s="1083"/>
      <c r="CL7" s="1084"/>
      <c r="CM7" s="1082">
        <v>313</v>
      </c>
      <c r="CN7" s="1083"/>
      <c r="CO7" s="1083"/>
      <c r="CP7" s="1083"/>
      <c r="CQ7" s="1084"/>
      <c r="CR7" s="1082">
        <v>3</v>
      </c>
      <c r="CS7" s="1083"/>
      <c r="CT7" s="1083"/>
      <c r="CU7" s="1083"/>
      <c r="CV7" s="1084"/>
      <c r="CW7" s="1082" t="s">
        <v>547</v>
      </c>
      <c r="CX7" s="1083"/>
      <c r="CY7" s="1083"/>
      <c r="CZ7" s="1083"/>
      <c r="DA7" s="1084"/>
      <c r="DB7" s="1082">
        <v>150</v>
      </c>
      <c r="DC7" s="1083"/>
      <c r="DD7" s="1083"/>
      <c r="DE7" s="1083"/>
      <c r="DF7" s="1084"/>
      <c r="DG7" s="1082" t="s">
        <v>547</v>
      </c>
      <c r="DH7" s="1083"/>
      <c r="DI7" s="1083"/>
      <c r="DJ7" s="1083"/>
      <c r="DK7" s="1084"/>
      <c r="DL7" s="1082" t="s">
        <v>547</v>
      </c>
      <c r="DM7" s="1083"/>
      <c r="DN7" s="1083"/>
      <c r="DO7" s="1083"/>
      <c r="DP7" s="1084"/>
      <c r="DQ7" s="1082" t="s">
        <v>547</v>
      </c>
      <c r="DR7" s="1083"/>
      <c r="DS7" s="1083"/>
      <c r="DT7" s="1083"/>
      <c r="DU7" s="1084"/>
      <c r="DV7" s="1109"/>
      <c r="DW7" s="1110"/>
      <c r="DX7" s="1110"/>
      <c r="DY7" s="1110"/>
      <c r="DZ7" s="1111"/>
      <c r="EA7" s="205"/>
    </row>
    <row r="8" spans="1:131" s="206" customFormat="1" ht="26.25" customHeight="1" x14ac:dyDescent="0.15">
      <c r="A8" s="212">
        <v>2</v>
      </c>
      <c r="B8" s="1031" t="s">
        <v>367</v>
      </c>
      <c r="C8" s="1032"/>
      <c r="D8" s="1032"/>
      <c r="E8" s="1032"/>
      <c r="F8" s="1032"/>
      <c r="G8" s="1032"/>
      <c r="H8" s="1032"/>
      <c r="I8" s="1032"/>
      <c r="J8" s="1032"/>
      <c r="K8" s="1032"/>
      <c r="L8" s="1032"/>
      <c r="M8" s="1032"/>
      <c r="N8" s="1032"/>
      <c r="O8" s="1032"/>
      <c r="P8" s="1033"/>
      <c r="Q8" s="1037">
        <v>526</v>
      </c>
      <c r="R8" s="1038"/>
      <c r="S8" s="1038"/>
      <c r="T8" s="1038"/>
      <c r="U8" s="1038"/>
      <c r="V8" s="1038">
        <v>526</v>
      </c>
      <c r="W8" s="1038"/>
      <c r="X8" s="1038"/>
      <c r="Y8" s="1038"/>
      <c r="Z8" s="1038"/>
      <c r="AA8" s="1038" t="s">
        <v>535</v>
      </c>
      <c r="AB8" s="1038"/>
      <c r="AC8" s="1038"/>
      <c r="AD8" s="1038"/>
      <c r="AE8" s="1039"/>
      <c r="AF8" s="1013" t="s">
        <v>112</v>
      </c>
      <c r="AG8" s="1014"/>
      <c r="AH8" s="1014"/>
      <c r="AI8" s="1014"/>
      <c r="AJ8" s="1015"/>
      <c r="AK8" s="1080" t="s">
        <v>535</v>
      </c>
      <c r="AL8" s="1081"/>
      <c r="AM8" s="1081"/>
      <c r="AN8" s="1081"/>
      <c r="AO8" s="1081"/>
      <c r="AP8" s="1081" t="s">
        <v>535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22</v>
      </c>
      <c r="CI8" s="984"/>
      <c r="CJ8" s="984"/>
      <c r="CK8" s="984"/>
      <c r="CL8" s="985"/>
      <c r="CM8" s="983">
        <v>179</v>
      </c>
      <c r="CN8" s="984"/>
      <c r="CO8" s="984"/>
      <c r="CP8" s="984"/>
      <c r="CQ8" s="985"/>
      <c r="CR8" s="983">
        <v>10</v>
      </c>
      <c r="CS8" s="984"/>
      <c r="CT8" s="984"/>
      <c r="CU8" s="984"/>
      <c r="CV8" s="985"/>
      <c r="CW8" s="983" t="s">
        <v>548</v>
      </c>
      <c r="CX8" s="984"/>
      <c r="CY8" s="984"/>
      <c r="CZ8" s="984"/>
      <c r="DA8" s="985"/>
      <c r="DB8" s="983" t="s">
        <v>548</v>
      </c>
      <c r="DC8" s="984"/>
      <c r="DD8" s="984"/>
      <c r="DE8" s="984"/>
      <c r="DF8" s="985"/>
      <c r="DG8" s="983" t="s">
        <v>547</v>
      </c>
      <c r="DH8" s="984"/>
      <c r="DI8" s="984"/>
      <c r="DJ8" s="984"/>
      <c r="DK8" s="985"/>
      <c r="DL8" s="983" t="s">
        <v>547</v>
      </c>
      <c r="DM8" s="984"/>
      <c r="DN8" s="984"/>
      <c r="DO8" s="984"/>
      <c r="DP8" s="985"/>
      <c r="DQ8" s="983" t="s">
        <v>547</v>
      </c>
      <c r="DR8" s="984"/>
      <c r="DS8" s="984"/>
      <c r="DT8" s="984"/>
      <c r="DU8" s="985"/>
      <c r="DV8" s="986"/>
      <c r="DW8" s="987"/>
      <c r="DX8" s="987"/>
      <c r="DY8" s="987"/>
      <c r="DZ8" s="988"/>
      <c r="EA8" s="205"/>
    </row>
    <row r="9" spans="1:131" s="206" customFormat="1" ht="26.25" customHeight="1" x14ac:dyDescent="0.15">
      <c r="A9" s="212">
        <v>3</v>
      </c>
      <c r="B9" s="1031" t="s">
        <v>368</v>
      </c>
      <c r="C9" s="1032"/>
      <c r="D9" s="1032"/>
      <c r="E9" s="1032"/>
      <c r="F9" s="1032"/>
      <c r="G9" s="1032"/>
      <c r="H9" s="1032"/>
      <c r="I9" s="1032"/>
      <c r="J9" s="1032"/>
      <c r="K9" s="1032"/>
      <c r="L9" s="1032"/>
      <c r="M9" s="1032"/>
      <c r="N9" s="1032"/>
      <c r="O9" s="1032"/>
      <c r="P9" s="1033"/>
      <c r="Q9" s="1037">
        <v>19</v>
      </c>
      <c r="R9" s="1038"/>
      <c r="S9" s="1038"/>
      <c r="T9" s="1038"/>
      <c r="U9" s="1038"/>
      <c r="V9" s="1038">
        <v>12</v>
      </c>
      <c r="W9" s="1038"/>
      <c r="X9" s="1038"/>
      <c r="Y9" s="1038"/>
      <c r="Z9" s="1038"/>
      <c r="AA9" s="1038">
        <v>7</v>
      </c>
      <c r="AB9" s="1038"/>
      <c r="AC9" s="1038"/>
      <c r="AD9" s="1038"/>
      <c r="AE9" s="1039"/>
      <c r="AF9" s="1013">
        <v>7</v>
      </c>
      <c r="AG9" s="1014"/>
      <c r="AH9" s="1014"/>
      <c r="AI9" s="1014"/>
      <c r="AJ9" s="1015"/>
      <c r="AK9" s="1080" t="s">
        <v>535</v>
      </c>
      <c r="AL9" s="1081"/>
      <c r="AM9" s="1081"/>
      <c r="AN9" s="1081"/>
      <c r="AO9" s="1081"/>
      <c r="AP9" s="1081" t="s">
        <v>535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546</v>
      </c>
      <c r="BT9" s="1009"/>
      <c r="BU9" s="1009"/>
      <c r="BV9" s="1009"/>
      <c r="BW9" s="1009"/>
      <c r="BX9" s="1009"/>
      <c r="BY9" s="1009"/>
      <c r="BZ9" s="1009"/>
      <c r="CA9" s="1009"/>
      <c r="CB9" s="1009"/>
      <c r="CC9" s="1009"/>
      <c r="CD9" s="1009"/>
      <c r="CE9" s="1009"/>
      <c r="CF9" s="1009"/>
      <c r="CG9" s="1010"/>
      <c r="CH9" s="983">
        <v>10</v>
      </c>
      <c r="CI9" s="984"/>
      <c r="CJ9" s="984"/>
      <c r="CK9" s="984"/>
      <c r="CL9" s="985"/>
      <c r="CM9" s="983">
        <v>67</v>
      </c>
      <c r="CN9" s="984"/>
      <c r="CO9" s="984"/>
      <c r="CP9" s="984"/>
      <c r="CQ9" s="985"/>
      <c r="CR9" s="983">
        <v>27</v>
      </c>
      <c r="CS9" s="984"/>
      <c r="CT9" s="984"/>
      <c r="CU9" s="984"/>
      <c r="CV9" s="985"/>
      <c r="CW9" s="983" t="s">
        <v>547</v>
      </c>
      <c r="CX9" s="984"/>
      <c r="CY9" s="984"/>
      <c r="CZ9" s="984"/>
      <c r="DA9" s="985"/>
      <c r="DB9" s="983" t="s">
        <v>547</v>
      </c>
      <c r="DC9" s="984"/>
      <c r="DD9" s="984"/>
      <c r="DE9" s="984"/>
      <c r="DF9" s="985"/>
      <c r="DG9" s="983" t="s">
        <v>547</v>
      </c>
      <c r="DH9" s="984"/>
      <c r="DI9" s="984"/>
      <c r="DJ9" s="984"/>
      <c r="DK9" s="985"/>
      <c r="DL9" s="983" t="s">
        <v>547</v>
      </c>
      <c r="DM9" s="984"/>
      <c r="DN9" s="984"/>
      <c r="DO9" s="984"/>
      <c r="DP9" s="985"/>
      <c r="DQ9" s="983" t="s">
        <v>547</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2">
        <v>37997</v>
      </c>
      <c r="R23" s="1063"/>
      <c r="S23" s="1063"/>
      <c r="T23" s="1063"/>
      <c r="U23" s="1063"/>
      <c r="V23" s="1063">
        <v>36144</v>
      </c>
      <c r="W23" s="1063"/>
      <c r="X23" s="1063"/>
      <c r="Y23" s="1063"/>
      <c r="Z23" s="1063"/>
      <c r="AA23" s="1063">
        <v>1853</v>
      </c>
      <c r="AB23" s="1063"/>
      <c r="AC23" s="1063"/>
      <c r="AD23" s="1063"/>
      <c r="AE23" s="1064"/>
      <c r="AF23" s="1065">
        <v>1555</v>
      </c>
      <c r="AG23" s="1063"/>
      <c r="AH23" s="1063"/>
      <c r="AI23" s="1063"/>
      <c r="AJ23" s="1066"/>
      <c r="AK23" s="1067"/>
      <c r="AL23" s="1068"/>
      <c r="AM23" s="1068"/>
      <c r="AN23" s="1068"/>
      <c r="AO23" s="1068"/>
      <c r="AP23" s="1063">
        <v>42949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11054</v>
      </c>
      <c r="R28" s="1048"/>
      <c r="S28" s="1048"/>
      <c r="T28" s="1048"/>
      <c r="U28" s="1048"/>
      <c r="V28" s="1048">
        <v>10451</v>
      </c>
      <c r="W28" s="1048"/>
      <c r="X28" s="1048"/>
      <c r="Y28" s="1048"/>
      <c r="Z28" s="1048"/>
      <c r="AA28" s="1048">
        <v>603</v>
      </c>
      <c r="AB28" s="1048"/>
      <c r="AC28" s="1048"/>
      <c r="AD28" s="1048"/>
      <c r="AE28" s="1049"/>
      <c r="AF28" s="1050">
        <v>603</v>
      </c>
      <c r="AG28" s="1048"/>
      <c r="AH28" s="1048"/>
      <c r="AI28" s="1048"/>
      <c r="AJ28" s="1051"/>
      <c r="AK28" s="1052">
        <v>548</v>
      </c>
      <c r="AL28" s="1040"/>
      <c r="AM28" s="1040"/>
      <c r="AN28" s="1040"/>
      <c r="AO28" s="1040"/>
      <c r="AP28" s="1040">
        <v>160</v>
      </c>
      <c r="AQ28" s="1040"/>
      <c r="AR28" s="1040"/>
      <c r="AS28" s="1040"/>
      <c r="AT28" s="1040"/>
      <c r="AU28" s="1040" t="s">
        <v>535</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383</v>
      </c>
      <c r="C29" s="1032"/>
      <c r="D29" s="1032"/>
      <c r="E29" s="1032"/>
      <c r="F29" s="1032"/>
      <c r="G29" s="1032"/>
      <c r="H29" s="1032"/>
      <c r="I29" s="1032"/>
      <c r="J29" s="1032"/>
      <c r="K29" s="1032"/>
      <c r="L29" s="1032"/>
      <c r="M29" s="1032"/>
      <c r="N29" s="1032"/>
      <c r="O29" s="1032"/>
      <c r="P29" s="1033"/>
      <c r="Q29" s="1037">
        <v>7035</v>
      </c>
      <c r="R29" s="1038"/>
      <c r="S29" s="1038"/>
      <c r="T29" s="1038"/>
      <c r="U29" s="1038"/>
      <c r="V29" s="1038">
        <v>7015</v>
      </c>
      <c r="W29" s="1038"/>
      <c r="X29" s="1038"/>
      <c r="Y29" s="1038"/>
      <c r="Z29" s="1038"/>
      <c r="AA29" s="1038">
        <v>20</v>
      </c>
      <c r="AB29" s="1038"/>
      <c r="AC29" s="1038"/>
      <c r="AD29" s="1038"/>
      <c r="AE29" s="1039"/>
      <c r="AF29" s="1013">
        <v>20</v>
      </c>
      <c r="AG29" s="1014"/>
      <c r="AH29" s="1014"/>
      <c r="AI29" s="1014"/>
      <c r="AJ29" s="1015"/>
      <c r="AK29" s="974">
        <v>1015</v>
      </c>
      <c r="AL29" s="965"/>
      <c r="AM29" s="965"/>
      <c r="AN29" s="965"/>
      <c r="AO29" s="965"/>
      <c r="AP29" s="965" t="s">
        <v>535</v>
      </c>
      <c r="AQ29" s="965"/>
      <c r="AR29" s="965"/>
      <c r="AS29" s="965"/>
      <c r="AT29" s="965"/>
      <c r="AU29" s="965" t="s">
        <v>535</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384</v>
      </c>
      <c r="C30" s="1032"/>
      <c r="D30" s="1032"/>
      <c r="E30" s="1032"/>
      <c r="F30" s="1032"/>
      <c r="G30" s="1032"/>
      <c r="H30" s="1032"/>
      <c r="I30" s="1032"/>
      <c r="J30" s="1032"/>
      <c r="K30" s="1032"/>
      <c r="L30" s="1032"/>
      <c r="M30" s="1032"/>
      <c r="N30" s="1032"/>
      <c r="O30" s="1032"/>
      <c r="P30" s="1033"/>
      <c r="Q30" s="1037">
        <v>1030</v>
      </c>
      <c r="R30" s="1038"/>
      <c r="S30" s="1038"/>
      <c r="T30" s="1038"/>
      <c r="U30" s="1038"/>
      <c r="V30" s="1038">
        <v>994</v>
      </c>
      <c r="W30" s="1038"/>
      <c r="X30" s="1038"/>
      <c r="Y30" s="1038"/>
      <c r="Z30" s="1038"/>
      <c r="AA30" s="1038">
        <v>36</v>
      </c>
      <c r="AB30" s="1038"/>
      <c r="AC30" s="1038"/>
      <c r="AD30" s="1038"/>
      <c r="AE30" s="1039"/>
      <c r="AF30" s="1013">
        <v>36</v>
      </c>
      <c r="AG30" s="1014"/>
      <c r="AH30" s="1014"/>
      <c r="AI30" s="1014"/>
      <c r="AJ30" s="1015"/>
      <c r="AK30" s="974">
        <v>198</v>
      </c>
      <c r="AL30" s="965"/>
      <c r="AM30" s="965"/>
      <c r="AN30" s="965"/>
      <c r="AO30" s="965"/>
      <c r="AP30" s="965" t="s">
        <v>535</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385</v>
      </c>
      <c r="C31" s="1032"/>
      <c r="D31" s="1032"/>
      <c r="E31" s="1032"/>
      <c r="F31" s="1032"/>
      <c r="G31" s="1032"/>
      <c r="H31" s="1032"/>
      <c r="I31" s="1032"/>
      <c r="J31" s="1032"/>
      <c r="K31" s="1032"/>
      <c r="L31" s="1032"/>
      <c r="M31" s="1032"/>
      <c r="N31" s="1032"/>
      <c r="O31" s="1032"/>
      <c r="P31" s="1033"/>
      <c r="Q31" s="1037">
        <v>58</v>
      </c>
      <c r="R31" s="1038"/>
      <c r="S31" s="1038"/>
      <c r="T31" s="1038"/>
      <c r="U31" s="1038"/>
      <c r="V31" s="1038">
        <v>45</v>
      </c>
      <c r="W31" s="1038"/>
      <c r="X31" s="1038"/>
      <c r="Y31" s="1038"/>
      <c r="Z31" s="1038"/>
      <c r="AA31" s="1038">
        <v>13</v>
      </c>
      <c r="AB31" s="1038"/>
      <c r="AC31" s="1038"/>
      <c r="AD31" s="1038"/>
      <c r="AE31" s="1039"/>
      <c r="AF31" s="1013">
        <v>13</v>
      </c>
      <c r="AG31" s="1014"/>
      <c r="AH31" s="1014"/>
      <c r="AI31" s="1014"/>
      <c r="AJ31" s="1015"/>
      <c r="AK31" s="974" t="s">
        <v>535</v>
      </c>
      <c r="AL31" s="965"/>
      <c r="AM31" s="965"/>
      <c r="AN31" s="965"/>
      <c r="AO31" s="965"/>
      <c r="AP31" s="965" t="s">
        <v>535</v>
      </c>
      <c r="AQ31" s="965"/>
      <c r="AR31" s="965"/>
      <c r="AS31" s="965"/>
      <c r="AT31" s="965"/>
      <c r="AU31" s="965" t="s">
        <v>535</v>
      </c>
      <c r="AV31" s="965"/>
      <c r="AW31" s="965"/>
      <c r="AX31" s="965"/>
      <c r="AY31" s="965"/>
      <c r="AZ31" s="1036" t="s">
        <v>535</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936</v>
      </c>
      <c r="R32" s="1038"/>
      <c r="S32" s="1038"/>
      <c r="T32" s="1038"/>
      <c r="U32" s="1038"/>
      <c r="V32" s="1038">
        <v>907</v>
      </c>
      <c r="W32" s="1038"/>
      <c r="X32" s="1038"/>
      <c r="Y32" s="1038"/>
      <c r="Z32" s="1038"/>
      <c r="AA32" s="1038">
        <v>29</v>
      </c>
      <c r="AB32" s="1038"/>
      <c r="AC32" s="1038"/>
      <c r="AD32" s="1038"/>
      <c r="AE32" s="1039"/>
      <c r="AF32" s="1013">
        <v>779</v>
      </c>
      <c r="AG32" s="1014"/>
      <c r="AH32" s="1014"/>
      <c r="AI32" s="1014"/>
      <c r="AJ32" s="1015"/>
      <c r="AK32" s="974">
        <v>32</v>
      </c>
      <c r="AL32" s="965"/>
      <c r="AM32" s="965"/>
      <c r="AN32" s="965"/>
      <c r="AO32" s="965"/>
      <c r="AP32" s="965">
        <v>1463</v>
      </c>
      <c r="AQ32" s="965"/>
      <c r="AR32" s="965"/>
      <c r="AS32" s="965"/>
      <c r="AT32" s="965"/>
      <c r="AU32" s="965">
        <v>15</v>
      </c>
      <c r="AV32" s="965"/>
      <c r="AW32" s="965"/>
      <c r="AX32" s="965"/>
      <c r="AY32" s="965"/>
      <c r="AZ32" s="1036" t="s">
        <v>535</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388</v>
      </c>
      <c r="C33" s="1032"/>
      <c r="D33" s="1032"/>
      <c r="E33" s="1032"/>
      <c r="F33" s="1032"/>
      <c r="G33" s="1032"/>
      <c r="H33" s="1032"/>
      <c r="I33" s="1032"/>
      <c r="J33" s="1032"/>
      <c r="K33" s="1032"/>
      <c r="L33" s="1032"/>
      <c r="M33" s="1032"/>
      <c r="N33" s="1032"/>
      <c r="O33" s="1032"/>
      <c r="P33" s="1033"/>
      <c r="Q33" s="1037">
        <v>12163</v>
      </c>
      <c r="R33" s="1038"/>
      <c r="S33" s="1038"/>
      <c r="T33" s="1038"/>
      <c r="U33" s="1038"/>
      <c r="V33" s="1038">
        <v>12177</v>
      </c>
      <c r="W33" s="1038"/>
      <c r="X33" s="1038"/>
      <c r="Y33" s="1038"/>
      <c r="Z33" s="1038"/>
      <c r="AA33" s="1038">
        <v>-14</v>
      </c>
      <c r="AB33" s="1038"/>
      <c r="AC33" s="1038"/>
      <c r="AD33" s="1038"/>
      <c r="AE33" s="1039"/>
      <c r="AF33" s="1013">
        <v>4442</v>
      </c>
      <c r="AG33" s="1014"/>
      <c r="AH33" s="1014"/>
      <c r="AI33" s="1014"/>
      <c r="AJ33" s="1015"/>
      <c r="AK33" s="974">
        <v>913</v>
      </c>
      <c r="AL33" s="965"/>
      <c r="AM33" s="965"/>
      <c r="AN33" s="965"/>
      <c r="AO33" s="965"/>
      <c r="AP33" s="965">
        <v>2443</v>
      </c>
      <c r="AQ33" s="965"/>
      <c r="AR33" s="965"/>
      <c r="AS33" s="965"/>
      <c r="AT33" s="965"/>
      <c r="AU33" s="965">
        <v>1273</v>
      </c>
      <c r="AV33" s="965"/>
      <c r="AW33" s="965"/>
      <c r="AX33" s="965"/>
      <c r="AY33" s="965"/>
      <c r="AZ33" s="1036" t="s">
        <v>535</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389</v>
      </c>
      <c r="C34" s="1032"/>
      <c r="D34" s="1032"/>
      <c r="E34" s="1032"/>
      <c r="F34" s="1032"/>
      <c r="G34" s="1032"/>
      <c r="H34" s="1032"/>
      <c r="I34" s="1032"/>
      <c r="J34" s="1032"/>
      <c r="K34" s="1032"/>
      <c r="L34" s="1032"/>
      <c r="M34" s="1032"/>
      <c r="N34" s="1032"/>
      <c r="O34" s="1032"/>
      <c r="P34" s="1033"/>
      <c r="Q34" s="1037">
        <v>114</v>
      </c>
      <c r="R34" s="1038"/>
      <c r="S34" s="1038"/>
      <c r="T34" s="1038"/>
      <c r="U34" s="1038"/>
      <c r="V34" s="1038">
        <v>107</v>
      </c>
      <c r="W34" s="1038"/>
      <c r="X34" s="1038"/>
      <c r="Y34" s="1038"/>
      <c r="Z34" s="1038"/>
      <c r="AA34" s="1038">
        <v>7</v>
      </c>
      <c r="AB34" s="1038"/>
      <c r="AC34" s="1038"/>
      <c r="AD34" s="1038"/>
      <c r="AE34" s="1039"/>
      <c r="AF34" s="1013">
        <v>7</v>
      </c>
      <c r="AG34" s="1014"/>
      <c r="AH34" s="1014"/>
      <c r="AI34" s="1014"/>
      <c r="AJ34" s="1015"/>
      <c r="AK34" s="974">
        <v>37</v>
      </c>
      <c r="AL34" s="965"/>
      <c r="AM34" s="965"/>
      <c r="AN34" s="965"/>
      <c r="AO34" s="965"/>
      <c r="AP34" s="965">
        <v>221</v>
      </c>
      <c r="AQ34" s="965"/>
      <c r="AR34" s="965"/>
      <c r="AS34" s="965"/>
      <c r="AT34" s="965"/>
      <c r="AU34" s="965">
        <v>110</v>
      </c>
      <c r="AV34" s="965"/>
      <c r="AW34" s="965"/>
      <c r="AX34" s="965"/>
      <c r="AY34" s="965"/>
      <c r="AZ34" s="1036" t="s">
        <v>535</v>
      </c>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391</v>
      </c>
      <c r="C35" s="1032"/>
      <c r="D35" s="1032"/>
      <c r="E35" s="1032"/>
      <c r="F35" s="1032"/>
      <c r="G35" s="1032"/>
      <c r="H35" s="1032"/>
      <c r="I35" s="1032"/>
      <c r="J35" s="1032"/>
      <c r="K35" s="1032"/>
      <c r="L35" s="1032"/>
      <c r="M35" s="1032"/>
      <c r="N35" s="1032"/>
      <c r="O35" s="1032"/>
      <c r="P35" s="1033"/>
      <c r="Q35" s="1037">
        <v>835</v>
      </c>
      <c r="R35" s="1038"/>
      <c r="S35" s="1038"/>
      <c r="T35" s="1038"/>
      <c r="U35" s="1038"/>
      <c r="V35" s="1038">
        <v>813</v>
      </c>
      <c r="W35" s="1038"/>
      <c r="X35" s="1038"/>
      <c r="Y35" s="1038"/>
      <c r="Z35" s="1038"/>
      <c r="AA35" s="1038">
        <v>22</v>
      </c>
      <c r="AB35" s="1038"/>
      <c r="AC35" s="1038"/>
      <c r="AD35" s="1038"/>
      <c r="AE35" s="1039"/>
      <c r="AF35" s="1013">
        <v>22</v>
      </c>
      <c r="AG35" s="1014"/>
      <c r="AH35" s="1014"/>
      <c r="AI35" s="1014"/>
      <c r="AJ35" s="1015"/>
      <c r="AK35" s="974">
        <v>490</v>
      </c>
      <c r="AL35" s="965"/>
      <c r="AM35" s="965"/>
      <c r="AN35" s="965"/>
      <c r="AO35" s="965"/>
      <c r="AP35" s="965">
        <v>4331</v>
      </c>
      <c r="AQ35" s="965"/>
      <c r="AR35" s="965"/>
      <c r="AS35" s="965"/>
      <c r="AT35" s="965"/>
      <c r="AU35" s="965">
        <v>4331</v>
      </c>
      <c r="AV35" s="965"/>
      <c r="AW35" s="965"/>
      <c r="AX35" s="965"/>
      <c r="AY35" s="965"/>
      <c r="AZ35" s="1036" t="s">
        <v>535</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370</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5921</v>
      </c>
      <c r="AG63" s="953"/>
      <c r="AH63" s="953"/>
      <c r="AI63" s="953"/>
      <c r="AJ63" s="1024"/>
      <c r="AK63" s="1025"/>
      <c r="AL63" s="957"/>
      <c r="AM63" s="957"/>
      <c r="AN63" s="957"/>
      <c r="AO63" s="957"/>
      <c r="AP63" s="953">
        <v>8618</v>
      </c>
      <c r="AQ63" s="953"/>
      <c r="AR63" s="953"/>
      <c r="AS63" s="953"/>
      <c r="AT63" s="953"/>
      <c r="AU63" s="953">
        <v>5729</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396</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195</v>
      </c>
      <c r="R68" s="976"/>
      <c r="S68" s="976"/>
      <c r="T68" s="976"/>
      <c r="U68" s="976"/>
      <c r="V68" s="976">
        <v>188</v>
      </c>
      <c r="W68" s="976"/>
      <c r="X68" s="976"/>
      <c r="Y68" s="976"/>
      <c r="Z68" s="976"/>
      <c r="AA68" s="976">
        <v>7</v>
      </c>
      <c r="AB68" s="976"/>
      <c r="AC68" s="976"/>
      <c r="AD68" s="976"/>
      <c r="AE68" s="976"/>
      <c r="AF68" s="976">
        <v>7</v>
      </c>
      <c r="AG68" s="976"/>
      <c r="AH68" s="976"/>
      <c r="AI68" s="976"/>
      <c r="AJ68" s="976"/>
      <c r="AK68" s="976" t="s">
        <v>540</v>
      </c>
      <c r="AL68" s="976"/>
      <c r="AM68" s="976"/>
      <c r="AN68" s="976"/>
      <c r="AO68" s="976"/>
      <c r="AP68" s="976">
        <v>361</v>
      </c>
      <c r="AQ68" s="976"/>
      <c r="AR68" s="976"/>
      <c r="AS68" s="976"/>
      <c r="AT68" s="976"/>
      <c r="AU68" s="976">
        <v>130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372</v>
      </c>
      <c r="R69" s="965"/>
      <c r="S69" s="965"/>
      <c r="T69" s="965"/>
      <c r="U69" s="965"/>
      <c r="V69" s="965">
        <v>326</v>
      </c>
      <c r="W69" s="965"/>
      <c r="X69" s="965"/>
      <c r="Y69" s="965"/>
      <c r="Z69" s="965"/>
      <c r="AA69" s="965">
        <v>46</v>
      </c>
      <c r="AB69" s="965"/>
      <c r="AC69" s="965"/>
      <c r="AD69" s="965"/>
      <c r="AE69" s="965"/>
      <c r="AF69" s="965">
        <v>46</v>
      </c>
      <c r="AG69" s="965"/>
      <c r="AH69" s="965"/>
      <c r="AI69" s="965"/>
      <c r="AJ69" s="965"/>
      <c r="AK69" s="965" t="s">
        <v>535</v>
      </c>
      <c r="AL69" s="965"/>
      <c r="AM69" s="965"/>
      <c r="AN69" s="965"/>
      <c r="AO69" s="965"/>
      <c r="AP69" s="965" t="s">
        <v>535</v>
      </c>
      <c r="AQ69" s="965"/>
      <c r="AR69" s="965"/>
      <c r="AS69" s="965"/>
      <c r="AT69" s="965"/>
      <c r="AU69" s="965" t="s">
        <v>535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135</v>
      </c>
      <c r="R70" s="965"/>
      <c r="S70" s="965"/>
      <c r="T70" s="965"/>
      <c r="U70" s="965"/>
      <c r="V70" s="965">
        <v>126</v>
      </c>
      <c r="W70" s="965"/>
      <c r="X70" s="965"/>
      <c r="Y70" s="965"/>
      <c r="Z70" s="965"/>
      <c r="AA70" s="965">
        <v>9</v>
      </c>
      <c r="AB70" s="965"/>
      <c r="AC70" s="965"/>
      <c r="AD70" s="965"/>
      <c r="AE70" s="965"/>
      <c r="AF70" s="965">
        <v>9</v>
      </c>
      <c r="AG70" s="965"/>
      <c r="AH70" s="965"/>
      <c r="AI70" s="965"/>
      <c r="AJ70" s="965"/>
      <c r="AK70" s="965" t="s">
        <v>535</v>
      </c>
      <c r="AL70" s="965"/>
      <c r="AM70" s="965"/>
      <c r="AN70" s="965"/>
      <c r="AO70" s="965"/>
      <c r="AP70" s="965" t="s">
        <v>535</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291</v>
      </c>
      <c r="R71" s="965"/>
      <c r="S71" s="965"/>
      <c r="T71" s="965"/>
      <c r="U71" s="965"/>
      <c r="V71" s="965">
        <v>284</v>
      </c>
      <c r="W71" s="965"/>
      <c r="X71" s="965"/>
      <c r="Y71" s="965"/>
      <c r="Z71" s="965"/>
      <c r="AA71" s="965">
        <v>8</v>
      </c>
      <c r="AB71" s="965"/>
      <c r="AC71" s="965"/>
      <c r="AD71" s="965"/>
      <c r="AE71" s="965"/>
      <c r="AF71" s="965">
        <v>8</v>
      </c>
      <c r="AG71" s="965"/>
      <c r="AH71" s="965"/>
      <c r="AI71" s="965"/>
      <c r="AJ71" s="965"/>
      <c r="AK71" s="965">
        <v>4</v>
      </c>
      <c r="AL71" s="965"/>
      <c r="AM71" s="965"/>
      <c r="AN71" s="965"/>
      <c r="AO71" s="965"/>
      <c r="AP71" s="965" t="s">
        <v>535</v>
      </c>
      <c r="AQ71" s="965"/>
      <c r="AR71" s="965"/>
      <c r="AS71" s="965"/>
      <c r="AT71" s="965"/>
      <c r="AU71" s="965" t="s">
        <v>535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538</v>
      </c>
      <c r="C72" s="969"/>
      <c r="D72" s="969"/>
      <c r="E72" s="969"/>
      <c r="F72" s="969"/>
      <c r="G72" s="969"/>
      <c r="H72" s="969"/>
      <c r="I72" s="969"/>
      <c r="J72" s="969"/>
      <c r="K72" s="969"/>
      <c r="L72" s="969"/>
      <c r="M72" s="969"/>
      <c r="N72" s="969"/>
      <c r="O72" s="969"/>
      <c r="P72" s="970"/>
      <c r="Q72" s="971">
        <v>363034</v>
      </c>
      <c r="R72" s="965"/>
      <c r="S72" s="965"/>
      <c r="T72" s="965"/>
      <c r="U72" s="965"/>
      <c r="V72" s="965">
        <v>350256</v>
      </c>
      <c r="W72" s="965"/>
      <c r="X72" s="965"/>
      <c r="Y72" s="965"/>
      <c r="Z72" s="965"/>
      <c r="AA72" s="965">
        <v>12777</v>
      </c>
      <c r="AB72" s="965"/>
      <c r="AC72" s="965"/>
      <c r="AD72" s="965"/>
      <c r="AE72" s="965"/>
      <c r="AF72" s="965">
        <v>12777</v>
      </c>
      <c r="AG72" s="965"/>
      <c r="AH72" s="965"/>
      <c r="AI72" s="965"/>
      <c r="AJ72" s="965"/>
      <c r="AK72" s="965">
        <v>2098</v>
      </c>
      <c r="AL72" s="965"/>
      <c r="AM72" s="965"/>
      <c r="AN72" s="965"/>
      <c r="AO72" s="965"/>
      <c r="AP72" s="965" t="s">
        <v>535</v>
      </c>
      <c r="AQ72" s="965"/>
      <c r="AR72" s="965"/>
      <c r="AS72" s="965"/>
      <c r="AT72" s="965"/>
      <c r="AU72" s="965" t="s">
        <v>535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541</v>
      </c>
      <c r="C73" s="969"/>
      <c r="D73" s="969"/>
      <c r="E73" s="969"/>
      <c r="F73" s="969"/>
      <c r="G73" s="969"/>
      <c r="H73" s="969"/>
      <c r="I73" s="969"/>
      <c r="J73" s="969"/>
      <c r="K73" s="969"/>
      <c r="L73" s="969"/>
      <c r="M73" s="969"/>
      <c r="N73" s="969"/>
      <c r="O73" s="969"/>
      <c r="P73" s="970"/>
      <c r="Q73" s="971">
        <v>302</v>
      </c>
      <c r="R73" s="965"/>
      <c r="S73" s="965"/>
      <c r="T73" s="965"/>
      <c r="U73" s="965"/>
      <c r="V73" s="965">
        <v>291</v>
      </c>
      <c r="W73" s="965"/>
      <c r="X73" s="965"/>
      <c r="Y73" s="965"/>
      <c r="Z73" s="965"/>
      <c r="AA73" s="965">
        <v>11</v>
      </c>
      <c r="AB73" s="965"/>
      <c r="AC73" s="965"/>
      <c r="AD73" s="965"/>
      <c r="AE73" s="965"/>
      <c r="AF73" s="965">
        <v>588</v>
      </c>
      <c r="AG73" s="965"/>
      <c r="AH73" s="965"/>
      <c r="AI73" s="965"/>
      <c r="AJ73" s="965"/>
      <c r="AK73" s="965">
        <v>0</v>
      </c>
      <c r="AL73" s="965"/>
      <c r="AM73" s="965"/>
      <c r="AN73" s="965"/>
      <c r="AO73" s="965"/>
      <c r="AP73" s="965">
        <v>403</v>
      </c>
      <c r="AQ73" s="965"/>
      <c r="AR73" s="965"/>
      <c r="AS73" s="965"/>
      <c r="AT73" s="965"/>
      <c r="AU73" s="965" t="s">
        <v>543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542</v>
      </c>
      <c r="C74" s="969"/>
      <c r="D74" s="969"/>
      <c r="E74" s="969"/>
      <c r="F74" s="969"/>
      <c r="G74" s="969"/>
      <c r="H74" s="969"/>
      <c r="I74" s="969"/>
      <c r="J74" s="969"/>
      <c r="K74" s="969"/>
      <c r="L74" s="969"/>
      <c r="M74" s="969"/>
      <c r="N74" s="969"/>
      <c r="O74" s="969"/>
      <c r="P74" s="970"/>
      <c r="Q74" s="971">
        <v>3977</v>
      </c>
      <c r="R74" s="965"/>
      <c r="S74" s="965"/>
      <c r="T74" s="965"/>
      <c r="U74" s="965"/>
      <c r="V74" s="965">
        <v>2732</v>
      </c>
      <c r="W74" s="965"/>
      <c r="X74" s="965"/>
      <c r="Y74" s="965"/>
      <c r="Z74" s="965"/>
      <c r="AA74" s="965">
        <v>1246</v>
      </c>
      <c r="AB74" s="965"/>
      <c r="AC74" s="965"/>
      <c r="AD74" s="965"/>
      <c r="AE74" s="965"/>
      <c r="AF74" s="965">
        <v>1246</v>
      </c>
      <c r="AG74" s="965"/>
      <c r="AH74" s="965"/>
      <c r="AI74" s="965"/>
      <c r="AJ74" s="965"/>
      <c r="AK74" s="965">
        <v>12</v>
      </c>
      <c r="AL74" s="965"/>
      <c r="AM74" s="965"/>
      <c r="AN74" s="965"/>
      <c r="AO74" s="965"/>
      <c r="AP74" s="965">
        <v>15669</v>
      </c>
      <c r="AQ74" s="965"/>
      <c r="AR74" s="965"/>
      <c r="AS74" s="965"/>
      <c r="AT74" s="965"/>
      <c r="AU74" s="965">
        <v>63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370</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14681</v>
      </c>
      <c r="AG88" s="953"/>
      <c r="AH88" s="953"/>
      <c r="AI88" s="953"/>
      <c r="AJ88" s="953"/>
      <c r="AK88" s="957"/>
      <c r="AL88" s="957"/>
      <c r="AM88" s="957"/>
      <c r="AN88" s="957"/>
      <c r="AO88" s="957"/>
      <c r="AP88" s="953">
        <v>16433</v>
      </c>
      <c r="AQ88" s="953"/>
      <c r="AR88" s="953"/>
      <c r="AS88" s="953"/>
      <c r="AT88" s="953"/>
      <c r="AU88" s="953">
        <v>193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40</v>
      </c>
      <c r="CS102" s="945"/>
      <c r="CT102" s="945"/>
      <c r="CU102" s="945"/>
      <c r="CV102" s="946"/>
      <c r="CW102" s="944" t="s">
        <v>547</v>
      </c>
      <c r="CX102" s="945"/>
      <c r="CY102" s="945"/>
      <c r="CZ102" s="945"/>
      <c r="DA102" s="946"/>
      <c r="DB102" s="944">
        <v>150</v>
      </c>
      <c r="DC102" s="945"/>
      <c r="DD102" s="945"/>
      <c r="DE102" s="945"/>
      <c r="DF102" s="946"/>
      <c r="DG102" s="944" t="s">
        <v>547</v>
      </c>
      <c r="DH102" s="945"/>
      <c r="DI102" s="945"/>
      <c r="DJ102" s="945"/>
      <c r="DK102" s="946"/>
      <c r="DL102" s="944" t="s">
        <v>547</v>
      </c>
      <c r="DM102" s="945"/>
      <c r="DN102" s="945"/>
      <c r="DO102" s="945"/>
      <c r="DP102" s="946"/>
      <c r="DQ102" s="944" t="s">
        <v>548</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x14ac:dyDescent="0.15">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4521771</v>
      </c>
      <c r="AB110" s="871"/>
      <c r="AC110" s="871"/>
      <c r="AD110" s="871"/>
      <c r="AE110" s="872"/>
      <c r="AF110" s="873">
        <v>4505836</v>
      </c>
      <c r="AG110" s="871"/>
      <c r="AH110" s="871"/>
      <c r="AI110" s="871"/>
      <c r="AJ110" s="872"/>
      <c r="AK110" s="873">
        <v>4521063</v>
      </c>
      <c r="AL110" s="871"/>
      <c r="AM110" s="871"/>
      <c r="AN110" s="871"/>
      <c r="AO110" s="872"/>
      <c r="AP110" s="874">
        <v>23.9</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42821228</v>
      </c>
      <c r="BR110" s="798"/>
      <c r="BS110" s="798"/>
      <c r="BT110" s="798"/>
      <c r="BU110" s="798"/>
      <c r="BV110" s="798">
        <v>42829458</v>
      </c>
      <c r="BW110" s="798"/>
      <c r="BX110" s="798"/>
      <c r="BY110" s="798"/>
      <c r="BZ110" s="798"/>
      <c r="CA110" s="798">
        <v>42948575</v>
      </c>
      <c r="CB110" s="798"/>
      <c r="CC110" s="798"/>
      <c r="CD110" s="798"/>
      <c r="CE110" s="798"/>
      <c r="CF110" s="859">
        <v>227.3</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1218850</v>
      </c>
      <c r="BR111" s="769"/>
      <c r="BS111" s="769"/>
      <c r="BT111" s="769"/>
      <c r="BU111" s="769"/>
      <c r="BV111" s="769">
        <v>1007859</v>
      </c>
      <c r="BW111" s="769"/>
      <c r="BX111" s="769"/>
      <c r="BY111" s="769"/>
      <c r="BZ111" s="769"/>
      <c r="CA111" s="769">
        <v>823783</v>
      </c>
      <c r="CB111" s="769"/>
      <c r="CC111" s="769"/>
      <c r="CD111" s="769"/>
      <c r="CE111" s="769"/>
      <c r="CF111" s="846">
        <v>4.4000000000000004</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6367192</v>
      </c>
      <c r="BR112" s="769"/>
      <c r="BS112" s="769"/>
      <c r="BT112" s="769"/>
      <c r="BU112" s="769"/>
      <c r="BV112" s="769">
        <v>6084402</v>
      </c>
      <c r="BW112" s="769"/>
      <c r="BX112" s="769"/>
      <c r="BY112" s="769"/>
      <c r="BZ112" s="769"/>
      <c r="CA112" s="769">
        <v>5728801</v>
      </c>
      <c r="CB112" s="769"/>
      <c r="CC112" s="769"/>
      <c r="CD112" s="769"/>
      <c r="CE112" s="769"/>
      <c r="CF112" s="846">
        <v>30.3</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139845</v>
      </c>
      <c r="DH112" s="769"/>
      <c r="DI112" s="769"/>
      <c r="DJ112" s="769"/>
      <c r="DK112" s="769"/>
      <c r="DL112" s="769">
        <v>94161</v>
      </c>
      <c r="DM112" s="769"/>
      <c r="DN112" s="769"/>
      <c r="DO112" s="769"/>
      <c r="DP112" s="769"/>
      <c r="DQ112" s="769">
        <v>47552</v>
      </c>
      <c r="DR112" s="769"/>
      <c r="DS112" s="769"/>
      <c r="DT112" s="769"/>
      <c r="DU112" s="769"/>
      <c r="DV112" s="821">
        <v>0.3</v>
      </c>
      <c r="DW112" s="821"/>
      <c r="DX112" s="821"/>
      <c r="DY112" s="821"/>
      <c r="DZ112" s="822"/>
    </row>
    <row r="113" spans="1:130" s="197" customFormat="1" ht="26.25" customHeight="1" x14ac:dyDescent="0.15">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641047</v>
      </c>
      <c r="AB113" s="907"/>
      <c r="AC113" s="907"/>
      <c r="AD113" s="907"/>
      <c r="AE113" s="908"/>
      <c r="AF113" s="909">
        <v>679832</v>
      </c>
      <c r="AG113" s="907"/>
      <c r="AH113" s="907"/>
      <c r="AI113" s="907"/>
      <c r="AJ113" s="908"/>
      <c r="AK113" s="909">
        <v>676129</v>
      </c>
      <c r="AL113" s="907"/>
      <c r="AM113" s="907"/>
      <c r="AN113" s="907"/>
      <c r="AO113" s="908"/>
      <c r="AP113" s="910">
        <v>3.6</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328918</v>
      </c>
      <c r="BR113" s="769"/>
      <c r="BS113" s="769"/>
      <c r="BT113" s="769"/>
      <c r="BU113" s="769"/>
      <c r="BV113" s="769">
        <v>260749</v>
      </c>
      <c r="BW113" s="769"/>
      <c r="BX113" s="769"/>
      <c r="BY113" s="769"/>
      <c r="BZ113" s="769"/>
      <c r="CA113" s="769">
        <v>192899</v>
      </c>
      <c r="CB113" s="769"/>
      <c r="CC113" s="769"/>
      <c r="CD113" s="769"/>
      <c r="CE113" s="769"/>
      <c r="CF113" s="846">
        <v>1</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88955</v>
      </c>
      <c r="AB114" s="782"/>
      <c r="AC114" s="782"/>
      <c r="AD114" s="782"/>
      <c r="AE114" s="783"/>
      <c r="AF114" s="784">
        <v>73622</v>
      </c>
      <c r="AG114" s="782"/>
      <c r="AH114" s="782"/>
      <c r="AI114" s="782"/>
      <c r="AJ114" s="783"/>
      <c r="AK114" s="784">
        <v>70054</v>
      </c>
      <c r="AL114" s="782"/>
      <c r="AM114" s="782"/>
      <c r="AN114" s="782"/>
      <c r="AO114" s="783"/>
      <c r="AP114" s="752">
        <v>0.4</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7935029</v>
      </c>
      <c r="BR114" s="769"/>
      <c r="BS114" s="769"/>
      <c r="BT114" s="769"/>
      <c r="BU114" s="769"/>
      <c r="BV114" s="769">
        <v>7981171</v>
      </c>
      <c r="BW114" s="769"/>
      <c r="BX114" s="769"/>
      <c r="BY114" s="769"/>
      <c r="BZ114" s="769"/>
      <c r="CA114" s="769">
        <v>7768889</v>
      </c>
      <c r="CB114" s="769"/>
      <c r="CC114" s="769"/>
      <c r="CD114" s="769"/>
      <c r="CE114" s="769"/>
      <c r="CF114" s="846">
        <v>41.1</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255405</v>
      </c>
      <c r="AB115" s="907"/>
      <c r="AC115" s="907"/>
      <c r="AD115" s="907"/>
      <c r="AE115" s="908"/>
      <c r="AF115" s="909">
        <v>252875</v>
      </c>
      <c r="AG115" s="907"/>
      <c r="AH115" s="907"/>
      <c r="AI115" s="907"/>
      <c r="AJ115" s="908"/>
      <c r="AK115" s="909">
        <v>211942</v>
      </c>
      <c r="AL115" s="907"/>
      <c r="AM115" s="907"/>
      <c r="AN115" s="907"/>
      <c r="AO115" s="908"/>
      <c r="AP115" s="910">
        <v>1.1000000000000001</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11012</v>
      </c>
      <c r="BR115" s="769"/>
      <c r="BS115" s="769"/>
      <c r="BT115" s="769"/>
      <c r="BU115" s="769"/>
      <c r="BV115" s="769">
        <v>2005</v>
      </c>
      <c r="BW115" s="769"/>
      <c r="BX115" s="769"/>
      <c r="BY115" s="769"/>
      <c r="BZ115" s="769"/>
      <c r="CA115" s="769" t="s">
        <v>112</v>
      </c>
      <c r="CB115" s="769"/>
      <c r="CC115" s="769"/>
      <c r="CD115" s="769"/>
      <c r="CE115" s="769"/>
      <c r="CF115" s="846" t="s">
        <v>112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134703</v>
      </c>
      <c r="DH116" s="782"/>
      <c r="DI116" s="782"/>
      <c r="DJ116" s="782"/>
      <c r="DK116" s="783"/>
      <c r="DL116" s="784">
        <v>116046</v>
      </c>
      <c r="DM116" s="782"/>
      <c r="DN116" s="782"/>
      <c r="DO116" s="782"/>
      <c r="DP116" s="783"/>
      <c r="DQ116" s="784">
        <v>98039</v>
      </c>
      <c r="DR116" s="782"/>
      <c r="DS116" s="782"/>
      <c r="DT116" s="782"/>
      <c r="DU116" s="783"/>
      <c r="DV116" s="752">
        <v>0.5</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5507178</v>
      </c>
      <c r="AB117" s="893"/>
      <c r="AC117" s="893"/>
      <c r="AD117" s="893"/>
      <c r="AE117" s="894"/>
      <c r="AF117" s="896">
        <v>5512165</v>
      </c>
      <c r="AG117" s="893"/>
      <c r="AH117" s="893"/>
      <c r="AI117" s="893"/>
      <c r="AJ117" s="894"/>
      <c r="AK117" s="896">
        <v>5479188</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58682229</v>
      </c>
      <c r="BR118" s="856"/>
      <c r="BS118" s="856"/>
      <c r="BT118" s="856"/>
      <c r="BU118" s="856"/>
      <c r="BV118" s="856">
        <v>58165644</v>
      </c>
      <c r="BW118" s="856"/>
      <c r="BX118" s="856"/>
      <c r="BY118" s="856"/>
      <c r="BZ118" s="856"/>
      <c r="CA118" s="856">
        <v>57462947</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8209051</v>
      </c>
      <c r="BR119" s="798"/>
      <c r="BS119" s="798"/>
      <c r="BT119" s="798"/>
      <c r="BU119" s="798"/>
      <c r="BV119" s="798">
        <v>10027773</v>
      </c>
      <c r="BW119" s="798"/>
      <c r="BX119" s="798"/>
      <c r="BY119" s="798"/>
      <c r="BZ119" s="798"/>
      <c r="CA119" s="798">
        <v>11053507</v>
      </c>
      <c r="CB119" s="798"/>
      <c r="CC119" s="798"/>
      <c r="CD119" s="798"/>
      <c r="CE119" s="798"/>
      <c r="CF119" s="859">
        <v>58.5</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944302</v>
      </c>
      <c r="DH119" s="715"/>
      <c r="DI119" s="715"/>
      <c r="DJ119" s="715"/>
      <c r="DK119" s="716"/>
      <c r="DL119" s="717">
        <v>797652</v>
      </c>
      <c r="DM119" s="715"/>
      <c r="DN119" s="715"/>
      <c r="DO119" s="715"/>
      <c r="DP119" s="716"/>
      <c r="DQ119" s="717">
        <v>678192</v>
      </c>
      <c r="DR119" s="715"/>
      <c r="DS119" s="715"/>
      <c r="DT119" s="715"/>
      <c r="DU119" s="716"/>
      <c r="DV119" s="805">
        <v>3.6</v>
      </c>
      <c r="DW119" s="806"/>
      <c r="DX119" s="806"/>
      <c r="DY119" s="806"/>
      <c r="DZ119" s="807"/>
    </row>
    <row r="120" spans="1:130" s="197" customFormat="1" ht="26.25" customHeight="1" x14ac:dyDescent="0.15">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7420841</v>
      </c>
      <c r="BR120" s="769"/>
      <c r="BS120" s="769"/>
      <c r="BT120" s="769"/>
      <c r="BU120" s="769"/>
      <c r="BV120" s="769">
        <v>7806703</v>
      </c>
      <c r="BW120" s="769"/>
      <c r="BX120" s="769"/>
      <c r="BY120" s="769"/>
      <c r="BZ120" s="769"/>
      <c r="CA120" s="769">
        <v>8210508</v>
      </c>
      <c r="CB120" s="769"/>
      <c r="CC120" s="769"/>
      <c r="CD120" s="769"/>
      <c r="CE120" s="769"/>
      <c r="CF120" s="846">
        <v>43.5</v>
      </c>
      <c r="CG120" s="847"/>
      <c r="CH120" s="847"/>
      <c r="CI120" s="847"/>
      <c r="CJ120" s="847"/>
      <c r="CK120" s="848" t="s">
        <v>441</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4636324</v>
      </c>
      <c r="DH120" s="798"/>
      <c r="DI120" s="798"/>
      <c r="DJ120" s="798"/>
      <c r="DK120" s="798"/>
      <c r="DL120" s="798">
        <v>4488116</v>
      </c>
      <c r="DM120" s="798"/>
      <c r="DN120" s="798"/>
      <c r="DO120" s="798"/>
      <c r="DP120" s="798"/>
      <c r="DQ120" s="798">
        <v>4330909</v>
      </c>
      <c r="DR120" s="798"/>
      <c r="DS120" s="798"/>
      <c r="DT120" s="798"/>
      <c r="DU120" s="798"/>
      <c r="DV120" s="799">
        <v>22.9</v>
      </c>
      <c r="DW120" s="799"/>
      <c r="DX120" s="799"/>
      <c r="DY120" s="799"/>
      <c r="DZ120" s="800"/>
    </row>
    <row r="121" spans="1:130" s="197" customFormat="1" ht="26.25" customHeight="1" x14ac:dyDescent="0.15">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48515</v>
      </c>
      <c r="AB121" s="782"/>
      <c r="AC121" s="782"/>
      <c r="AD121" s="782"/>
      <c r="AE121" s="783"/>
      <c r="AF121" s="784">
        <v>48327</v>
      </c>
      <c r="AG121" s="782"/>
      <c r="AH121" s="782"/>
      <c r="AI121" s="782"/>
      <c r="AJ121" s="783"/>
      <c r="AK121" s="784">
        <v>48327</v>
      </c>
      <c r="AL121" s="782"/>
      <c r="AM121" s="782"/>
      <c r="AN121" s="782"/>
      <c r="AO121" s="783"/>
      <c r="AP121" s="752">
        <v>0.3</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29950631</v>
      </c>
      <c r="BR121" s="856"/>
      <c r="BS121" s="856"/>
      <c r="BT121" s="856"/>
      <c r="BU121" s="856"/>
      <c r="BV121" s="856">
        <v>30573285</v>
      </c>
      <c r="BW121" s="856"/>
      <c r="BX121" s="856"/>
      <c r="BY121" s="856"/>
      <c r="BZ121" s="856"/>
      <c r="CA121" s="856">
        <v>31481493</v>
      </c>
      <c r="CB121" s="856"/>
      <c r="CC121" s="856"/>
      <c r="CD121" s="856"/>
      <c r="CE121" s="856"/>
      <c r="CF121" s="857">
        <v>166.6</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1597382</v>
      </c>
      <c r="DH121" s="769"/>
      <c r="DI121" s="769"/>
      <c r="DJ121" s="769"/>
      <c r="DK121" s="769"/>
      <c r="DL121" s="769">
        <v>1467310</v>
      </c>
      <c r="DM121" s="769"/>
      <c r="DN121" s="769"/>
      <c r="DO121" s="769"/>
      <c r="DP121" s="769"/>
      <c r="DQ121" s="769">
        <v>1272947</v>
      </c>
      <c r="DR121" s="769"/>
      <c r="DS121" s="769"/>
      <c r="DT121" s="769"/>
      <c r="DU121" s="769"/>
      <c r="DV121" s="821">
        <v>6.7</v>
      </c>
      <c r="DW121" s="821"/>
      <c r="DX121" s="821"/>
      <c r="DY121" s="821"/>
      <c r="DZ121" s="822"/>
    </row>
    <row r="122" spans="1:130" s="197" customFormat="1" ht="26.25" customHeight="1" x14ac:dyDescent="0.15">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45580523</v>
      </c>
      <c r="BR122" s="838"/>
      <c r="BS122" s="838"/>
      <c r="BT122" s="838"/>
      <c r="BU122" s="838"/>
      <c r="BV122" s="838">
        <v>48407761</v>
      </c>
      <c r="BW122" s="838"/>
      <c r="BX122" s="838"/>
      <c r="BY122" s="838"/>
      <c r="BZ122" s="838"/>
      <c r="CA122" s="838">
        <v>50745508</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118485</v>
      </c>
      <c r="DH122" s="769"/>
      <c r="DI122" s="769"/>
      <c r="DJ122" s="769"/>
      <c r="DK122" s="769"/>
      <c r="DL122" s="769">
        <v>114765</v>
      </c>
      <c r="DM122" s="769"/>
      <c r="DN122" s="769"/>
      <c r="DO122" s="769"/>
      <c r="DP122" s="769"/>
      <c r="DQ122" s="769">
        <v>110318</v>
      </c>
      <c r="DR122" s="769"/>
      <c r="DS122" s="769"/>
      <c r="DT122" s="769"/>
      <c r="DU122" s="769"/>
      <c r="DV122" s="821">
        <v>0.6</v>
      </c>
      <c r="DW122" s="821"/>
      <c r="DX122" s="821"/>
      <c r="DY122" s="821"/>
      <c r="DZ122" s="822"/>
    </row>
    <row r="123" spans="1:130" s="197" customFormat="1" ht="26.25" customHeight="1" thickBot="1" x14ac:dyDescent="0.2">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18372</v>
      </c>
      <c r="AB123" s="782"/>
      <c r="AC123" s="782"/>
      <c r="AD123" s="782"/>
      <c r="AE123" s="783"/>
      <c r="AF123" s="784">
        <v>18290</v>
      </c>
      <c r="AG123" s="782"/>
      <c r="AH123" s="782"/>
      <c r="AI123" s="782"/>
      <c r="AJ123" s="783"/>
      <c r="AK123" s="784">
        <v>18209</v>
      </c>
      <c r="AL123" s="782"/>
      <c r="AM123" s="782"/>
      <c r="AN123" s="782"/>
      <c r="AO123" s="783"/>
      <c r="AP123" s="752">
        <v>0.1</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68.599999999999994</v>
      </c>
      <c r="BR123" s="830"/>
      <c r="BS123" s="830"/>
      <c r="BT123" s="830"/>
      <c r="BU123" s="830"/>
      <c r="BV123" s="830">
        <v>51.5</v>
      </c>
      <c r="BW123" s="830"/>
      <c r="BX123" s="830"/>
      <c r="BY123" s="830"/>
      <c r="BZ123" s="830"/>
      <c r="CA123" s="830">
        <v>35.5</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15001</v>
      </c>
      <c r="DH123" s="782"/>
      <c r="DI123" s="782"/>
      <c r="DJ123" s="782"/>
      <c r="DK123" s="783"/>
      <c r="DL123" s="784">
        <v>14211</v>
      </c>
      <c r="DM123" s="782"/>
      <c r="DN123" s="782"/>
      <c r="DO123" s="782"/>
      <c r="DP123" s="783"/>
      <c r="DQ123" s="784">
        <v>14627</v>
      </c>
      <c r="DR123" s="782"/>
      <c r="DS123" s="782"/>
      <c r="DT123" s="782"/>
      <c r="DU123" s="783"/>
      <c r="DV123" s="752">
        <v>0.1</v>
      </c>
      <c r="DW123" s="753"/>
      <c r="DX123" s="753"/>
      <c r="DY123" s="753"/>
      <c r="DZ123" s="754"/>
    </row>
    <row r="124" spans="1:130" s="197" customFormat="1" ht="26.25" customHeight="1" x14ac:dyDescent="0.15">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167711</v>
      </c>
      <c r="AB126" s="782"/>
      <c r="AC126" s="782"/>
      <c r="AD126" s="782"/>
      <c r="AE126" s="783"/>
      <c r="AF126" s="784">
        <v>166760</v>
      </c>
      <c r="AG126" s="782"/>
      <c r="AH126" s="782"/>
      <c r="AI126" s="782"/>
      <c r="AJ126" s="783"/>
      <c r="AK126" s="784">
        <v>131207</v>
      </c>
      <c r="AL126" s="782"/>
      <c r="AM126" s="782"/>
      <c r="AN126" s="782"/>
      <c r="AO126" s="783"/>
      <c r="AP126" s="752">
        <v>0.7</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20807</v>
      </c>
      <c r="AB127" s="782"/>
      <c r="AC127" s="782"/>
      <c r="AD127" s="782"/>
      <c r="AE127" s="783"/>
      <c r="AF127" s="784">
        <v>19498</v>
      </c>
      <c r="AG127" s="782"/>
      <c r="AH127" s="782"/>
      <c r="AI127" s="782"/>
      <c r="AJ127" s="783"/>
      <c r="AK127" s="784">
        <v>14199</v>
      </c>
      <c r="AL127" s="782"/>
      <c r="AM127" s="782"/>
      <c r="AN127" s="782"/>
      <c r="AO127" s="783"/>
      <c r="AP127" s="752">
        <v>0.1</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12.32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v>11012</v>
      </c>
      <c r="DH127" s="818"/>
      <c r="DI127" s="818"/>
      <c r="DJ127" s="818"/>
      <c r="DK127" s="818"/>
      <c r="DL127" s="818">
        <v>2005</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749415</v>
      </c>
      <c r="AB128" s="722"/>
      <c r="AC128" s="722"/>
      <c r="AD128" s="722"/>
      <c r="AE128" s="723"/>
      <c r="AF128" s="724">
        <v>754806</v>
      </c>
      <c r="AG128" s="722"/>
      <c r="AH128" s="722"/>
      <c r="AI128" s="722"/>
      <c r="AJ128" s="723"/>
      <c r="AK128" s="724">
        <v>889143</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17.32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21871806</v>
      </c>
      <c r="AB129" s="782"/>
      <c r="AC129" s="782"/>
      <c r="AD129" s="782"/>
      <c r="AE129" s="783"/>
      <c r="AF129" s="784">
        <v>21811272</v>
      </c>
      <c r="AG129" s="782"/>
      <c r="AH129" s="782"/>
      <c r="AI129" s="782"/>
      <c r="AJ129" s="783"/>
      <c r="AK129" s="784">
        <v>21839103</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9.6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2792626</v>
      </c>
      <c r="AB130" s="782"/>
      <c r="AC130" s="782"/>
      <c r="AD130" s="782"/>
      <c r="AE130" s="783"/>
      <c r="AF130" s="784">
        <v>2869641</v>
      </c>
      <c r="AG130" s="782"/>
      <c r="AH130" s="782"/>
      <c r="AI130" s="782"/>
      <c r="AJ130" s="783"/>
      <c r="AK130" s="784">
        <v>2944240</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35.5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19079180</v>
      </c>
      <c r="AB131" s="715"/>
      <c r="AC131" s="715"/>
      <c r="AD131" s="715"/>
      <c r="AE131" s="716"/>
      <c r="AF131" s="717">
        <v>18941631</v>
      </c>
      <c r="AG131" s="715"/>
      <c r="AH131" s="715"/>
      <c r="AI131" s="715"/>
      <c r="AJ131" s="716"/>
      <c r="AK131" s="717">
        <v>18894863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10.299902830000001</v>
      </c>
      <c r="AB132" s="738"/>
      <c r="AC132" s="738"/>
      <c r="AD132" s="738"/>
      <c r="AE132" s="739"/>
      <c r="AF132" s="740">
        <v>9.9659738910000009</v>
      </c>
      <c r="AG132" s="738"/>
      <c r="AH132" s="738"/>
      <c r="AI132" s="738"/>
      <c r="AJ132" s="739"/>
      <c r="AK132" s="740">
        <v>8.7103304220000002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10.6</v>
      </c>
      <c r="AB133" s="747"/>
      <c r="AC133" s="747"/>
      <c r="AD133" s="747"/>
      <c r="AE133" s="748"/>
      <c r="AF133" s="746">
        <v>10</v>
      </c>
      <c r="AG133" s="747"/>
      <c r="AH133" s="747"/>
      <c r="AI133" s="747"/>
      <c r="AJ133" s="748"/>
      <c r="AK133" s="746">
        <v>9.6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31" t="s">
        <v>476</v>
      </c>
      <c r="H9" s="1132"/>
      <c r="I9" s="1132"/>
      <c r="J9" s="1133"/>
      <c r="K9" s="263">
        <v>6670450</v>
      </c>
      <c r="L9" s="264">
        <v>65741</v>
      </c>
      <c r="M9" s="265">
        <v>59773</v>
      </c>
      <c r="N9" s="266">
        <v>10</v>
      </c>
    </row>
    <row r="10" spans="1:16" x14ac:dyDescent="0.15">
      <c r="A10" s="248"/>
      <c r="B10" s="244"/>
      <c r="C10" s="244"/>
      <c r="D10" s="244"/>
      <c r="E10" s="244"/>
      <c r="F10" s="244"/>
      <c r="G10" s="1131" t="s">
        <v>477</v>
      </c>
      <c r="H10" s="1132"/>
      <c r="I10" s="1132"/>
      <c r="J10" s="1133"/>
      <c r="K10" s="267">
        <v>252361</v>
      </c>
      <c r="L10" s="268">
        <v>2487</v>
      </c>
      <c r="M10" s="269">
        <v>6322</v>
      </c>
      <c r="N10" s="270">
        <v>-60.7</v>
      </c>
    </row>
    <row r="11" spans="1:16" ht="13.5" customHeight="1" x14ac:dyDescent="0.15">
      <c r="A11" s="248"/>
      <c r="B11" s="244"/>
      <c r="C11" s="244"/>
      <c r="D11" s="244"/>
      <c r="E11" s="244"/>
      <c r="F11" s="244"/>
      <c r="G11" s="1131" t="s">
        <v>478</v>
      </c>
      <c r="H11" s="1132"/>
      <c r="I11" s="1132"/>
      <c r="J11" s="1133"/>
      <c r="K11" s="267">
        <v>12138</v>
      </c>
      <c r="L11" s="268">
        <v>120</v>
      </c>
      <c r="M11" s="269">
        <v>6819</v>
      </c>
      <c r="N11" s="270">
        <v>-98.2</v>
      </c>
    </row>
    <row r="12" spans="1:16" ht="13.5" customHeight="1" x14ac:dyDescent="0.15">
      <c r="A12" s="248"/>
      <c r="B12" s="244"/>
      <c r="C12" s="244"/>
      <c r="D12" s="244"/>
      <c r="E12" s="244"/>
      <c r="F12" s="244"/>
      <c r="G12" s="1131" t="s">
        <v>479</v>
      </c>
      <c r="H12" s="1132"/>
      <c r="I12" s="1132"/>
      <c r="J12" s="1133"/>
      <c r="K12" s="267">
        <v>164775</v>
      </c>
      <c r="L12" s="268">
        <v>1624</v>
      </c>
      <c r="M12" s="269">
        <v>1222</v>
      </c>
      <c r="N12" s="270">
        <v>32.9</v>
      </c>
    </row>
    <row r="13" spans="1:16" ht="13.5" customHeight="1" x14ac:dyDescent="0.15">
      <c r="A13" s="248"/>
      <c r="B13" s="244"/>
      <c r="C13" s="244"/>
      <c r="D13" s="244"/>
      <c r="E13" s="244"/>
      <c r="F13" s="244"/>
      <c r="G13" s="1131" t="s">
        <v>480</v>
      </c>
      <c r="H13" s="1132"/>
      <c r="I13" s="1132"/>
      <c r="J13" s="1133"/>
      <c r="K13" s="267" t="s">
        <v>481</v>
      </c>
      <c r="L13" s="268" t="s">
        <v>481</v>
      </c>
      <c r="M13" s="269" t="s">
        <v>481</v>
      </c>
      <c r="N13" s="270" t="s">
        <v>481</v>
      </c>
    </row>
    <row r="14" spans="1:16" ht="13.5" customHeight="1" x14ac:dyDescent="0.15">
      <c r="A14" s="248"/>
      <c r="B14" s="244"/>
      <c r="C14" s="244"/>
      <c r="D14" s="244"/>
      <c r="E14" s="244"/>
      <c r="F14" s="244"/>
      <c r="G14" s="1131" t="s">
        <v>482</v>
      </c>
      <c r="H14" s="1132"/>
      <c r="I14" s="1132"/>
      <c r="J14" s="1133"/>
      <c r="K14" s="267">
        <v>254233</v>
      </c>
      <c r="L14" s="268">
        <v>2506</v>
      </c>
      <c r="M14" s="269">
        <v>2415</v>
      </c>
      <c r="N14" s="270">
        <v>3.8</v>
      </c>
    </row>
    <row r="15" spans="1:16" ht="13.5" customHeight="1" x14ac:dyDescent="0.15">
      <c r="A15" s="248"/>
      <c r="B15" s="244"/>
      <c r="C15" s="244"/>
      <c r="D15" s="244"/>
      <c r="E15" s="244"/>
      <c r="F15" s="244"/>
      <c r="G15" s="1131" t="s">
        <v>483</v>
      </c>
      <c r="H15" s="1132"/>
      <c r="I15" s="1132"/>
      <c r="J15" s="1133"/>
      <c r="K15" s="267">
        <v>318726</v>
      </c>
      <c r="L15" s="268">
        <v>3141</v>
      </c>
      <c r="M15" s="269">
        <v>1944</v>
      </c>
      <c r="N15" s="270">
        <v>61.6</v>
      </c>
    </row>
    <row r="16" spans="1:16" x14ac:dyDescent="0.15">
      <c r="A16" s="248"/>
      <c r="B16" s="244"/>
      <c r="C16" s="244"/>
      <c r="D16" s="244"/>
      <c r="E16" s="244"/>
      <c r="F16" s="244"/>
      <c r="G16" s="1134" t="s">
        <v>484</v>
      </c>
      <c r="H16" s="1135"/>
      <c r="I16" s="1135"/>
      <c r="J16" s="1136"/>
      <c r="K16" s="268">
        <v>-704349</v>
      </c>
      <c r="L16" s="268">
        <v>-6942</v>
      </c>
      <c r="M16" s="269">
        <v>-7211</v>
      </c>
      <c r="N16" s="270">
        <v>-3.7</v>
      </c>
    </row>
    <row r="17" spans="1:16" x14ac:dyDescent="0.15">
      <c r="A17" s="248"/>
      <c r="B17" s="244"/>
      <c r="C17" s="244"/>
      <c r="D17" s="244"/>
      <c r="E17" s="244"/>
      <c r="F17" s="244"/>
      <c r="G17" s="1134" t="s">
        <v>170</v>
      </c>
      <c r="H17" s="1135"/>
      <c r="I17" s="1135"/>
      <c r="J17" s="1136"/>
      <c r="K17" s="268">
        <v>6968334</v>
      </c>
      <c r="L17" s="268">
        <v>68677</v>
      </c>
      <c r="M17" s="269">
        <v>71284</v>
      </c>
      <c r="N17" s="270">
        <v>-3.7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28" t="s">
        <v>489</v>
      </c>
      <c r="H21" s="1129"/>
      <c r="I21" s="1129"/>
      <c r="J21" s="1130"/>
      <c r="K21" s="280">
        <v>7.56</v>
      </c>
      <c r="L21" s="281">
        <v>6.85</v>
      </c>
      <c r="M21" s="282">
        <v>0.71</v>
      </c>
      <c r="N21" s="249"/>
      <c r="O21" s="283"/>
      <c r="P21" s="279"/>
    </row>
    <row r="22" spans="1:16" s="284" customFormat="1" x14ac:dyDescent="0.15">
      <c r="A22" s="279"/>
      <c r="B22" s="249"/>
      <c r="C22" s="249"/>
      <c r="D22" s="249"/>
      <c r="E22" s="249"/>
      <c r="F22" s="249"/>
      <c r="G22" s="1128" t="s">
        <v>490</v>
      </c>
      <c r="H22" s="1129"/>
      <c r="I22" s="1129"/>
      <c r="J22" s="1130"/>
      <c r="K22" s="285">
        <v>99.1</v>
      </c>
      <c r="L22" s="286">
        <v>97.8</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19" t="s">
        <v>494</v>
      </c>
      <c r="H32" s="1120"/>
      <c r="I32" s="1120"/>
      <c r="J32" s="1121"/>
      <c r="K32" s="294">
        <v>4521063</v>
      </c>
      <c r="L32" s="294">
        <v>44557</v>
      </c>
      <c r="M32" s="295">
        <v>44446</v>
      </c>
      <c r="N32" s="296">
        <v>0.2</v>
      </c>
    </row>
    <row r="33" spans="1:16" ht="13.5" customHeight="1" x14ac:dyDescent="0.15">
      <c r="A33" s="248"/>
      <c r="B33" s="244"/>
      <c r="C33" s="244"/>
      <c r="D33" s="244"/>
      <c r="E33" s="244"/>
      <c r="F33" s="244"/>
      <c r="G33" s="1119" t="s">
        <v>495</v>
      </c>
      <c r="H33" s="1120"/>
      <c r="I33" s="1120"/>
      <c r="J33" s="1121"/>
      <c r="K33" s="294" t="s">
        <v>481</v>
      </c>
      <c r="L33" s="294" t="s">
        <v>481</v>
      </c>
      <c r="M33" s="295" t="s">
        <v>481</v>
      </c>
      <c r="N33" s="296" t="s">
        <v>481</v>
      </c>
    </row>
    <row r="34" spans="1:16" ht="27" customHeight="1" x14ac:dyDescent="0.15">
      <c r="A34" s="248"/>
      <c r="B34" s="244"/>
      <c r="C34" s="244"/>
      <c r="D34" s="244"/>
      <c r="E34" s="244"/>
      <c r="F34" s="244"/>
      <c r="G34" s="1119" t="s">
        <v>496</v>
      </c>
      <c r="H34" s="1120"/>
      <c r="I34" s="1120"/>
      <c r="J34" s="1121"/>
      <c r="K34" s="294" t="s">
        <v>481</v>
      </c>
      <c r="L34" s="294" t="s">
        <v>481</v>
      </c>
      <c r="M34" s="295">
        <v>38</v>
      </c>
      <c r="N34" s="296" t="s">
        <v>481</v>
      </c>
    </row>
    <row r="35" spans="1:16" ht="27" customHeight="1" x14ac:dyDescent="0.15">
      <c r="A35" s="248"/>
      <c r="B35" s="244"/>
      <c r="C35" s="244"/>
      <c r="D35" s="244"/>
      <c r="E35" s="244"/>
      <c r="F35" s="244"/>
      <c r="G35" s="1119" t="s">
        <v>497</v>
      </c>
      <c r="H35" s="1120"/>
      <c r="I35" s="1120"/>
      <c r="J35" s="1121"/>
      <c r="K35" s="294">
        <v>676129</v>
      </c>
      <c r="L35" s="294">
        <v>6664</v>
      </c>
      <c r="M35" s="295">
        <v>14225</v>
      </c>
      <c r="N35" s="296">
        <v>-53.2</v>
      </c>
    </row>
    <row r="36" spans="1:16" ht="27" customHeight="1" x14ac:dyDescent="0.15">
      <c r="A36" s="248"/>
      <c r="B36" s="244"/>
      <c r="C36" s="244"/>
      <c r="D36" s="244"/>
      <c r="E36" s="244"/>
      <c r="F36" s="244"/>
      <c r="G36" s="1119" t="s">
        <v>498</v>
      </c>
      <c r="H36" s="1120"/>
      <c r="I36" s="1120"/>
      <c r="J36" s="1121"/>
      <c r="K36" s="294">
        <v>70054</v>
      </c>
      <c r="L36" s="294">
        <v>690</v>
      </c>
      <c r="M36" s="295">
        <v>2871</v>
      </c>
      <c r="N36" s="296">
        <v>-76</v>
      </c>
    </row>
    <row r="37" spans="1:16" ht="13.5" customHeight="1" x14ac:dyDescent="0.15">
      <c r="A37" s="248"/>
      <c r="B37" s="244"/>
      <c r="C37" s="244"/>
      <c r="D37" s="244"/>
      <c r="E37" s="244"/>
      <c r="F37" s="244"/>
      <c r="G37" s="1119" t="s">
        <v>499</v>
      </c>
      <c r="H37" s="1120"/>
      <c r="I37" s="1120"/>
      <c r="J37" s="1121"/>
      <c r="K37" s="294">
        <v>211942</v>
      </c>
      <c r="L37" s="294">
        <v>2089</v>
      </c>
      <c r="M37" s="295">
        <v>2448</v>
      </c>
      <c r="N37" s="296">
        <v>-14.7</v>
      </c>
    </row>
    <row r="38" spans="1:16" ht="27" customHeight="1" x14ac:dyDescent="0.15">
      <c r="A38" s="248"/>
      <c r="B38" s="244"/>
      <c r="C38" s="244"/>
      <c r="D38" s="244"/>
      <c r="E38" s="244"/>
      <c r="F38" s="244"/>
      <c r="G38" s="1122" t="s">
        <v>500</v>
      </c>
      <c r="H38" s="1123"/>
      <c r="I38" s="1123"/>
      <c r="J38" s="1124"/>
      <c r="K38" s="297" t="s">
        <v>481</v>
      </c>
      <c r="L38" s="297" t="s">
        <v>481</v>
      </c>
      <c r="M38" s="298">
        <v>3</v>
      </c>
      <c r="N38" s="299" t="s">
        <v>481</v>
      </c>
      <c r="O38" s="293"/>
    </row>
    <row r="39" spans="1:16" x14ac:dyDescent="0.15">
      <c r="A39" s="248"/>
      <c r="B39" s="244"/>
      <c r="C39" s="244"/>
      <c r="D39" s="244"/>
      <c r="E39" s="244"/>
      <c r="F39" s="244"/>
      <c r="G39" s="1122" t="s">
        <v>501</v>
      </c>
      <c r="H39" s="1123"/>
      <c r="I39" s="1123"/>
      <c r="J39" s="1124"/>
      <c r="K39" s="300">
        <v>-889143</v>
      </c>
      <c r="L39" s="300">
        <v>-8763</v>
      </c>
      <c r="M39" s="301">
        <v>-6263</v>
      </c>
      <c r="N39" s="302">
        <v>39.9</v>
      </c>
      <c r="O39" s="293"/>
    </row>
    <row r="40" spans="1:16" ht="27" customHeight="1" x14ac:dyDescent="0.15">
      <c r="A40" s="248"/>
      <c r="B40" s="244"/>
      <c r="C40" s="244"/>
      <c r="D40" s="244"/>
      <c r="E40" s="244"/>
      <c r="F40" s="244"/>
      <c r="G40" s="1119" t="s">
        <v>502</v>
      </c>
      <c r="H40" s="1120"/>
      <c r="I40" s="1120"/>
      <c r="J40" s="1121"/>
      <c r="K40" s="300">
        <v>-2944240</v>
      </c>
      <c r="L40" s="300">
        <v>-29017</v>
      </c>
      <c r="M40" s="301">
        <v>-37855</v>
      </c>
      <c r="N40" s="302">
        <v>-23.3</v>
      </c>
      <c r="O40" s="293"/>
    </row>
    <row r="41" spans="1:16" x14ac:dyDescent="0.15">
      <c r="A41" s="248"/>
      <c r="B41" s="244"/>
      <c r="C41" s="244"/>
      <c r="D41" s="244"/>
      <c r="E41" s="244"/>
      <c r="F41" s="244"/>
      <c r="G41" s="1125" t="s">
        <v>280</v>
      </c>
      <c r="H41" s="1126"/>
      <c r="I41" s="1126"/>
      <c r="J41" s="1127"/>
      <c r="K41" s="294">
        <v>1645805</v>
      </c>
      <c r="L41" s="300">
        <v>16220</v>
      </c>
      <c r="M41" s="301">
        <v>19913</v>
      </c>
      <c r="N41" s="302">
        <v>-18.5</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2" t="s">
        <v>471</v>
      </c>
      <c r="J49" s="1114" t="s">
        <v>506</v>
      </c>
      <c r="K49" s="1115"/>
      <c r="L49" s="1115"/>
      <c r="M49" s="1115"/>
      <c r="N49" s="1116"/>
    </row>
    <row r="50" spans="1:14" x14ac:dyDescent="0.15">
      <c r="A50" s="248"/>
      <c r="B50" s="244"/>
      <c r="C50" s="244"/>
      <c r="D50" s="244"/>
      <c r="E50" s="244"/>
      <c r="F50" s="244"/>
      <c r="G50" s="312"/>
      <c r="H50" s="313"/>
      <c r="I50" s="1113"/>
      <c r="J50" s="314" t="s">
        <v>507</v>
      </c>
      <c r="K50" s="315" t="s">
        <v>508</v>
      </c>
      <c r="L50" s="316" t="s">
        <v>509</v>
      </c>
      <c r="M50" s="317" t="s">
        <v>510</v>
      </c>
      <c r="N50" s="318" t="s">
        <v>511</v>
      </c>
    </row>
    <row r="51" spans="1:14" x14ac:dyDescent="0.15">
      <c r="A51" s="248"/>
      <c r="B51" s="244"/>
      <c r="C51" s="244"/>
      <c r="D51" s="244"/>
      <c r="E51" s="244"/>
      <c r="F51" s="244"/>
      <c r="G51" s="310" t="s">
        <v>512</v>
      </c>
      <c r="H51" s="311"/>
      <c r="I51" s="319">
        <v>8159814</v>
      </c>
      <c r="J51" s="320">
        <v>79858</v>
      </c>
      <c r="K51" s="321">
        <v>8.6</v>
      </c>
      <c r="L51" s="322">
        <v>65749</v>
      </c>
      <c r="M51" s="323">
        <v>-12.7</v>
      </c>
      <c r="N51" s="324">
        <v>21.3</v>
      </c>
    </row>
    <row r="52" spans="1:14" x14ac:dyDescent="0.15">
      <c r="A52" s="248"/>
      <c r="B52" s="244"/>
      <c r="C52" s="244"/>
      <c r="D52" s="244"/>
      <c r="E52" s="244"/>
      <c r="F52" s="244"/>
      <c r="G52" s="325"/>
      <c r="H52" s="326" t="s">
        <v>513</v>
      </c>
      <c r="I52" s="327">
        <v>3889179</v>
      </c>
      <c r="J52" s="328">
        <v>38062</v>
      </c>
      <c r="K52" s="329">
        <v>-10</v>
      </c>
      <c r="L52" s="330">
        <v>37181</v>
      </c>
      <c r="M52" s="331">
        <v>-18.100000000000001</v>
      </c>
      <c r="N52" s="332">
        <v>8.1</v>
      </c>
    </row>
    <row r="53" spans="1:14" x14ac:dyDescent="0.15">
      <c r="A53" s="248"/>
      <c r="B53" s="244"/>
      <c r="C53" s="244"/>
      <c r="D53" s="244"/>
      <c r="E53" s="244"/>
      <c r="F53" s="244"/>
      <c r="G53" s="310" t="s">
        <v>514</v>
      </c>
      <c r="H53" s="311"/>
      <c r="I53" s="319">
        <v>3981730</v>
      </c>
      <c r="J53" s="320">
        <v>39130</v>
      </c>
      <c r="K53" s="321">
        <v>-51</v>
      </c>
      <c r="L53" s="322">
        <v>57316</v>
      </c>
      <c r="M53" s="323">
        <v>-12.8</v>
      </c>
      <c r="N53" s="324">
        <v>-38.200000000000003</v>
      </c>
    </row>
    <row r="54" spans="1:14" x14ac:dyDescent="0.15">
      <c r="A54" s="248"/>
      <c r="B54" s="244"/>
      <c r="C54" s="244"/>
      <c r="D54" s="244"/>
      <c r="E54" s="244"/>
      <c r="F54" s="244"/>
      <c r="G54" s="325"/>
      <c r="H54" s="326" t="s">
        <v>513</v>
      </c>
      <c r="I54" s="327">
        <v>2320655</v>
      </c>
      <c r="J54" s="328">
        <v>22806</v>
      </c>
      <c r="K54" s="329">
        <v>-40.1</v>
      </c>
      <c r="L54" s="330">
        <v>32233</v>
      </c>
      <c r="M54" s="331">
        <v>-13.3</v>
      </c>
      <c r="N54" s="332">
        <v>-26.8</v>
      </c>
    </row>
    <row r="55" spans="1:14" x14ac:dyDescent="0.15">
      <c r="A55" s="248"/>
      <c r="B55" s="244"/>
      <c r="C55" s="244"/>
      <c r="D55" s="244"/>
      <c r="E55" s="244"/>
      <c r="F55" s="244"/>
      <c r="G55" s="310" t="s">
        <v>515</v>
      </c>
      <c r="H55" s="311"/>
      <c r="I55" s="319">
        <v>4011256</v>
      </c>
      <c r="J55" s="320">
        <v>39609</v>
      </c>
      <c r="K55" s="321">
        <v>1.2</v>
      </c>
      <c r="L55" s="322">
        <v>50671</v>
      </c>
      <c r="M55" s="323">
        <v>-11.6</v>
      </c>
      <c r="N55" s="324">
        <v>12.8</v>
      </c>
    </row>
    <row r="56" spans="1:14" x14ac:dyDescent="0.15">
      <c r="A56" s="248"/>
      <c r="B56" s="244"/>
      <c r="C56" s="244"/>
      <c r="D56" s="244"/>
      <c r="E56" s="244"/>
      <c r="F56" s="244"/>
      <c r="G56" s="325"/>
      <c r="H56" s="326" t="s">
        <v>513</v>
      </c>
      <c r="I56" s="327">
        <v>1543342</v>
      </c>
      <c r="J56" s="328">
        <v>15240</v>
      </c>
      <c r="K56" s="329">
        <v>-33.200000000000003</v>
      </c>
      <c r="L56" s="330">
        <v>30499</v>
      </c>
      <c r="M56" s="331">
        <v>-5.4</v>
      </c>
      <c r="N56" s="332">
        <v>-27.8</v>
      </c>
    </row>
    <row r="57" spans="1:14" x14ac:dyDescent="0.15">
      <c r="A57" s="248"/>
      <c r="B57" s="244"/>
      <c r="C57" s="244"/>
      <c r="D57" s="244"/>
      <c r="E57" s="244"/>
      <c r="F57" s="244"/>
      <c r="G57" s="310" t="s">
        <v>516</v>
      </c>
      <c r="H57" s="311"/>
      <c r="I57" s="319">
        <v>5617348</v>
      </c>
      <c r="J57" s="320">
        <v>55238</v>
      </c>
      <c r="K57" s="321">
        <v>39.5</v>
      </c>
      <c r="L57" s="322">
        <v>57996</v>
      </c>
      <c r="M57" s="323">
        <v>14.5</v>
      </c>
      <c r="N57" s="324">
        <v>25</v>
      </c>
    </row>
    <row r="58" spans="1:14" x14ac:dyDescent="0.15">
      <c r="A58" s="248"/>
      <c r="B58" s="244"/>
      <c r="C58" s="244"/>
      <c r="D58" s="244"/>
      <c r="E58" s="244"/>
      <c r="F58" s="244"/>
      <c r="G58" s="325"/>
      <c r="H58" s="326" t="s">
        <v>513</v>
      </c>
      <c r="I58" s="327">
        <v>1594978</v>
      </c>
      <c r="J58" s="328">
        <v>15684</v>
      </c>
      <c r="K58" s="329">
        <v>2.9</v>
      </c>
      <c r="L58" s="330">
        <v>32288</v>
      </c>
      <c r="M58" s="331">
        <v>5.9</v>
      </c>
      <c r="N58" s="332">
        <v>-3</v>
      </c>
    </row>
    <row r="59" spans="1:14" x14ac:dyDescent="0.15">
      <c r="A59" s="248"/>
      <c r="B59" s="244"/>
      <c r="C59" s="244"/>
      <c r="D59" s="244"/>
      <c r="E59" s="244"/>
      <c r="F59" s="244"/>
      <c r="G59" s="310" t="s">
        <v>517</v>
      </c>
      <c r="H59" s="311"/>
      <c r="I59" s="319">
        <v>5595314</v>
      </c>
      <c r="J59" s="320">
        <v>55145</v>
      </c>
      <c r="K59" s="321">
        <v>-0.2</v>
      </c>
      <c r="L59" s="322">
        <v>64620</v>
      </c>
      <c r="M59" s="323">
        <v>11.4</v>
      </c>
      <c r="N59" s="324">
        <v>-11.6</v>
      </c>
    </row>
    <row r="60" spans="1:14" x14ac:dyDescent="0.15">
      <c r="A60" s="248"/>
      <c r="B60" s="244"/>
      <c r="C60" s="244"/>
      <c r="D60" s="244"/>
      <c r="E60" s="244"/>
      <c r="F60" s="244"/>
      <c r="G60" s="325"/>
      <c r="H60" s="326" t="s">
        <v>513</v>
      </c>
      <c r="I60" s="333">
        <v>2224685</v>
      </c>
      <c r="J60" s="328">
        <v>21925</v>
      </c>
      <c r="K60" s="329">
        <v>39.799999999999997</v>
      </c>
      <c r="L60" s="330">
        <v>37260</v>
      </c>
      <c r="M60" s="331">
        <v>15.4</v>
      </c>
      <c r="N60" s="332">
        <v>24.4</v>
      </c>
    </row>
    <row r="61" spans="1:14" x14ac:dyDescent="0.15">
      <c r="A61" s="248"/>
      <c r="B61" s="244"/>
      <c r="C61" s="244"/>
      <c r="D61" s="244"/>
      <c r="E61" s="244"/>
      <c r="F61" s="244"/>
      <c r="G61" s="310" t="s">
        <v>518</v>
      </c>
      <c r="H61" s="334"/>
      <c r="I61" s="335">
        <v>5473092</v>
      </c>
      <c r="J61" s="336">
        <v>53796</v>
      </c>
      <c r="K61" s="337">
        <v>-0.4</v>
      </c>
      <c r="L61" s="338">
        <v>59270</v>
      </c>
      <c r="M61" s="339">
        <v>-2.2000000000000002</v>
      </c>
      <c r="N61" s="324">
        <v>1.8</v>
      </c>
    </row>
    <row r="62" spans="1:14" x14ac:dyDescent="0.15">
      <c r="A62" s="248"/>
      <c r="B62" s="244"/>
      <c r="C62" s="244"/>
      <c r="D62" s="244"/>
      <c r="E62" s="244"/>
      <c r="F62" s="244"/>
      <c r="G62" s="325"/>
      <c r="H62" s="326" t="s">
        <v>513</v>
      </c>
      <c r="I62" s="327">
        <v>2314568</v>
      </c>
      <c r="J62" s="328">
        <v>22743</v>
      </c>
      <c r="K62" s="329">
        <v>-8.1</v>
      </c>
      <c r="L62" s="330">
        <v>33892</v>
      </c>
      <c r="M62" s="331">
        <v>-3.1</v>
      </c>
      <c r="N62" s="332">
        <v>-5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9" zoomScaleNormal="5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8.44</v>
      </c>
      <c r="G47" s="12">
        <v>10.1</v>
      </c>
      <c r="H47" s="12">
        <v>16.3</v>
      </c>
      <c r="I47" s="12">
        <v>23.33</v>
      </c>
      <c r="J47" s="13">
        <v>27.81</v>
      </c>
    </row>
    <row r="48" spans="2:10" ht="57.75" customHeight="1" x14ac:dyDescent="0.15">
      <c r="B48" s="14"/>
      <c r="C48" s="1139" t="s">
        <v>4</v>
      </c>
      <c r="D48" s="1139"/>
      <c r="E48" s="1140"/>
      <c r="F48" s="15">
        <v>4.92</v>
      </c>
      <c r="G48" s="16">
        <v>11.04</v>
      </c>
      <c r="H48" s="16">
        <v>11.68</v>
      </c>
      <c r="I48" s="16">
        <v>7.24</v>
      </c>
      <c r="J48" s="17">
        <v>7.12</v>
      </c>
    </row>
    <row r="49" spans="2:10" ht="57.75" customHeight="1" thickBot="1" x14ac:dyDescent="0.2">
      <c r="B49" s="18"/>
      <c r="C49" s="1141" t="s">
        <v>5</v>
      </c>
      <c r="D49" s="1141"/>
      <c r="E49" s="1142"/>
      <c r="F49" s="19">
        <v>1.36</v>
      </c>
      <c r="G49" s="20">
        <v>8.23</v>
      </c>
      <c r="H49" s="20">
        <v>6.94</v>
      </c>
      <c r="I49" s="20">
        <v>2.52</v>
      </c>
      <c r="J49" s="21">
        <v>4.3899999999999997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3" zoomScale="50" zoomScaleNormal="50" zoomScaleSheetLayoutView="100" workbookViewId="0">
      <selection activeCell="E51" sqref="E51:H5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525</v>
      </c>
      <c r="D34" s="1149"/>
      <c r="E34" s="1150"/>
      <c r="F34" s="32">
        <v>6.21</v>
      </c>
      <c r="G34" s="33">
        <v>11.87</v>
      </c>
      <c r="H34" s="33">
        <v>16.27</v>
      </c>
      <c r="I34" s="33">
        <v>18.52</v>
      </c>
      <c r="J34" s="34">
        <v>20.34</v>
      </c>
      <c r="K34" s="22"/>
      <c r="L34" s="22"/>
      <c r="M34" s="22"/>
      <c r="N34" s="22"/>
      <c r="O34" s="22"/>
      <c r="P34" s="22"/>
    </row>
    <row r="35" spans="1:16" ht="39" customHeight="1" x14ac:dyDescent="0.15">
      <c r="A35" s="22"/>
      <c r="B35" s="35"/>
      <c r="C35" s="1143" t="s">
        <v>526</v>
      </c>
      <c r="D35" s="1144"/>
      <c r="E35" s="1145"/>
      <c r="F35" s="36">
        <v>4.9000000000000004</v>
      </c>
      <c r="G35" s="37">
        <v>11.01</v>
      </c>
      <c r="H35" s="37">
        <v>11.64</v>
      </c>
      <c r="I35" s="37">
        <v>7.21</v>
      </c>
      <c r="J35" s="38">
        <v>7.09</v>
      </c>
      <c r="K35" s="22"/>
      <c r="L35" s="22"/>
      <c r="M35" s="22"/>
      <c r="N35" s="22"/>
      <c r="O35" s="22"/>
      <c r="P35" s="22"/>
    </row>
    <row r="36" spans="1:16" ht="39" customHeight="1" x14ac:dyDescent="0.15">
      <c r="A36" s="22"/>
      <c r="B36" s="35"/>
      <c r="C36" s="1143" t="s">
        <v>527</v>
      </c>
      <c r="D36" s="1144"/>
      <c r="E36" s="1145"/>
      <c r="F36" s="36">
        <v>2.87</v>
      </c>
      <c r="G36" s="37">
        <v>2.8</v>
      </c>
      <c r="H36" s="37">
        <v>3.01</v>
      </c>
      <c r="I36" s="37">
        <v>3.06</v>
      </c>
      <c r="J36" s="38">
        <v>3.57</v>
      </c>
      <c r="K36" s="22"/>
      <c r="L36" s="22"/>
      <c r="M36" s="22"/>
      <c r="N36" s="22"/>
      <c r="O36" s="22"/>
      <c r="P36" s="22"/>
    </row>
    <row r="37" spans="1:16" ht="39" customHeight="1" x14ac:dyDescent="0.15">
      <c r="A37" s="22"/>
      <c r="B37" s="35"/>
      <c r="C37" s="1143" t="s">
        <v>528</v>
      </c>
      <c r="D37" s="1144"/>
      <c r="E37" s="1145"/>
      <c r="F37" s="36">
        <v>2.0499999999999998</v>
      </c>
      <c r="G37" s="37">
        <v>2.5099999999999998</v>
      </c>
      <c r="H37" s="37">
        <v>1.9</v>
      </c>
      <c r="I37" s="37">
        <v>2.14</v>
      </c>
      <c r="J37" s="38">
        <v>2.76</v>
      </c>
      <c r="K37" s="22"/>
      <c r="L37" s="22"/>
      <c r="M37" s="22"/>
      <c r="N37" s="22"/>
      <c r="O37" s="22"/>
      <c r="P37" s="22"/>
    </row>
    <row r="38" spans="1:16" ht="39" customHeight="1" x14ac:dyDescent="0.15">
      <c r="A38" s="22"/>
      <c r="B38" s="35"/>
      <c r="C38" s="1143" t="s">
        <v>529</v>
      </c>
      <c r="D38" s="1144"/>
      <c r="E38" s="1145"/>
      <c r="F38" s="36">
        <v>0</v>
      </c>
      <c r="G38" s="37">
        <v>0.01</v>
      </c>
      <c r="H38" s="37">
        <v>0.13</v>
      </c>
      <c r="I38" s="37">
        <v>0.14000000000000001</v>
      </c>
      <c r="J38" s="38">
        <v>0.16</v>
      </c>
      <c r="K38" s="22"/>
      <c r="L38" s="22"/>
      <c r="M38" s="22"/>
      <c r="N38" s="22"/>
      <c r="O38" s="22"/>
      <c r="P38" s="22"/>
    </row>
    <row r="39" spans="1:16" ht="39" customHeight="1" x14ac:dyDescent="0.15">
      <c r="A39" s="22"/>
      <c r="B39" s="35"/>
      <c r="C39" s="1143" t="s">
        <v>530</v>
      </c>
      <c r="D39" s="1144"/>
      <c r="E39" s="1145"/>
      <c r="F39" s="36">
        <v>0.13</v>
      </c>
      <c r="G39" s="37">
        <v>0.1</v>
      </c>
      <c r="H39" s="37">
        <v>7.0000000000000007E-2</v>
      </c>
      <c r="I39" s="37">
        <v>0.1</v>
      </c>
      <c r="J39" s="38">
        <v>0.1</v>
      </c>
      <c r="K39" s="22"/>
      <c r="L39" s="22"/>
      <c r="M39" s="22"/>
      <c r="N39" s="22"/>
      <c r="O39" s="22"/>
      <c r="P39" s="22"/>
    </row>
    <row r="40" spans="1:16" ht="39" customHeight="1" x14ac:dyDescent="0.15">
      <c r="A40" s="22"/>
      <c r="B40" s="35"/>
      <c r="C40" s="1143" t="s">
        <v>531</v>
      </c>
      <c r="D40" s="1144"/>
      <c r="E40" s="1145"/>
      <c r="F40" s="36">
        <v>0.46</v>
      </c>
      <c r="G40" s="37">
        <v>0.19</v>
      </c>
      <c r="H40" s="37">
        <v>0.1</v>
      </c>
      <c r="I40" s="37">
        <v>0.11</v>
      </c>
      <c r="J40" s="38">
        <v>0.09</v>
      </c>
      <c r="K40" s="22"/>
      <c r="L40" s="22"/>
      <c r="M40" s="22"/>
      <c r="N40" s="22"/>
      <c r="O40" s="22"/>
      <c r="P40" s="22"/>
    </row>
    <row r="41" spans="1:16" ht="39" customHeight="1" x14ac:dyDescent="0.15">
      <c r="A41" s="22"/>
      <c r="B41" s="35"/>
      <c r="C41" s="1143" t="s">
        <v>532</v>
      </c>
      <c r="D41" s="1144"/>
      <c r="E41" s="1145"/>
      <c r="F41" s="36">
        <v>0.14000000000000001</v>
      </c>
      <c r="G41" s="37">
        <v>0.13</v>
      </c>
      <c r="H41" s="37">
        <v>0.11</v>
      </c>
      <c r="I41" s="37">
        <v>0.09</v>
      </c>
      <c r="J41" s="38">
        <v>0.06</v>
      </c>
      <c r="K41" s="22"/>
      <c r="L41" s="22"/>
      <c r="M41" s="22"/>
      <c r="N41" s="22"/>
      <c r="O41" s="22"/>
      <c r="P41" s="22"/>
    </row>
    <row r="42" spans="1:16" ht="39" customHeight="1" x14ac:dyDescent="0.15">
      <c r="A42" s="22"/>
      <c r="B42" s="39"/>
      <c r="C42" s="1143" t="s">
        <v>533</v>
      </c>
      <c r="D42" s="1144"/>
      <c r="E42" s="1145"/>
      <c r="F42" s="36" t="s">
        <v>481</v>
      </c>
      <c r="G42" s="37" t="s">
        <v>481</v>
      </c>
      <c r="H42" s="37" t="s">
        <v>481</v>
      </c>
      <c r="I42" s="37" t="s">
        <v>481</v>
      </c>
      <c r="J42" s="38" t="s">
        <v>481</v>
      </c>
      <c r="K42" s="22"/>
      <c r="L42" s="22"/>
      <c r="M42" s="22"/>
      <c r="N42" s="22"/>
      <c r="O42" s="22"/>
      <c r="P42" s="22"/>
    </row>
    <row r="43" spans="1:16" ht="39" customHeight="1" thickBot="1" x14ac:dyDescent="0.2">
      <c r="A43" s="22"/>
      <c r="B43" s="40"/>
      <c r="C43" s="1146" t="s">
        <v>534</v>
      </c>
      <c r="D43" s="1147"/>
      <c r="E43" s="1148"/>
      <c r="F43" s="41">
        <v>0.09</v>
      </c>
      <c r="G43" s="42">
        <v>0.05</v>
      </c>
      <c r="H43" s="42">
        <v>7.0000000000000007E-2</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4205</v>
      </c>
      <c r="L45" s="60">
        <v>4083</v>
      </c>
      <c r="M45" s="60">
        <v>4522</v>
      </c>
      <c r="N45" s="60">
        <v>4506</v>
      </c>
      <c r="O45" s="61">
        <v>4521</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x14ac:dyDescent="0.15">
      <c r="A48" s="48"/>
      <c r="B48" s="1161"/>
      <c r="C48" s="1162"/>
      <c r="D48" s="62"/>
      <c r="E48" s="1153" t="s">
        <v>15</v>
      </c>
      <c r="F48" s="1153"/>
      <c r="G48" s="1153"/>
      <c r="H48" s="1153"/>
      <c r="I48" s="1153"/>
      <c r="J48" s="1154"/>
      <c r="K48" s="63">
        <v>669</v>
      </c>
      <c r="L48" s="64">
        <v>606</v>
      </c>
      <c r="M48" s="64">
        <v>641</v>
      </c>
      <c r="N48" s="64">
        <v>680</v>
      </c>
      <c r="O48" s="65">
        <v>676</v>
      </c>
      <c r="P48" s="48"/>
      <c r="Q48" s="48"/>
      <c r="R48" s="48"/>
      <c r="S48" s="48"/>
      <c r="T48" s="48"/>
      <c r="U48" s="48"/>
    </row>
    <row r="49" spans="1:21" ht="30.75" customHeight="1" x14ac:dyDescent="0.15">
      <c r="A49" s="48"/>
      <c r="B49" s="1161"/>
      <c r="C49" s="1162"/>
      <c r="D49" s="62"/>
      <c r="E49" s="1153" t="s">
        <v>16</v>
      </c>
      <c r="F49" s="1153"/>
      <c r="G49" s="1153"/>
      <c r="H49" s="1153"/>
      <c r="I49" s="1153"/>
      <c r="J49" s="1154"/>
      <c r="K49" s="63">
        <v>107</v>
      </c>
      <c r="L49" s="64">
        <v>92</v>
      </c>
      <c r="M49" s="64">
        <v>89</v>
      </c>
      <c r="N49" s="64">
        <v>74</v>
      </c>
      <c r="O49" s="65">
        <v>70</v>
      </c>
      <c r="P49" s="48"/>
      <c r="Q49" s="48"/>
      <c r="R49" s="48"/>
      <c r="S49" s="48"/>
      <c r="T49" s="48"/>
      <c r="U49" s="48"/>
    </row>
    <row r="50" spans="1:21" ht="30.75" customHeight="1" x14ac:dyDescent="0.15">
      <c r="A50" s="48"/>
      <c r="B50" s="1161"/>
      <c r="C50" s="1162"/>
      <c r="D50" s="62"/>
      <c r="E50" s="1153" t="s">
        <v>17</v>
      </c>
      <c r="F50" s="1153"/>
      <c r="G50" s="1153"/>
      <c r="H50" s="1153"/>
      <c r="I50" s="1153"/>
      <c r="J50" s="1154"/>
      <c r="K50" s="63">
        <v>315</v>
      </c>
      <c r="L50" s="64">
        <v>253</v>
      </c>
      <c r="M50" s="64">
        <v>255</v>
      </c>
      <c r="N50" s="64">
        <v>253</v>
      </c>
      <c r="O50" s="65">
        <v>212</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3099</v>
      </c>
      <c r="L52" s="64">
        <v>3126</v>
      </c>
      <c r="M52" s="64">
        <v>3542</v>
      </c>
      <c r="N52" s="64">
        <v>3624</v>
      </c>
      <c r="O52" s="65">
        <v>3833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2197</v>
      </c>
      <c r="L53" s="69">
        <v>1908</v>
      </c>
      <c r="M53" s="69">
        <v>1965</v>
      </c>
      <c r="N53" s="69">
        <v>1889</v>
      </c>
      <c r="O53" s="70">
        <v>1646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2015-04-20T01:40:37Z</cp:lastPrinted>
  <dcterms:created xsi:type="dcterms:W3CDTF">2015-02-17T06:57:44Z</dcterms:created>
  <dcterms:modified xsi:type="dcterms:W3CDTF">2015-05-08T09:43:42Z</dcterms:modified>
  <cp:category/>
</cp:coreProperties>
</file>