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 r="V8" i="11"/>
</calcChain>
</file>

<file path=xl/sharedStrings.xml><?xml version="1.0" encoding="utf-8"?>
<sst xmlns="http://schemas.openxmlformats.org/spreadsheetml/2006/main" count="997" uniqueCount="560">
  <si>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</si>
  <si>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</si>
  <si>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</si>
  <si>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</si>
  <si>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</si>
  <si>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</si>
  <si>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</si>
  <si>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</si>
  <si>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</si>
  <si>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</si>
  <si>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</si>
  <si>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</si>
  <si>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</si>
  <si>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</si>
  <si>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</si>
  <si>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</si>
  <si>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</si>
  <si>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</si>
  <si>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</si>
  <si>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</si>
  <si>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</si>
  <si>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</si>
  <si>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</si>
  <si>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</si>
  <si>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</si>
  <si>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</si>
  <si>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</si>
  <si>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</si>
  <si>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</si>
  <si>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</si>
  <si>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</si>
  <si>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</si>
  <si>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</si>
  <si>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</si>
  <si>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</si>
  <si>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</si>
  <si>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</si>
  <si>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</si>
  <si>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</si>
  <si>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</si>
  <si>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</si>
  <si>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</si>
  <si>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</si>
  <si>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</si>
  <si>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</si>
  <si>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</si>
  <si>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</si>
  <si>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</si>
  <si>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</si>
  <si>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</si>
  <si>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</si>
  <si>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</si>
  <si>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</si>
  <si>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</si>
  <si>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</si>
  <si>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</si>
  <si>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</si>
  <si>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</si>
  <si>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</si>
  <si>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</si>
  <si>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</si>
  <si>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</si>
  <si>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</si>
  <si>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</si>
  <si>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</si>
  <si>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</si>
  <si>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</si>
  <si>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</si>
  <si>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</si>
  <si>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</si>
  <si>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</si>
  <si>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</si>
  <si>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</si>
  <si>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</si>
  <si>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</si>
  <si>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</si>
  <si>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</si>
  <si>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</si>
  <si>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</si>
  <si>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</si>
  <si>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</si>
  <si>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</si>
  <si>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磐田市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</si>
  <si>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</si>
  <si>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</si>
  <si>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</si>
  <si>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</si>
  <si>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</si>
  <si>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</si>
  <si>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</si>
  <si>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</si>
  <si>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</si>
  <si>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</si>
  <si>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</si>
  <si>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</si>
  <si>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</si>
  <si>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</si>
  <si>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</si>
  <si>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</si>
  <si>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</si>
  <si>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</si>
  <si>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</si>
  <si>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</si>
  <si>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</si>
  <si>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</si>
  <si>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</si>
  <si>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</si>
  <si>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</si>
  <si>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</si>
  <si>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</si>
  <si>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</si>
  <si>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</si>
  <si>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</si>
  <si>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</si>
  <si>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</si>
  <si>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</si>
  <si>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</si>
  <si>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</si>
  <si>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</si>
  <si>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</si>
  <si>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</si>
  <si>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</si>
  <si>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</si>
  <si>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</si>
  <si>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</si>
  <si>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</si>
  <si>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</si>
  <si>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</si>
  <si>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</si>
  <si>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</si>
  <si>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</si>
  <si>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</si>
  <si>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</si>
  <si>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</si>
  <si>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</si>
  <si>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</si>
  <si>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</si>
  <si>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</si>
  <si>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</si>
  <si>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</si>
  <si>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</si>
  <si>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</si>
  <si>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</si>
  <si>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</si>
  <si>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</si>
  <si>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</si>
  <si>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</si>
  <si>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</si>
  <si>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</si>
  <si>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</si>
  <si>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</si>
  <si>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</si>
  <si>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</si>
  <si>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</si>
  <si>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</si>
  <si>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</si>
  <si>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</si>
  <si>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</si>
  <si>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</si>
  <si>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</si>
  <si>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</si>
  <si>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</si>
  <si>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</si>
  <si>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</si>
  <si>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</si>
  <si>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</si>
  <si>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</si>
  <si>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</si>
  <si>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</si>
  <si>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</si>
  <si>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</si>
  <si>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</si>
  <si>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</si>
  <si>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</si>
  <si>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</si>
  <si>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</si>
  <si>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</si>
  <si>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</si>
  <si>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</si>
  <si>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</si>
  <si>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</si>
  <si>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</si>
  <si>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</si>
  <si>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</si>
  <si>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</si>
  <si>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</si>
  <si>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</si>
  <si>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</si>
  <si>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</si>
  <si>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</si>
  <si>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</si>
  <si>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</si>
  <si>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</si>
  <si>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</si>
  <si>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</si>
  <si>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</si>
  <si>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静岡県磐田市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</si>
  <si>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</si>
  <si>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</si>
  <si>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</si>
  <si>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</si>
  <si>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</si>
  <si>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</si>
  <si>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</si>
  <si>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</si>
  <si>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</si>
  <si>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</si>
  <si>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</si>
  <si>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</si>
  <si>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</si>
  <si>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</si>
  <si>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</si>
  <si>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</si>
  <si>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</si>
  <si>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</si>
  <si>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</si>
  <si>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</si>
  <si>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</si>
  <si>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</si>
  <si>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</si>
  <si>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</si>
  <si>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</si>
  <si>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</si>
  <si>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</si>
  <si>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</si>
  <si>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</si>
  <si>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</si>
  <si>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</si>
  <si>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</si>
  <si>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</si>
  <si>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</si>
  <si>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</si>
  <si>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</si>
  <si>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</si>
  <si>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</si>
  <si>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</si>
  <si>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</si>
  <si>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</si>
  <si>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</si>
  <si>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</si>
  <si>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</si>
  <si>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</si>
  <si>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</si>
  <si>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</si>
  <si>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</si>
  <si>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</si>
  <si>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</si>
  <si>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</si>
  <si>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</si>
  <si>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</si>
  <si>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</si>
  <si>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</si>
  <si>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</si>
  <si>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</si>
  <si>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</si>
  <si>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</si>
  <si>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</si>
  <si>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</si>
  <si>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</si>
  <si>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</si>
  <si>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</si>
  <si>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</si>
  <si>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</si>
  <si>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</si>
  <si>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</si>
  <si>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</si>
  <si>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</si>
  <si>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</si>
  <si>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</si>
  <si>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</si>
  <si>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</si>
  <si>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</si>
  <si>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</si>
  <si>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</si>
  <si>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</si>
  <si>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</si>
  <si>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</si>
  <si>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</si>
  <si>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</si>
  <si>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</si>
  <si>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</si>
  <si>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</si>
  <si>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</si>
  <si>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</si>
  <si>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</si>
  <si>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</si>
  <si>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</si>
  <si>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</si>
  <si>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</si>
  <si>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</si>
  <si>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</si>
  <si>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</si>
  <si>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</si>
  <si>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</si>
  <si>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</si>
  <si>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</si>
  <si>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</si>
  <si>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</si>
  <si>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</si>
  <si>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</si>
  <si>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</si>
  <si>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</si>
  <si>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</si>
  <si>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</si>
  <si>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</si>
  <si>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</si>
  <si>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</si>
  <si>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</si>
  <si>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</si>
  <si>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</si>
  <si>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</si>
  <si>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</si>
  <si>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</si>
  <si>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</si>
  <si>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</si>
  <si>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</si>
  <si>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</si>
  <si>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</si>
  <si>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</si>
  <si>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</si>
  <si>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</si>
  <si>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</si>
  <si>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</si>
  <si>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</si>
  <si>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</si>
  <si>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</si>
  <si>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</si>
  <si>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</si>
  <si>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</si>
  <si>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</si>
  <si>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</si>
  <si>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</si>
  <si>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</si>
  <si>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</si>
  <si>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</si>
  <si>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</si>
  <si>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</si>
  <si>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</si>
  <si>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</si>
  <si>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</si>
  <si>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</si>
  <si>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</si>
  <si>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</si>
  <si>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</si>
  <si>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</si>
  <si>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</si>
  <si>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</si>
  <si>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静岡県磐田市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</si>
  <si>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</si>
  <si>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</si>
  <si>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</si>
  <si>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</si>
  <si>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</si>
  <si>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</si>
  <si>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</si>
  <si>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</si>
  <si>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</si>
  <si>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</si>
  <si>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</si>
  <si>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</si>
  <si>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</si>
  <si>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</si>
  <si>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</si>
  <si>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</si>
  <si>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</si>
  <si>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</si>
  <si>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</si>
  <si>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</si>
  <si>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磐田市外1組合公平委員会特別会計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</si>
  <si>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</si>
  <si>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</si>
  <si>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</si>
  <si>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</si>
  <si>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</si>
  <si>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</si>
  <si>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</si>
  <si>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</si>
  <si>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</si>
  <si>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</si>
  <si>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</si>
  <si>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</si>
  <si>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</si>
  <si>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</si>
  <si>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</si>
  <si>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</si>
  <si>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</si>
  <si>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</si>
  <si>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</si>
  <si>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</si>
  <si>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</si>
  <si>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</si>
  <si>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</si>
  <si>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</si>
  <si>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</si>
  <si>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</si>
  <si>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</si>
  <si>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</si>
  <si>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</si>
  <si>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</si>
  <si>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</si>
  <si>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</si>
  <si>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</si>
  <si>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</si>
  <si>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</si>
  <si>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</si>
  <si>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</si>
  <si>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</si>
  <si>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</si>
  <si>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</si>
  <si>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</si>
  <si>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</si>
  <si>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</si>
  <si>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</si>
  <si>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</si>
  <si>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</si>
  <si>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</si>
  <si>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</si>
  <si>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</si>
  <si>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</si>
  <si>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</si>
  <si>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</si>
  <si>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</si>
  <si>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</si>
  <si>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</si>
  <si>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</si>
  <si>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</si>
  <si>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</si>
  <si>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</si>
  <si>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</si>
  <si>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</si>
  <si>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</si>
  <si>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</si>
  <si>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</si>
  <si>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</si>
  <si>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</si>
  <si>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</si>
  <si>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</si>
  <si>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</si>
  <si>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</si>
  <si>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</si>
  <si>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</si>
  <si>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</si>
  <si>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</si>
  <si>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</si>
  <si>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</si>
  <si>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</si>
  <si>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</si>
  <si>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</si>
  <si>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</si>
  <si>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</si>
  <si>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</si>
  <si>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</si>
  <si>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</si>
  <si>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</si>
  <si>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</si>
  <si>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</si>
  <si>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</si>
  <si>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</si>
  <si>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</si>
  <si>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</si>
  <si>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</si>
  <si>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</si>
  <si>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</si>
  <si>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</si>
  <si>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</si>
  <si>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</si>
  <si>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</si>
  <si>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</si>
  <si>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</si>
  <si>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</si>
  <si>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</si>
  <si>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</si>
  <si>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</si>
  <si>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</si>
  <si>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</si>
  <si>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</si>
  <si>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</si>
  <si>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</si>
  <si>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</si>
  <si>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</si>
  <si>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</si>
  <si>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</si>
  <si>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</si>
  <si>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</si>
  <si>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</si>
  <si>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</si>
  <si>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</si>
  <si>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</si>
  <si>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</si>
  <si>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</si>
  <si>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</si>
  <si>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</si>
  <si>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</si>
  <si>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</si>
  <si>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</si>
  <si>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</si>
  <si>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</si>
  <si>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</si>
  <si>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</si>
  <si>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</si>
  <si>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</si>
  <si>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</si>
  <si>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</si>
  <si>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</si>
  <si>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</si>
  <si>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</si>
  <si>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</si>
  <si>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</si>
  <si>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</si>
  <si>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</si>
  <si>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</si>
  <si>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</si>
  <si>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</si>
  <si>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</si>
  <si>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</si>
  <si>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</si>
  <si>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</si>
  <si>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</si>
  <si>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</si>
  <si>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</si>
  <si>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</si>
  <si>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</si>
  <si>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</si>
  <si>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</si>
  <si>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</si>
  <si>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1.00</t>
  </si>
  <si>
    <t>▲ 0.76</t>
  </si>
  <si>
    <t>▲ 1.57</t>
  </si>
  <si>
    <t>病院事業会計</t>
  </si>
  <si>
    <t>一般会計</t>
  </si>
  <si>
    <t>水道事業会計</t>
  </si>
  <si>
    <t>国民健康保険事業特別会計</t>
  </si>
  <si>
    <t>介護保険事業特別会計</t>
  </si>
  <si>
    <t>公共下水道事業特別会計</t>
  </si>
  <si>
    <t>後期高齢者医療事業特別会計</t>
  </si>
  <si>
    <t>農業集落排水事業特別会計</t>
  </si>
  <si>
    <t>その他会計（赤字）</t>
  </si>
  <si>
    <t>その他会計（黒字）</t>
  </si>
  <si>
    <t>-</t>
    <phoneticPr fontId="2"/>
  </si>
  <si>
    <t>-</t>
    <phoneticPr fontId="2"/>
  </si>
  <si>
    <t>中遠広域事務組合</t>
    <rPh sb="0" eb="2">
      <t>チュウエン</t>
    </rPh>
    <rPh sb="2" eb="4">
      <t>コウイキ</t>
    </rPh>
    <rPh sb="4" eb="6">
      <t>ジム</t>
    </rPh>
    <rPh sb="6" eb="8">
      <t>クミアイ</t>
    </rPh>
    <phoneticPr fontId="2"/>
  </si>
  <si>
    <t>-</t>
    <phoneticPr fontId="2"/>
  </si>
  <si>
    <t>養護老人ホームとよおか管理組合</t>
    <rPh sb="0" eb="2">
      <t>ヨウゴ</t>
    </rPh>
    <rPh sb="2" eb="4">
      <t>ロウジン</t>
    </rPh>
    <rPh sb="11" eb="13">
      <t>カンリ</t>
    </rPh>
    <rPh sb="13" eb="15">
      <t>クミアイ</t>
    </rPh>
    <phoneticPr fontId="2"/>
  </si>
  <si>
    <t>-</t>
    <phoneticPr fontId="2"/>
  </si>
  <si>
    <t>太田川原野谷川治水水防組合</t>
    <rPh sb="0" eb="3">
      <t>オオタガワ</t>
    </rPh>
    <rPh sb="3" eb="4">
      <t>ハラ</t>
    </rPh>
    <rPh sb="4" eb="5">
      <t>ノ</t>
    </rPh>
    <rPh sb="5" eb="6">
      <t>ヤ</t>
    </rPh>
    <rPh sb="6" eb="7">
      <t>カワ</t>
    </rPh>
    <rPh sb="7" eb="9">
      <t>チスイ</t>
    </rPh>
    <rPh sb="9" eb="11">
      <t>スイボウ</t>
    </rPh>
    <rPh sb="11" eb="13">
      <t>クミアイ</t>
    </rPh>
    <phoneticPr fontId="2"/>
  </si>
  <si>
    <t>-</t>
    <phoneticPr fontId="2"/>
  </si>
  <si>
    <t>中東遠看護学校組合</t>
    <rPh sb="0" eb="1">
      <t>チュウ</t>
    </rPh>
    <rPh sb="1" eb="3">
      <t>トウエン</t>
    </rPh>
    <rPh sb="3" eb="5">
      <t>カンゴ</t>
    </rPh>
    <rPh sb="5" eb="7">
      <t>ガッコウ</t>
    </rPh>
    <rPh sb="7" eb="9">
      <t>クミアイ</t>
    </rPh>
    <phoneticPr fontId="2"/>
  </si>
  <si>
    <t>-</t>
    <phoneticPr fontId="2"/>
  </si>
  <si>
    <t>浅羽湛水防除施設組合</t>
    <rPh sb="0" eb="2">
      <t>アサバ</t>
    </rPh>
    <rPh sb="2" eb="4">
      <t>タンスイ</t>
    </rPh>
    <rPh sb="4" eb="6">
      <t>ボウジョ</t>
    </rPh>
    <rPh sb="6" eb="8">
      <t>シセツ</t>
    </rPh>
    <rPh sb="8" eb="10">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</si>
  <si>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</si>
  <si>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</si>
  <si>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</si>
  <si>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磐田市振興公社</t>
    <rPh sb="0" eb="3">
      <t>イワタシ</t>
    </rPh>
    <rPh sb="3" eb="5">
      <t>シンコウ</t>
    </rPh>
    <rPh sb="5" eb="7">
      <t>コウシャ</t>
    </rPh>
    <phoneticPr fontId="2"/>
  </si>
  <si>
    <t>磐田市勤労者福祉サービスセンター</t>
    <rPh sb="0" eb="3">
      <t>イワタシ</t>
    </rPh>
    <rPh sb="3" eb="6">
      <t>キンロウシャ</t>
    </rPh>
    <rPh sb="6" eb="8">
      <t>フクシ</t>
    </rPh>
    <phoneticPr fontId="2"/>
  </si>
  <si>
    <t>磐田原総合開発</t>
    <rPh sb="0" eb="2">
      <t>イワタ</t>
    </rPh>
    <rPh sb="2" eb="3">
      <t>バラ</t>
    </rPh>
    <rPh sb="3" eb="5">
      <t>ソウゴウ</t>
    </rPh>
    <rPh sb="5" eb="7">
      <t>カイハツ</t>
    </rPh>
    <phoneticPr fontId="2"/>
  </si>
  <si>
    <t>磐田市土地開発公社</t>
    <rPh sb="0" eb="3">
      <t>イワタシ</t>
    </rPh>
    <rPh sb="3" eb="5">
      <t>トチ</t>
    </rPh>
    <rPh sb="5" eb="7">
      <t>カイハツ</t>
    </rPh>
    <rPh sb="7" eb="9">
      <t>コウシャ</t>
    </rPh>
    <phoneticPr fontId="2"/>
  </si>
  <si>
    <t>竜洋環境創造</t>
    <rPh sb="0" eb="2">
      <t>リュウヨウ</t>
    </rPh>
    <rPh sb="2" eb="4">
      <t>カンキョウ</t>
    </rPh>
    <rPh sb="4" eb="6">
      <t>ソウゾウ</t>
    </rPh>
    <phoneticPr fontId="2"/>
  </si>
  <si>
    <t>とよおか採れたて元気むら</t>
    <rPh sb="4" eb="5">
      <t>ト</t>
    </rPh>
    <rPh sb="8" eb="10">
      <t>ゲンキ</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</si>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</sst>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54640</c:v>
                </c:pt>
                <c:pt idx="1">
                  <c:v>44734</c:v>
                </c:pt>
                <c:pt idx="2">
                  <c:v>40111</c:v>
                </c:pt>
                <c:pt idx="3">
                  <c:v>40826</c:v>
                </c:pt>
                <c:pt idx="4">
                  <c:v>38033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69144</c:v>
                </c:pt>
                <c:pt idx="1">
                  <c:v>47582</c:v>
                </c:pt>
                <c:pt idx="2">
                  <c:v>46166</c:v>
                </c:pt>
                <c:pt idx="3">
                  <c:v>42708</c:v>
                </c:pt>
                <c:pt idx="4">
                  <c:v>35317</c:v>
                </c:pt>
              </c:numCache>
            </c:numRef>
          </c:val>
          <c:smooth val="0"/>
        </c:ser>
        <c:dLbls>
          <c:showLegendKey val="0"/>
          <c:showVal val="0"/>
          <c:showCatName val="0"/>
          <c:showSerName val="0"/>
          <c:showPercent val="0"/>
          <c:showBubbleSize val="0"/>
        </c:dLbls>
        <c:marker val="1"/>
        <c:smooth val="0"/>
        <c:axId val="119972224"/>
        <c:axId val="119974144"/>
      </c:lineChart>
      <c:catAx>
        <c:axId val="119972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974144"/>
        <c:crosses val="autoZero"/>
        <c:auto val="1"/>
        <c:lblAlgn val="ctr"/>
        <c:lblOffset val="100"/>
        <c:tickLblSkip val="1"/>
        <c:tickMarkSkip val="1"/>
        <c:noMultiLvlLbl val="0"/>
      </c:catAx>
      <c:valAx>
        <c:axId val="1199741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972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7.38</c:v>
                </c:pt>
                <c:pt idx="1">
                  <c:v>10.51</c:v>
                </c:pt>
                <c:pt idx="2">
                  <c:v>4.3</c:v>
                </c:pt>
                <c:pt idx="3">
                  <c:v>4.8499999999999996</c:v>
                </c:pt>
                <c:pt idx="4">
                  <c:v>3.56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8.52</c:v>
                </c:pt>
                <c:pt idx="1">
                  <c:v>9.83</c:v>
                </c:pt>
                <c:pt idx="2">
                  <c:v>20.09</c:v>
                </c:pt>
                <c:pt idx="3">
                  <c:v>17.55</c:v>
                </c:pt>
                <c:pt idx="4">
                  <c:v>22.99</c:v>
                </c:pt>
              </c:numCache>
            </c:numRef>
          </c:val>
        </c:ser>
        <c:dLbls>
          <c:showLegendKey val="0"/>
          <c:showVal val="0"/>
          <c:showCatName val="0"/>
          <c:showSerName val="0"/>
          <c:showPercent val="0"/>
          <c:showBubbleSize val="0"/>
        </c:dLbls>
        <c:gapWidth val="250"/>
        <c:overlap val="100"/>
        <c:axId val="121328768"/>
        <c:axId val="12133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c:v>
                </c:pt>
                <c:pt idx="1">
                  <c:v>0.27</c:v>
                </c:pt>
                <c:pt idx="2">
                  <c:v>-0.76</c:v>
                </c:pt>
                <c:pt idx="3">
                  <c:v>-1.57</c:v>
                </c:pt>
                <c:pt idx="4">
                  <c:v>1.95</c:v>
                </c:pt>
              </c:numCache>
            </c:numRef>
          </c:val>
          <c:smooth val="0"/>
        </c:ser>
        <c:dLbls>
          <c:showLegendKey val="0"/>
          <c:showVal val="0"/>
          <c:showCatName val="0"/>
          <c:showSerName val="0"/>
          <c:showPercent val="0"/>
          <c:showBubbleSize val="0"/>
        </c:dLbls>
        <c:marker val="1"/>
        <c:smooth val="0"/>
        <c:axId val="121328768"/>
        <c:axId val="121330688"/>
      </c:lineChart>
      <c:catAx>
        <c:axId val="12132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330688"/>
        <c:crosses val="autoZero"/>
        <c:auto val="1"/>
        <c:lblAlgn val="ctr"/>
        <c:lblOffset val="100"/>
        <c:tickLblSkip val="1"/>
        <c:tickMarkSkip val="1"/>
        <c:noMultiLvlLbl val="0"/>
      </c:catAx>
      <c:valAx>
        <c:axId val="12133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2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0.7</c:v>
                </c:pt>
                <c:pt idx="2">
                  <c:v>#N/A</c:v>
                </c:pt>
                <c:pt idx="3">
                  <c:v>0.66</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0.02</c:v>
                </c:pt>
                <c:pt idx="4">
                  <c:v>#N/A</c:v>
                </c:pt>
                <c:pt idx="5">
                  <c:v>0.03</c:v>
                </c:pt>
                <c:pt idx="6">
                  <c:v>#N/A</c:v>
                </c:pt>
                <c:pt idx="7">
                  <c:v>0.02</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0.01</c:v>
                </c:pt>
                <c:pt idx="4">
                  <c:v>#N/A</c:v>
                </c:pt>
                <c:pt idx="5">
                  <c:v>7.0000000000000007E-2</c:v>
                </c:pt>
                <c:pt idx="6">
                  <c:v>#N/A</c:v>
                </c:pt>
                <c:pt idx="7">
                  <c:v>0.08</c:v>
                </c:pt>
                <c:pt idx="8">
                  <c:v>#N/A</c:v>
                </c:pt>
                <c:pt idx="9">
                  <c:v>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0.61</c:v>
                </c:pt>
                <c:pt idx="2">
                  <c:v>#N/A</c:v>
                </c:pt>
                <c:pt idx="3">
                  <c:v>0.39</c:v>
                </c:pt>
                <c:pt idx="4">
                  <c:v>#N/A</c:v>
                </c:pt>
                <c:pt idx="5">
                  <c:v>0.18</c:v>
                </c:pt>
                <c:pt idx="6">
                  <c:v>#N/A</c:v>
                </c:pt>
                <c:pt idx="7">
                  <c:v>0.1</c:v>
                </c:pt>
                <c:pt idx="8">
                  <c:v>#N/A</c:v>
                </c:pt>
                <c:pt idx="9">
                  <c:v>0.26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0.17</c:v>
                </c:pt>
                <c:pt idx="2">
                  <c:v>#N/A</c:v>
                </c:pt>
                <c:pt idx="3">
                  <c:v>0.27</c:v>
                </c:pt>
                <c:pt idx="4">
                  <c:v>#N/A</c:v>
                </c:pt>
                <c:pt idx="5">
                  <c:v>0.31</c:v>
                </c:pt>
                <c:pt idx="6">
                  <c:v>#N/A</c:v>
                </c:pt>
                <c:pt idx="7">
                  <c:v>0.27</c:v>
                </c:pt>
                <c:pt idx="8">
                  <c:v>#N/A</c:v>
                </c:pt>
                <c:pt idx="9">
                  <c:v>0.36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2.17</c:v>
                </c:pt>
                <c:pt idx="2">
                  <c:v>#N/A</c:v>
                </c:pt>
                <c:pt idx="3">
                  <c:v>1.92</c:v>
                </c:pt>
                <c:pt idx="4">
                  <c:v>#N/A</c:v>
                </c:pt>
                <c:pt idx="5">
                  <c:v>2.6</c:v>
                </c:pt>
                <c:pt idx="6">
                  <c:v>#N/A</c:v>
                </c:pt>
                <c:pt idx="7">
                  <c:v>2.1800000000000002</c:v>
                </c:pt>
                <c:pt idx="8">
                  <c:v>#N/A</c:v>
                </c:pt>
                <c:pt idx="9">
                  <c:v>2.0499999999999998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4.5599999999999996</c:v>
                </c:pt>
                <c:pt idx="2">
                  <c:v>#N/A</c:v>
                </c:pt>
                <c:pt idx="3">
                  <c:v>4.09</c:v>
                </c:pt>
                <c:pt idx="4">
                  <c:v>#N/A</c:v>
                </c:pt>
                <c:pt idx="5">
                  <c:v>3.56</c:v>
                </c:pt>
                <c:pt idx="6">
                  <c:v>#N/A</c:v>
                </c:pt>
                <c:pt idx="7">
                  <c:v>3.37</c:v>
                </c:pt>
                <c:pt idx="8">
                  <c:v>#N/A</c:v>
                </c:pt>
                <c:pt idx="9">
                  <c:v>3.33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6.72</c:v>
                </c:pt>
                <c:pt idx="2">
                  <c:v>#N/A</c:v>
                </c:pt>
                <c:pt idx="3">
                  <c:v>9.85</c:v>
                </c:pt>
                <c:pt idx="4">
                  <c:v>#N/A</c:v>
                </c:pt>
                <c:pt idx="5">
                  <c:v>4.3</c:v>
                </c:pt>
                <c:pt idx="6">
                  <c:v>#N/A</c:v>
                </c:pt>
                <c:pt idx="7">
                  <c:v>4.8499999999999996</c:v>
                </c:pt>
                <c:pt idx="8">
                  <c:v>#N/A</c:v>
                </c:pt>
                <c:pt idx="9">
                  <c:v>3.56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4.3600000000000003</c:v>
                </c:pt>
                <c:pt idx="2">
                  <c:v>#N/A</c:v>
                </c:pt>
                <c:pt idx="3">
                  <c:v>5.5</c:v>
                </c:pt>
                <c:pt idx="4">
                  <c:v>#N/A</c:v>
                </c:pt>
                <c:pt idx="5">
                  <c:v>6.03</c:v>
                </c:pt>
                <c:pt idx="6">
                  <c:v>#N/A</c:v>
                </c:pt>
                <c:pt idx="7">
                  <c:v>7.17</c:v>
                </c:pt>
                <c:pt idx="8">
                  <c:v>#N/A</c:v>
                </c:pt>
                <c:pt idx="9">
                  <c:v>6.69</c:v>
                </c:pt>
              </c:numCache>
            </c:numRef>
          </c:val>
        </c:ser>
        <c:dLbls>
          <c:showLegendKey val="0"/>
          <c:showVal val="0"/>
          <c:showCatName val="0"/>
          <c:showSerName val="0"/>
          <c:showPercent val="0"/>
          <c:showBubbleSize val="0"/>
        </c:dLbls>
        <c:gapWidth val="150"/>
        <c:overlap val="100"/>
        <c:axId val="121494528"/>
        <c:axId val="104203008"/>
      </c:barChart>
      <c:catAx>
        <c:axId val="12149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203008"/>
        <c:crosses val="autoZero"/>
        <c:auto val="1"/>
        <c:lblAlgn val="ctr"/>
        <c:lblOffset val="100"/>
        <c:tickLblSkip val="1"/>
        <c:tickMarkSkip val="1"/>
        <c:noMultiLvlLbl val="0"/>
      </c:catAx>
      <c:valAx>
        <c:axId val="10420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94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6986</c:v>
                </c:pt>
                <c:pt idx="5">
                  <c:v>7316</c:v>
                </c:pt>
                <c:pt idx="8">
                  <c:v>7480</c:v>
                </c:pt>
                <c:pt idx="11">
                  <c:v>7641</c:v>
                </c:pt>
                <c:pt idx="14">
                  <c:v>8102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302</c:v>
                </c:pt>
                <c:pt idx="3">
                  <c:v>350</c:v>
                </c:pt>
                <c:pt idx="6">
                  <c:v>885</c:v>
                </c:pt>
                <c:pt idx="9">
                  <c:v>1313</c:v>
                </c:pt>
                <c:pt idx="12">
                  <c:v>325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130</c:v>
                </c:pt>
                <c:pt idx="3">
                  <c:v>319</c:v>
                </c:pt>
                <c:pt idx="6">
                  <c:v>300</c:v>
                </c:pt>
                <c:pt idx="9">
                  <c:v>184</c:v>
                </c:pt>
                <c:pt idx="12">
                  <c:v>165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3080</c:v>
                </c:pt>
                <c:pt idx="3">
                  <c:v>2825</c:v>
                </c:pt>
                <c:pt idx="6">
                  <c:v>2834</c:v>
                </c:pt>
                <c:pt idx="9">
                  <c:v>2969</c:v>
                </c:pt>
                <c:pt idx="12">
                  <c:v>2985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7540</c:v>
                </c:pt>
                <c:pt idx="3">
                  <c:v>7744</c:v>
                </c:pt>
                <c:pt idx="6">
                  <c:v>7692</c:v>
                </c:pt>
                <c:pt idx="9">
                  <c:v>7685</c:v>
                </c:pt>
                <c:pt idx="12">
                  <c:v>7525</c:v>
                </c:pt>
              </c:numCache>
            </c:numRef>
          </c:val>
        </c:ser>
        <c:dLbls>
          <c:showLegendKey val="0"/>
          <c:showVal val="0"/>
          <c:showCatName val="0"/>
          <c:showSerName val="0"/>
          <c:showPercent val="0"/>
          <c:showBubbleSize val="0"/>
        </c:dLbls>
        <c:gapWidth val="100"/>
        <c:overlap val="100"/>
        <c:axId val="122415360"/>
        <c:axId val="122429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4069</c:v>
                </c:pt>
                <c:pt idx="2">
                  <c:v>#N/A</c:v>
                </c:pt>
                <c:pt idx="3">
                  <c:v>#N/A</c:v>
                </c:pt>
                <c:pt idx="4">
                  <c:v>3923</c:v>
                </c:pt>
                <c:pt idx="5">
                  <c:v>#N/A</c:v>
                </c:pt>
                <c:pt idx="6">
                  <c:v>#N/A</c:v>
                </c:pt>
                <c:pt idx="7">
                  <c:v>4231</c:v>
                </c:pt>
                <c:pt idx="8">
                  <c:v>#N/A</c:v>
                </c:pt>
                <c:pt idx="9">
                  <c:v>#N/A</c:v>
                </c:pt>
                <c:pt idx="10">
                  <c:v>4510</c:v>
                </c:pt>
                <c:pt idx="11">
                  <c:v>#N/A</c:v>
                </c:pt>
                <c:pt idx="12">
                  <c:v>#N/A</c:v>
                </c:pt>
                <c:pt idx="13">
                  <c:v>2898</c:v>
                </c:pt>
                <c:pt idx="14">
                  <c:v>#N/A</c:v>
                </c:pt>
              </c:numCache>
            </c:numRef>
          </c:val>
          <c:smooth val="0"/>
        </c:ser>
        <c:dLbls>
          <c:showLegendKey val="0"/>
          <c:showVal val="0"/>
          <c:showCatName val="0"/>
          <c:showSerName val="0"/>
          <c:showPercent val="0"/>
          <c:showBubbleSize val="0"/>
        </c:dLbls>
        <c:marker val="1"/>
        <c:smooth val="0"/>
        <c:axId val="122415360"/>
        <c:axId val="122429824"/>
      </c:lineChart>
      <c:catAx>
        <c:axId val="12241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429824"/>
        <c:crosses val="autoZero"/>
        <c:auto val="1"/>
        <c:lblAlgn val="ctr"/>
        <c:lblOffset val="100"/>
        <c:tickLblSkip val="1"/>
        <c:tickMarkSkip val="1"/>
        <c:noMultiLvlLbl val="0"/>
      </c:catAx>
      <c:valAx>
        <c:axId val="12242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1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68676</c:v>
                </c:pt>
                <c:pt idx="5">
                  <c:v>71338</c:v>
                </c:pt>
                <c:pt idx="8">
                  <c:v>71472</c:v>
                </c:pt>
                <c:pt idx="11">
                  <c:v>72371</c:v>
                </c:pt>
                <c:pt idx="14">
                  <c:v>72551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11208</c:v>
                </c:pt>
                <c:pt idx="5">
                  <c:v>11888</c:v>
                </c:pt>
                <c:pt idx="8">
                  <c:v>12241</c:v>
                </c:pt>
                <c:pt idx="11">
                  <c:v>11075</c:v>
                </c:pt>
                <c:pt idx="14">
                  <c:v>11128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6229</c:v>
                </c:pt>
                <c:pt idx="5">
                  <c:v>7304</c:v>
                </c:pt>
                <c:pt idx="8">
                  <c:v>11347</c:v>
                </c:pt>
                <c:pt idx="11">
                  <c:v>11282</c:v>
                </c:pt>
                <c:pt idx="14">
                  <c:v>13146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117</c:v>
                </c:pt>
                <c:pt idx="9">
                  <c:v>117</c:v>
                </c:pt>
                <c:pt idx="12">
                  <c:v>117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12048</c:v>
                </c:pt>
                <c:pt idx="3">
                  <c:v>12168</c:v>
                </c:pt>
                <c:pt idx="6">
                  <c:v>11894</c:v>
                </c:pt>
                <c:pt idx="9">
                  <c:v>12013</c:v>
                </c:pt>
                <c:pt idx="12">
                  <c:v>11359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1664</c:v>
                </c:pt>
                <c:pt idx="3">
                  <c:v>1431</c:v>
                </c:pt>
                <c:pt idx="6">
                  <c:v>1281</c:v>
                </c:pt>
                <c:pt idx="9">
                  <c:v>1349</c:v>
                </c:pt>
                <c:pt idx="12">
                  <c:v>1182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46167</c:v>
                </c:pt>
                <c:pt idx="3">
                  <c:v>44015</c:v>
                </c:pt>
                <c:pt idx="6">
                  <c:v>42452</c:v>
                </c:pt>
                <c:pt idx="9">
                  <c:v>40052</c:v>
                </c:pt>
                <c:pt idx="12">
                  <c:v>38819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3509</c:v>
                </c:pt>
                <c:pt idx="3">
                  <c:v>3194</c:v>
                </c:pt>
                <c:pt idx="6">
                  <c:v>2355</c:v>
                </c:pt>
                <c:pt idx="9">
                  <c:v>1230</c:v>
                </c:pt>
                <c:pt idx="12">
                  <c:v>1112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65012</c:v>
                </c:pt>
                <c:pt idx="3">
                  <c:v>64528</c:v>
                </c:pt>
                <c:pt idx="6">
                  <c:v>62825</c:v>
                </c:pt>
                <c:pt idx="9">
                  <c:v>60462</c:v>
                </c:pt>
                <c:pt idx="12">
                  <c:v>58826</c:v>
                </c:pt>
              </c:numCache>
            </c:numRef>
          </c:val>
        </c:ser>
        <c:dLbls>
          <c:showLegendKey val="0"/>
          <c:showVal val="0"/>
          <c:showCatName val="0"/>
          <c:showSerName val="0"/>
          <c:showPercent val="0"/>
          <c:showBubbleSize val="0"/>
        </c:dLbls>
        <c:gapWidth val="100"/>
        <c:overlap val="100"/>
        <c:axId val="122529664"/>
        <c:axId val="122540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42287</c:v>
                </c:pt>
                <c:pt idx="2">
                  <c:v>#N/A</c:v>
                </c:pt>
                <c:pt idx="3">
                  <c:v>#N/A</c:v>
                </c:pt>
                <c:pt idx="4">
                  <c:v>34804</c:v>
                </c:pt>
                <c:pt idx="5">
                  <c:v>#N/A</c:v>
                </c:pt>
                <c:pt idx="6">
                  <c:v>#N/A</c:v>
                </c:pt>
                <c:pt idx="7">
                  <c:v>25862</c:v>
                </c:pt>
                <c:pt idx="8">
                  <c:v>#N/A</c:v>
                </c:pt>
                <c:pt idx="9">
                  <c:v>#N/A</c:v>
                </c:pt>
                <c:pt idx="10">
                  <c:v>20495</c:v>
                </c:pt>
                <c:pt idx="11">
                  <c:v>#N/A</c:v>
                </c:pt>
                <c:pt idx="12">
                  <c:v>#N/A</c:v>
                </c:pt>
                <c:pt idx="13">
                  <c:v>14590</c:v>
                </c:pt>
                <c:pt idx="14">
                  <c:v>#N/A</c:v>
                </c:pt>
              </c:numCache>
            </c:numRef>
          </c:val>
          <c:smooth val="0"/>
        </c:ser>
        <c:dLbls>
          <c:showLegendKey val="0"/>
          <c:showVal val="0"/>
          <c:showCatName val="0"/>
          <c:showSerName val="0"/>
          <c:showPercent val="0"/>
          <c:showBubbleSize val="0"/>
        </c:dLbls>
        <c:marker val="1"/>
        <c:smooth val="0"/>
        <c:axId val="122529664"/>
        <c:axId val="122540032"/>
      </c:lineChart>
      <c:catAx>
        <c:axId val="12252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540032"/>
        <c:crosses val="autoZero"/>
        <c:auto val="1"/>
        <c:lblAlgn val="ctr"/>
        <c:lblOffset val="100"/>
        <c:tickLblSkip val="1"/>
        <c:tickMarkSkip val="1"/>
        <c:noMultiLvlLbl val="0"/>
      </c:catAx>
      <c:valAx>
        <c:axId val="12254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2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静岡県磐田市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170,960
165,156
164.08
60,612,971
58,883,474
1,380,655
38,828,543
58,826,121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一時は</a:t>
          </a:r>
          <a:r>
            <a:rPr kumimoji="1" lang="en-US" altLang="ja-JP" sz="1100">
              <a:latin typeface="ＭＳ Ｐゴシック"/>
            </a:rPr>
            <a:t>1</a:t>
          </a:r>
          <a:r>
            <a:rPr kumimoji="1" lang="ja-JP" altLang="en-US" sz="1100">
              <a:latin typeface="ＭＳ Ｐゴシック"/>
            </a:rPr>
            <a:t>を上回っていた財政力指数は、景気や雇用情勢の低迷の影響が長引いていることなどから低迷が続いており、類似団体平均も下回っている。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年度は基準財政需要額については公債費の増などにより</a:t>
          </a:r>
          <a:r>
            <a:rPr kumimoji="1" lang="en-US" altLang="ja-JP" sz="1100">
              <a:latin typeface="ＭＳ Ｐゴシック"/>
            </a:rPr>
            <a:t>1.2</a:t>
          </a:r>
          <a:r>
            <a:rPr kumimoji="1" lang="ja-JP" altLang="en-US" sz="1100">
              <a:latin typeface="ＭＳ Ｐゴシック"/>
            </a:rPr>
            <a:t>％増加したものの、基準財政収入額については法人税割の減などにより</a:t>
          </a:r>
          <a:r>
            <a:rPr kumimoji="1" lang="en-US" altLang="ja-JP" sz="1100">
              <a:latin typeface="ＭＳ Ｐゴシック"/>
            </a:rPr>
            <a:t>0.7</a:t>
          </a:r>
          <a:r>
            <a:rPr kumimoji="1" lang="ja-JP" altLang="en-US" sz="1100">
              <a:latin typeface="ＭＳ Ｐゴシック"/>
            </a:rPr>
            <a:t>％減少したため財政力指数の回復は見られなかった。</a:t>
          </a:r>
          <a:endParaRPr kumimoji="1" lang="en-US" altLang="ja-JP" sz="1100">
            <a:latin typeface="ＭＳ Ｐゴシック"/>
          </a:endParaRPr>
        </a:p>
        <a:p>
          <a:r>
            <a:rPr kumimoji="1" lang="ja-JP" altLang="en-US" sz="1300">
              <a:latin typeface="ＭＳ Ｐゴシック"/>
            </a:rPr>
            <a:t>　</a:t>
          </a:r>
          <a:r>
            <a:rPr kumimoji="1" lang="ja-JP" altLang="en-US" sz="1100">
              <a:latin typeface="ＭＳ Ｐゴシック"/>
            </a:rPr>
            <a:t>今後は基準財政収入額については法人割等に回復傾向がみられるものの、基準財政需要額について、公債費等は引き続き高い水準で推移することが予想される。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4233</xdr:rowOff>
    </xdr:to>
    <xdr:cxnSp macro="">
      <xdr:nvCxnSpPr>
        <xdr:cNvPr id="63" name="直線コネクタ 62"/>
        <xdr:cNvCxnSpPr/>
      </xdr:nvCxnSpPr>
      <xdr:spPr>
        <a:xfrm flipV="1">
          <a:off x="4953000" y="6421967"/>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0.86</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44</xdr:row>
      <xdr:rowOff>4233</xdr:rowOff>
    </xdr:to>
    <xdr:cxnSp macro="">
      <xdr:nvCxnSpPr>
        <xdr:cNvPr id="71" name="直線コネクタ 70"/>
        <xdr:cNvCxnSpPr/>
      </xdr:nvCxnSpPr>
      <xdr:spPr>
        <a:xfrm>
          <a:off x="3225800" y="74273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2" name="フローチャート :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3" name="テキスト ボックス 72"/>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43</xdr:row>
      <xdr:rowOff>55033</xdr:rowOff>
    </xdr:to>
    <xdr:cxnSp macro="">
      <xdr:nvCxnSpPr>
        <xdr:cNvPr id="74" name="直線コネクタ 73"/>
        <xdr:cNvCxnSpPr/>
      </xdr:nvCxnSpPr>
      <xdr:spPr>
        <a:xfrm>
          <a:off x="2336800" y="714586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5" name="フローチャート : 判断 74"/>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6" name="テキスト ボックス 75"/>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41</xdr:row>
      <xdr:rowOff>116417</xdr:rowOff>
    </xdr:to>
    <xdr:cxnSp macro="">
      <xdr:nvCxnSpPr>
        <xdr:cNvPr id="77" name="直線コネクタ 76"/>
        <xdr:cNvCxnSpPr/>
      </xdr:nvCxnSpPr>
      <xdr:spPr>
        <a:xfrm>
          <a:off x="1447800" y="690456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4" name="テキスト ボックス 93"/>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全国平均及び県平均をいずれも下回っており、地方税の増により</a:t>
          </a:r>
          <a:r>
            <a:rPr kumimoji="1" lang="en-US" altLang="ja-JP" sz="1300">
              <a:latin typeface="ＭＳ Ｐゴシック"/>
            </a:rPr>
            <a:t>0.9</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今後も扶助費や公債費等は引き続き高い水準で推移が見込まれることから、起債の抑制を図り、人件費の削減や事務事業の見直し等による経常経費の抑制を継続的に行い、行財政改革大綱の目標値である</a:t>
          </a:r>
          <a:r>
            <a:rPr kumimoji="1" lang="en-US" altLang="ja-JP" sz="1300">
              <a:latin typeface="ＭＳ Ｐゴシック"/>
            </a:rPr>
            <a:t>87.0</a:t>
          </a:r>
          <a:r>
            <a:rPr kumimoji="1" lang="ja-JP" altLang="en-US" sz="1300">
              <a:latin typeface="ＭＳ Ｐゴシック"/>
            </a:rPr>
            <a:t>％以下を維持できるように努める。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66</xdr:row>
      <xdr:rowOff>29464</xdr:rowOff>
    </xdr:to>
    <xdr:cxnSp macro="">
      <xdr:nvCxnSpPr>
        <xdr:cNvPr id="124" name="直線コネクタ 123"/>
        <xdr:cNvCxnSpPr/>
      </xdr:nvCxnSpPr>
      <xdr:spPr>
        <a:xfrm flipV="1">
          <a:off x="4953000" y="9945624"/>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1541</xdr:rowOff>
    </xdr:from>
    <xdr:ext cx="762000" cy="259045"/>
    <xdr:sp macro="" textlink="">
      <xdr:nvSpPr>
        <xdr:cNvPr id="125" name="財政構造の弾力性最小値テキスト"/>
        <xdr:cNvSpPr txBox="1"/>
      </xdr:nvSpPr>
      <xdr:spPr>
        <a:xfrm>
          <a:off x="5041900" y="1131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7</xdr:col>
      <xdr:colOff>63500</xdr:colOff>
      <xdr:row>66</xdr:row>
      <xdr:rowOff>29464</xdr:rowOff>
    </xdr:from>
    <xdr:to>
      <xdr:col>7</xdr:col>
      <xdr:colOff>241300</xdr:colOff>
      <xdr:row>66</xdr:row>
      <xdr:rowOff>29464</xdr:rowOff>
    </xdr:to>
    <xdr:cxnSp macro="">
      <xdr:nvCxnSpPr>
        <xdr:cNvPr id="126" name="直線コネクタ 125"/>
        <xdr:cNvCxnSpPr/>
      </xdr:nvCxnSpPr>
      <xdr:spPr>
        <a:xfrm>
          <a:off x="4864100" y="1134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7"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28" name="直線コネクタ 127"/>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44196</xdr:rowOff>
    </xdr:from>
    <xdr:to>
      <xdr:col>7</xdr:col>
      <xdr:colOff>152400</xdr:colOff>
      <xdr:row>64</xdr:row>
      <xdr:rowOff>131064</xdr:rowOff>
    </xdr:to>
    <xdr:cxnSp macro="">
      <xdr:nvCxnSpPr>
        <xdr:cNvPr id="129" name="直線コネクタ 128"/>
        <xdr:cNvCxnSpPr/>
      </xdr:nvCxnSpPr>
      <xdr:spPr>
        <a:xfrm flipV="1">
          <a:off x="4114800" y="110169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159783</xdr:rowOff>
    </xdr:from>
    <xdr:ext cx="762000" cy="259045"/>
    <xdr:sp macro="" textlink="">
      <xdr:nvSpPr>
        <xdr:cNvPr id="130" name="財政構造の弾力性平均値テキスト"/>
        <xdr:cNvSpPr txBox="1"/>
      </xdr:nvSpPr>
      <xdr:spPr>
        <a:xfrm>
          <a:off x="5041900" y="1061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143256</xdr:rowOff>
    </xdr:from>
    <xdr:to>
      <xdr:col>7</xdr:col>
      <xdr:colOff>203200</xdr:colOff>
      <xdr:row>63</xdr:row>
      <xdr:rowOff>73406</xdr:rowOff>
    </xdr:to>
    <xdr:sp macro="" textlink="">
      <xdr:nvSpPr>
        <xdr:cNvPr id="131" name="フローチャート : 判断 130"/>
        <xdr:cNvSpPr/>
      </xdr:nvSpPr>
      <xdr:spPr>
        <a:xfrm>
          <a:off x="49022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64</xdr:row>
      <xdr:rowOff>131064</xdr:rowOff>
    </xdr:to>
    <xdr:cxnSp macro="">
      <xdr:nvCxnSpPr>
        <xdr:cNvPr id="132" name="直線コネクタ 131"/>
        <xdr:cNvCxnSpPr/>
      </xdr:nvCxnSpPr>
      <xdr:spPr>
        <a:xfrm>
          <a:off x="3225800" y="110169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32004</xdr:rowOff>
    </xdr:from>
    <xdr:to>
      <xdr:col>6</xdr:col>
      <xdr:colOff>50800</xdr:colOff>
      <xdr:row>64</xdr:row>
      <xdr:rowOff>133604</xdr:rowOff>
    </xdr:to>
    <xdr:sp macro="" textlink="">
      <xdr:nvSpPr>
        <xdr:cNvPr id="133" name="フローチャート : 判断 132"/>
        <xdr:cNvSpPr/>
      </xdr:nvSpPr>
      <xdr:spPr>
        <a:xfrm>
          <a:off x="4064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143781</xdr:rowOff>
    </xdr:from>
    <xdr:ext cx="736600" cy="259045"/>
    <xdr:sp macro="" textlink="">
      <xdr:nvSpPr>
        <xdr:cNvPr id="134" name="テキスト ボックス 133"/>
        <xdr:cNvSpPr txBox="1"/>
      </xdr:nvSpPr>
      <xdr:spPr>
        <a:xfrm>
          <a:off x="3733800" y="1077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63500</xdr:rowOff>
    </xdr:to>
    <xdr:cxnSp macro="">
      <xdr:nvCxnSpPr>
        <xdr:cNvPr id="135" name="直線コネクタ 134"/>
        <xdr:cNvCxnSpPr/>
      </xdr:nvCxnSpPr>
      <xdr:spPr>
        <a:xfrm flipV="1">
          <a:off x="2336800" y="1101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18305</xdr:rowOff>
    </xdr:from>
    <xdr:ext cx="762000" cy="259045"/>
    <xdr:sp macro="" textlink="">
      <xdr:nvSpPr>
        <xdr:cNvPr id="137" name="テキスト ボックス 136"/>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65</xdr:row>
      <xdr:rowOff>85090</xdr:rowOff>
    </xdr:to>
    <xdr:cxnSp macro="">
      <xdr:nvCxnSpPr>
        <xdr:cNvPr id="138" name="直線コネクタ 137"/>
        <xdr:cNvCxnSpPr/>
      </xdr:nvCxnSpPr>
      <xdr:spPr>
        <a:xfrm flipV="1">
          <a:off x="1447800" y="110363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14986</xdr:rowOff>
    </xdr:from>
    <xdr:to>
      <xdr:col>3</xdr:col>
      <xdr:colOff>330200</xdr:colOff>
      <xdr:row>65</xdr:row>
      <xdr:rowOff>116586</xdr:rowOff>
    </xdr:to>
    <xdr:sp macro="" textlink="">
      <xdr:nvSpPr>
        <xdr:cNvPr id="139" name="フローチャート : 判断 138"/>
        <xdr:cNvSpPr/>
      </xdr:nvSpPr>
      <xdr:spPr>
        <a:xfrm>
          <a:off x="2286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101363</xdr:rowOff>
    </xdr:from>
    <xdr:ext cx="762000" cy="259045"/>
    <xdr:sp macro="" textlink="">
      <xdr:nvSpPr>
        <xdr:cNvPr id="140" name="テキスト ボックス 139"/>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55880</xdr:rowOff>
    </xdr:from>
    <xdr:to>
      <xdr:col>2</xdr:col>
      <xdr:colOff>127000</xdr:colOff>
      <xdr:row>66</xdr:row>
      <xdr:rowOff>157480</xdr:rowOff>
    </xdr:to>
    <xdr:sp macro="" textlink="">
      <xdr:nvSpPr>
        <xdr:cNvPr id="141" name="フローチャート : 判断 140"/>
        <xdr:cNvSpPr/>
      </xdr:nvSpPr>
      <xdr:spPr>
        <a:xfrm>
          <a:off x="1397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142257</xdr:rowOff>
    </xdr:from>
    <xdr:ext cx="762000" cy="259045"/>
    <xdr:sp macro="" textlink="">
      <xdr:nvSpPr>
        <xdr:cNvPr id="142" name="テキスト ボックス 141"/>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164846</xdr:rowOff>
    </xdr:from>
    <xdr:to>
      <xdr:col>7</xdr:col>
      <xdr:colOff>203200</xdr:colOff>
      <xdr:row>64</xdr:row>
      <xdr:rowOff>94996</xdr:rowOff>
    </xdr:to>
    <xdr:sp macro="" textlink="">
      <xdr:nvSpPr>
        <xdr:cNvPr id="148" name="円/楕円 147"/>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136923</xdr:rowOff>
    </xdr:from>
    <xdr:ext cx="762000" cy="259045"/>
    <xdr:sp macro="" textlink="">
      <xdr:nvSpPr>
        <xdr:cNvPr id="149"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80264</xdr:rowOff>
    </xdr:from>
    <xdr:to>
      <xdr:col>6</xdr:col>
      <xdr:colOff>50800</xdr:colOff>
      <xdr:row>65</xdr:row>
      <xdr:rowOff>10414</xdr:rowOff>
    </xdr:to>
    <xdr:sp macro="" textlink="">
      <xdr:nvSpPr>
        <xdr:cNvPr id="150" name="円/楕円 149"/>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166641</xdr:rowOff>
    </xdr:from>
    <xdr:ext cx="736600" cy="259045"/>
    <xdr:sp macro="" textlink="">
      <xdr:nvSpPr>
        <xdr:cNvPr id="151" name="テキスト ボックス 150"/>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2" name="円/楕円 151"/>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3" name="テキスト ボックス 152"/>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4" name="円/楕円 153"/>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124477</xdr:rowOff>
    </xdr:from>
    <xdr:ext cx="762000" cy="259045"/>
    <xdr:sp macro="" textlink="">
      <xdr:nvSpPr>
        <xdr:cNvPr id="155" name="テキスト ボックス 154"/>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6" name="円/楕円 155"/>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146067</xdr:rowOff>
    </xdr:from>
    <xdr:ext cx="762000" cy="259045"/>
    <xdr:sp macro="" textlink="">
      <xdr:nvSpPr>
        <xdr:cNvPr id="157" name="テキスト ボックス 156"/>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全国平均は下回ったものの、県平均は上回った。</a:t>
          </a:r>
          <a:endParaRPr kumimoji="1" lang="en-US" altLang="ja-JP" sz="1300">
            <a:latin typeface="ＭＳ Ｐゴシック"/>
          </a:endParaRPr>
        </a:p>
        <a:p>
          <a:r>
            <a:rPr kumimoji="1" lang="ja-JP" altLang="en-US" sz="1300">
              <a:latin typeface="ＭＳ Ｐゴシック"/>
            </a:rPr>
            <a:t>　人件費については退職手当の増が主な要因であるが、定員適正化計画の目標である「一般部門職員</a:t>
          </a:r>
          <a:r>
            <a:rPr kumimoji="1" lang="en-US" altLang="ja-JP" sz="1300">
              <a:latin typeface="ＭＳ Ｐゴシック"/>
            </a:rPr>
            <a:t>1,000</a:t>
          </a:r>
          <a:r>
            <a:rPr kumimoji="1" lang="ja-JP" altLang="en-US" sz="1300">
              <a:latin typeface="ＭＳ Ｐゴシック"/>
            </a:rPr>
            <a:t>人体制」は達成した。今後も定員管理と、給与制度や手当の見直しを引き続き行い、行財政改革推進の中で物件費等についても事務事業点検に基づき経常経費の抑制・適正化を継続的に図っていく。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128536</xdr:rowOff>
    </xdr:from>
    <xdr:to>
      <xdr:col>7</xdr:col>
      <xdr:colOff>152400</xdr:colOff>
      <xdr:row>88</xdr:row>
      <xdr:rowOff>80739</xdr:rowOff>
    </xdr:to>
    <xdr:cxnSp macro="">
      <xdr:nvCxnSpPr>
        <xdr:cNvPr id="185" name="直線コネクタ 184"/>
        <xdr:cNvCxnSpPr/>
      </xdr:nvCxnSpPr>
      <xdr:spPr>
        <a:xfrm flipV="1">
          <a:off x="4953000" y="14015986"/>
          <a:ext cx="0" cy="1152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52816</xdr:rowOff>
    </xdr:from>
    <xdr:ext cx="762000" cy="259045"/>
    <xdr:sp macro="" textlink="">
      <xdr:nvSpPr>
        <xdr:cNvPr id="186" name="人件費・物件費等の状況最小値テキスト"/>
        <xdr:cNvSpPr txBox="1"/>
      </xdr:nvSpPr>
      <xdr:spPr>
        <a:xfrm>
          <a:off x="5041900" y="1514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116,673</a:t>
          </a:r>
          <a:endParaRPr kumimoji="1" lang="ja-JP" altLang="en-US" sz="1000" b="1">
            <a:latin typeface="ＭＳ Ｐゴシック"/>
          </a:endParaRPr>
        </a:p>
      </xdr:txBody>
    </xdr:sp>
    <xdr:clientData/>
  </xdr:oneCellAnchor>
  <xdr:twoCellAnchor>
    <xdr:from>
      <xdr:col>7</xdr:col>
      <xdr:colOff>63500</xdr:colOff>
      <xdr:row>88</xdr:row>
      <xdr:rowOff>80739</xdr:rowOff>
    </xdr:from>
    <xdr:to>
      <xdr:col>7</xdr:col>
      <xdr:colOff>241300</xdr:colOff>
      <xdr:row>88</xdr:row>
      <xdr:rowOff>80739</xdr:rowOff>
    </xdr:to>
    <xdr:cxnSp macro="">
      <xdr:nvCxnSpPr>
        <xdr:cNvPr id="187" name="直線コネクタ 186"/>
        <xdr:cNvCxnSpPr/>
      </xdr:nvCxnSpPr>
      <xdr:spPr>
        <a:xfrm>
          <a:off x="4864100" y="1516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43463</xdr:rowOff>
    </xdr:from>
    <xdr:ext cx="762000" cy="259045"/>
    <xdr:sp macro="" textlink="">
      <xdr:nvSpPr>
        <xdr:cNvPr id="188" name="人件費・物件費等の状況最大値テキスト"/>
        <xdr:cNvSpPr txBox="1"/>
      </xdr:nvSpPr>
      <xdr:spPr>
        <a:xfrm>
          <a:off x="5041900" y="1375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92,795</a:t>
          </a:r>
          <a:endParaRPr kumimoji="1" lang="ja-JP" altLang="en-US" sz="1000" b="1">
            <a:latin typeface="ＭＳ Ｐゴシック"/>
          </a:endParaRPr>
        </a:p>
      </xdr:txBody>
    </xdr:sp>
    <xdr:clientData/>
  </xdr:oneCellAnchor>
  <xdr:twoCellAnchor>
    <xdr:from>
      <xdr:col>7</xdr:col>
      <xdr:colOff>63500</xdr:colOff>
      <xdr:row>81</xdr:row>
      <xdr:rowOff>128536</xdr:rowOff>
    </xdr:from>
    <xdr:to>
      <xdr:col>7</xdr:col>
      <xdr:colOff>241300</xdr:colOff>
      <xdr:row>81</xdr:row>
      <xdr:rowOff>128536</xdr:rowOff>
    </xdr:to>
    <xdr:cxnSp macro="">
      <xdr:nvCxnSpPr>
        <xdr:cNvPr id="189" name="直線コネクタ 188"/>
        <xdr:cNvCxnSpPr/>
      </xdr:nvCxnSpPr>
      <xdr:spPr>
        <a:xfrm>
          <a:off x="4864100" y="1401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171318</xdr:rowOff>
    </xdr:from>
    <xdr:to>
      <xdr:col>7</xdr:col>
      <xdr:colOff>152400</xdr:colOff>
      <xdr:row>86</xdr:row>
      <xdr:rowOff>127854</xdr:rowOff>
    </xdr:to>
    <xdr:cxnSp macro="">
      <xdr:nvCxnSpPr>
        <xdr:cNvPr id="190" name="直線コネクタ 189"/>
        <xdr:cNvCxnSpPr/>
      </xdr:nvCxnSpPr>
      <xdr:spPr>
        <a:xfrm>
          <a:off x="4114800" y="14744568"/>
          <a:ext cx="838200" cy="1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171243</xdr:rowOff>
    </xdr:from>
    <xdr:ext cx="762000" cy="259045"/>
    <xdr:sp macro="" textlink="">
      <xdr:nvSpPr>
        <xdr:cNvPr id="191" name="人件費・物件費等の状況平均値テキスト"/>
        <xdr:cNvSpPr txBox="1"/>
      </xdr:nvSpPr>
      <xdr:spPr>
        <a:xfrm>
          <a:off x="5041900" y="144015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105,048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154716</xdr:rowOff>
    </xdr:from>
    <xdr:to>
      <xdr:col>7</xdr:col>
      <xdr:colOff>203200</xdr:colOff>
      <xdr:row>85</xdr:row>
      <xdr:rowOff>84866</xdr:rowOff>
    </xdr:to>
    <xdr:sp macro="" textlink="">
      <xdr:nvSpPr>
        <xdr:cNvPr id="192" name="フローチャート : 判断 191"/>
        <xdr:cNvSpPr/>
      </xdr:nvSpPr>
      <xdr:spPr>
        <a:xfrm>
          <a:off x="4902200" y="145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171318</xdr:rowOff>
    </xdr:from>
    <xdr:to>
      <xdr:col>6</xdr:col>
      <xdr:colOff>0</xdr:colOff>
      <xdr:row>87</xdr:row>
      <xdr:rowOff>25270</xdr:rowOff>
    </xdr:to>
    <xdr:cxnSp macro="">
      <xdr:nvCxnSpPr>
        <xdr:cNvPr id="193" name="直線コネクタ 192"/>
        <xdr:cNvCxnSpPr/>
      </xdr:nvCxnSpPr>
      <xdr:spPr>
        <a:xfrm flipV="1">
          <a:off x="3225800" y="14744568"/>
          <a:ext cx="889000" cy="19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165478</xdr:rowOff>
    </xdr:from>
    <xdr:to>
      <xdr:col>6</xdr:col>
      <xdr:colOff>50800</xdr:colOff>
      <xdr:row>85</xdr:row>
      <xdr:rowOff>95628</xdr:rowOff>
    </xdr:to>
    <xdr:sp macro="" textlink="">
      <xdr:nvSpPr>
        <xdr:cNvPr id="194" name="フローチャート : 判断 193"/>
        <xdr:cNvSpPr/>
      </xdr:nvSpPr>
      <xdr:spPr>
        <a:xfrm>
          <a:off x="4064000" y="1456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105805</xdr:rowOff>
    </xdr:from>
    <xdr:ext cx="736600" cy="259045"/>
    <xdr:sp macro="" textlink="">
      <xdr:nvSpPr>
        <xdr:cNvPr id="195" name="テキスト ボックス 194"/>
        <xdr:cNvSpPr txBox="1"/>
      </xdr:nvSpPr>
      <xdr:spPr>
        <a:xfrm>
          <a:off x="3733800" y="14336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105,271</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131714</xdr:rowOff>
    </xdr:from>
    <xdr:to>
      <xdr:col>4</xdr:col>
      <xdr:colOff>482600</xdr:colOff>
      <xdr:row>87</xdr:row>
      <xdr:rowOff>25270</xdr:rowOff>
    </xdr:to>
    <xdr:cxnSp macro="">
      <xdr:nvCxnSpPr>
        <xdr:cNvPr id="196" name="直線コネクタ 195"/>
        <xdr:cNvCxnSpPr/>
      </xdr:nvCxnSpPr>
      <xdr:spPr>
        <a:xfrm>
          <a:off x="2336800" y="14876414"/>
          <a:ext cx="889000" cy="6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96841</xdr:rowOff>
    </xdr:from>
    <xdr:to>
      <xdr:col>4</xdr:col>
      <xdr:colOff>533400</xdr:colOff>
      <xdr:row>87</xdr:row>
      <xdr:rowOff>26991</xdr:rowOff>
    </xdr:to>
    <xdr:sp macro="" textlink="">
      <xdr:nvSpPr>
        <xdr:cNvPr id="197" name="フローチャート : 判断 196"/>
        <xdr:cNvSpPr/>
      </xdr:nvSpPr>
      <xdr:spPr>
        <a:xfrm>
          <a:off x="3175000" y="1484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37168</xdr:rowOff>
    </xdr:from>
    <xdr:ext cx="762000" cy="259045"/>
    <xdr:sp macro="" textlink="">
      <xdr:nvSpPr>
        <xdr:cNvPr id="198" name="テキスト ボックス 197"/>
        <xdr:cNvSpPr txBox="1"/>
      </xdr:nvSpPr>
      <xdr:spPr>
        <a:xfrm>
          <a:off x="2844800" y="1461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110,954</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131714</xdr:rowOff>
    </xdr:from>
    <xdr:to>
      <xdr:col>3</xdr:col>
      <xdr:colOff>279400</xdr:colOff>
      <xdr:row>87</xdr:row>
      <xdr:rowOff>135786</xdr:rowOff>
    </xdr:to>
    <xdr:cxnSp macro="">
      <xdr:nvCxnSpPr>
        <xdr:cNvPr id="199" name="直線コネクタ 198"/>
        <xdr:cNvCxnSpPr/>
      </xdr:nvCxnSpPr>
      <xdr:spPr>
        <a:xfrm flipV="1">
          <a:off x="1447800" y="14876414"/>
          <a:ext cx="889000" cy="17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145692</xdr:rowOff>
    </xdr:from>
    <xdr:to>
      <xdr:col>3</xdr:col>
      <xdr:colOff>330200</xdr:colOff>
      <xdr:row>85</xdr:row>
      <xdr:rowOff>75842</xdr:rowOff>
    </xdr:to>
    <xdr:sp macro="" textlink="">
      <xdr:nvSpPr>
        <xdr:cNvPr id="200" name="フローチャート : 判断 199"/>
        <xdr:cNvSpPr/>
      </xdr:nvSpPr>
      <xdr:spPr>
        <a:xfrm>
          <a:off x="2286000" y="145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86019</xdr:rowOff>
    </xdr:from>
    <xdr:ext cx="762000" cy="259045"/>
    <xdr:sp macro="" textlink="">
      <xdr:nvSpPr>
        <xdr:cNvPr id="201" name="テキスト ボックス 200"/>
        <xdr:cNvSpPr txBox="1"/>
      </xdr:nvSpPr>
      <xdr:spPr>
        <a:xfrm>
          <a:off x="1955800" y="1431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104,861</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85964</xdr:rowOff>
    </xdr:from>
    <xdr:to>
      <xdr:col>2</xdr:col>
      <xdr:colOff>127000</xdr:colOff>
      <xdr:row>86</xdr:row>
      <xdr:rowOff>16114</xdr:rowOff>
    </xdr:to>
    <xdr:sp macro="" textlink="">
      <xdr:nvSpPr>
        <xdr:cNvPr id="202" name="フローチャート : 判断 201"/>
        <xdr:cNvSpPr/>
      </xdr:nvSpPr>
      <xdr:spPr>
        <a:xfrm>
          <a:off x="1397000" y="146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26291</xdr:rowOff>
    </xdr:from>
    <xdr:ext cx="762000" cy="259045"/>
    <xdr:sp macro="" textlink="">
      <xdr:nvSpPr>
        <xdr:cNvPr id="203" name="テキスト ボックス 202"/>
        <xdr:cNvSpPr txBox="1"/>
      </xdr:nvSpPr>
      <xdr:spPr>
        <a:xfrm>
          <a:off x="1066800" y="1442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77054</xdr:rowOff>
    </xdr:from>
    <xdr:to>
      <xdr:col>7</xdr:col>
      <xdr:colOff>203200</xdr:colOff>
      <xdr:row>87</xdr:row>
      <xdr:rowOff>7204</xdr:rowOff>
    </xdr:to>
    <xdr:sp macro="" textlink="">
      <xdr:nvSpPr>
        <xdr:cNvPr id="209" name="円/楕円 208"/>
        <xdr:cNvSpPr/>
      </xdr:nvSpPr>
      <xdr:spPr>
        <a:xfrm>
          <a:off x="4902200" y="148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49131</xdr:rowOff>
    </xdr:from>
    <xdr:ext cx="762000" cy="259045"/>
    <xdr:sp macro="" textlink="">
      <xdr:nvSpPr>
        <xdr:cNvPr id="210" name="人件費・物件費等の状況該当値テキスト"/>
        <xdr:cNvSpPr txBox="1"/>
      </xdr:nvSpPr>
      <xdr:spPr>
        <a:xfrm>
          <a:off x="5041900" y="1479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110,544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120518</xdr:rowOff>
    </xdr:from>
    <xdr:to>
      <xdr:col>6</xdr:col>
      <xdr:colOff>50800</xdr:colOff>
      <xdr:row>86</xdr:row>
      <xdr:rowOff>50668</xdr:rowOff>
    </xdr:to>
    <xdr:sp macro="" textlink="">
      <xdr:nvSpPr>
        <xdr:cNvPr id="211" name="円/楕円 210"/>
        <xdr:cNvSpPr/>
      </xdr:nvSpPr>
      <xdr:spPr>
        <a:xfrm>
          <a:off x="4064000" y="146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35445</xdr:rowOff>
    </xdr:from>
    <xdr:ext cx="736600" cy="259045"/>
    <xdr:sp macro="" textlink="">
      <xdr:nvSpPr>
        <xdr:cNvPr id="212" name="テキスト ボックス 211"/>
        <xdr:cNvSpPr txBox="1"/>
      </xdr:nvSpPr>
      <xdr:spPr>
        <a:xfrm>
          <a:off x="3733800" y="1478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107,892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145920</xdr:rowOff>
    </xdr:from>
    <xdr:to>
      <xdr:col>4</xdr:col>
      <xdr:colOff>533400</xdr:colOff>
      <xdr:row>87</xdr:row>
      <xdr:rowOff>76070</xdr:rowOff>
    </xdr:to>
    <xdr:sp macro="" textlink="">
      <xdr:nvSpPr>
        <xdr:cNvPr id="213" name="円/楕円 212"/>
        <xdr:cNvSpPr/>
      </xdr:nvSpPr>
      <xdr:spPr>
        <a:xfrm>
          <a:off x="3175000" y="148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60847</xdr:rowOff>
    </xdr:from>
    <xdr:ext cx="762000" cy="259045"/>
    <xdr:sp macro="" textlink="">
      <xdr:nvSpPr>
        <xdr:cNvPr id="214" name="テキスト ボックス 213"/>
        <xdr:cNvSpPr txBox="1"/>
      </xdr:nvSpPr>
      <xdr:spPr>
        <a:xfrm>
          <a:off x="2844800" y="1497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111,971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80914</xdr:rowOff>
    </xdr:from>
    <xdr:to>
      <xdr:col>3</xdr:col>
      <xdr:colOff>330200</xdr:colOff>
      <xdr:row>87</xdr:row>
      <xdr:rowOff>11064</xdr:rowOff>
    </xdr:to>
    <xdr:sp macro="" textlink="">
      <xdr:nvSpPr>
        <xdr:cNvPr id="215" name="円/楕円 214"/>
        <xdr:cNvSpPr/>
      </xdr:nvSpPr>
      <xdr:spPr>
        <a:xfrm>
          <a:off x="2286000" y="148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167291</xdr:rowOff>
    </xdr:from>
    <xdr:ext cx="762000" cy="259045"/>
    <xdr:sp macro="" textlink="">
      <xdr:nvSpPr>
        <xdr:cNvPr id="216" name="テキスト ボックス 215"/>
        <xdr:cNvSpPr txBox="1"/>
      </xdr:nvSpPr>
      <xdr:spPr>
        <a:xfrm>
          <a:off x="1955800" y="1491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110,624</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84986</xdr:rowOff>
    </xdr:from>
    <xdr:to>
      <xdr:col>2</xdr:col>
      <xdr:colOff>127000</xdr:colOff>
      <xdr:row>88</xdr:row>
      <xdr:rowOff>15136</xdr:rowOff>
    </xdr:to>
    <xdr:sp macro="" textlink="">
      <xdr:nvSpPr>
        <xdr:cNvPr id="217" name="円/楕円 216"/>
        <xdr:cNvSpPr/>
      </xdr:nvSpPr>
      <xdr:spPr>
        <a:xfrm>
          <a:off x="1397000" y="150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171363</xdr:rowOff>
    </xdr:from>
    <xdr:ext cx="762000" cy="259045"/>
    <xdr:sp macro="" textlink="">
      <xdr:nvSpPr>
        <xdr:cNvPr id="218" name="テキスト ボックス 217"/>
        <xdr:cNvSpPr txBox="1"/>
      </xdr:nvSpPr>
      <xdr:spPr>
        <a:xfrm>
          <a:off x="1066800" y="150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国の給与改定特例法が終了したことにより、一時は</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超えた指数が特例法前の水準に戻った。</a:t>
          </a:r>
          <a:endParaRPr lang="ja-JP" altLang="ja-JP" sz="1400" b="0">
            <a:effectLst/>
          </a:endParaRPr>
        </a:p>
        <a:p>
          <a:r>
            <a:rPr lang="ja-JP" altLang="ja-JP" sz="1100" b="0" i="0" baseline="0">
              <a:solidFill>
                <a:schemeClr val="dk1"/>
              </a:solidFill>
              <a:effectLst/>
              <a:latin typeface="+mn-lt"/>
              <a:ea typeface="+mn-ea"/>
              <a:cs typeface="+mn-cs"/>
            </a:rPr>
            <a:t>　これまでも</a:t>
          </a:r>
          <a:r>
            <a:rPr kumimoji="1" lang="ja-JP" altLang="ja-JP" sz="1100" b="0">
              <a:solidFill>
                <a:schemeClr val="dk1"/>
              </a:solidFill>
              <a:effectLst/>
              <a:latin typeface="+mn-lt"/>
              <a:ea typeface="+mn-ea"/>
              <a:cs typeface="+mn-cs"/>
            </a:rPr>
            <a:t>国に準じた給与改定を行い、給与制度や手当などの見直しを継続的に進める中で、類似団体平均・全国市平均を下回り、類似団体の中でも低い水準という結果となっている。</a:t>
          </a:r>
          <a:endParaRPr lang="ja-JP" altLang="ja-JP" sz="1400" b="0">
            <a:effectLst/>
          </a:endParaRPr>
        </a:p>
        <a:p>
          <a:r>
            <a:rPr kumimoji="1" lang="ja-JP" altLang="ja-JP" sz="1100" b="0">
              <a:solidFill>
                <a:schemeClr val="dk1"/>
              </a:solidFill>
              <a:effectLst/>
              <a:latin typeface="+mn-lt"/>
              <a:ea typeface="+mn-ea"/>
              <a:cs typeface="+mn-cs"/>
            </a:rPr>
            <a:t>　今後も、引き続き地域の民間企業の動向を見据えながら、給与の適正化に努める。</a:t>
          </a:r>
          <a:endParaRPr lang="ja-JP" altLang="ja-JP" sz="1400" b="0">
            <a:effectLst/>
          </a:endParaRPr>
        </a:p>
        <a:p>
          <a:endParaRPr kumimoji="1" lang="ja-JP" altLang="en-US" sz="1300" b="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13607</xdr:rowOff>
    </xdr:to>
    <xdr:cxnSp macro="">
      <xdr:nvCxnSpPr>
        <xdr:cNvPr id="249" name="直線コネクタ 248"/>
        <xdr:cNvCxnSpPr/>
      </xdr:nvCxnSpPr>
      <xdr:spPr>
        <a:xfrm flipV="1">
          <a:off x="17018000" y="13674271"/>
          <a:ext cx="0" cy="741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157134</xdr:rowOff>
    </xdr:from>
    <xdr:ext cx="762000" cy="259045"/>
    <xdr:sp macro="" textlink="">
      <xdr:nvSpPr>
        <xdr:cNvPr id="250" name="給与水準   （国との比較）最小値テキスト"/>
        <xdr:cNvSpPr txBox="1"/>
      </xdr:nvSpPr>
      <xdr:spPr>
        <a:xfrm>
          <a:off x="17106900" y="1438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84</xdr:row>
      <xdr:rowOff>13607</xdr:rowOff>
    </xdr:from>
    <xdr:to>
      <xdr:col>24</xdr:col>
      <xdr:colOff>647700</xdr:colOff>
      <xdr:row>84</xdr:row>
      <xdr:rowOff>13607</xdr:rowOff>
    </xdr:to>
    <xdr:cxnSp macro="">
      <xdr:nvCxnSpPr>
        <xdr:cNvPr id="251" name="直線コネクタ 250"/>
        <xdr:cNvCxnSpPr/>
      </xdr:nvCxnSpPr>
      <xdr:spPr>
        <a:xfrm>
          <a:off x="16929100" y="1441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2"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3" name="直線コネクタ 252"/>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129721</xdr:rowOff>
    </xdr:from>
    <xdr:to>
      <xdr:col>24</xdr:col>
      <xdr:colOff>558800</xdr:colOff>
      <xdr:row>88</xdr:row>
      <xdr:rowOff>0</xdr:rowOff>
    </xdr:to>
    <xdr:cxnSp macro="">
      <xdr:nvCxnSpPr>
        <xdr:cNvPr id="254" name="直線コネクタ 253"/>
        <xdr:cNvCxnSpPr/>
      </xdr:nvCxnSpPr>
      <xdr:spPr>
        <a:xfrm flipV="1">
          <a:off x="16179800" y="13674271"/>
          <a:ext cx="838200" cy="14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18341</xdr:rowOff>
    </xdr:from>
    <xdr:ext cx="762000" cy="259045"/>
    <xdr:sp macro="" textlink="">
      <xdr:nvSpPr>
        <xdr:cNvPr id="255" name="給与水準   （国との比較）平均値テキスト"/>
        <xdr:cNvSpPr txBox="1"/>
      </xdr:nvSpPr>
      <xdr:spPr>
        <a:xfrm>
          <a:off x="17106900" y="1390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56" name="フローチャート : 判断 255"/>
        <xdr:cNvSpPr/>
      </xdr:nvSpPr>
      <xdr:spPr>
        <a:xfrm>
          <a:off x="169672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68943</xdr:rowOff>
    </xdr:to>
    <xdr:cxnSp macro="">
      <xdr:nvCxnSpPr>
        <xdr:cNvPr id="257" name="直線コネクタ 256"/>
        <xdr:cNvCxnSpPr/>
      </xdr:nvCxnSpPr>
      <xdr:spPr>
        <a:xfrm flipV="1">
          <a:off x="15290800" y="1508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70757</xdr:rowOff>
    </xdr:from>
    <xdr:to>
      <xdr:col>23</xdr:col>
      <xdr:colOff>457200</xdr:colOff>
      <xdr:row>90</xdr:row>
      <xdr:rowOff>907</xdr:rowOff>
    </xdr:to>
    <xdr:sp macro="" textlink="">
      <xdr:nvSpPr>
        <xdr:cNvPr id="258" name="フローチャート : 判断 257"/>
        <xdr:cNvSpPr/>
      </xdr:nvSpPr>
      <xdr:spPr>
        <a:xfrm>
          <a:off x="16129000" y="153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157134</xdr:rowOff>
    </xdr:from>
    <xdr:ext cx="736600" cy="259045"/>
    <xdr:sp macro="" textlink="">
      <xdr:nvSpPr>
        <xdr:cNvPr id="259" name="テキスト ボックス 258"/>
        <xdr:cNvSpPr txBox="1"/>
      </xdr:nvSpPr>
      <xdr:spPr>
        <a:xfrm>
          <a:off x="15798800" y="1541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164193</xdr:rowOff>
    </xdr:from>
    <xdr:to>
      <xdr:col>22</xdr:col>
      <xdr:colOff>203200</xdr:colOff>
      <xdr:row>88</xdr:row>
      <xdr:rowOff>68943</xdr:rowOff>
    </xdr:to>
    <xdr:cxnSp macro="">
      <xdr:nvCxnSpPr>
        <xdr:cNvPr id="260" name="直線コネクタ 259"/>
        <xdr:cNvCxnSpPr/>
      </xdr:nvCxnSpPr>
      <xdr:spPr>
        <a:xfrm>
          <a:off x="14401800" y="13708743"/>
          <a:ext cx="8890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70757</xdr:rowOff>
    </xdr:from>
    <xdr:to>
      <xdr:col>22</xdr:col>
      <xdr:colOff>254000</xdr:colOff>
      <xdr:row>90</xdr:row>
      <xdr:rowOff>907</xdr:rowOff>
    </xdr:to>
    <xdr:sp macro="" textlink="">
      <xdr:nvSpPr>
        <xdr:cNvPr id="261" name="フローチャート : 判断 260"/>
        <xdr:cNvSpPr/>
      </xdr:nvSpPr>
      <xdr:spPr>
        <a:xfrm>
          <a:off x="15240000" y="153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157134</xdr:rowOff>
    </xdr:from>
    <xdr:ext cx="762000" cy="259045"/>
    <xdr:sp macro="" textlink="">
      <xdr:nvSpPr>
        <xdr:cNvPr id="262" name="テキスト ボックス 261"/>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146957</xdr:rowOff>
    </xdr:from>
    <xdr:to>
      <xdr:col>21</xdr:col>
      <xdr:colOff>0</xdr:colOff>
      <xdr:row>79</xdr:row>
      <xdr:rowOff>164193</xdr:rowOff>
    </xdr:to>
    <xdr:cxnSp macro="">
      <xdr:nvCxnSpPr>
        <xdr:cNvPr id="263" name="直線コネクタ 262"/>
        <xdr:cNvCxnSpPr/>
      </xdr:nvCxnSpPr>
      <xdr:spPr>
        <a:xfrm>
          <a:off x="13512800" y="136915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80736</xdr:rowOff>
    </xdr:from>
    <xdr:to>
      <xdr:col>21</xdr:col>
      <xdr:colOff>50800</xdr:colOff>
      <xdr:row>82</xdr:row>
      <xdr:rowOff>10886</xdr:rowOff>
    </xdr:to>
    <xdr:sp macro="" textlink="">
      <xdr:nvSpPr>
        <xdr:cNvPr id="264" name="フローチャート : 判断 263"/>
        <xdr:cNvSpPr/>
      </xdr:nvSpPr>
      <xdr:spPr>
        <a:xfrm>
          <a:off x="14351000" y="1396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167113</xdr:rowOff>
    </xdr:from>
    <xdr:ext cx="762000" cy="259045"/>
    <xdr:sp macro="" textlink="">
      <xdr:nvSpPr>
        <xdr:cNvPr id="265" name="テキスト ボックス 264"/>
        <xdr:cNvSpPr txBox="1"/>
      </xdr:nvSpPr>
      <xdr:spPr>
        <a:xfrm>
          <a:off x="140208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11793</xdr:rowOff>
    </xdr:from>
    <xdr:to>
      <xdr:col>19</xdr:col>
      <xdr:colOff>533400</xdr:colOff>
      <xdr:row>81</xdr:row>
      <xdr:rowOff>113393</xdr:rowOff>
    </xdr:to>
    <xdr:sp macro="" textlink="">
      <xdr:nvSpPr>
        <xdr:cNvPr id="266" name="フローチャート : 判断 265"/>
        <xdr:cNvSpPr/>
      </xdr:nvSpPr>
      <xdr:spPr>
        <a:xfrm>
          <a:off x="13462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98170</xdr:rowOff>
    </xdr:from>
    <xdr:ext cx="762000" cy="259045"/>
    <xdr:sp macro="" textlink="">
      <xdr:nvSpPr>
        <xdr:cNvPr id="267" name="テキスト ボックス 266"/>
        <xdr:cNvSpPr txBox="1"/>
      </xdr:nvSpPr>
      <xdr:spPr>
        <a:xfrm>
          <a:off x="131318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79</xdr:row>
      <xdr:rowOff>78921</xdr:rowOff>
    </xdr:from>
    <xdr:to>
      <xdr:col>24</xdr:col>
      <xdr:colOff>609600</xdr:colOff>
      <xdr:row>80</xdr:row>
      <xdr:rowOff>9071</xdr:rowOff>
    </xdr:to>
    <xdr:sp macro="" textlink="">
      <xdr:nvSpPr>
        <xdr:cNvPr id="273" name="円/楕円 272"/>
        <xdr:cNvSpPr/>
      </xdr:nvSpPr>
      <xdr:spPr>
        <a:xfrm>
          <a:off x="16967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198</xdr:rowOff>
    </xdr:from>
    <xdr:ext cx="762000" cy="259045"/>
    <xdr:sp macro="" textlink="">
      <xdr:nvSpPr>
        <xdr:cNvPr id="274" name="給与水準   （国との比較）該当値テキスト"/>
        <xdr:cNvSpPr txBox="1"/>
      </xdr:nvSpPr>
      <xdr:spPr>
        <a:xfrm>
          <a:off x="17106900" y="1354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120650</xdr:rowOff>
    </xdr:from>
    <xdr:to>
      <xdr:col>23</xdr:col>
      <xdr:colOff>457200</xdr:colOff>
      <xdr:row>88</xdr:row>
      <xdr:rowOff>50800</xdr:rowOff>
    </xdr:to>
    <xdr:sp macro="" textlink="">
      <xdr:nvSpPr>
        <xdr:cNvPr id="275" name="円/楕円 274"/>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60977</xdr:rowOff>
    </xdr:from>
    <xdr:ext cx="736600" cy="259045"/>
    <xdr:sp macro="" textlink="">
      <xdr:nvSpPr>
        <xdr:cNvPr id="276" name="テキスト ボックス 275"/>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18143</xdr:rowOff>
    </xdr:from>
    <xdr:to>
      <xdr:col>22</xdr:col>
      <xdr:colOff>254000</xdr:colOff>
      <xdr:row>88</xdr:row>
      <xdr:rowOff>119743</xdr:rowOff>
    </xdr:to>
    <xdr:sp macro="" textlink="">
      <xdr:nvSpPr>
        <xdr:cNvPr id="277" name="円/楕円 276"/>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78" name="テキスト ボックス 277"/>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113393</xdr:rowOff>
    </xdr:from>
    <xdr:to>
      <xdr:col>21</xdr:col>
      <xdr:colOff>50800</xdr:colOff>
      <xdr:row>80</xdr:row>
      <xdr:rowOff>43543</xdr:rowOff>
    </xdr:to>
    <xdr:sp macro="" textlink="">
      <xdr:nvSpPr>
        <xdr:cNvPr id="279" name="円/楕円 278"/>
        <xdr:cNvSpPr/>
      </xdr:nvSpPr>
      <xdr:spPr>
        <a:xfrm>
          <a:off x="14351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53720</xdr:rowOff>
    </xdr:from>
    <xdr:ext cx="762000" cy="259045"/>
    <xdr:sp macro="" textlink="">
      <xdr:nvSpPr>
        <xdr:cNvPr id="280" name="テキスト ボックス 279"/>
        <xdr:cNvSpPr txBox="1"/>
      </xdr:nvSpPr>
      <xdr:spPr>
        <a:xfrm>
          <a:off x="14020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96157</xdr:rowOff>
    </xdr:from>
    <xdr:to>
      <xdr:col>19</xdr:col>
      <xdr:colOff>533400</xdr:colOff>
      <xdr:row>80</xdr:row>
      <xdr:rowOff>26307</xdr:rowOff>
    </xdr:to>
    <xdr:sp macro="" textlink="">
      <xdr:nvSpPr>
        <xdr:cNvPr id="281" name="円/楕円 280"/>
        <xdr:cNvSpPr/>
      </xdr:nvSpPr>
      <xdr:spPr>
        <a:xfrm>
          <a:off x="13462000" y="136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36484</xdr:rowOff>
    </xdr:from>
    <xdr:ext cx="762000" cy="259045"/>
    <xdr:sp macro="" textlink="">
      <xdr:nvSpPr>
        <xdr:cNvPr id="282" name="テキスト ボックス 281"/>
        <xdr:cNvSpPr txBox="1"/>
      </xdr:nvSpPr>
      <xdr:spPr>
        <a:xfrm>
          <a:off x="13131800" y="1340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第</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次定員適正化計画の目標であった「一般部門職員数の</a:t>
          </a:r>
          <a:r>
            <a:rPr kumimoji="1" lang="en-US" altLang="ja-JP" sz="1100">
              <a:solidFill>
                <a:schemeClr val="dk1"/>
              </a:solidFill>
              <a:effectLst/>
              <a:latin typeface="+mn-lt"/>
              <a:ea typeface="+mn-ea"/>
              <a:cs typeface="+mn-cs"/>
            </a:rPr>
            <a:t>1,000</a:t>
          </a:r>
          <a:r>
            <a:rPr kumimoji="1" lang="ja-JP" altLang="en-US" sz="1100">
              <a:solidFill>
                <a:schemeClr val="dk1"/>
              </a:solidFill>
              <a:effectLst/>
              <a:latin typeface="+mn-lt"/>
              <a:ea typeface="+mn-ea"/>
              <a:cs typeface="+mn-cs"/>
            </a:rPr>
            <a:t>人体制」は実現した。今後については、再雇用者などの非正規職員の活用を進めつつ、正規職員は</a:t>
          </a:r>
          <a:r>
            <a:rPr kumimoji="1" lang="en-US" altLang="ja-JP" sz="1100">
              <a:solidFill>
                <a:schemeClr val="dk1"/>
              </a:solidFill>
              <a:effectLst/>
              <a:latin typeface="+mn-lt"/>
              <a:ea typeface="+mn-ea"/>
              <a:cs typeface="+mn-cs"/>
            </a:rPr>
            <a:t>1,000</a:t>
          </a:r>
          <a:r>
            <a:rPr kumimoji="1" lang="ja-JP" altLang="en-US" sz="1100">
              <a:solidFill>
                <a:schemeClr val="dk1"/>
              </a:solidFill>
              <a:effectLst/>
              <a:latin typeface="+mn-lt"/>
              <a:ea typeface="+mn-ea"/>
              <a:cs typeface="+mn-cs"/>
            </a:rPr>
            <a:t>人体制を維持した上で、平成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年度に本市の組織・事業規模に見合った適正な職員数を検証する。また併せて非正規職員を含めた総人件費管理にも努めていく。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65</xdr:row>
      <xdr:rowOff>43724</xdr:rowOff>
    </xdr:to>
    <xdr:cxnSp macro="">
      <xdr:nvCxnSpPr>
        <xdr:cNvPr id="314" name="直線コネクタ 313"/>
        <xdr:cNvCxnSpPr/>
      </xdr:nvCxnSpPr>
      <xdr:spPr>
        <a:xfrm flipV="1">
          <a:off x="17018000" y="10084888"/>
          <a:ext cx="0" cy="110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15801</xdr:rowOff>
    </xdr:from>
    <xdr:ext cx="762000" cy="259045"/>
    <xdr:sp macro="" textlink="">
      <xdr:nvSpPr>
        <xdr:cNvPr id="315" name="定員管理の状況最小値テキスト"/>
        <xdr:cNvSpPr txBox="1"/>
      </xdr:nvSpPr>
      <xdr:spPr>
        <a:xfrm>
          <a:off x="17106900" y="1116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24</xdr:col>
      <xdr:colOff>469900</xdr:colOff>
      <xdr:row>65</xdr:row>
      <xdr:rowOff>43724</xdr:rowOff>
    </xdr:from>
    <xdr:to>
      <xdr:col>24</xdr:col>
      <xdr:colOff>647700</xdr:colOff>
      <xdr:row>65</xdr:row>
      <xdr:rowOff>43724</xdr:rowOff>
    </xdr:to>
    <xdr:cxnSp macro="">
      <xdr:nvCxnSpPr>
        <xdr:cNvPr id="316" name="直線コネクタ 315"/>
        <xdr:cNvCxnSpPr/>
      </xdr:nvCxnSpPr>
      <xdr:spPr>
        <a:xfrm>
          <a:off x="16929100" y="111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166007</xdr:rowOff>
    </xdr:from>
    <xdr:to>
      <xdr:col>24</xdr:col>
      <xdr:colOff>558800</xdr:colOff>
      <xdr:row>64</xdr:row>
      <xdr:rowOff>77288</xdr:rowOff>
    </xdr:to>
    <xdr:cxnSp macro="">
      <xdr:nvCxnSpPr>
        <xdr:cNvPr id="319" name="直線コネクタ 318"/>
        <xdr:cNvCxnSpPr/>
      </xdr:nvCxnSpPr>
      <xdr:spPr>
        <a:xfrm flipV="1">
          <a:off x="16179800" y="10967357"/>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129920</xdr:rowOff>
    </xdr:from>
    <xdr:ext cx="762000" cy="259045"/>
    <xdr:sp macro="" textlink="">
      <xdr:nvSpPr>
        <xdr:cNvPr id="320" name="定員管理の状況平均値テキスト"/>
        <xdr:cNvSpPr txBox="1"/>
      </xdr:nvSpPr>
      <xdr:spPr>
        <a:xfrm>
          <a:off x="17106900" y="1041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113393</xdr:rowOff>
    </xdr:from>
    <xdr:to>
      <xdr:col>24</xdr:col>
      <xdr:colOff>609600</xdr:colOff>
      <xdr:row>62</xdr:row>
      <xdr:rowOff>43543</xdr:rowOff>
    </xdr:to>
    <xdr:sp macro="" textlink="">
      <xdr:nvSpPr>
        <xdr:cNvPr id="321" name="フローチャート : 判断 320"/>
        <xdr:cNvSpPr/>
      </xdr:nvSpPr>
      <xdr:spPr>
        <a:xfrm>
          <a:off x="169672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77288</xdr:rowOff>
    </xdr:from>
    <xdr:to>
      <xdr:col>23</xdr:col>
      <xdr:colOff>406400</xdr:colOff>
      <xdr:row>65</xdr:row>
      <xdr:rowOff>133350</xdr:rowOff>
    </xdr:to>
    <xdr:cxnSp macro="">
      <xdr:nvCxnSpPr>
        <xdr:cNvPr id="322" name="直線コネクタ 321"/>
        <xdr:cNvCxnSpPr/>
      </xdr:nvCxnSpPr>
      <xdr:spPr>
        <a:xfrm flipV="1">
          <a:off x="15290800" y="11050088"/>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10885</xdr:rowOff>
    </xdr:from>
    <xdr:to>
      <xdr:col>23</xdr:col>
      <xdr:colOff>457200</xdr:colOff>
      <xdr:row>62</xdr:row>
      <xdr:rowOff>112485</xdr:rowOff>
    </xdr:to>
    <xdr:sp macro="" textlink="">
      <xdr:nvSpPr>
        <xdr:cNvPr id="323" name="フローチャート : 判断 322"/>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122662</xdr:rowOff>
    </xdr:from>
    <xdr:ext cx="736600" cy="259045"/>
    <xdr:sp macro="" textlink="">
      <xdr:nvSpPr>
        <xdr:cNvPr id="324" name="テキスト ボックス 323"/>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133350</xdr:rowOff>
    </xdr:from>
    <xdr:to>
      <xdr:col>22</xdr:col>
      <xdr:colOff>203200</xdr:colOff>
      <xdr:row>66</xdr:row>
      <xdr:rowOff>51526</xdr:rowOff>
    </xdr:to>
    <xdr:cxnSp macro="">
      <xdr:nvCxnSpPr>
        <xdr:cNvPr id="325" name="直線コネクタ 324"/>
        <xdr:cNvCxnSpPr/>
      </xdr:nvCxnSpPr>
      <xdr:spPr>
        <a:xfrm flipV="1">
          <a:off x="14401800" y="1127760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11793</xdr:rowOff>
    </xdr:from>
    <xdr:to>
      <xdr:col>22</xdr:col>
      <xdr:colOff>254000</xdr:colOff>
      <xdr:row>63</xdr:row>
      <xdr:rowOff>113393</xdr:rowOff>
    </xdr:to>
    <xdr:sp macro="" textlink="">
      <xdr:nvSpPr>
        <xdr:cNvPr id="326" name="フローチャート : 判断 325"/>
        <xdr:cNvSpPr/>
      </xdr:nvSpPr>
      <xdr:spPr>
        <a:xfrm>
          <a:off x="15240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123570</xdr:rowOff>
    </xdr:from>
    <xdr:ext cx="762000" cy="259045"/>
    <xdr:sp macro="" textlink="">
      <xdr:nvSpPr>
        <xdr:cNvPr id="327" name="テキスト ボックス 326"/>
        <xdr:cNvSpPr txBox="1"/>
      </xdr:nvSpPr>
      <xdr:spPr>
        <a:xfrm>
          <a:off x="14909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51526</xdr:rowOff>
    </xdr:from>
    <xdr:to>
      <xdr:col>21</xdr:col>
      <xdr:colOff>0</xdr:colOff>
      <xdr:row>66</xdr:row>
      <xdr:rowOff>99785</xdr:rowOff>
    </xdr:to>
    <xdr:cxnSp macro="">
      <xdr:nvCxnSpPr>
        <xdr:cNvPr id="328" name="直線コネクタ 327"/>
        <xdr:cNvCxnSpPr/>
      </xdr:nvCxnSpPr>
      <xdr:spPr>
        <a:xfrm flipV="1">
          <a:off x="13512800" y="1136722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115207</xdr:rowOff>
    </xdr:from>
    <xdr:to>
      <xdr:col>21</xdr:col>
      <xdr:colOff>50800</xdr:colOff>
      <xdr:row>64</xdr:row>
      <xdr:rowOff>45357</xdr:rowOff>
    </xdr:to>
    <xdr:sp macro="" textlink="">
      <xdr:nvSpPr>
        <xdr:cNvPr id="329" name="フローチャート : 判断 328"/>
        <xdr:cNvSpPr/>
      </xdr:nvSpPr>
      <xdr:spPr>
        <a:xfrm>
          <a:off x="14351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55534</xdr:rowOff>
    </xdr:from>
    <xdr:ext cx="762000" cy="259045"/>
    <xdr:sp macro="" textlink="">
      <xdr:nvSpPr>
        <xdr:cNvPr id="330" name="テキスト ボックス 329"/>
        <xdr:cNvSpPr txBox="1"/>
      </xdr:nvSpPr>
      <xdr:spPr>
        <a:xfrm>
          <a:off x="14020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12700</xdr:rowOff>
    </xdr:from>
    <xdr:to>
      <xdr:col>19</xdr:col>
      <xdr:colOff>533400</xdr:colOff>
      <xdr:row>64</xdr:row>
      <xdr:rowOff>114300</xdr:rowOff>
    </xdr:to>
    <xdr:sp macro="" textlink="">
      <xdr:nvSpPr>
        <xdr:cNvPr id="331" name="フローチャート : 判断 330"/>
        <xdr:cNvSpPr/>
      </xdr:nvSpPr>
      <xdr:spPr>
        <a:xfrm>
          <a:off x="13462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124477</xdr:rowOff>
    </xdr:from>
    <xdr:ext cx="762000" cy="259045"/>
    <xdr:sp macro="" textlink="">
      <xdr:nvSpPr>
        <xdr:cNvPr id="332" name="テキスト ボックス 331"/>
        <xdr:cNvSpPr txBox="1"/>
      </xdr:nvSpPr>
      <xdr:spPr>
        <a:xfrm>
          <a:off x="13131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115207</xdr:rowOff>
    </xdr:from>
    <xdr:to>
      <xdr:col>24</xdr:col>
      <xdr:colOff>609600</xdr:colOff>
      <xdr:row>64</xdr:row>
      <xdr:rowOff>45357</xdr:rowOff>
    </xdr:to>
    <xdr:sp macro="" textlink="">
      <xdr:nvSpPr>
        <xdr:cNvPr id="338" name="円/楕円 337"/>
        <xdr:cNvSpPr/>
      </xdr:nvSpPr>
      <xdr:spPr>
        <a:xfrm>
          <a:off x="16967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87284</xdr:rowOff>
    </xdr:from>
    <xdr:ext cx="762000" cy="259045"/>
    <xdr:sp macro="" textlink="">
      <xdr:nvSpPr>
        <xdr:cNvPr id="339" name="定員管理の状況該当値テキスト"/>
        <xdr:cNvSpPr txBox="1"/>
      </xdr:nvSpPr>
      <xdr:spPr>
        <a:xfrm>
          <a:off x="17106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26488</xdr:rowOff>
    </xdr:from>
    <xdr:to>
      <xdr:col>23</xdr:col>
      <xdr:colOff>457200</xdr:colOff>
      <xdr:row>64</xdr:row>
      <xdr:rowOff>128088</xdr:rowOff>
    </xdr:to>
    <xdr:sp macro="" textlink="">
      <xdr:nvSpPr>
        <xdr:cNvPr id="340" name="円/楕円 339"/>
        <xdr:cNvSpPr/>
      </xdr:nvSpPr>
      <xdr:spPr>
        <a:xfrm>
          <a:off x="16129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112865</xdr:rowOff>
    </xdr:from>
    <xdr:ext cx="736600" cy="259045"/>
    <xdr:sp macro="" textlink="">
      <xdr:nvSpPr>
        <xdr:cNvPr id="341" name="テキスト ボックス 340"/>
        <xdr:cNvSpPr txBox="1"/>
      </xdr:nvSpPr>
      <xdr:spPr>
        <a:xfrm>
          <a:off x="15798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82550</xdr:rowOff>
    </xdr:from>
    <xdr:to>
      <xdr:col>22</xdr:col>
      <xdr:colOff>254000</xdr:colOff>
      <xdr:row>66</xdr:row>
      <xdr:rowOff>12700</xdr:rowOff>
    </xdr:to>
    <xdr:sp macro="" textlink="">
      <xdr:nvSpPr>
        <xdr:cNvPr id="342" name="円/楕円 341"/>
        <xdr:cNvSpPr/>
      </xdr:nvSpPr>
      <xdr:spPr>
        <a:xfrm>
          <a:off x="15240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168927</xdr:rowOff>
    </xdr:from>
    <xdr:ext cx="762000" cy="259045"/>
    <xdr:sp macro="" textlink="">
      <xdr:nvSpPr>
        <xdr:cNvPr id="343" name="テキスト ボックス 342"/>
        <xdr:cNvSpPr txBox="1"/>
      </xdr:nvSpPr>
      <xdr:spPr>
        <a:xfrm>
          <a:off x="14909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726</xdr:rowOff>
    </xdr:from>
    <xdr:to>
      <xdr:col>21</xdr:col>
      <xdr:colOff>50800</xdr:colOff>
      <xdr:row>66</xdr:row>
      <xdr:rowOff>102326</xdr:rowOff>
    </xdr:to>
    <xdr:sp macro="" textlink="">
      <xdr:nvSpPr>
        <xdr:cNvPr id="344" name="円/楕円 343"/>
        <xdr:cNvSpPr/>
      </xdr:nvSpPr>
      <xdr:spPr>
        <a:xfrm>
          <a:off x="14351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87103</xdr:rowOff>
    </xdr:from>
    <xdr:ext cx="762000" cy="259045"/>
    <xdr:sp macro="" textlink="">
      <xdr:nvSpPr>
        <xdr:cNvPr id="345" name="テキスト ボックス 344"/>
        <xdr:cNvSpPr txBox="1"/>
      </xdr:nvSpPr>
      <xdr:spPr>
        <a:xfrm>
          <a:off x="14020800" y="114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48985</xdr:rowOff>
    </xdr:from>
    <xdr:to>
      <xdr:col>19</xdr:col>
      <xdr:colOff>533400</xdr:colOff>
      <xdr:row>66</xdr:row>
      <xdr:rowOff>150585</xdr:rowOff>
    </xdr:to>
    <xdr:sp macro="" textlink="">
      <xdr:nvSpPr>
        <xdr:cNvPr id="346" name="円/楕円 345"/>
        <xdr:cNvSpPr/>
      </xdr:nvSpPr>
      <xdr:spPr>
        <a:xfrm>
          <a:off x="13462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135362</xdr:rowOff>
    </xdr:from>
    <xdr:ext cx="762000" cy="259045"/>
    <xdr:sp macro="" textlink="">
      <xdr:nvSpPr>
        <xdr:cNvPr id="347" name="テキスト ボックス 346"/>
        <xdr:cNvSpPr txBox="1"/>
      </xdr:nvSpPr>
      <xdr:spPr>
        <a:xfrm>
          <a:off x="13131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に積極的に行った</a:t>
          </a:r>
          <a:r>
            <a:rPr lang="ja-JP" altLang="ja-JP" sz="1100" b="0" i="0" baseline="0">
              <a:solidFill>
                <a:schemeClr val="dk1"/>
              </a:solidFill>
              <a:effectLst/>
              <a:latin typeface="+mn-lt"/>
              <a:ea typeface="+mn-ea"/>
              <a:cs typeface="+mn-cs"/>
            </a:rPr>
            <a:t>土地開発公社保有用地の買戻し</a:t>
          </a:r>
          <a:r>
            <a:rPr lang="ja-JP" altLang="en-US" sz="1100" b="0" i="0" baseline="0">
              <a:solidFill>
                <a:schemeClr val="dk1"/>
              </a:solidFill>
              <a:effectLst/>
              <a:latin typeface="+mn-lt"/>
              <a:ea typeface="+mn-ea"/>
              <a:cs typeface="+mn-cs"/>
            </a:rPr>
            <a:t>の実施が平成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年度で一応の区切りとなったことにより、公債費に準ずる債務負担行為に係るものが大幅減となったことなどから</a:t>
          </a:r>
          <a:r>
            <a:rPr lang="ja-JP" altLang="ja-JP" sz="1100" b="0" i="0" baseline="0">
              <a:solidFill>
                <a:schemeClr val="dk1"/>
              </a:solidFill>
              <a:effectLst/>
              <a:latin typeface="+mn-lt"/>
              <a:ea typeface="+mn-ea"/>
              <a:cs typeface="+mn-cs"/>
            </a:rPr>
            <a:t>、単年度の比率は</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大幅に改善したが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前年度と前々年度の比率の影響により</a:t>
          </a:r>
          <a:r>
            <a:rPr lang="ja-JP" altLang="ja-JP" sz="1100" b="0" i="0" baseline="0">
              <a:solidFill>
                <a:schemeClr val="dk1"/>
              </a:solidFill>
              <a:effectLst/>
              <a:latin typeface="+mn-lt"/>
              <a:ea typeface="+mn-ea"/>
              <a:cs typeface="+mn-cs"/>
            </a:rPr>
            <a:t>３ヶ年平均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0.</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の1</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小幅な改善にとどまった</a:t>
          </a:r>
          <a:r>
            <a:rPr lang="ja-JP" altLang="ja-JP" sz="1100" b="0" i="0" baseline="0">
              <a:solidFill>
                <a:schemeClr val="dk1"/>
              </a:solidFill>
              <a:effectLst/>
              <a:latin typeface="+mn-lt"/>
              <a:ea typeface="+mn-ea"/>
              <a:cs typeface="+mn-cs"/>
            </a:rPr>
            <a:t>。</a:t>
          </a:r>
          <a:endParaRPr lang="ja-JP" altLang="ja-JP" sz="1100">
            <a:effectLst/>
          </a:endParaRPr>
        </a:p>
        <a:p>
          <a:pPr rtl="0"/>
          <a:r>
            <a:rPr lang="ja-JP" altLang="ja-JP" sz="1100" b="0" i="0" baseline="0">
              <a:solidFill>
                <a:schemeClr val="dk1"/>
              </a:solidFill>
              <a:effectLst/>
              <a:latin typeface="+mn-lt"/>
              <a:ea typeface="+mn-ea"/>
              <a:cs typeface="+mn-cs"/>
            </a:rPr>
            <a:t>　一般会計等が負担する公債費は平成25年度にピークを迎えたものの、臨時財政対策債の償還等により</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高い水準で推移する</a:t>
          </a:r>
          <a:r>
            <a:rPr lang="ja-JP" altLang="en-US" sz="1100" b="0" i="0" baseline="0">
              <a:solidFill>
                <a:schemeClr val="dk1"/>
              </a:solidFill>
              <a:effectLst/>
              <a:latin typeface="+mn-lt"/>
              <a:ea typeface="+mn-ea"/>
              <a:cs typeface="+mn-cs"/>
            </a:rPr>
            <a:t>見通しで</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急激</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改善は見込めないが、新たな借入をできる限り抑制</a:t>
          </a:r>
          <a:r>
            <a:rPr lang="ja-JP" altLang="en-US" sz="1100" b="0" i="0" baseline="0">
              <a:solidFill>
                <a:schemeClr val="dk1"/>
              </a:solidFill>
              <a:effectLst/>
              <a:latin typeface="+mn-lt"/>
              <a:ea typeface="+mn-ea"/>
              <a:cs typeface="+mn-cs"/>
            </a:rPr>
            <a:t>することなどで</a:t>
          </a:r>
          <a:r>
            <a:rPr lang="ja-JP" altLang="ja-JP" sz="1100" b="0" i="0" baseline="0">
              <a:solidFill>
                <a:schemeClr val="dk1"/>
              </a:solidFill>
              <a:effectLst/>
              <a:latin typeface="+mn-lt"/>
              <a:ea typeface="+mn-ea"/>
              <a:cs typeface="+mn-cs"/>
            </a:rPr>
            <a:t>着実に比率を改善していくよう</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努める。</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75495</xdr:rowOff>
    </xdr:from>
    <xdr:to>
      <xdr:col>24</xdr:col>
      <xdr:colOff>558800</xdr:colOff>
      <xdr:row>43</xdr:row>
      <xdr:rowOff>28222</xdr:rowOff>
    </xdr:to>
    <xdr:cxnSp macro="">
      <xdr:nvCxnSpPr>
        <xdr:cNvPr id="377" name="直線コネクタ 376"/>
        <xdr:cNvCxnSpPr/>
      </xdr:nvCxnSpPr>
      <xdr:spPr>
        <a:xfrm flipV="1">
          <a:off x="17018000" y="6247695"/>
          <a:ext cx="0" cy="1152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299</xdr:rowOff>
    </xdr:from>
    <xdr:ext cx="762000" cy="259045"/>
    <xdr:sp macro="" textlink="">
      <xdr:nvSpPr>
        <xdr:cNvPr id="378" name="公債費負担の状況最小値テキスト"/>
        <xdr:cNvSpPr txBox="1"/>
      </xdr:nvSpPr>
      <xdr:spPr>
        <a:xfrm>
          <a:off x="17106900" y="737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43</xdr:row>
      <xdr:rowOff>28222</xdr:rowOff>
    </xdr:from>
    <xdr:to>
      <xdr:col>24</xdr:col>
      <xdr:colOff>647700</xdr:colOff>
      <xdr:row>43</xdr:row>
      <xdr:rowOff>28222</xdr:rowOff>
    </xdr:to>
    <xdr:cxnSp macro="">
      <xdr:nvCxnSpPr>
        <xdr:cNvPr id="379" name="直線コネクタ 378"/>
        <xdr:cNvCxnSpPr/>
      </xdr:nvCxnSpPr>
      <xdr:spPr>
        <a:xfrm>
          <a:off x="16929100" y="740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161872</xdr:rowOff>
    </xdr:from>
    <xdr:ext cx="762000" cy="259045"/>
    <xdr:sp macro="" textlink="">
      <xdr:nvSpPr>
        <xdr:cNvPr id="380"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36</xdr:row>
      <xdr:rowOff>75495</xdr:rowOff>
    </xdr:from>
    <xdr:to>
      <xdr:col>24</xdr:col>
      <xdr:colOff>647700</xdr:colOff>
      <xdr:row>36</xdr:row>
      <xdr:rowOff>75495</xdr:rowOff>
    </xdr:to>
    <xdr:cxnSp macro="">
      <xdr:nvCxnSpPr>
        <xdr:cNvPr id="381" name="直線コネクタ 380"/>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28222</xdr:rowOff>
    </xdr:from>
    <xdr:to>
      <xdr:col>24</xdr:col>
      <xdr:colOff>558800</xdr:colOff>
      <xdr:row>44</xdr:row>
      <xdr:rowOff>4233</xdr:rowOff>
    </xdr:to>
    <xdr:cxnSp macro="">
      <xdr:nvCxnSpPr>
        <xdr:cNvPr id="382" name="直線コネクタ 381"/>
        <xdr:cNvCxnSpPr/>
      </xdr:nvCxnSpPr>
      <xdr:spPr>
        <a:xfrm flipV="1">
          <a:off x="16179800" y="7400572"/>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100488</xdr:rowOff>
    </xdr:from>
    <xdr:ext cx="762000" cy="259045"/>
    <xdr:sp macro="" textlink="">
      <xdr:nvSpPr>
        <xdr:cNvPr id="383" name="公債費負担の状況平均値テキスト"/>
        <xdr:cNvSpPr txBox="1"/>
      </xdr:nvSpPr>
      <xdr:spPr>
        <a:xfrm>
          <a:off x="17106900" y="6444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83961</xdr:rowOff>
    </xdr:from>
    <xdr:to>
      <xdr:col>24</xdr:col>
      <xdr:colOff>609600</xdr:colOff>
      <xdr:row>39</xdr:row>
      <xdr:rowOff>14111</xdr:rowOff>
    </xdr:to>
    <xdr:sp macro="" textlink="">
      <xdr:nvSpPr>
        <xdr:cNvPr id="384" name="フローチャート : 判断 383"/>
        <xdr:cNvSpPr/>
      </xdr:nvSpPr>
      <xdr:spPr>
        <a:xfrm>
          <a:off x="16967200" y="659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122061</xdr:rowOff>
    </xdr:from>
    <xdr:to>
      <xdr:col>23</xdr:col>
      <xdr:colOff>406400</xdr:colOff>
      <xdr:row>44</xdr:row>
      <xdr:rowOff>4233</xdr:rowOff>
    </xdr:to>
    <xdr:cxnSp macro="">
      <xdr:nvCxnSpPr>
        <xdr:cNvPr id="385" name="直線コネクタ 384"/>
        <xdr:cNvCxnSpPr/>
      </xdr:nvCxnSpPr>
      <xdr:spPr>
        <a:xfrm>
          <a:off x="15290800" y="74944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19755</xdr:rowOff>
    </xdr:from>
    <xdr:to>
      <xdr:col>23</xdr:col>
      <xdr:colOff>457200</xdr:colOff>
      <xdr:row>39</xdr:row>
      <xdr:rowOff>121355</xdr:rowOff>
    </xdr:to>
    <xdr:sp macro="" textlink="">
      <xdr:nvSpPr>
        <xdr:cNvPr id="386" name="フローチャート : 判断 385"/>
        <xdr:cNvSpPr/>
      </xdr:nvSpPr>
      <xdr:spPr>
        <a:xfrm>
          <a:off x="161290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131532</xdr:rowOff>
    </xdr:from>
    <xdr:ext cx="736600" cy="259045"/>
    <xdr:sp macro="" textlink="">
      <xdr:nvSpPr>
        <xdr:cNvPr id="387" name="テキスト ボックス 386"/>
        <xdr:cNvSpPr txBox="1"/>
      </xdr:nvSpPr>
      <xdr:spPr>
        <a:xfrm>
          <a:off x="15798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122061</xdr:rowOff>
    </xdr:from>
    <xdr:to>
      <xdr:col>22</xdr:col>
      <xdr:colOff>203200</xdr:colOff>
      <xdr:row>43</xdr:row>
      <xdr:rowOff>148872</xdr:rowOff>
    </xdr:to>
    <xdr:cxnSp macro="">
      <xdr:nvCxnSpPr>
        <xdr:cNvPr id="388" name="直線コネクタ 387"/>
        <xdr:cNvCxnSpPr/>
      </xdr:nvCxnSpPr>
      <xdr:spPr>
        <a:xfrm flipV="1">
          <a:off x="14401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73378</xdr:rowOff>
    </xdr:from>
    <xdr:to>
      <xdr:col>22</xdr:col>
      <xdr:colOff>254000</xdr:colOff>
      <xdr:row>40</xdr:row>
      <xdr:rowOff>3528</xdr:rowOff>
    </xdr:to>
    <xdr:sp macro="" textlink="">
      <xdr:nvSpPr>
        <xdr:cNvPr id="389" name="フローチャート : 判断 388"/>
        <xdr:cNvSpPr/>
      </xdr:nvSpPr>
      <xdr:spPr>
        <a:xfrm>
          <a:off x="152400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13705</xdr:rowOff>
    </xdr:from>
    <xdr:ext cx="762000" cy="259045"/>
    <xdr:sp macro="" textlink="">
      <xdr:nvSpPr>
        <xdr:cNvPr id="390" name="テキスト ボックス 389"/>
        <xdr:cNvSpPr txBox="1"/>
      </xdr:nvSpPr>
      <xdr:spPr>
        <a:xfrm>
          <a:off x="14909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148872</xdr:rowOff>
    </xdr:from>
    <xdr:to>
      <xdr:col>21</xdr:col>
      <xdr:colOff>0</xdr:colOff>
      <xdr:row>44</xdr:row>
      <xdr:rowOff>71261</xdr:rowOff>
    </xdr:to>
    <xdr:cxnSp macro="">
      <xdr:nvCxnSpPr>
        <xdr:cNvPr id="391" name="直線コネクタ 390"/>
        <xdr:cNvCxnSpPr/>
      </xdr:nvCxnSpPr>
      <xdr:spPr>
        <a:xfrm flipV="1">
          <a:off x="13512800" y="75212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132645</xdr:rowOff>
    </xdr:from>
    <xdr:to>
      <xdr:col>21</xdr:col>
      <xdr:colOff>50800</xdr:colOff>
      <xdr:row>42</xdr:row>
      <xdr:rowOff>62795</xdr:rowOff>
    </xdr:to>
    <xdr:sp macro="" textlink="">
      <xdr:nvSpPr>
        <xdr:cNvPr id="392" name="フローチャート : 判断 391"/>
        <xdr:cNvSpPr/>
      </xdr:nvSpPr>
      <xdr:spPr>
        <a:xfrm>
          <a:off x="14351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72972</xdr:rowOff>
    </xdr:from>
    <xdr:ext cx="762000" cy="259045"/>
    <xdr:sp macro="" textlink="">
      <xdr:nvSpPr>
        <xdr:cNvPr id="393" name="テキスト ボックス 392"/>
        <xdr:cNvSpPr txBox="1"/>
      </xdr:nvSpPr>
      <xdr:spPr>
        <a:xfrm>
          <a:off x="14020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4" name="フローチャート : 判断 393"/>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395" name="テキスト ボックス 394"/>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148872</xdr:rowOff>
    </xdr:from>
    <xdr:to>
      <xdr:col>24</xdr:col>
      <xdr:colOff>609600</xdr:colOff>
      <xdr:row>43</xdr:row>
      <xdr:rowOff>79022</xdr:rowOff>
    </xdr:to>
    <xdr:sp macro="" textlink="">
      <xdr:nvSpPr>
        <xdr:cNvPr id="401" name="円/楕円 400"/>
        <xdr:cNvSpPr/>
      </xdr:nvSpPr>
      <xdr:spPr>
        <a:xfrm>
          <a:off x="16967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44749</xdr:rowOff>
    </xdr:from>
    <xdr:ext cx="762000" cy="259045"/>
    <xdr:sp macro="" textlink="">
      <xdr:nvSpPr>
        <xdr:cNvPr id="402" name="公債費負担の状況該当値テキスト"/>
        <xdr:cNvSpPr txBox="1"/>
      </xdr:nvSpPr>
      <xdr:spPr>
        <a:xfrm>
          <a:off x="17106900" y="724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124883</xdr:rowOff>
    </xdr:from>
    <xdr:to>
      <xdr:col>23</xdr:col>
      <xdr:colOff>457200</xdr:colOff>
      <xdr:row>44</xdr:row>
      <xdr:rowOff>55033</xdr:rowOff>
    </xdr:to>
    <xdr:sp macro="" textlink="">
      <xdr:nvSpPr>
        <xdr:cNvPr id="403" name="円/楕円 402"/>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39810</xdr:rowOff>
    </xdr:from>
    <xdr:ext cx="736600" cy="259045"/>
    <xdr:sp macro="" textlink="">
      <xdr:nvSpPr>
        <xdr:cNvPr id="404" name="テキスト ボックス 403"/>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71261</xdr:rowOff>
    </xdr:from>
    <xdr:to>
      <xdr:col>22</xdr:col>
      <xdr:colOff>254000</xdr:colOff>
      <xdr:row>44</xdr:row>
      <xdr:rowOff>1411</xdr:rowOff>
    </xdr:to>
    <xdr:sp macro="" textlink="">
      <xdr:nvSpPr>
        <xdr:cNvPr id="405" name="円/楕円 404"/>
        <xdr:cNvSpPr/>
      </xdr:nvSpPr>
      <xdr:spPr>
        <a:xfrm>
          <a:off x="15240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157638</xdr:rowOff>
    </xdr:from>
    <xdr:ext cx="762000" cy="259045"/>
    <xdr:sp macro="" textlink="">
      <xdr:nvSpPr>
        <xdr:cNvPr id="406" name="テキスト ボックス 405"/>
        <xdr:cNvSpPr txBox="1"/>
      </xdr:nvSpPr>
      <xdr:spPr>
        <a:xfrm>
          <a:off x="14909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98072</xdr:rowOff>
    </xdr:from>
    <xdr:to>
      <xdr:col>21</xdr:col>
      <xdr:colOff>50800</xdr:colOff>
      <xdr:row>44</xdr:row>
      <xdr:rowOff>28222</xdr:rowOff>
    </xdr:to>
    <xdr:sp macro="" textlink="">
      <xdr:nvSpPr>
        <xdr:cNvPr id="407" name="円/楕円 406"/>
        <xdr:cNvSpPr/>
      </xdr:nvSpPr>
      <xdr:spPr>
        <a:xfrm>
          <a:off x="14351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12999</xdr:rowOff>
    </xdr:from>
    <xdr:ext cx="762000" cy="259045"/>
    <xdr:sp macro="" textlink="">
      <xdr:nvSpPr>
        <xdr:cNvPr id="408" name="テキスト ボックス 407"/>
        <xdr:cNvSpPr txBox="1"/>
      </xdr:nvSpPr>
      <xdr:spPr>
        <a:xfrm>
          <a:off x="14020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20461</xdr:rowOff>
    </xdr:from>
    <xdr:to>
      <xdr:col>19</xdr:col>
      <xdr:colOff>533400</xdr:colOff>
      <xdr:row>44</xdr:row>
      <xdr:rowOff>122061</xdr:rowOff>
    </xdr:to>
    <xdr:sp macro="" textlink="">
      <xdr:nvSpPr>
        <xdr:cNvPr id="409" name="円/楕円 408"/>
        <xdr:cNvSpPr/>
      </xdr:nvSpPr>
      <xdr:spPr>
        <a:xfrm>
          <a:off x="13462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106838</xdr:rowOff>
    </xdr:from>
    <xdr:ext cx="762000" cy="259045"/>
    <xdr:sp macro="" textlink="">
      <xdr:nvSpPr>
        <xdr:cNvPr id="410" name="テキスト ボックス 409"/>
        <xdr:cNvSpPr txBox="1"/>
      </xdr:nvSpPr>
      <xdr:spPr>
        <a:xfrm>
          <a:off x="13131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ここ２年度で土地開発公社保有用地の買戻しをより積極的に進めたことや債務負担行為に基づく支出予定額が大幅減となったこと、一般会計等の地方債現在高が全体的な借入れの抑制などにより減となったこと、下水道事業債における繰上償還の実施等により公営企業等への繰入</a:t>
          </a:r>
          <a:r>
            <a:rPr kumimoji="1" lang="en-US" altLang="ja-JP" sz="1100">
              <a:latin typeface="ＭＳ Ｐゴシック"/>
            </a:rPr>
            <a:t>(</a:t>
          </a:r>
          <a:r>
            <a:rPr kumimoji="1" lang="ja-JP" altLang="en-US" sz="1100">
              <a:latin typeface="ＭＳ Ｐゴシック"/>
            </a:rPr>
            <a:t>負担等</a:t>
          </a:r>
          <a:r>
            <a:rPr kumimoji="1" lang="en-US" altLang="ja-JP" sz="1100">
              <a:latin typeface="ＭＳ Ｐゴシック"/>
            </a:rPr>
            <a:t>)</a:t>
          </a:r>
          <a:r>
            <a:rPr kumimoji="1" lang="ja-JP" altLang="en-US" sz="1100">
              <a:latin typeface="ＭＳ Ｐゴシック"/>
            </a:rPr>
            <a:t>見込額が減となったことなどにより、前年度から</a:t>
          </a:r>
          <a:r>
            <a:rPr kumimoji="1" lang="en-US" altLang="ja-JP" sz="1100">
              <a:latin typeface="ＭＳ Ｐゴシック"/>
            </a:rPr>
            <a:t>18.5</a:t>
          </a:r>
          <a:r>
            <a:rPr kumimoji="1" lang="ja-JP" altLang="en-US" sz="1100">
              <a:latin typeface="ＭＳ Ｐゴシック"/>
            </a:rPr>
            <a:t>ポイントの減となり、類似団体内順位は引き続き最下位であるものの、数値は改善し全国平均を下回った。</a:t>
          </a:r>
        </a:p>
        <a:p>
          <a:r>
            <a:rPr kumimoji="1" lang="ja-JP" altLang="en-US" sz="1100">
              <a:latin typeface="ＭＳ Ｐゴシック"/>
            </a:rPr>
            <a:t>　今後も、起債の抑制と将来に備えた適正規模の財政調整基金の確保に引き続き努め、健全な財政運営を図る。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16</xdr:row>
      <xdr:rowOff>6652</xdr:rowOff>
    </xdr:from>
    <xdr:to>
      <xdr:col>24</xdr:col>
      <xdr:colOff>558800</xdr:colOff>
      <xdr:row>16</xdr:row>
      <xdr:rowOff>91682</xdr:rowOff>
    </xdr:to>
    <xdr:cxnSp macro="">
      <xdr:nvCxnSpPr>
        <xdr:cNvPr id="441" name="直線コネクタ 440"/>
        <xdr:cNvCxnSpPr/>
      </xdr:nvCxnSpPr>
      <xdr:spPr>
        <a:xfrm flipV="1">
          <a:off x="17018000" y="2749852"/>
          <a:ext cx="0" cy="85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105729</xdr:rowOff>
    </xdr:from>
    <xdr:ext cx="762000" cy="259045"/>
    <xdr:sp macro="" textlink="">
      <xdr:nvSpPr>
        <xdr:cNvPr id="442" name="将来負担の状況最小値テキスト"/>
        <xdr:cNvSpPr txBox="1"/>
      </xdr:nvSpPr>
      <xdr:spPr>
        <a:xfrm>
          <a:off x="17106900" y="28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16</xdr:row>
      <xdr:rowOff>91682</xdr:rowOff>
    </xdr:from>
    <xdr:to>
      <xdr:col>24</xdr:col>
      <xdr:colOff>647700</xdr:colOff>
      <xdr:row>16</xdr:row>
      <xdr:rowOff>91682</xdr:rowOff>
    </xdr:to>
    <xdr:cxnSp macro="">
      <xdr:nvCxnSpPr>
        <xdr:cNvPr id="443" name="直線コネクタ 442"/>
        <xdr:cNvCxnSpPr/>
      </xdr:nvCxnSpPr>
      <xdr:spPr>
        <a:xfrm>
          <a:off x="16929100" y="283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48579</xdr:rowOff>
    </xdr:from>
    <xdr:ext cx="762000" cy="259045"/>
    <xdr:sp macro="" textlink="">
      <xdr:nvSpPr>
        <xdr:cNvPr id="444" name="将来負担の状況最大値テキスト"/>
        <xdr:cNvSpPr txBox="1"/>
      </xdr:nvSpPr>
      <xdr:spPr>
        <a:xfrm>
          <a:off x="17106900" y="262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24</xdr:col>
      <xdr:colOff>469900</xdr:colOff>
      <xdr:row>16</xdr:row>
      <xdr:rowOff>6652</xdr:rowOff>
    </xdr:from>
    <xdr:to>
      <xdr:col>24</xdr:col>
      <xdr:colOff>647700</xdr:colOff>
      <xdr:row>16</xdr:row>
      <xdr:rowOff>6652</xdr:rowOff>
    </xdr:to>
    <xdr:cxnSp macro="">
      <xdr:nvCxnSpPr>
        <xdr:cNvPr id="445" name="直線コネクタ 444"/>
        <xdr:cNvCxnSpPr/>
      </xdr:nvCxnSpPr>
      <xdr:spPr>
        <a:xfrm>
          <a:off x="16929100" y="274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91682</xdr:rowOff>
    </xdr:from>
    <xdr:to>
      <xdr:col>24</xdr:col>
      <xdr:colOff>558800</xdr:colOff>
      <xdr:row>17</xdr:row>
      <xdr:rowOff>132806</xdr:rowOff>
    </xdr:to>
    <xdr:cxnSp macro="">
      <xdr:nvCxnSpPr>
        <xdr:cNvPr id="446" name="直線コネクタ 445"/>
        <xdr:cNvCxnSpPr/>
      </xdr:nvCxnSpPr>
      <xdr:spPr>
        <a:xfrm flipV="1">
          <a:off x="16179800" y="2834882"/>
          <a:ext cx="8382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7"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8" name="フローチャート : 判断 44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132806</xdr:rowOff>
    </xdr:from>
    <xdr:to>
      <xdr:col>23</xdr:col>
      <xdr:colOff>406400</xdr:colOff>
      <xdr:row>18</xdr:row>
      <xdr:rowOff>165886</xdr:rowOff>
    </xdr:to>
    <xdr:cxnSp macro="">
      <xdr:nvCxnSpPr>
        <xdr:cNvPr id="449" name="直線コネクタ 448"/>
        <xdr:cNvCxnSpPr/>
      </xdr:nvCxnSpPr>
      <xdr:spPr>
        <a:xfrm flipV="1">
          <a:off x="15290800" y="3047456"/>
          <a:ext cx="889000" cy="20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136979</xdr:rowOff>
    </xdr:from>
    <xdr:to>
      <xdr:col>23</xdr:col>
      <xdr:colOff>457200</xdr:colOff>
      <xdr:row>14</xdr:row>
      <xdr:rowOff>67129</xdr:rowOff>
    </xdr:to>
    <xdr:sp macro="" textlink="">
      <xdr:nvSpPr>
        <xdr:cNvPr id="450" name="フローチャート : 判断 449"/>
        <xdr:cNvSpPr/>
      </xdr:nvSpPr>
      <xdr:spPr>
        <a:xfrm>
          <a:off x="16129000" y="236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77306</xdr:rowOff>
    </xdr:from>
    <xdr:ext cx="736600" cy="259045"/>
    <xdr:sp macro="" textlink="">
      <xdr:nvSpPr>
        <xdr:cNvPr id="451" name="テキスト ボックス 450"/>
        <xdr:cNvSpPr txBox="1"/>
      </xdr:nvSpPr>
      <xdr:spPr>
        <a:xfrm>
          <a:off x="15798800" y="213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165886</xdr:rowOff>
    </xdr:from>
    <xdr:to>
      <xdr:col>22</xdr:col>
      <xdr:colOff>203200</xdr:colOff>
      <xdr:row>20</xdr:row>
      <xdr:rowOff>137825</xdr:rowOff>
    </xdr:to>
    <xdr:cxnSp macro="">
      <xdr:nvCxnSpPr>
        <xdr:cNvPr id="452" name="直線コネクタ 451"/>
        <xdr:cNvCxnSpPr/>
      </xdr:nvCxnSpPr>
      <xdr:spPr>
        <a:xfrm flipV="1">
          <a:off x="14401800" y="3251986"/>
          <a:ext cx="889000" cy="3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65496</xdr:rowOff>
    </xdr:from>
    <xdr:to>
      <xdr:col>22</xdr:col>
      <xdr:colOff>254000</xdr:colOff>
      <xdr:row>14</xdr:row>
      <xdr:rowOff>167096</xdr:rowOff>
    </xdr:to>
    <xdr:sp macro="" textlink="">
      <xdr:nvSpPr>
        <xdr:cNvPr id="453" name="フローチャート : 判断 452"/>
        <xdr:cNvSpPr/>
      </xdr:nvSpPr>
      <xdr:spPr>
        <a:xfrm>
          <a:off x="15240000" y="24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5823</xdr:rowOff>
    </xdr:from>
    <xdr:ext cx="762000" cy="259045"/>
    <xdr:sp macro="" textlink="">
      <xdr:nvSpPr>
        <xdr:cNvPr id="454" name="テキスト ボックス 453"/>
        <xdr:cNvSpPr txBox="1"/>
      </xdr:nvSpPr>
      <xdr:spPr>
        <a:xfrm>
          <a:off x="14909800" y="22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137825</xdr:rowOff>
    </xdr:from>
    <xdr:to>
      <xdr:col>21</xdr:col>
      <xdr:colOff>0</xdr:colOff>
      <xdr:row>22</xdr:row>
      <xdr:rowOff>78740</xdr:rowOff>
    </xdr:to>
    <xdr:cxnSp macro="">
      <xdr:nvCxnSpPr>
        <xdr:cNvPr id="455" name="直線コネクタ 454"/>
        <xdr:cNvCxnSpPr/>
      </xdr:nvCxnSpPr>
      <xdr:spPr>
        <a:xfrm flipV="1">
          <a:off x="13512800" y="3566825"/>
          <a:ext cx="889000" cy="28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36951</xdr:rowOff>
    </xdr:from>
    <xdr:to>
      <xdr:col>21</xdr:col>
      <xdr:colOff>50800</xdr:colOff>
      <xdr:row>18</xdr:row>
      <xdr:rowOff>138551</xdr:rowOff>
    </xdr:to>
    <xdr:sp macro="" textlink="">
      <xdr:nvSpPr>
        <xdr:cNvPr id="456" name="フローチャート : 判断 455"/>
        <xdr:cNvSpPr/>
      </xdr:nvSpPr>
      <xdr:spPr>
        <a:xfrm>
          <a:off x="14351000" y="312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148728</xdr:rowOff>
    </xdr:from>
    <xdr:ext cx="762000" cy="259045"/>
    <xdr:sp macro="" textlink="">
      <xdr:nvSpPr>
        <xdr:cNvPr id="457" name="テキスト ボックス 456"/>
        <xdr:cNvSpPr txBox="1"/>
      </xdr:nvSpPr>
      <xdr:spPr>
        <a:xfrm>
          <a:off x="14020800" y="289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13486</xdr:rowOff>
    </xdr:from>
    <xdr:to>
      <xdr:col>19</xdr:col>
      <xdr:colOff>533400</xdr:colOff>
      <xdr:row>20</xdr:row>
      <xdr:rowOff>115086</xdr:rowOff>
    </xdr:to>
    <xdr:sp macro="" textlink="">
      <xdr:nvSpPr>
        <xdr:cNvPr id="458" name="フローチャート : 判断 457"/>
        <xdr:cNvSpPr/>
      </xdr:nvSpPr>
      <xdr:spPr>
        <a:xfrm>
          <a:off x="13462000" y="34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125263</xdr:rowOff>
    </xdr:from>
    <xdr:ext cx="762000" cy="259045"/>
    <xdr:sp macro="" textlink="">
      <xdr:nvSpPr>
        <xdr:cNvPr id="459" name="テキスト ボックス 458"/>
        <xdr:cNvSpPr txBox="1"/>
      </xdr:nvSpPr>
      <xdr:spPr>
        <a:xfrm>
          <a:off x="13131800" y="321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40882</xdr:rowOff>
    </xdr:from>
    <xdr:to>
      <xdr:col>24</xdr:col>
      <xdr:colOff>609600</xdr:colOff>
      <xdr:row>16</xdr:row>
      <xdr:rowOff>142482</xdr:rowOff>
    </xdr:to>
    <xdr:sp macro="" textlink="">
      <xdr:nvSpPr>
        <xdr:cNvPr id="465" name="円/楕円 464"/>
        <xdr:cNvSpPr/>
      </xdr:nvSpPr>
      <xdr:spPr>
        <a:xfrm>
          <a:off x="16967200" y="27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162879</xdr:rowOff>
    </xdr:from>
    <xdr:ext cx="762000" cy="259045"/>
    <xdr:sp macro="" textlink="">
      <xdr:nvSpPr>
        <xdr:cNvPr id="466" name="将来負担の状況該当値テキスト"/>
        <xdr:cNvSpPr txBox="1"/>
      </xdr:nvSpPr>
      <xdr:spPr>
        <a:xfrm>
          <a:off x="17106900" y="273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82006</xdr:rowOff>
    </xdr:from>
    <xdr:to>
      <xdr:col>23</xdr:col>
      <xdr:colOff>457200</xdr:colOff>
      <xdr:row>18</xdr:row>
      <xdr:rowOff>12156</xdr:rowOff>
    </xdr:to>
    <xdr:sp macro="" textlink="">
      <xdr:nvSpPr>
        <xdr:cNvPr id="467" name="円/楕円 466"/>
        <xdr:cNvSpPr/>
      </xdr:nvSpPr>
      <xdr:spPr>
        <a:xfrm>
          <a:off x="16129000" y="2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168383</xdr:rowOff>
    </xdr:from>
    <xdr:ext cx="736600" cy="259045"/>
    <xdr:sp macro="" textlink="">
      <xdr:nvSpPr>
        <xdr:cNvPr id="468" name="テキスト ボックス 467"/>
        <xdr:cNvSpPr txBox="1"/>
      </xdr:nvSpPr>
      <xdr:spPr>
        <a:xfrm>
          <a:off x="15798800" y="308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115086</xdr:rowOff>
    </xdr:from>
    <xdr:to>
      <xdr:col>22</xdr:col>
      <xdr:colOff>254000</xdr:colOff>
      <xdr:row>19</xdr:row>
      <xdr:rowOff>45236</xdr:rowOff>
    </xdr:to>
    <xdr:sp macro="" textlink="">
      <xdr:nvSpPr>
        <xdr:cNvPr id="469" name="円/楕円 468"/>
        <xdr:cNvSpPr/>
      </xdr:nvSpPr>
      <xdr:spPr>
        <a:xfrm>
          <a:off x="15240000" y="32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30013</xdr:rowOff>
    </xdr:from>
    <xdr:ext cx="762000" cy="259045"/>
    <xdr:sp macro="" textlink="">
      <xdr:nvSpPr>
        <xdr:cNvPr id="470" name="テキスト ボックス 469"/>
        <xdr:cNvSpPr txBox="1"/>
      </xdr:nvSpPr>
      <xdr:spPr>
        <a:xfrm>
          <a:off x="14909800" y="328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87025</xdr:rowOff>
    </xdr:from>
    <xdr:to>
      <xdr:col>21</xdr:col>
      <xdr:colOff>50800</xdr:colOff>
      <xdr:row>21</xdr:row>
      <xdr:rowOff>17175</xdr:rowOff>
    </xdr:to>
    <xdr:sp macro="" textlink="">
      <xdr:nvSpPr>
        <xdr:cNvPr id="471" name="円/楕円 470"/>
        <xdr:cNvSpPr/>
      </xdr:nvSpPr>
      <xdr:spPr>
        <a:xfrm>
          <a:off x="14351000" y="35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1952</xdr:rowOff>
    </xdr:from>
    <xdr:ext cx="762000" cy="259045"/>
    <xdr:sp macro="" textlink="">
      <xdr:nvSpPr>
        <xdr:cNvPr id="472" name="テキスト ボックス 471"/>
        <xdr:cNvSpPr txBox="1"/>
      </xdr:nvSpPr>
      <xdr:spPr>
        <a:xfrm>
          <a:off x="14020800" y="360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27940</xdr:rowOff>
    </xdr:from>
    <xdr:to>
      <xdr:col>19</xdr:col>
      <xdr:colOff>533400</xdr:colOff>
      <xdr:row>22</xdr:row>
      <xdr:rowOff>129540</xdr:rowOff>
    </xdr:to>
    <xdr:sp macro="" textlink="">
      <xdr:nvSpPr>
        <xdr:cNvPr id="473" name="円/楕円 472"/>
        <xdr:cNvSpPr/>
      </xdr:nvSpPr>
      <xdr:spPr>
        <a:xfrm>
          <a:off x="13462000" y="37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114317</xdr:rowOff>
    </xdr:from>
    <xdr:ext cx="762000" cy="259045"/>
    <xdr:sp macro="" textlink="">
      <xdr:nvSpPr>
        <xdr:cNvPr id="474" name="テキスト ボックス 473"/>
        <xdr:cNvSpPr txBox="1"/>
      </xdr:nvSpPr>
      <xdr:spPr>
        <a:xfrm>
          <a:off x="13131800" y="388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静岡県磐田市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170,960
165,156
164.08
60,612,971
58,883,474
1,380,655
38,828,543
58,826,121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全国平均と同水準であり、県平均を上回った。</a:t>
          </a:r>
          <a:endParaRPr kumimoji="1" lang="en-US" altLang="ja-JP" sz="1300">
            <a:latin typeface="ＭＳ Ｐゴシック"/>
          </a:endParaRPr>
        </a:p>
        <a:p>
          <a:r>
            <a:rPr kumimoji="1" lang="ja-JP" altLang="en-US" sz="1300">
              <a:latin typeface="ＭＳ Ｐゴシック"/>
            </a:rPr>
            <a:t>　退職手当の増により決算額は増となったが、経常一般財源の増により経常収支比率は</a:t>
          </a:r>
          <a:r>
            <a:rPr kumimoji="1" lang="en-US" altLang="ja-JP" sz="1300">
              <a:latin typeface="ＭＳ Ｐゴシック"/>
            </a:rPr>
            <a:t>0.4</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今後も引き続き適正な定員管理に努める。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86178</xdr:rowOff>
    </xdr:from>
    <xdr:to>
      <xdr:col>7</xdr:col>
      <xdr:colOff>15875</xdr:colOff>
      <xdr:row>38</xdr:row>
      <xdr:rowOff>12700</xdr:rowOff>
    </xdr:to>
    <xdr:cxnSp macro="">
      <xdr:nvCxnSpPr>
        <xdr:cNvPr id="62" name="直線コネクタ 61"/>
        <xdr:cNvCxnSpPr/>
      </xdr:nvCxnSpPr>
      <xdr:spPr>
        <a:xfrm flipV="1">
          <a:off x="4826000" y="5744028"/>
          <a:ext cx="0" cy="78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156227</xdr:rowOff>
    </xdr:from>
    <xdr:ext cx="762000" cy="259045"/>
    <xdr:sp macro="" textlink="">
      <xdr:nvSpPr>
        <xdr:cNvPr id="63" name="人件費最小値テキスト"/>
        <xdr:cNvSpPr txBox="1"/>
      </xdr:nvSpPr>
      <xdr:spPr>
        <a:xfrm>
          <a:off x="4914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38</xdr:row>
      <xdr:rowOff>12700</xdr:rowOff>
    </xdr:from>
    <xdr:to>
      <xdr:col>7</xdr:col>
      <xdr:colOff>104775</xdr:colOff>
      <xdr:row>38</xdr:row>
      <xdr:rowOff>12700</xdr:rowOff>
    </xdr:to>
    <xdr:cxnSp macro="">
      <xdr:nvCxnSpPr>
        <xdr:cNvPr id="64" name="直線コネクタ 63"/>
        <xdr:cNvCxnSpPr/>
      </xdr:nvCxnSpPr>
      <xdr:spPr>
        <a:xfrm>
          <a:off x="4737100" y="652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1105</xdr:rowOff>
    </xdr:from>
    <xdr:ext cx="762000" cy="259045"/>
    <xdr:sp macro="" textlink="">
      <xdr:nvSpPr>
        <xdr:cNvPr id="65" name="人件費最大値テキスト"/>
        <xdr:cNvSpPr txBox="1"/>
      </xdr:nvSpPr>
      <xdr:spPr>
        <a:xfrm>
          <a:off x="4914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33</xdr:row>
      <xdr:rowOff>86178</xdr:rowOff>
    </xdr:from>
    <xdr:to>
      <xdr:col>7</xdr:col>
      <xdr:colOff>104775</xdr:colOff>
      <xdr:row>33</xdr:row>
      <xdr:rowOff>86178</xdr:rowOff>
    </xdr:to>
    <xdr:cxnSp macro="">
      <xdr:nvCxnSpPr>
        <xdr:cNvPr id="66" name="直線コネクタ 65"/>
        <xdr:cNvCxnSpPr/>
      </xdr:nvCxnSpPr>
      <xdr:spPr>
        <a:xfrm>
          <a:off x="4737100" y="57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78015</xdr:rowOff>
    </xdr:to>
    <xdr:cxnSp macro="">
      <xdr:nvCxnSpPr>
        <xdr:cNvPr id="67" name="直線コネクタ 66"/>
        <xdr:cNvCxnSpPr/>
      </xdr:nvCxnSpPr>
      <xdr:spPr>
        <a:xfrm flipV="1">
          <a:off x="3987800" y="65278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9" name="フローチャート :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78015</xdr:rowOff>
    </xdr:from>
    <xdr:to>
      <xdr:col>5</xdr:col>
      <xdr:colOff>549275</xdr:colOff>
      <xdr:row>39</xdr:row>
      <xdr:rowOff>135165</xdr:rowOff>
    </xdr:to>
    <xdr:cxnSp macro="">
      <xdr:nvCxnSpPr>
        <xdr:cNvPr id="70" name="直線コネクタ 69"/>
        <xdr:cNvCxnSpPr/>
      </xdr:nvCxnSpPr>
      <xdr:spPr>
        <a:xfrm flipV="1">
          <a:off x="3098800" y="65931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68036</xdr:rowOff>
    </xdr:from>
    <xdr:to>
      <xdr:col>5</xdr:col>
      <xdr:colOff>600075</xdr:colOff>
      <xdr:row>37</xdr:row>
      <xdr:rowOff>169636</xdr:rowOff>
    </xdr:to>
    <xdr:sp macro="" textlink="">
      <xdr:nvSpPr>
        <xdr:cNvPr id="71" name="フローチャート : 判断 70"/>
        <xdr:cNvSpPr/>
      </xdr:nvSpPr>
      <xdr:spPr>
        <a:xfrm>
          <a:off x="3937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8363</xdr:rowOff>
    </xdr:from>
    <xdr:ext cx="736600" cy="259045"/>
    <xdr:sp macro="" textlink="">
      <xdr:nvSpPr>
        <xdr:cNvPr id="72" name="テキスト ボックス 71"/>
        <xdr:cNvSpPr txBox="1"/>
      </xdr:nvSpPr>
      <xdr:spPr>
        <a:xfrm>
          <a:off x="3606800" y="618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20865</xdr:rowOff>
    </xdr:from>
    <xdr:to>
      <xdr:col>4</xdr:col>
      <xdr:colOff>346075</xdr:colOff>
      <xdr:row>39</xdr:row>
      <xdr:rowOff>135165</xdr:rowOff>
    </xdr:to>
    <xdr:cxnSp macro="">
      <xdr:nvCxnSpPr>
        <xdr:cNvPr id="73" name="直線コネクタ 72"/>
        <xdr:cNvCxnSpPr/>
      </xdr:nvCxnSpPr>
      <xdr:spPr>
        <a:xfrm>
          <a:off x="2209800" y="67074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4" name="フローチャート : 判断 73"/>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41020</xdr:rowOff>
    </xdr:from>
    <xdr:ext cx="762000" cy="259045"/>
    <xdr:sp macro="" textlink="">
      <xdr:nvSpPr>
        <xdr:cNvPr id="75" name="テキスト ボックス 74"/>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20865</xdr:rowOff>
    </xdr:from>
    <xdr:to>
      <xdr:col>3</xdr:col>
      <xdr:colOff>142875</xdr:colOff>
      <xdr:row>40</xdr:row>
      <xdr:rowOff>159657</xdr:rowOff>
    </xdr:to>
    <xdr:cxnSp macro="">
      <xdr:nvCxnSpPr>
        <xdr:cNvPr id="76" name="直線コネクタ 75"/>
        <xdr:cNvCxnSpPr/>
      </xdr:nvCxnSpPr>
      <xdr:spPr>
        <a:xfrm flipV="1">
          <a:off x="1320800" y="6707415"/>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125185</xdr:rowOff>
    </xdr:from>
    <xdr:to>
      <xdr:col>3</xdr:col>
      <xdr:colOff>193675</xdr:colOff>
      <xdr:row>39</xdr:row>
      <xdr:rowOff>55335</xdr:rowOff>
    </xdr:to>
    <xdr:sp macro="" textlink="">
      <xdr:nvSpPr>
        <xdr:cNvPr id="77" name="フローチャート : 判断 76"/>
        <xdr:cNvSpPr/>
      </xdr:nvSpPr>
      <xdr:spPr>
        <a:xfrm>
          <a:off x="2159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65513</xdr:rowOff>
    </xdr:from>
    <xdr:ext cx="762000" cy="259045"/>
    <xdr:sp macro="" textlink="">
      <xdr:nvSpPr>
        <xdr:cNvPr id="78" name="テキスト ボックス 77"/>
        <xdr:cNvSpPr txBox="1"/>
      </xdr:nvSpPr>
      <xdr:spPr>
        <a:xfrm>
          <a:off x="1828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79" name="フローチャート : 判断 78"/>
        <xdr:cNvSpPr/>
      </xdr:nvSpPr>
      <xdr:spPr>
        <a:xfrm>
          <a:off x="1270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155320</xdr:rowOff>
    </xdr:from>
    <xdr:ext cx="762000" cy="259045"/>
    <xdr:sp macro="" textlink="">
      <xdr:nvSpPr>
        <xdr:cNvPr id="80" name="テキスト ボックス 79"/>
        <xdr:cNvSpPr txBox="1"/>
      </xdr:nvSpPr>
      <xdr:spPr>
        <a:xfrm>
          <a:off x="9398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6" name="円/楕円 85"/>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41927</xdr:rowOff>
    </xdr:from>
    <xdr:ext cx="762000" cy="259045"/>
    <xdr:sp macro="" textlink="">
      <xdr:nvSpPr>
        <xdr:cNvPr id="87" name="人件費該当値テキスト"/>
        <xdr:cNvSpPr txBox="1"/>
      </xdr:nvSpPr>
      <xdr:spPr>
        <a:xfrm>
          <a:off x="4914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27215</xdr:rowOff>
    </xdr:from>
    <xdr:to>
      <xdr:col>5</xdr:col>
      <xdr:colOff>600075</xdr:colOff>
      <xdr:row>38</xdr:row>
      <xdr:rowOff>128815</xdr:rowOff>
    </xdr:to>
    <xdr:sp macro="" textlink="">
      <xdr:nvSpPr>
        <xdr:cNvPr id="88" name="円/楕円 87"/>
        <xdr:cNvSpPr/>
      </xdr:nvSpPr>
      <xdr:spPr>
        <a:xfrm>
          <a:off x="3937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113592</xdr:rowOff>
    </xdr:from>
    <xdr:ext cx="736600" cy="259045"/>
    <xdr:sp macro="" textlink="">
      <xdr:nvSpPr>
        <xdr:cNvPr id="89" name="テキスト ボックス 88"/>
        <xdr:cNvSpPr txBox="1"/>
      </xdr:nvSpPr>
      <xdr:spPr>
        <a:xfrm>
          <a:off x="3606800" y="662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84365</xdr:rowOff>
    </xdr:from>
    <xdr:to>
      <xdr:col>4</xdr:col>
      <xdr:colOff>396875</xdr:colOff>
      <xdr:row>40</xdr:row>
      <xdr:rowOff>14515</xdr:rowOff>
    </xdr:to>
    <xdr:sp macro="" textlink="">
      <xdr:nvSpPr>
        <xdr:cNvPr id="90" name="円/楕円 89"/>
        <xdr:cNvSpPr/>
      </xdr:nvSpPr>
      <xdr:spPr>
        <a:xfrm>
          <a:off x="3048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170742</xdr:rowOff>
    </xdr:from>
    <xdr:ext cx="762000" cy="259045"/>
    <xdr:sp macro="" textlink="">
      <xdr:nvSpPr>
        <xdr:cNvPr id="91" name="テキスト ボックス 90"/>
        <xdr:cNvSpPr txBox="1"/>
      </xdr:nvSpPr>
      <xdr:spPr>
        <a:xfrm>
          <a:off x="2717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141515</xdr:rowOff>
    </xdr:from>
    <xdr:to>
      <xdr:col>3</xdr:col>
      <xdr:colOff>193675</xdr:colOff>
      <xdr:row>39</xdr:row>
      <xdr:rowOff>71665</xdr:rowOff>
    </xdr:to>
    <xdr:sp macro="" textlink="">
      <xdr:nvSpPr>
        <xdr:cNvPr id="92" name="円/楕円 91"/>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93" name="テキスト ボックス 92"/>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108857</xdr:rowOff>
    </xdr:from>
    <xdr:to>
      <xdr:col>1</xdr:col>
      <xdr:colOff>676275</xdr:colOff>
      <xdr:row>41</xdr:row>
      <xdr:rowOff>39007</xdr:rowOff>
    </xdr:to>
    <xdr:sp macro="" textlink="">
      <xdr:nvSpPr>
        <xdr:cNvPr id="94" name="円/楕円 93"/>
        <xdr:cNvSpPr/>
      </xdr:nvSpPr>
      <xdr:spPr>
        <a:xfrm>
          <a:off x="1270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23784</xdr:rowOff>
    </xdr:from>
    <xdr:ext cx="762000" cy="259045"/>
    <xdr:sp macro="" textlink="">
      <xdr:nvSpPr>
        <xdr:cNvPr id="95" name="テキスト ボックス 94"/>
        <xdr:cNvSpPr txBox="1"/>
      </xdr:nvSpPr>
      <xdr:spPr>
        <a:xfrm>
          <a:off x="939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行財政改革推進の中で事業の継続的な見直しを行い、経常経費の適正化に努めていることで、全国平均は上回ったものの、県平均は下回った。</a:t>
          </a:r>
          <a:endParaRPr kumimoji="1" lang="en-US" altLang="ja-JP" sz="1300">
            <a:latin typeface="ＭＳ Ｐゴシック"/>
          </a:endParaRPr>
        </a:p>
        <a:p>
          <a:r>
            <a:rPr kumimoji="1" lang="ja-JP" altLang="en-US" sz="1300">
              <a:latin typeface="ＭＳ Ｐゴシック"/>
            </a:rPr>
            <a:t>　今後も経常経費については更なる精査を行い適正化に努める。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146050</xdr:rowOff>
    </xdr:to>
    <xdr:cxnSp macro="">
      <xdr:nvCxnSpPr>
        <xdr:cNvPr id="123" name="直線コネクタ 122"/>
        <xdr:cNvCxnSpPr/>
      </xdr:nvCxnSpPr>
      <xdr:spPr>
        <a:xfrm flipV="1">
          <a:off x="16510000" y="2336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4"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5" name="直線コネクタ 124"/>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6"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7" name="直線コネクタ 126"/>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165100</xdr:rowOff>
    </xdr:from>
    <xdr:to>
      <xdr:col>24</xdr:col>
      <xdr:colOff>31750</xdr:colOff>
      <xdr:row>13</xdr:row>
      <xdr:rowOff>107950</xdr:rowOff>
    </xdr:to>
    <xdr:cxnSp macro="">
      <xdr:nvCxnSpPr>
        <xdr:cNvPr id="128" name="直線コネクタ 127"/>
        <xdr:cNvCxnSpPr/>
      </xdr:nvCxnSpPr>
      <xdr:spPr>
        <a:xfrm>
          <a:off x="15671800" y="2222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29"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0" name="フローチャート : 判断 129"/>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165100</xdr:rowOff>
    </xdr:from>
    <xdr:to>
      <xdr:col>22</xdr:col>
      <xdr:colOff>565150</xdr:colOff>
      <xdr:row>12</xdr:row>
      <xdr:rowOff>165100</xdr:rowOff>
    </xdr:to>
    <xdr:cxnSp macro="">
      <xdr:nvCxnSpPr>
        <xdr:cNvPr id="131" name="直線コネクタ 130"/>
        <xdr:cNvCxnSpPr/>
      </xdr:nvCxnSpPr>
      <xdr:spPr>
        <a:xfrm>
          <a:off x="14782800" y="222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2" name="フローチャート : 判断 131"/>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3" name="テキスト ボックス 132"/>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88900</xdr:rowOff>
    </xdr:from>
    <xdr:to>
      <xdr:col>21</xdr:col>
      <xdr:colOff>361950</xdr:colOff>
      <xdr:row>12</xdr:row>
      <xdr:rowOff>165100</xdr:rowOff>
    </xdr:to>
    <xdr:cxnSp macro="">
      <xdr:nvCxnSpPr>
        <xdr:cNvPr id="134" name="直線コネクタ 133"/>
        <xdr:cNvCxnSpPr/>
      </xdr:nvCxnSpPr>
      <xdr:spPr>
        <a:xfrm>
          <a:off x="13893800" y="214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0</xdr:rowOff>
    </xdr:from>
    <xdr:to>
      <xdr:col>21</xdr:col>
      <xdr:colOff>412750</xdr:colOff>
      <xdr:row>18</xdr:row>
      <xdr:rowOff>101600</xdr:rowOff>
    </xdr:to>
    <xdr:sp macro="" textlink="">
      <xdr:nvSpPr>
        <xdr:cNvPr id="135" name="フローチャート : 判断 134"/>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36" name="テキスト ボックス 135"/>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88900</xdr:rowOff>
    </xdr:from>
    <xdr:to>
      <xdr:col>20</xdr:col>
      <xdr:colOff>158750</xdr:colOff>
      <xdr:row>13</xdr:row>
      <xdr:rowOff>107950</xdr:rowOff>
    </xdr:to>
    <xdr:cxnSp macro="">
      <xdr:nvCxnSpPr>
        <xdr:cNvPr id="137" name="直線コネクタ 136"/>
        <xdr:cNvCxnSpPr/>
      </xdr:nvCxnSpPr>
      <xdr:spPr>
        <a:xfrm flipV="1">
          <a:off x="13004800" y="2146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12</xdr:row>
      <xdr:rowOff>114300</xdr:rowOff>
    </xdr:from>
    <xdr:to>
      <xdr:col>20</xdr:col>
      <xdr:colOff>209550</xdr:colOff>
      <xdr:row>13</xdr:row>
      <xdr:rowOff>44450</xdr:rowOff>
    </xdr:to>
    <xdr:sp macro="" textlink="">
      <xdr:nvSpPr>
        <xdr:cNvPr id="138" name="フローチャート : 判断 137"/>
        <xdr:cNvSpPr/>
      </xdr:nvSpPr>
      <xdr:spPr>
        <a:xfrm>
          <a:off x="13843000" y="217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9" name="テキスト ボックス 138"/>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40" name="フローチャート : 判断 139"/>
        <xdr:cNvSpPr/>
      </xdr:nvSpPr>
      <xdr:spPr>
        <a:xfrm>
          <a:off x="12954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86377</xdr:rowOff>
    </xdr:from>
    <xdr:ext cx="762000" cy="259045"/>
    <xdr:sp macro="" textlink="">
      <xdr:nvSpPr>
        <xdr:cNvPr id="141" name="テキスト ボックス 140"/>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57150</xdr:rowOff>
    </xdr:from>
    <xdr:to>
      <xdr:col>24</xdr:col>
      <xdr:colOff>82550</xdr:colOff>
      <xdr:row>13</xdr:row>
      <xdr:rowOff>158750</xdr:rowOff>
    </xdr:to>
    <xdr:sp macro="" textlink="">
      <xdr:nvSpPr>
        <xdr:cNvPr id="147" name="円/楕円 146"/>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137177</xdr:rowOff>
    </xdr:from>
    <xdr:ext cx="762000" cy="259045"/>
    <xdr:sp macro="" textlink="">
      <xdr:nvSpPr>
        <xdr:cNvPr id="148" name="物件費該当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114300</xdr:rowOff>
    </xdr:from>
    <xdr:to>
      <xdr:col>22</xdr:col>
      <xdr:colOff>615950</xdr:colOff>
      <xdr:row>13</xdr:row>
      <xdr:rowOff>44450</xdr:rowOff>
    </xdr:to>
    <xdr:sp macro="" textlink="">
      <xdr:nvSpPr>
        <xdr:cNvPr id="149" name="円/楕円 148"/>
        <xdr:cNvSpPr/>
      </xdr:nvSpPr>
      <xdr:spPr>
        <a:xfrm>
          <a:off x="15621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54627</xdr:rowOff>
    </xdr:from>
    <xdr:ext cx="736600" cy="259045"/>
    <xdr:sp macro="" textlink="">
      <xdr:nvSpPr>
        <xdr:cNvPr id="150" name="テキスト ボックス 149"/>
        <xdr:cNvSpPr txBox="1"/>
      </xdr:nvSpPr>
      <xdr:spPr>
        <a:xfrm>
          <a:off x="15290800" y="19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114300</xdr:rowOff>
    </xdr:from>
    <xdr:to>
      <xdr:col>21</xdr:col>
      <xdr:colOff>412750</xdr:colOff>
      <xdr:row>13</xdr:row>
      <xdr:rowOff>44450</xdr:rowOff>
    </xdr:to>
    <xdr:sp macro="" textlink="">
      <xdr:nvSpPr>
        <xdr:cNvPr id="151" name="円/楕円 150"/>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54627</xdr:rowOff>
    </xdr:from>
    <xdr:ext cx="762000" cy="259045"/>
    <xdr:sp macro="" textlink="">
      <xdr:nvSpPr>
        <xdr:cNvPr id="152" name="テキスト ボックス 151"/>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38100</xdr:rowOff>
    </xdr:from>
    <xdr:to>
      <xdr:col>20</xdr:col>
      <xdr:colOff>209550</xdr:colOff>
      <xdr:row>12</xdr:row>
      <xdr:rowOff>139700</xdr:rowOff>
    </xdr:to>
    <xdr:sp macro="" textlink="">
      <xdr:nvSpPr>
        <xdr:cNvPr id="153" name="円/楕円 152"/>
        <xdr:cNvSpPr/>
      </xdr:nvSpPr>
      <xdr:spPr>
        <a:xfrm>
          <a:off x="13843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149877</xdr:rowOff>
    </xdr:from>
    <xdr:ext cx="762000" cy="259045"/>
    <xdr:sp macro="" textlink="">
      <xdr:nvSpPr>
        <xdr:cNvPr id="154" name="テキスト ボックス 153"/>
        <xdr:cNvSpPr txBox="1"/>
      </xdr:nvSpPr>
      <xdr:spPr>
        <a:xfrm>
          <a:off x="13512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55" name="円/楕円 154"/>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168927</xdr:rowOff>
    </xdr:from>
    <xdr:ext cx="762000" cy="259045"/>
    <xdr:sp macro="" textlink="">
      <xdr:nvSpPr>
        <xdr:cNvPr id="156" name="テキスト ボックス 155"/>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全国及び県平均をいずれも下回って推移しているが、障害者福祉サービス施設の充実に伴う給付対象者の増や子ども医療費助成の増に伴う児童福祉費の増により、決算額は年々増加している。</a:t>
          </a:r>
          <a:endParaRPr kumimoji="1" lang="en-US" altLang="ja-JP" sz="1300">
            <a:latin typeface="ＭＳ Ｐゴシック"/>
          </a:endParaRPr>
        </a:p>
        <a:p>
          <a:r>
            <a:rPr kumimoji="1" lang="ja-JP" altLang="en-US" sz="1300">
              <a:latin typeface="ＭＳ Ｐゴシック"/>
            </a:rPr>
            <a:t>　今後もこの傾向は変わらないと思われることから、単独事業等の見直しにより財政負担を極力軽減するよう努めていく。</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55</xdr:row>
      <xdr:rowOff>146050</xdr:rowOff>
    </xdr:from>
    <xdr:to>
      <xdr:col>7</xdr:col>
      <xdr:colOff>15875</xdr:colOff>
      <xdr:row>61</xdr:row>
      <xdr:rowOff>69850</xdr:rowOff>
    </xdr:to>
    <xdr:cxnSp macro="">
      <xdr:nvCxnSpPr>
        <xdr:cNvPr id="184" name="直線コネクタ 183"/>
        <xdr:cNvCxnSpPr/>
      </xdr:nvCxnSpPr>
      <xdr:spPr>
        <a:xfrm flipV="1">
          <a:off x="4826000" y="9575800"/>
          <a:ext cx="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6" name="直線コネクタ 18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60977</xdr:rowOff>
    </xdr:from>
    <xdr:ext cx="762000" cy="259045"/>
    <xdr:sp macro="" textlink="">
      <xdr:nvSpPr>
        <xdr:cNvPr id="187" name="扶助費最大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55</xdr:row>
      <xdr:rowOff>146050</xdr:rowOff>
    </xdr:from>
    <xdr:to>
      <xdr:col>7</xdr:col>
      <xdr:colOff>104775</xdr:colOff>
      <xdr:row>55</xdr:row>
      <xdr:rowOff>146050</xdr:rowOff>
    </xdr:to>
    <xdr:cxnSp macro="">
      <xdr:nvCxnSpPr>
        <xdr:cNvPr id="188" name="直線コネクタ 187"/>
        <xdr:cNvCxnSpPr/>
      </xdr:nvCxnSpPr>
      <xdr:spPr>
        <a:xfrm>
          <a:off x="4737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55</xdr:row>
      <xdr:rowOff>146050</xdr:rowOff>
    </xdr:to>
    <xdr:cxnSp macro="">
      <xdr:nvCxnSpPr>
        <xdr:cNvPr id="189" name="直線コネクタ 188"/>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48277</xdr:rowOff>
    </xdr:from>
    <xdr:ext cx="762000" cy="259045"/>
    <xdr:sp macro="" textlink="">
      <xdr:nvSpPr>
        <xdr:cNvPr id="190" name="扶助費平均値テキスト"/>
        <xdr:cNvSpPr txBox="1"/>
      </xdr:nvSpPr>
      <xdr:spPr>
        <a:xfrm>
          <a:off x="4914900" y="1016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76200</xdr:rowOff>
    </xdr:from>
    <xdr:to>
      <xdr:col>7</xdr:col>
      <xdr:colOff>66675</xdr:colOff>
      <xdr:row>60</xdr:row>
      <xdr:rowOff>6350</xdr:rowOff>
    </xdr:to>
    <xdr:sp macro="" textlink="">
      <xdr:nvSpPr>
        <xdr:cNvPr id="191" name="フローチャート : 判断 190"/>
        <xdr:cNvSpPr/>
      </xdr:nvSpPr>
      <xdr:spPr>
        <a:xfrm>
          <a:off x="47752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146050</xdr:rowOff>
    </xdr:to>
    <xdr:cxnSp macro="">
      <xdr:nvCxnSpPr>
        <xdr:cNvPr id="192" name="直線コネクタ 191"/>
        <xdr:cNvCxnSpPr/>
      </xdr:nvCxnSpPr>
      <xdr:spPr>
        <a:xfrm>
          <a:off x="3098800" y="9385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152400</xdr:rowOff>
    </xdr:from>
    <xdr:to>
      <xdr:col>5</xdr:col>
      <xdr:colOff>600075</xdr:colOff>
      <xdr:row>60</xdr:row>
      <xdr:rowOff>82550</xdr:rowOff>
    </xdr:to>
    <xdr:sp macro="" textlink="">
      <xdr:nvSpPr>
        <xdr:cNvPr id="193" name="フローチャート : 判断 192"/>
        <xdr:cNvSpPr/>
      </xdr:nvSpPr>
      <xdr:spPr>
        <a:xfrm>
          <a:off x="39370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67327</xdr:rowOff>
    </xdr:from>
    <xdr:ext cx="736600" cy="259045"/>
    <xdr:sp macro="" textlink="">
      <xdr:nvSpPr>
        <xdr:cNvPr id="194" name="テキスト ボックス 193"/>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127000</xdr:rowOff>
    </xdr:to>
    <xdr:cxnSp macro="">
      <xdr:nvCxnSpPr>
        <xdr:cNvPr id="195" name="直線コネクタ 194"/>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152400</xdr:rowOff>
    </xdr:from>
    <xdr:to>
      <xdr:col>4</xdr:col>
      <xdr:colOff>396875</xdr:colOff>
      <xdr:row>59</xdr:row>
      <xdr:rowOff>82550</xdr:rowOff>
    </xdr:to>
    <xdr:sp macro="" textlink="">
      <xdr:nvSpPr>
        <xdr:cNvPr id="196" name="フローチャート : 判断 195"/>
        <xdr:cNvSpPr/>
      </xdr:nvSpPr>
      <xdr:spPr>
        <a:xfrm>
          <a:off x="3048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197" name="テキスト ボックス 196"/>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107950</xdr:rowOff>
    </xdr:to>
    <xdr:cxnSp macro="">
      <xdr:nvCxnSpPr>
        <xdr:cNvPr id="198" name="直線コネクタ 197"/>
        <xdr:cNvCxnSpPr/>
      </xdr:nvCxnSpPr>
      <xdr:spPr>
        <a:xfrm>
          <a:off x="1320800" y="9251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152400</xdr:rowOff>
    </xdr:from>
    <xdr:to>
      <xdr:col>3</xdr:col>
      <xdr:colOff>193675</xdr:colOff>
      <xdr:row>57</xdr:row>
      <xdr:rowOff>82550</xdr:rowOff>
    </xdr:to>
    <xdr:sp macro="" textlink="">
      <xdr:nvSpPr>
        <xdr:cNvPr id="199" name="フローチャート : 判断 198"/>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00" name="テキスト ボックス 199"/>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01" name="フローチャート : 判断 200"/>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02" name="テキスト ボックス 201"/>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8" name="円/楕円 207"/>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3827</xdr:rowOff>
    </xdr:from>
    <xdr:ext cx="762000" cy="259045"/>
    <xdr:sp macro="" textlink="">
      <xdr:nvSpPr>
        <xdr:cNvPr id="209"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0" name="円/楕円 209"/>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11" name="テキスト ボックス 21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2" name="円/楕円 211"/>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3" name="テキスト ボックス 212"/>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4" name="円/楕円 213"/>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5" name="テキスト ボックス 21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6" name="円/楕円 215"/>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7" name="テキスト ボックス 216"/>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全国及び県平均をいずれも上回り類似団体内でも高い水準にある。</a:t>
          </a:r>
          <a:endParaRPr kumimoji="1" lang="en-US" altLang="ja-JP" sz="1300">
            <a:latin typeface="ＭＳ Ｐゴシック"/>
          </a:endParaRPr>
        </a:p>
        <a:p>
          <a:r>
            <a:rPr kumimoji="1" lang="ja-JP" altLang="en-US" sz="1300">
              <a:latin typeface="ＭＳ Ｐゴシック"/>
            </a:rPr>
            <a:t>　特別会計や公営企業会計への繰出金が年々増加傾向にあることが要因の一つとして考えられるため、特別会計や公営企業会計の経営改善により一層努め、繰出金の抑制を図る。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60</xdr:row>
      <xdr:rowOff>88900</xdr:rowOff>
    </xdr:to>
    <xdr:cxnSp macro="">
      <xdr:nvCxnSpPr>
        <xdr:cNvPr id="245" name="直線コネクタ 244"/>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6"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7" name="直線コネクタ 246"/>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8"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9" name="直線コネクタ 248"/>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31750</xdr:rowOff>
    </xdr:from>
    <xdr:to>
      <xdr:col>24</xdr:col>
      <xdr:colOff>31750</xdr:colOff>
      <xdr:row>60</xdr:row>
      <xdr:rowOff>88900</xdr:rowOff>
    </xdr:to>
    <xdr:cxnSp macro="">
      <xdr:nvCxnSpPr>
        <xdr:cNvPr id="250" name="直線コネクタ 249"/>
        <xdr:cNvCxnSpPr/>
      </xdr:nvCxnSpPr>
      <xdr:spPr>
        <a:xfrm>
          <a:off x="15671800" y="10318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1"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2" name="フローチャート : 判断 251"/>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107950</xdr:rowOff>
    </xdr:from>
    <xdr:to>
      <xdr:col>22</xdr:col>
      <xdr:colOff>565150</xdr:colOff>
      <xdr:row>60</xdr:row>
      <xdr:rowOff>31750</xdr:rowOff>
    </xdr:to>
    <xdr:cxnSp macro="">
      <xdr:nvCxnSpPr>
        <xdr:cNvPr id="253" name="直線コネクタ 252"/>
        <xdr:cNvCxnSpPr/>
      </xdr:nvCxnSpPr>
      <xdr:spPr>
        <a:xfrm>
          <a:off x="14782800" y="100520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19050</xdr:rowOff>
    </xdr:from>
    <xdr:to>
      <xdr:col>22</xdr:col>
      <xdr:colOff>615950</xdr:colOff>
      <xdr:row>56</xdr:row>
      <xdr:rowOff>120650</xdr:rowOff>
    </xdr:to>
    <xdr:sp macro="" textlink="">
      <xdr:nvSpPr>
        <xdr:cNvPr id="254" name="フローチャート : 判断 253"/>
        <xdr:cNvSpPr/>
      </xdr:nvSpPr>
      <xdr:spPr>
        <a:xfrm>
          <a:off x="15621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130827</xdr:rowOff>
    </xdr:from>
    <xdr:ext cx="736600" cy="259045"/>
    <xdr:sp macro="" textlink="">
      <xdr:nvSpPr>
        <xdr:cNvPr id="255" name="テキスト ボックス 254"/>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107950</xdr:rowOff>
    </xdr:from>
    <xdr:to>
      <xdr:col>21</xdr:col>
      <xdr:colOff>361950</xdr:colOff>
      <xdr:row>59</xdr:row>
      <xdr:rowOff>12700</xdr:rowOff>
    </xdr:to>
    <xdr:cxnSp macro="">
      <xdr:nvCxnSpPr>
        <xdr:cNvPr id="256" name="直線コネクタ 255"/>
        <xdr:cNvCxnSpPr/>
      </xdr:nvCxnSpPr>
      <xdr:spPr>
        <a:xfrm flipV="1">
          <a:off x="13893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76200</xdr:rowOff>
    </xdr:from>
    <xdr:to>
      <xdr:col>21</xdr:col>
      <xdr:colOff>412750</xdr:colOff>
      <xdr:row>56</xdr:row>
      <xdr:rowOff>6350</xdr:rowOff>
    </xdr:to>
    <xdr:sp macro="" textlink="">
      <xdr:nvSpPr>
        <xdr:cNvPr id="257" name="フローチャート : 判断 256"/>
        <xdr:cNvSpPr/>
      </xdr:nvSpPr>
      <xdr:spPr>
        <a:xfrm>
          <a:off x="14732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16527</xdr:rowOff>
    </xdr:from>
    <xdr:ext cx="762000" cy="259045"/>
    <xdr:sp macro="" textlink="">
      <xdr:nvSpPr>
        <xdr:cNvPr id="258" name="テキスト ボックス 257"/>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12700</xdr:rowOff>
    </xdr:from>
    <xdr:to>
      <xdr:col>20</xdr:col>
      <xdr:colOff>158750</xdr:colOff>
      <xdr:row>59</xdr:row>
      <xdr:rowOff>88900</xdr:rowOff>
    </xdr:to>
    <xdr:cxnSp macro="">
      <xdr:nvCxnSpPr>
        <xdr:cNvPr id="259" name="直線コネクタ 258"/>
        <xdr:cNvCxnSpPr/>
      </xdr:nvCxnSpPr>
      <xdr:spPr>
        <a:xfrm flipV="1">
          <a:off x="13004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57150</xdr:rowOff>
    </xdr:from>
    <xdr:to>
      <xdr:col>20</xdr:col>
      <xdr:colOff>209550</xdr:colOff>
      <xdr:row>56</xdr:row>
      <xdr:rowOff>158750</xdr:rowOff>
    </xdr:to>
    <xdr:sp macro="" textlink="">
      <xdr:nvSpPr>
        <xdr:cNvPr id="260" name="フローチャート : 判断 259"/>
        <xdr:cNvSpPr/>
      </xdr:nvSpPr>
      <xdr:spPr>
        <a:xfrm>
          <a:off x="13843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168927</xdr:rowOff>
    </xdr:from>
    <xdr:ext cx="762000" cy="259045"/>
    <xdr:sp macro="" textlink="">
      <xdr:nvSpPr>
        <xdr:cNvPr id="261" name="テキスト ボックス 260"/>
        <xdr:cNvSpPr txBox="1"/>
      </xdr:nvSpPr>
      <xdr:spPr>
        <a:xfrm>
          <a:off x="13512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62" name="フローチャート : 判断 261"/>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63" name="テキスト ボックス 262"/>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38100</xdr:rowOff>
    </xdr:from>
    <xdr:to>
      <xdr:col>24</xdr:col>
      <xdr:colOff>82550</xdr:colOff>
      <xdr:row>60</xdr:row>
      <xdr:rowOff>139700</xdr:rowOff>
    </xdr:to>
    <xdr:sp macro="" textlink="">
      <xdr:nvSpPr>
        <xdr:cNvPr id="269" name="円/楕円 268"/>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118127</xdr:rowOff>
    </xdr:from>
    <xdr:ext cx="762000" cy="259045"/>
    <xdr:sp macro="" textlink="">
      <xdr:nvSpPr>
        <xdr:cNvPr id="270"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152400</xdr:rowOff>
    </xdr:from>
    <xdr:to>
      <xdr:col>22</xdr:col>
      <xdr:colOff>615950</xdr:colOff>
      <xdr:row>60</xdr:row>
      <xdr:rowOff>82550</xdr:rowOff>
    </xdr:to>
    <xdr:sp macro="" textlink="">
      <xdr:nvSpPr>
        <xdr:cNvPr id="271" name="円/楕円 270"/>
        <xdr:cNvSpPr/>
      </xdr:nvSpPr>
      <xdr:spPr>
        <a:xfrm>
          <a:off x="15621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67327</xdr:rowOff>
    </xdr:from>
    <xdr:ext cx="736600" cy="259045"/>
    <xdr:sp macro="" textlink="">
      <xdr:nvSpPr>
        <xdr:cNvPr id="272" name="テキスト ボックス 271"/>
        <xdr:cNvSpPr txBox="1"/>
      </xdr:nvSpPr>
      <xdr:spPr>
        <a:xfrm>
          <a:off x="15290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57150</xdr:rowOff>
    </xdr:from>
    <xdr:to>
      <xdr:col>21</xdr:col>
      <xdr:colOff>412750</xdr:colOff>
      <xdr:row>58</xdr:row>
      <xdr:rowOff>158750</xdr:rowOff>
    </xdr:to>
    <xdr:sp macro="" textlink="">
      <xdr:nvSpPr>
        <xdr:cNvPr id="273" name="円/楕円 272"/>
        <xdr:cNvSpPr/>
      </xdr:nvSpPr>
      <xdr:spPr>
        <a:xfrm>
          <a:off x="14732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143527</xdr:rowOff>
    </xdr:from>
    <xdr:ext cx="762000" cy="259045"/>
    <xdr:sp macro="" textlink="">
      <xdr:nvSpPr>
        <xdr:cNvPr id="274" name="テキスト ボックス 273"/>
        <xdr:cNvSpPr txBox="1"/>
      </xdr:nvSpPr>
      <xdr:spPr>
        <a:xfrm>
          <a:off x="14401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133350</xdr:rowOff>
    </xdr:from>
    <xdr:to>
      <xdr:col>20</xdr:col>
      <xdr:colOff>209550</xdr:colOff>
      <xdr:row>59</xdr:row>
      <xdr:rowOff>63500</xdr:rowOff>
    </xdr:to>
    <xdr:sp macro="" textlink="">
      <xdr:nvSpPr>
        <xdr:cNvPr id="275" name="円/楕円 274"/>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48277</xdr:rowOff>
    </xdr:from>
    <xdr:ext cx="762000" cy="259045"/>
    <xdr:sp macro="" textlink="">
      <xdr:nvSpPr>
        <xdr:cNvPr id="276" name="テキスト ボックス 275"/>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38100</xdr:rowOff>
    </xdr:from>
    <xdr:to>
      <xdr:col>19</xdr:col>
      <xdr:colOff>6350</xdr:colOff>
      <xdr:row>59</xdr:row>
      <xdr:rowOff>139700</xdr:rowOff>
    </xdr:to>
    <xdr:sp macro="" textlink="">
      <xdr:nvSpPr>
        <xdr:cNvPr id="277" name="円/楕円 276"/>
        <xdr:cNvSpPr/>
      </xdr:nvSpPr>
      <xdr:spPr>
        <a:xfrm>
          <a:off x="12954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124477</xdr:rowOff>
    </xdr:from>
    <xdr:ext cx="762000" cy="259045"/>
    <xdr:sp macro="" textlink="">
      <xdr:nvSpPr>
        <xdr:cNvPr id="278" name="テキスト ボックス 277"/>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行財政改革推進の中で補助金の見直し等を行っていることにより、全国及び県平均いずれも下回り、類似団体の中でも低い水準となった。</a:t>
          </a:r>
          <a:endParaRPr kumimoji="1" lang="en-US" altLang="ja-JP" sz="1300">
            <a:latin typeface="ＭＳ Ｐゴシック"/>
          </a:endParaRPr>
        </a:p>
        <a:p>
          <a:r>
            <a:rPr kumimoji="1" lang="ja-JP" altLang="en-US" sz="1300">
              <a:latin typeface="ＭＳ Ｐゴシック"/>
            </a:rPr>
            <a:t>　今後も経常的なものについては引き続き内容の見直し・適正化に努める。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41</xdr:row>
      <xdr:rowOff>115570</xdr:rowOff>
    </xdr:to>
    <xdr:cxnSp macro="">
      <xdr:nvCxnSpPr>
        <xdr:cNvPr id="304" name="直線コネクタ 303"/>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87647</xdr:rowOff>
    </xdr:from>
    <xdr:ext cx="762000" cy="259045"/>
    <xdr:sp macro="" textlink="">
      <xdr:nvSpPr>
        <xdr:cNvPr id="305"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23</xdr:col>
      <xdr:colOff>628650</xdr:colOff>
      <xdr:row>41</xdr:row>
      <xdr:rowOff>115570</xdr:rowOff>
    </xdr:from>
    <xdr:to>
      <xdr:col>24</xdr:col>
      <xdr:colOff>120650</xdr:colOff>
      <xdr:row>41</xdr:row>
      <xdr:rowOff>115570</xdr:rowOff>
    </xdr:to>
    <xdr:cxnSp macro="">
      <xdr:nvCxnSpPr>
        <xdr:cNvPr id="306" name="直線コネクタ 305"/>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7"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08" name="直線コネクタ 307"/>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115570</xdr:rowOff>
    </xdr:from>
    <xdr:to>
      <xdr:col>24</xdr:col>
      <xdr:colOff>31750</xdr:colOff>
      <xdr:row>33</xdr:row>
      <xdr:rowOff>161290</xdr:rowOff>
    </xdr:to>
    <xdr:cxnSp macro="">
      <xdr:nvCxnSpPr>
        <xdr:cNvPr id="309" name="直線コネクタ 308"/>
        <xdr:cNvCxnSpPr/>
      </xdr:nvCxnSpPr>
      <xdr:spPr>
        <a:xfrm flipV="1">
          <a:off x="15671800" y="5773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0"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1" name="フローチャート : 判断 310"/>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161290</xdr:rowOff>
    </xdr:from>
    <xdr:to>
      <xdr:col>22</xdr:col>
      <xdr:colOff>565150</xdr:colOff>
      <xdr:row>34</xdr:row>
      <xdr:rowOff>12700</xdr:rowOff>
    </xdr:to>
    <xdr:cxnSp macro="">
      <xdr:nvCxnSpPr>
        <xdr:cNvPr id="312" name="直線コネクタ 311"/>
        <xdr:cNvCxnSpPr/>
      </xdr:nvCxnSpPr>
      <xdr:spPr>
        <a:xfrm flipV="1">
          <a:off x="14782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3" name="フローチャート :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xdr:rowOff>
    </xdr:from>
    <xdr:to>
      <xdr:col>21</xdr:col>
      <xdr:colOff>361950</xdr:colOff>
      <xdr:row>34</xdr:row>
      <xdr:rowOff>81280</xdr:rowOff>
    </xdr:to>
    <xdr:cxnSp macro="">
      <xdr:nvCxnSpPr>
        <xdr:cNvPr id="315" name="直線コネクタ 314"/>
        <xdr:cNvCxnSpPr/>
      </xdr:nvCxnSpPr>
      <xdr:spPr>
        <a:xfrm flipV="1">
          <a:off x="13893800" y="584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58420</xdr:rowOff>
    </xdr:from>
    <xdr:to>
      <xdr:col>20</xdr:col>
      <xdr:colOff>158750</xdr:colOff>
      <xdr:row>34</xdr:row>
      <xdr:rowOff>81280</xdr:rowOff>
    </xdr:to>
    <xdr:cxnSp macro="">
      <xdr:nvCxnSpPr>
        <xdr:cNvPr id="318" name="直線コネクタ 317"/>
        <xdr:cNvCxnSpPr/>
      </xdr:nvCxnSpPr>
      <xdr:spPr>
        <a:xfrm>
          <a:off x="13004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167640</xdr:rowOff>
    </xdr:from>
    <xdr:to>
      <xdr:col>20</xdr:col>
      <xdr:colOff>209550</xdr:colOff>
      <xdr:row>37</xdr:row>
      <xdr:rowOff>97790</xdr:rowOff>
    </xdr:to>
    <xdr:sp macro="" textlink="">
      <xdr:nvSpPr>
        <xdr:cNvPr id="319" name="フローチャート : 判断 318"/>
        <xdr:cNvSpPr/>
      </xdr:nvSpPr>
      <xdr:spPr>
        <a:xfrm>
          <a:off x="13843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20" name="テキスト ボックス 319"/>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1" name="フローチャート :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2" name="テキスト ボックス 32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64770</xdr:rowOff>
    </xdr:from>
    <xdr:to>
      <xdr:col>24</xdr:col>
      <xdr:colOff>82550</xdr:colOff>
      <xdr:row>33</xdr:row>
      <xdr:rowOff>166370</xdr:rowOff>
    </xdr:to>
    <xdr:sp macro="" textlink="">
      <xdr:nvSpPr>
        <xdr:cNvPr id="328" name="円/楕円 327"/>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144797</xdr:rowOff>
    </xdr:from>
    <xdr:ext cx="762000" cy="259045"/>
    <xdr:sp macro="" textlink="">
      <xdr:nvSpPr>
        <xdr:cNvPr id="329" name="補助費等該当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110490</xdr:rowOff>
    </xdr:from>
    <xdr:to>
      <xdr:col>22</xdr:col>
      <xdr:colOff>615950</xdr:colOff>
      <xdr:row>34</xdr:row>
      <xdr:rowOff>40640</xdr:rowOff>
    </xdr:to>
    <xdr:sp macro="" textlink="">
      <xdr:nvSpPr>
        <xdr:cNvPr id="330" name="円/楕円 329"/>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50817</xdr:rowOff>
    </xdr:from>
    <xdr:ext cx="736600" cy="259045"/>
    <xdr:sp macro="" textlink="">
      <xdr:nvSpPr>
        <xdr:cNvPr id="331" name="テキスト ボックス 330"/>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133350</xdr:rowOff>
    </xdr:from>
    <xdr:to>
      <xdr:col>21</xdr:col>
      <xdr:colOff>412750</xdr:colOff>
      <xdr:row>34</xdr:row>
      <xdr:rowOff>63500</xdr:rowOff>
    </xdr:to>
    <xdr:sp macro="" textlink="">
      <xdr:nvSpPr>
        <xdr:cNvPr id="332" name="円/楕円 331"/>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73677</xdr:rowOff>
    </xdr:from>
    <xdr:ext cx="762000" cy="259045"/>
    <xdr:sp macro="" textlink="">
      <xdr:nvSpPr>
        <xdr:cNvPr id="333" name="テキスト ボックス 332"/>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34" name="円/楕円 333"/>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5" name="テキスト ボックス 334"/>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xdr:rowOff>
    </xdr:from>
    <xdr:to>
      <xdr:col>19</xdr:col>
      <xdr:colOff>6350</xdr:colOff>
      <xdr:row>34</xdr:row>
      <xdr:rowOff>109220</xdr:rowOff>
    </xdr:to>
    <xdr:sp macro="" textlink="">
      <xdr:nvSpPr>
        <xdr:cNvPr id="336" name="円/楕円 335"/>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119397</xdr:rowOff>
    </xdr:from>
    <xdr:ext cx="762000" cy="259045"/>
    <xdr:sp macro="" textlink="">
      <xdr:nvSpPr>
        <xdr:cNvPr id="337" name="テキスト ボックス 336"/>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合併特例事業債や臨時財政対策債の元金償還が高い水準で推移していることから、公債費は全国及び県平均をいずれも上回り類似団体内の順位も最下位である。</a:t>
          </a:r>
          <a:endParaRPr kumimoji="1" lang="en-US" altLang="ja-JP" sz="1300">
            <a:latin typeface="ＭＳ Ｐゴシック"/>
          </a:endParaRPr>
        </a:p>
        <a:p>
          <a:r>
            <a:rPr kumimoji="1" lang="ja-JP" altLang="en-US" sz="1300">
              <a:latin typeface="ＭＳ Ｐゴシック"/>
            </a:rPr>
            <a:t>　ただ、起債残高については、ここ数年積極的に繰り上げ償還を実施し、起債の抑制に努めているため、今後は減少に転じることが見込まれているため、投資的経費の抑制を併せて行うことで起債全体の抑制を図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48078</xdr:rowOff>
    </xdr:from>
    <xdr:to>
      <xdr:col>7</xdr:col>
      <xdr:colOff>15875</xdr:colOff>
      <xdr:row>81</xdr:row>
      <xdr:rowOff>4536</xdr:rowOff>
    </xdr:to>
    <xdr:cxnSp macro="">
      <xdr:nvCxnSpPr>
        <xdr:cNvPr id="367" name="直線コネクタ 366"/>
        <xdr:cNvCxnSpPr/>
      </xdr:nvCxnSpPr>
      <xdr:spPr>
        <a:xfrm flipV="1">
          <a:off x="4826000" y="12563928"/>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68"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69" name="直線コネクタ 368"/>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134455</xdr:rowOff>
    </xdr:from>
    <xdr:ext cx="762000" cy="259045"/>
    <xdr:sp macro="" textlink="">
      <xdr:nvSpPr>
        <xdr:cNvPr id="370" name="公債費最大値テキスト"/>
        <xdr:cNvSpPr txBox="1"/>
      </xdr:nvSpPr>
      <xdr:spPr>
        <a:xfrm>
          <a:off x="4914900" y="1230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73</xdr:row>
      <xdr:rowOff>48078</xdr:rowOff>
    </xdr:from>
    <xdr:to>
      <xdr:col>7</xdr:col>
      <xdr:colOff>104775</xdr:colOff>
      <xdr:row>73</xdr:row>
      <xdr:rowOff>48078</xdr:rowOff>
    </xdr:to>
    <xdr:cxnSp macro="">
      <xdr:nvCxnSpPr>
        <xdr:cNvPr id="371" name="直線コネクタ 370"/>
        <xdr:cNvCxnSpPr/>
      </xdr:nvCxnSpPr>
      <xdr:spPr>
        <a:xfrm>
          <a:off x="4737100" y="125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4536</xdr:rowOff>
    </xdr:from>
    <xdr:to>
      <xdr:col>7</xdr:col>
      <xdr:colOff>15875</xdr:colOff>
      <xdr:row>81</xdr:row>
      <xdr:rowOff>102507</xdr:rowOff>
    </xdr:to>
    <xdr:cxnSp macro="">
      <xdr:nvCxnSpPr>
        <xdr:cNvPr id="372" name="直線コネクタ 371"/>
        <xdr:cNvCxnSpPr/>
      </xdr:nvCxnSpPr>
      <xdr:spPr>
        <a:xfrm flipV="1">
          <a:off x="3987800" y="138919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100891</xdr:rowOff>
    </xdr:from>
    <xdr:ext cx="762000" cy="259045"/>
    <xdr:sp macro="" textlink="">
      <xdr:nvSpPr>
        <xdr:cNvPr id="373"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84364</xdr:rowOff>
    </xdr:from>
    <xdr:to>
      <xdr:col>7</xdr:col>
      <xdr:colOff>66675</xdr:colOff>
      <xdr:row>78</xdr:row>
      <xdr:rowOff>14514</xdr:rowOff>
    </xdr:to>
    <xdr:sp macro="" textlink="">
      <xdr:nvSpPr>
        <xdr:cNvPr id="374" name="フローチャート : 判断 373"/>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102507</xdr:rowOff>
    </xdr:from>
    <xdr:to>
      <xdr:col>5</xdr:col>
      <xdr:colOff>549275</xdr:colOff>
      <xdr:row>81</xdr:row>
      <xdr:rowOff>102507</xdr:rowOff>
    </xdr:to>
    <xdr:cxnSp macro="">
      <xdr:nvCxnSpPr>
        <xdr:cNvPr id="375" name="直線コネクタ 374"/>
        <xdr:cNvCxnSpPr/>
      </xdr:nvCxnSpPr>
      <xdr:spPr>
        <a:xfrm>
          <a:off x="3098800" y="1398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6" name="フローチャート : 判断 375"/>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7" name="テキスト ボックス 376"/>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102507</xdr:rowOff>
    </xdr:from>
    <xdr:to>
      <xdr:col>4</xdr:col>
      <xdr:colOff>346075</xdr:colOff>
      <xdr:row>81</xdr:row>
      <xdr:rowOff>156936</xdr:rowOff>
    </xdr:to>
    <xdr:cxnSp macro="">
      <xdr:nvCxnSpPr>
        <xdr:cNvPr id="378" name="直線コネクタ 377"/>
        <xdr:cNvCxnSpPr/>
      </xdr:nvCxnSpPr>
      <xdr:spPr>
        <a:xfrm flipV="1">
          <a:off x="2209800" y="1398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21771</xdr:rowOff>
    </xdr:from>
    <xdr:to>
      <xdr:col>4</xdr:col>
      <xdr:colOff>396875</xdr:colOff>
      <xdr:row>78</xdr:row>
      <xdr:rowOff>123371</xdr:rowOff>
    </xdr:to>
    <xdr:sp macro="" textlink="">
      <xdr:nvSpPr>
        <xdr:cNvPr id="379" name="フローチャート : 判断 378"/>
        <xdr:cNvSpPr/>
      </xdr:nvSpPr>
      <xdr:spPr>
        <a:xfrm>
          <a:off x="3048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133548</xdr:rowOff>
    </xdr:from>
    <xdr:ext cx="762000" cy="259045"/>
    <xdr:sp macro="" textlink="">
      <xdr:nvSpPr>
        <xdr:cNvPr id="380" name="テキスト ボックス 379"/>
        <xdr:cNvSpPr txBox="1"/>
      </xdr:nvSpPr>
      <xdr:spPr>
        <a:xfrm>
          <a:off x="2717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146050</xdr:rowOff>
    </xdr:from>
    <xdr:to>
      <xdr:col>3</xdr:col>
      <xdr:colOff>142875</xdr:colOff>
      <xdr:row>81</xdr:row>
      <xdr:rowOff>156936</xdr:rowOff>
    </xdr:to>
    <xdr:cxnSp macro="">
      <xdr:nvCxnSpPr>
        <xdr:cNvPr id="381" name="直線コネクタ 380"/>
        <xdr:cNvCxnSpPr/>
      </xdr:nvCxnSpPr>
      <xdr:spPr>
        <a:xfrm>
          <a:off x="1320800" y="1403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81</xdr:row>
      <xdr:rowOff>51707</xdr:rowOff>
    </xdr:from>
    <xdr:to>
      <xdr:col>3</xdr:col>
      <xdr:colOff>193675</xdr:colOff>
      <xdr:row>81</xdr:row>
      <xdr:rowOff>153307</xdr:rowOff>
    </xdr:to>
    <xdr:sp macro="" textlink="">
      <xdr:nvSpPr>
        <xdr:cNvPr id="382" name="フローチャート : 判断 381"/>
        <xdr:cNvSpPr/>
      </xdr:nvSpPr>
      <xdr:spPr>
        <a:xfrm>
          <a:off x="2159000" y="1393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163484</xdr:rowOff>
    </xdr:from>
    <xdr:ext cx="762000" cy="259045"/>
    <xdr:sp macro="" textlink="">
      <xdr:nvSpPr>
        <xdr:cNvPr id="383" name="テキスト ボックス 382"/>
        <xdr:cNvSpPr txBox="1"/>
      </xdr:nvSpPr>
      <xdr:spPr>
        <a:xfrm>
          <a:off x="1828800" y="1370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574675</xdr:colOff>
      <xdr:row>81</xdr:row>
      <xdr:rowOff>62593</xdr:rowOff>
    </xdr:from>
    <xdr:to>
      <xdr:col>1</xdr:col>
      <xdr:colOff>676275</xdr:colOff>
      <xdr:row>81</xdr:row>
      <xdr:rowOff>164193</xdr:rowOff>
    </xdr:to>
    <xdr:sp macro="" textlink="">
      <xdr:nvSpPr>
        <xdr:cNvPr id="384" name="フローチャート : 判断 383"/>
        <xdr:cNvSpPr/>
      </xdr:nvSpPr>
      <xdr:spPr>
        <a:xfrm>
          <a:off x="1270000" y="139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2920</xdr:rowOff>
    </xdr:from>
    <xdr:ext cx="762000" cy="259045"/>
    <xdr:sp macro="" textlink="">
      <xdr:nvSpPr>
        <xdr:cNvPr id="385" name="テキスト ボックス 384"/>
        <xdr:cNvSpPr txBox="1"/>
      </xdr:nvSpPr>
      <xdr:spPr>
        <a:xfrm>
          <a:off x="939800" y="1371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125186</xdr:rowOff>
    </xdr:from>
    <xdr:to>
      <xdr:col>7</xdr:col>
      <xdr:colOff>66675</xdr:colOff>
      <xdr:row>81</xdr:row>
      <xdr:rowOff>55336</xdr:rowOff>
    </xdr:to>
    <xdr:sp macro="" textlink="">
      <xdr:nvSpPr>
        <xdr:cNvPr id="391" name="円/楕円 390"/>
        <xdr:cNvSpPr/>
      </xdr:nvSpPr>
      <xdr:spPr>
        <a:xfrm>
          <a:off x="47752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33763</xdr:rowOff>
    </xdr:from>
    <xdr:ext cx="762000" cy="259045"/>
    <xdr:sp macro="" textlink="">
      <xdr:nvSpPr>
        <xdr:cNvPr id="392" name="公債費該当値テキスト"/>
        <xdr:cNvSpPr txBox="1"/>
      </xdr:nvSpPr>
      <xdr:spPr>
        <a:xfrm>
          <a:off x="4914900" y="1374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51707</xdr:rowOff>
    </xdr:from>
    <xdr:to>
      <xdr:col>5</xdr:col>
      <xdr:colOff>600075</xdr:colOff>
      <xdr:row>81</xdr:row>
      <xdr:rowOff>153307</xdr:rowOff>
    </xdr:to>
    <xdr:sp macro="" textlink="">
      <xdr:nvSpPr>
        <xdr:cNvPr id="393" name="円/楕円 392"/>
        <xdr:cNvSpPr/>
      </xdr:nvSpPr>
      <xdr:spPr>
        <a:xfrm>
          <a:off x="3937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138084</xdr:rowOff>
    </xdr:from>
    <xdr:ext cx="736600" cy="259045"/>
    <xdr:sp macro="" textlink="">
      <xdr:nvSpPr>
        <xdr:cNvPr id="394" name="テキスト ボックス 393"/>
        <xdr:cNvSpPr txBox="1"/>
      </xdr:nvSpPr>
      <xdr:spPr>
        <a:xfrm>
          <a:off x="3606800" y="1402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51707</xdr:rowOff>
    </xdr:from>
    <xdr:to>
      <xdr:col>4</xdr:col>
      <xdr:colOff>396875</xdr:colOff>
      <xdr:row>81</xdr:row>
      <xdr:rowOff>153307</xdr:rowOff>
    </xdr:to>
    <xdr:sp macro="" textlink="">
      <xdr:nvSpPr>
        <xdr:cNvPr id="395" name="円/楕円 394"/>
        <xdr:cNvSpPr/>
      </xdr:nvSpPr>
      <xdr:spPr>
        <a:xfrm>
          <a:off x="3048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138084</xdr:rowOff>
    </xdr:from>
    <xdr:ext cx="762000" cy="259045"/>
    <xdr:sp macro="" textlink="">
      <xdr:nvSpPr>
        <xdr:cNvPr id="396" name="テキスト ボックス 395"/>
        <xdr:cNvSpPr txBox="1"/>
      </xdr:nvSpPr>
      <xdr:spPr>
        <a:xfrm>
          <a:off x="2717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106136</xdr:rowOff>
    </xdr:from>
    <xdr:to>
      <xdr:col>3</xdr:col>
      <xdr:colOff>193675</xdr:colOff>
      <xdr:row>82</xdr:row>
      <xdr:rowOff>36286</xdr:rowOff>
    </xdr:to>
    <xdr:sp macro="" textlink="">
      <xdr:nvSpPr>
        <xdr:cNvPr id="397" name="円/楕円 396"/>
        <xdr:cNvSpPr/>
      </xdr:nvSpPr>
      <xdr:spPr>
        <a:xfrm>
          <a:off x="2159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21063</xdr:rowOff>
    </xdr:from>
    <xdr:ext cx="762000" cy="259045"/>
    <xdr:sp macro="" textlink="">
      <xdr:nvSpPr>
        <xdr:cNvPr id="398" name="テキスト ボックス 397"/>
        <xdr:cNvSpPr txBox="1"/>
      </xdr:nvSpPr>
      <xdr:spPr>
        <a:xfrm>
          <a:off x="1828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95250</xdr:rowOff>
    </xdr:from>
    <xdr:to>
      <xdr:col>1</xdr:col>
      <xdr:colOff>676275</xdr:colOff>
      <xdr:row>82</xdr:row>
      <xdr:rowOff>25400</xdr:rowOff>
    </xdr:to>
    <xdr:sp macro="" textlink="">
      <xdr:nvSpPr>
        <xdr:cNvPr id="399" name="円/楕円 398"/>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10177</xdr:rowOff>
    </xdr:from>
    <xdr:ext cx="762000" cy="259045"/>
    <xdr:sp macro="" textlink="">
      <xdr:nvSpPr>
        <xdr:cNvPr id="400" name="テキスト ボックス 399"/>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全国及び県平均をいずれも下回り、類似団体内で最も低い水準にあることから、逆説的に公債費の占める割合が相対的に高いことがわかる。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81</xdr:row>
      <xdr:rowOff>146050</xdr:rowOff>
    </xdr:to>
    <xdr:cxnSp macro="">
      <xdr:nvCxnSpPr>
        <xdr:cNvPr id="428" name="直線コネクタ 427"/>
        <xdr:cNvCxnSpPr/>
      </xdr:nvCxnSpPr>
      <xdr:spPr>
        <a:xfrm flipV="1">
          <a:off x="16510000" y="128143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118127</xdr:rowOff>
    </xdr:from>
    <xdr:ext cx="762000" cy="259045"/>
    <xdr:sp macro="" textlink="">
      <xdr:nvSpPr>
        <xdr:cNvPr id="429"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628650</xdr:colOff>
      <xdr:row>81</xdr:row>
      <xdr:rowOff>146050</xdr:rowOff>
    </xdr:from>
    <xdr:to>
      <xdr:col>24</xdr:col>
      <xdr:colOff>120650</xdr:colOff>
      <xdr:row>81</xdr:row>
      <xdr:rowOff>146050</xdr:rowOff>
    </xdr:to>
    <xdr:cxnSp macro="">
      <xdr:nvCxnSpPr>
        <xdr:cNvPr id="430" name="直線コネクタ 429"/>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74</xdr:row>
      <xdr:rowOff>127000</xdr:rowOff>
    </xdr:to>
    <xdr:cxnSp macro="">
      <xdr:nvCxnSpPr>
        <xdr:cNvPr id="433" name="直線コネクタ 432"/>
        <xdr:cNvCxnSpPr/>
      </xdr:nvCxnSpPr>
      <xdr:spPr>
        <a:xfrm>
          <a:off x="15671800" y="12814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124477</xdr:rowOff>
    </xdr:from>
    <xdr:ext cx="762000" cy="259045"/>
    <xdr:sp macro="" textlink="">
      <xdr:nvSpPr>
        <xdr:cNvPr id="434" name="公債費以外平均値テキスト"/>
        <xdr:cNvSpPr txBox="1"/>
      </xdr:nvSpPr>
      <xdr:spPr>
        <a:xfrm>
          <a:off x="16598900" y="1332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152400</xdr:rowOff>
    </xdr:from>
    <xdr:to>
      <xdr:col>24</xdr:col>
      <xdr:colOff>82550</xdr:colOff>
      <xdr:row>78</xdr:row>
      <xdr:rowOff>82550</xdr:rowOff>
    </xdr:to>
    <xdr:sp macro="" textlink="">
      <xdr:nvSpPr>
        <xdr:cNvPr id="435" name="フローチャート : 判断 434"/>
        <xdr:cNvSpPr/>
      </xdr:nvSpPr>
      <xdr:spPr>
        <a:xfrm>
          <a:off x="164592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127000</xdr:rowOff>
    </xdr:from>
    <xdr:to>
      <xdr:col>22</xdr:col>
      <xdr:colOff>565150</xdr:colOff>
      <xdr:row>74</xdr:row>
      <xdr:rowOff>127000</xdr:rowOff>
    </xdr:to>
    <xdr:cxnSp macro="">
      <xdr:nvCxnSpPr>
        <xdr:cNvPr id="436" name="直線コネクタ 435"/>
        <xdr:cNvCxnSpPr/>
      </xdr:nvCxnSpPr>
      <xdr:spPr>
        <a:xfrm>
          <a:off x="14782800" y="12642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114300</xdr:rowOff>
    </xdr:from>
    <xdr:to>
      <xdr:col>22</xdr:col>
      <xdr:colOff>615950</xdr:colOff>
      <xdr:row>80</xdr:row>
      <xdr:rowOff>44450</xdr:rowOff>
    </xdr:to>
    <xdr:sp macro="" textlink="">
      <xdr:nvSpPr>
        <xdr:cNvPr id="437" name="フローチャート : 判断 436"/>
        <xdr:cNvSpPr/>
      </xdr:nvSpPr>
      <xdr:spPr>
        <a:xfrm>
          <a:off x="15621000" y="136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29227</xdr:rowOff>
    </xdr:from>
    <xdr:ext cx="736600" cy="259045"/>
    <xdr:sp macro="" textlink="">
      <xdr:nvSpPr>
        <xdr:cNvPr id="438" name="テキスト ボックス 437"/>
        <xdr:cNvSpPr txBox="1"/>
      </xdr:nvSpPr>
      <xdr:spPr>
        <a:xfrm>
          <a:off x="15290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69850</xdr:rowOff>
    </xdr:from>
    <xdr:to>
      <xdr:col>21</xdr:col>
      <xdr:colOff>361950</xdr:colOff>
      <xdr:row>73</xdr:row>
      <xdr:rowOff>127000</xdr:rowOff>
    </xdr:to>
    <xdr:cxnSp macro="">
      <xdr:nvCxnSpPr>
        <xdr:cNvPr id="439" name="直線コネクタ 438"/>
        <xdr:cNvCxnSpPr/>
      </xdr:nvCxnSpPr>
      <xdr:spPr>
        <a:xfrm>
          <a:off x="13893800" y="12585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0</xdr:rowOff>
    </xdr:from>
    <xdr:to>
      <xdr:col>21</xdr:col>
      <xdr:colOff>412750</xdr:colOff>
      <xdr:row>78</xdr:row>
      <xdr:rowOff>101600</xdr:rowOff>
    </xdr:to>
    <xdr:sp macro="" textlink="">
      <xdr:nvSpPr>
        <xdr:cNvPr id="440" name="フローチャート : 判断 439"/>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41" name="テキスト ボックス 440"/>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69850</xdr:rowOff>
    </xdr:from>
    <xdr:to>
      <xdr:col>20</xdr:col>
      <xdr:colOff>158750</xdr:colOff>
      <xdr:row>75</xdr:row>
      <xdr:rowOff>127000</xdr:rowOff>
    </xdr:to>
    <xdr:cxnSp macro="">
      <xdr:nvCxnSpPr>
        <xdr:cNvPr id="442" name="直線コネクタ 441"/>
        <xdr:cNvCxnSpPr/>
      </xdr:nvCxnSpPr>
      <xdr:spPr>
        <a:xfrm flipV="1">
          <a:off x="13004800" y="125857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114300</xdr:rowOff>
    </xdr:from>
    <xdr:to>
      <xdr:col>20</xdr:col>
      <xdr:colOff>209550</xdr:colOff>
      <xdr:row>76</xdr:row>
      <xdr:rowOff>44450</xdr:rowOff>
    </xdr:to>
    <xdr:sp macro="" textlink="">
      <xdr:nvSpPr>
        <xdr:cNvPr id="443" name="フローチャート : 判断 442"/>
        <xdr:cNvSpPr/>
      </xdr:nvSpPr>
      <xdr:spPr>
        <a:xfrm>
          <a:off x="138430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29227</xdr:rowOff>
    </xdr:from>
    <xdr:ext cx="762000" cy="259045"/>
    <xdr:sp macro="" textlink="">
      <xdr:nvSpPr>
        <xdr:cNvPr id="444" name="テキスト ボックス 443"/>
        <xdr:cNvSpPr txBox="1"/>
      </xdr:nvSpPr>
      <xdr:spPr>
        <a:xfrm>
          <a:off x="13512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0</xdr:rowOff>
    </xdr:from>
    <xdr:to>
      <xdr:col>19</xdr:col>
      <xdr:colOff>6350</xdr:colOff>
      <xdr:row>78</xdr:row>
      <xdr:rowOff>101600</xdr:rowOff>
    </xdr:to>
    <xdr:sp macro="" textlink="">
      <xdr:nvSpPr>
        <xdr:cNvPr id="445" name="フローチャート : 判断 444"/>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86377</xdr:rowOff>
    </xdr:from>
    <xdr:ext cx="762000" cy="259045"/>
    <xdr:sp macro="" textlink="">
      <xdr:nvSpPr>
        <xdr:cNvPr id="446" name="テキスト ボックス 445"/>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76200</xdr:rowOff>
    </xdr:from>
    <xdr:to>
      <xdr:col>24</xdr:col>
      <xdr:colOff>82550</xdr:colOff>
      <xdr:row>75</xdr:row>
      <xdr:rowOff>6350</xdr:rowOff>
    </xdr:to>
    <xdr:sp macro="" textlink="">
      <xdr:nvSpPr>
        <xdr:cNvPr id="452" name="円/楕円 451"/>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156227</xdr:rowOff>
    </xdr:from>
    <xdr:ext cx="762000" cy="259045"/>
    <xdr:sp macro="" textlink="">
      <xdr:nvSpPr>
        <xdr:cNvPr id="453" name="公債費以外該当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54" name="円/楕円 453"/>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55" name="テキスト ボックス 454"/>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76200</xdr:rowOff>
    </xdr:from>
    <xdr:to>
      <xdr:col>21</xdr:col>
      <xdr:colOff>412750</xdr:colOff>
      <xdr:row>74</xdr:row>
      <xdr:rowOff>6350</xdr:rowOff>
    </xdr:to>
    <xdr:sp macro="" textlink="">
      <xdr:nvSpPr>
        <xdr:cNvPr id="456" name="円/楕円 455"/>
        <xdr:cNvSpPr/>
      </xdr:nvSpPr>
      <xdr:spPr>
        <a:xfrm>
          <a:off x="14732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16527</xdr:rowOff>
    </xdr:from>
    <xdr:ext cx="762000" cy="259045"/>
    <xdr:sp macro="" textlink="">
      <xdr:nvSpPr>
        <xdr:cNvPr id="457" name="テキスト ボックス 456"/>
        <xdr:cNvSpPr txBox="1"/>
      </xdr:nvSpPr>
      <xdr:spPr>
        <a:xfrm>
          <a:off x="14401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19050</xdr:rowOff>
    </xdr:from>
    <xdr:to>
      <xdr:col>20</xdr:col>
      <xdr:colOff>209550</xdr:colOff>
      <xdr:row>73</xdr:row>
      <xdr:rowOff>120650</xdr:rowOff>
    </xdr:to>
    <xdr:sp macro="" textlink="">
      <xdr:nvSpPr>
        <xdr:cNvPr id="458" name="円/楕円 457"/>
        <xdr:cNvSpPr/>
      </xdr:nvSpPr>
      <xdr:spPr>
        <a:xfrm>
          <a:off x="13843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130827</xdr:rowOff>
    </xdr:from>
    <xdr:ext cx="762000" cy="259045"/>
    <xdr:sp macro="" textlink="">
      <xdr:nvSpPr>
        <xdr:cNvPr id="459" name="テキスト ボックス 458"/>
        <xdr:cNvSpPr txBox="1"/>
      </xdr:nvSpPr>
      <xdr:spPr>
        <a:xfrm>
          <a:off x="13512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60" name="円/楕円 459"/>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61" name="テキスト ボックス 460"/>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静岡県磐田市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15</xdr:row>
      <xdr:rowOff>35693</xdr:rowOff>
    </xdr:from>
    <xdr:to>
      <xdr:col>4</xdr:col>
      <xdr:colOff>1117600</xdr:colOff>
      <xdr:row>19</xdr:row>
      <xdr:rowOff>153765</xdr:rowOff>
    </xdr:to>
    <xdr:cxnSp macro="">
      <xdr:nvCxnSpPr>
        <xdr:cNvPr id="41" name="直線コネクタ 40"/>
        <xdr:cNvCxnSpPr/>
      </xdr:nvCxnSpPr>
      <xdr:spPr bwMode="auto">
        <a:xfrm flipV="1">
          <a:off x="5651500" y="2655068"/>
          <a:ext cx="0" cy="803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125842</xdr:rowOff>
    </xdr:from>
    <xdr:ext cx="762000" cy="259045"/>
    <xdr:sp macro="" textlink="">
      <xdr:nvSpPr>
        <xdr:cNvPr id="42" name="人口1人当たり決算額の推移最小値テキスト130"/>
        <xdr:cNvSpPr txBox="1"/>
      </xdr:nvSpPr>
      <xdr:spPr>
        <a:xfrm>
          <a:off x="5740400" y="34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48,365</a:t>
          </a:r>
          <a:endParaRPr kumimoji="1" lang="ja-JP" altLang="en-US" sz="1000" b="1">
            <a:latin typeface="ＭＳ Ｐゴシック"/>
          </a:endParaRPr>
        </a:p>
      </xdr:txBody>
    </xdr:sp>
    <xdr:clientData/>
  </xdr:oneCellAnchor>
  <xdr:twoCellAnchor>
    <xdr:from>
      <xdr:col>4</xdr:col>
      <xdr:colOff>1028700</xdr:colOff>
      <xdr:row>19</xdr:row>
      <xdr:rowOff>153765</xdr:rowOff>
    </xdr:from>
    <xdr:to>
      <xdr:col>5</xdr:col>
      <xdr:colOff>73025</xdr:colOff>
      <xdr:row>19</xdr:row>
      <xdr:rowOff>153765</xdr:rowOff>
    </xdr:to>
    <xdr:cxnSp macro="">
      <xdr:nvCxnSpPr>
        <xdr:cNvPr id="43" name="直線コネクタ 42"/>
        <xdr:cNvCxnSpPr/>
      </xdr:nvCxnSpPr>
      <xdr:spPr bwMode="auto">
        <a:xfrm>
          <a:off x="5562600" y="3458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13</xdr:row>
      <xdr:rowOff>122070</xdr:rowOff>
    </xdr:from>
    <xdr:ext cx="762000" cy="259045"/>
    <xdr:sp macro="" textlink="">
      <xdr:nvSpPr>
        <xdr:cNvPr id="44" name="人口1人当たり決算額の推移最大値テキスト130"/>
        <xdr:cNvSpPr txBox="1"/>
      </xdr:nvSpPr>
      <xdr:spPr>
        <a:xfrm>
          <a:off x="5740400" y="239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62,431</a:t>
          </a:r>
          <a:endParaRPr kumimoji="1" lang="ja-JP" altLang="en-US" sz="1000" b="1">
            <a:latin typeface="ＭＳ Ｐゴシック"/>
          </a:endParaRPr>
        </a:p>
      </xdr:txBody>
    </xdr:sp>
    <xdr:clientData/>
  </xdr:oneCellAnchor>
  <xdr:twoCellAnchor>
    <xdr:from>
      <xdr:col>4</xdr:col>
      <xdr:colOff>1028700</xdr:colOff>
      <xdr:row>15</xdr:row>
      <xdr:rowOff>35693</xdr:rowOff>
    </xdr:from>
    <xdr:to>
      <xdr:col>5</xdr:col>
      <xdr:colOff>73025</xdr:colOff>
      <xdr:row>15</xdr:row>
      <xdr:rowOff>35693</xdr:rowOff>
    </xdr:to>
    <xdr:cxnSp macro="">
      <xdr:nvCxnSpPr>
        <xdr:cNvPr id="45" name="直線コネクタ 44"/>
        <xdr:cNvCxnSpPr/>
      </xdr:nvCxnSpPr>
      <xdr:spPr bwMode="auto">
        <a:xfrm>
          <a:off x="5562600" y="2655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14891</xdr:rowOff>
    </xdr:from>
    <xdr:to>
      <xdr:col>4</xdr:col>
      <xdr:colOff>1117600</xdr:colOff>
      <xdr:row>15</xdr:row>
      <xdr:rowOff>35693</xdr:rowOff>
    </xdr:to>
    <xdr:cxnSp macro="">
      <xdr:nvCxnSpPr>
        <xdr:cNvPr id="46" name="直線コネクタ 45"/>
        <xdr:cNvCxnSpPr/>
      </xdr:nvCxnSpPr>
      <xdr:spPr bwMode="auto">
        <a:xfrm>
          <a:off x="5003800" y="2634266"/>
          <a:ext cx="647700" cy="20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85101</xdr:rowOff>
    </xdr:from>
    <xdr:ext cx="762000" cy="259045"/>
    <xdr:sp macro="" textlink="">
      <xdr:nvSpPr>
        <xdr:cNvPr id="47" name="人口1人当たり決算額の推移平均値テキスト130"/>
        <xdr:cNvSpPr txBox="1"/>
      </xdr:nvSpPr>
      <xdr:spPr>
        <a:xfrm>
          <a:off x="5740400" y="2875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57,189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113024</xdr:rowOff>
    </xdr:from>
    <xdr:to>
      <xdr:col>5</xdr:col>
      <xdr:colOff>34925</xdr:colOff>
      <xdr:row>17</xdr:row>
      <xdr:rowOff>43174</xdr:rowOff>
    </xdr:to>
    <xdr:sp macro="" textlink="">
      <xdr:nvSpPr>
        <xdr:cNvPr id="48" name="フローチャート : 判断 47"/>
        <xdr:cNvSpPr/>
      </xdr:nvSpPr>
      <xdr:spPr bwMode="auto">
        <a:xfrm>
          <a:off x="5600700" y="2903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146564</xdr:rowOff>
    </xdr:from>
    <xdr:to>
      <xdr:col>4</xdr:col>
      <xdr:colOff>469900</xdr:colOff>
      <xdr:row>15</xdr:row>
      <xdr:rowOff>14891</xdr:rowOff>
    </xdr:to>
    <xdr:cxnSp macro="">
      <xdr:nvCxnSpPr>
        <xdr:cNvPr id="49" name="直線コネクタ 48"/>
        <xdr:cNvCxnSpPr/>
      </xdr:nvCxnSpPr>
      <xdr:spPr bwMode="auto">
        <a:xfrm>
          <a:off x="4305300" y="2423039"/>
          <a:ext cx="698500" cy="21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76905</xdr:rowOff>
    </xdr:from>
    <xdr:to>
      <xdr:col>4</xdr:col>
      <xdr:colOff>520700</xdr:colOff>
      <xdr:row>17</xdr:row>
      <xdr:rowOff>7055</xdr:rowOff>
    </xdr:to>
    <xdr:sp macro="" textlink="">
      <xdr:nvSpPr>
        <xdr:cNvPr id="50" name="フローチャート : 判断 49"/>
        <xdr:cNvSpPr/>
      </xdr:nvSpPr>
      <xdr:spPr bwMode="auto">
        <a:xfrm>
          <a:off x="4953000" y="2867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163282</xdr:rowOff>
    </xdr:from>
    <xdr:ext cx="736600" cy="259045"/>
    <xdr:sp macro="" textlink="">
      <xdr:nvSpPr>
        <xdr:cNvPr id="51" name="テキスト ボックス 50"/>
        <xdr:cNvSpPr txBox="1"/>
      </xdr:nvSpPr>
      <xdr:spPr>
        <a:xfrm>
          <a:off x="4622800" y="295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57,821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145707</xdr:rowOff>
    </xdr:from>
    <xdr:to>
      <xdr:col>3</xdr:col>
      <xdr:colOff>904875</xdr:colOff>
      <xdr:row>13</xdr:row>
      <xdr:rowOff>146564</xdr:rowOff>
    </xdr:to>
    <xdr:cxnSp macro="">
      <xdr:nvCxnSpPr>
        <xdr:cNvPr id="52" name="直線コネクタ 51"/>
        <xdr:cNvCxnSpPr/>
      </xdr:nvCxnSpPr>
      <xdr:spPr bwMode="auto">
        <a:xfrm>
          <a:off x="3606800" y="2422182"/>
          <a:ext cx="698500" cy="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66275</xdr:rowOff>
    </xdr:from>
    <xdr:to>
      <xdr:col>3</xdr:col>
      <xdr:colOff>955675</xdr:colOff>
      <xdr:row>15</xdr:row>
      <xdr:rowOff>167875</xdr:rowOff>
    </xdr:to>
    <xdr:sp macro="" textlink="">
      <xdr:nvSpPr>
        <xdr:cNvPr id="53" name="フローチャート : 判断 52"/>
        <xdr:cNvSpPr/>
      </xdr:nvSpPr>
      <xdr:spPr bwMode="auto">
        <a:xfrm>
          <a:off x="4254500" y="2685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152652</xdr:rowOff>
    </xdr:from>
    <xdr:ext cx="762000" cy="259045"/>
    <xdr:sp macro="" textlink="">
      <xdr:nvSpPr>
        <xdr:cNvPr id="54" name="テキスト ボックス 53"/>
        <xdr:cNvSpPr txBox="1"/>
      </xdr:nvSpPr>
      <xdr:spPr>
        <a:xfrm>
          <a:off x="3924300" y="27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61,007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27464</xdr:rowOff>
    </xdr:from>
    <xdr:to>
      <xdr:col>3</xdr:col>
      <xdr:colOff>206375</xdr:colOff>
      <xdr:row>13</xdr:row>
      <xdr:rowOff>145707</xdr:rowOff>
    </xdr:to>
    <xdr:cxnSp macro="">
      <xdr:nvCxnSpPr>
        <xdr:cNvPr id="55" name="直線コネクタ 54"/>
        <xdr:cNvCxnSpPr/>
      </xdr:nvCxnSpPr>
      <xdr:spPr bwMode="auto">
        <a:xfrm>
          <a:off x="2908300" y="2303939"/>
          <a:ext cx="698500" cy="118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166916</xdr:rowOff>
    </xdr:from>
    <xdr:to>
      <xdr:col>3</xdr:col>
      <xdr:colOff>257175</xdr:colOff>
      <xdr:row>16</xdr:row>
      <xdr:rowOff>97066</xdr:rowOff>
    </xdr:to>
    <xdr:sp macro="" textlink="">
      <xdr:nvSpPr>
        <xdr:cNvPr id="56" name="フローチャート : 判断 55"/>
        <xdr:cNvSpPr/>
      </xdr:nvSpPr>
      <xdr:spPr bwMode="auto">
        <a:xfrm>
          <a:off x="3556000" y="2786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81843</xdr:rowOff>
    </xdr:from>
    <xdr:ext cx="762000" cy="259045"/>
    <xdr:sp macro="" textlink="">
      <xdr:nvSpPr>
        <xdr:cNvPr id="57" name="テキスト ボックス 56"/>
        <xdr:cNvSpPr txBox="1"/>
      </xdr:nvSpPr>
      <xdr:spPr>
        <a:xfrm>
          <a:off x="3225800" y="287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56388</xdr:rowOff>
    </xdr:from>
    <xdr:to>
      <xdr:col>2</xdr:col>
      <xdr:colOff>692150</xdr:colOff>
      <xdr:row>15</xdr:row>
      <xdr:rowOff>157988</xdr:rowOff>
    </xdr:to>
    <xdr:sp macro="" textlink="">
      <xdr:nvSpPr>
        <xdr:cNvPr id="58" name="フローチャート : 判断 57"/>
        <xdr:cNvSpPr/>
      </xdr:nvSpPr>
      <xdr:spPr bwMode="auto">
        <a:xfrm>
          <a:off x="2857500" y="2675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142765</xdr:rowOff>
    </xdr:from>
    <xdr:ext cx="762000" cy="259045"/>
    <xdr:sp macro="" textlink="">
      <xdr:nvSpPr>
        <xdr:cNvPr id="59" name="テキスト ボックス 58"/>
        <xdr:cNvSpPr txBox="1"/>
      </xdr:nvSpPr>
      <xdr:spPr>
        <a:xfrm>
          <a:off x="2527300" y="27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156343</xdr:rowOff>
    </xdr:from>
    <xdr:to>
      <xdr:col>5</xdr:col>
      <xdr:colOff>34925</xdr:colOff>
      <xdr:row>15</xdr:row>
      <xdr:rowOff>86493</xdr:rowOff>
    </xdr:to>
    <xdr:sp macro="" textlink="">
      <xdr:nvSpPr>
        <xdr:cNvPr id="65" name="円/楕円 64"/>
        <xdr:cNvSpPr/>
      </xdr:nvSpPr>
      <xdr:spPr bwMode="auto">
        <a:xfrm>
          <a:off x="5600700" y="260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103020</xdr:rowOff>
    </xdr:from>
    <xdr:ext cx="762000" cy="259045"/>
    <xdr:sp macro="" textlink="">
      <xdr:nvSpPr>
        <xdr:cNvPr id="66" name="人口1人当たり決算額の推移該当値テキスト130"/>
        <xdr:cNvSpPr txBox="1"/>
      </xdr:nvSpPr>
      <xdr:spPr>
        <a:xfrm>
          <a:off x="5740400" y="255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62,431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135541</xdr:rowOff>
    </xdr:from>
    <xdr:to>
      <xdr:col>4</xdr:col>
      <xdr:colOff>520700</xdr:colOff>
      <xdr:row>15</xdr:row>
      <xdr:rowOff>65691</xdr:rowOff>
    </xdr:to>
    <xdr:sp macro="" textlink="">
      <xdr:nvSpPr>
        <xdr:cNvPr id="67" name="円/楕円 66"/>
        <xdr:cNvSpPr/>
      </xdr:nvSpPr>
      <xdr:spPr bwMode="auto">
        <a:xfrm>
          <a:off x="4953000" y="258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75868</xdr:rowOff>
    </xdr:from>
    <xdr:ext cx="736600" cy="259045"/>
    <xdr:sp macro="" textlink="">
      <xdr:nvSpPr>
        <xdr:cNvPr id="68" name="テキスト ボックス 67"/>
        <xdr:cNvSpPr txBox="1"/>
      </xdr:nvSpPr>
      <xdr:spPr>
        <a:xfrm>
          <a:off x="4622800" y="2352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62,795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95764</xdr:rowOff>
    </xdr:from>
    <xdr:to>
      <xdr:col>3</xdr:col>
      <xdr:colOff>955675</xdr:colOff>
      <xdr:row>14</xdr:row>
      <xdr:rowOff>25914</xdr:rowOff>
    </xdr:to>
    <xdr:sp macro="" textlink="">
      <xdr:nvSpPr>
        <xdr:cNvPr id="69" name="円/楕円 68"/>
        <xdr:cNvSpPr/>
      </xdr:nvSpPr>
      <xdr:spPr bwMode="auto">
        <a:xfrm>
          <a:off x="4254500" y="237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36091</xdr:rowOff>
    </xdr:from>
    <xdr:ext cx="762000" cy="259045"/>
    <xdr:sp macro="" textlink="">
      <xdr:nvSpPr>
        <xdr:cNvPr id="70" name="テキスト ボックス 69"/>
        <xdr:cNvSpPr txBox="1"/>
      </xdr:nvSpPr>
      <xdr:spPr>
        <a:xfrm>
          <a:off x="3924300" y="214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66,491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94907</xdr:rowOff>
    </xdr:from>
    <xdr:to>
      <xdr:col>3</xdr:col>
      <xdr:colOff>257175</xdr:colOff>
      <xdr:row>14</xdr:row>
      <xdr:rowOff>25057</xdr:rowOff>
    </xdr:to>
    <xdr:sp macro="" textlink="">
      <xdr:nvSpPr>
        <xdr:cNvPr id="71" name="円/楕円 70"/>
        <xdr:cNvSpPr/>
      </xdr:nvSpPr>
      <xdr:spPr bwMode="auto">
        <a:xfrm>
          <a:off x="3556000" y="237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35234</xdr:rowOff>
    </xdr:from>
    <xdr:ext cx="762000" cy="259045"/>
    <xdr:sp macro="" textlink="">
      <xdr:nvSpPr>
        <xdr:cNvPr id="72" name="テキスト ボックス 71"/>
        <xdr:cNvSpPr txBox="1"/>
      </xdr:nvSpPr>
      <xdr:spPr>
        <a:xfrm>
          <a:off x="3225800" y="214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66,506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148114</xdr:rowOff>
    </xdr:from>
    <xdr:to>
      <xdr:col>2</xdr:col>
      <xdr:colOff>692150</xdr:colOff>
      <xdr:row>13</xdr:row>
      <xdr:rowOff>78264</xdr:rowOff>
    </xdr:to>
    <xdr:sp macro="" textlink="">
      <xdr:nvSpPr>
        <xdr:cNvPr id="73" name="円/楕円 72"/>
        <xdr:cNvSpPr/>
      </xdr:nvSpPr>
      <xdr:spPr bwMode="auto">
        <a:xfrm>
          <a:off x="2857500" y="2253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88441</xdr:rowOff>
    </xdr:from>
    <xdr:ext cx="762000" cy="259045"/>
    <xdr:sp macro="" textlink="">
      <xdr:nvSpPr>
        <xdr:cNvPr id="74" name="テキスト ボックス 73"/>
        <xdr:cNvSpPr txBox="1"/>
      </xdr:nvSpPr>
      <xdr:spPr>
        <a:xfrm>
          <a:off x="2527300" y="202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0" name="直線コネクタ 89"/>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1" name="テキスト ボックス 90"/>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35</xdr:row>
      <xdr:rowOff>94904</xdr:rowOff>
    </xdr:from>
    <xdr:to>
      <xdr:col>4</xdr:col>
      <xdr:colOff>1117600</xdr:colOff>
      <xdr:row>37</xdr:row>
      <xdr:rowOff>78948</xdr:rowOff>
    </xdr:to>
    <xdr:cxnSp macro="">
      <xdr:nvCxnSpPr>
        <xdr:cNvPr id="101" name="直線コネクタ 100"/>
        <xdr:cNvCxnSpPr/>
      </xdr:nvCxnSpPr>
      <xdr:spPr bwMode="auto">
        <a:xfrm flipV="1">
          <a:off x="5651500" y="6705254"/>
          <a:ext cx="0" cy="4983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51025</xdr:rowOff>
    </xdr:from>
    <xdr:ext cx="762000" cy="259045"/>
    <xdr:sp macro="" textlink="">
      <xdr:nvSpPr>
        <xdr:cNvPr id="102" name="人口1人当たり決算額の推移最小値テキスト445"/>
        <xdr:cNvSpPr txBox="1"/>
      </xdr:nvSpPr>
      <xdr:spPr>
        <a:xfrm>
          <a:off x="5740400" y="717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6,051</a:t>
          </a:r>
          <a:endParaRPr kumimoji="1" lang="ja-JP" altLang="en-US" sz="1000" b="1">
            <a:latin typeface="ＭＳ Ｐゴシック"/>
          </a:endParaRPr>
        </a:p>
      </xdr:txBody>
    </xdr:sp>
    <xdr:clientData/>
  </xdr:oneCellAnchor>
  <xdr:twoCellAnchor>
    <xdr:from>
      <xdr:col>4</xdr:col>
      <xdr:colOff>1028700</xdr:colOff>
      <xdr:row>37</xdr:row>
      <xdr:rowOff>78948</xdr:rowOff>
    </xdr:from>
    <xdr:to>
      <xdr:col>5</xdr:col>
      <xdr:colOff>73025</xdr:colOff>
      <xdr:row>37</xdr:row>
      <xdr:rowOff>78948</xdr:rowOff>
    </xdr:to>
    <xdr:cxnSp macro="">
      <xdr:nvCxnSpPr>
        <xdr:cNvPr id="103" name="直線コネクタ 102"/>
        <xdr:cNvCxnSpPr/>
      </xdr:nvCxnSpPr>
      <xdr:spPr bwMode="auto">
        <a:xfrm>
          <a:off x="5562600" y="72036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181281</xdr:rowOff>
    </xdr:from>
    <xdr:ext cx="762000" cy="259045"/>
    <xdr:sp macro="" textlink="">
      <xdr:nvSpPr>
        <xdr:cNvPr id="104" name="人口1人当たり決算額の推移最大値テキスト445"/>
        <xdr:cNvSpPr txBox="1"/>
      </xdr:nvSpPr>
      <xdr:spPr>
        <a:xfrm>
          <a:off x="5740400" y="6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16,952</a:t>
          </a:r>
          <a:endParaRPr kumimoji="1" lang="ja-JP" altLang="en-US" sz="1000" b="1">
            <a:latin typeface="ＭＳ Ｐゴシック"/>
          </a:endParaRPr>
        </a:p>
      </xdr:txBody>
    </xdr:sp>
    <xdr:clientData/>
  </xdr:oneCellAnchor>
  <xdr:twoCellAnchor>
    <xdr:from>
      <xdr:col>4</xdr:col>
      <xdr:colOff>1028700</xdr:colOff>
      <xdr:row>35</xdr:row>
      <xdr:rowOff>94904</xdr:rowOff>
    </xdr:from>
    <xdr:to>
      <xdr:col>5</xdr:col>
      <xdr:colOff>73025</xdr:colOff>
      <xdr:row>35</xdr:row>
      <xdr:rowOff>94904</xdr:rowOff>
    </xdr:to>
    <xdr:cxnSp macro="">
      <xdr:nvCxnSpPr>
        <xdr:cNvPr id="105" name="直線コネクタ 104"/>
        <xdr:cNvCxnSpPr/>
      </xdr:nvCxnSpPr>
      <xdr:spPr bwMode="auto">
        <a:xfrm>
          <a:off x="5562600" y="670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10643</xdr:rowOff>
    </xdr:from>
    <xdr:to>
      <xdr:col>4</xdr:col>
      <xdr:colOff>1117600</xdr:colOff>
      <xdr:row>35</xdr:row>
      <xdr:rowOff>94904</xdr:rowOff>
    </xdr:to>
    <xdr:cxnSp macro="">
      <xdr:nvCxnSpPr>
        <xdr:cNvPr id="106" name="直線コネクタ 105"/>
        <xdr:cNvCxnSpPr/>
      </xdr:nvCxnSpPr>
      <xdr:spPr bwMode="auto">
        <a:xfrm>
          <a:off x="5003800" y="6278093"/>
          <a:ext cx="647700" cy="427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4249</xdr:rowOff>
    </xdr:from>
    <xdr:ext cx="762000" cy="259045"/>
    <xdr:sp macro="" textlink="">
      <xdr:nvSpPr>
        <xdr:cNvPr id="107" name="人口1人当たり決算額の推移平均値テキスト445"/>
        <xdr:cNvSpPr txBox="1"/>
      </xdr:nvSpPr>
      <xdr:spPr>
        <a:xfrm>
          <a:off x="5740400" y="6957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9,713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32172</xdr:rowOff>
    </xdr:from>
    <xdr:to>
      <xdr:col>5</xdr:col>
      <xdr:colOff>34925</xdr:colOff>
      <xdr:row>36</xdr:row>
      <xdr:rowOff>133772</xdr:rowOff>
    </xdr:to>
    <xdr:sp macro="" textlink="">
      <xdr:nvSpPr>
        <xdr:cNvPr id="108" name="フローチャート : 判断 107"/>
        <xdr:cNvSpPr/>
      </xdr:nvSpPr>
      <xdr:spPr bwMode="auto">
        <a:xfrm>
          <a:off x="5600700" y="6985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10643</xdr:rowOff>
    </xdr:from>
    <xdr:to>
      <xdr:col>4</xdr:col>
      <xdr:colOff>469900</xdr:colOff>
      <xdr:row>34</xdr:row>
      <xdr:rowOff>48499</xdr:rowOff>
    </xdr:to>
    <xdr:cxnSp macro="">
      <xdr:nvCxnSpPr>
        <xdr:cNvPr id="109" name="直線コネクタ 108"/>
        <xdr:cNvCxnSpPr/>
      </xdr:nvCxnSpPr>
      <xdr:spPr bwMode="auto">
        <a:xfrm flipV="1">
          <a:off x="4305300" y="6278093"/>
          <a:ext cx="698500" cy="3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251537</xdr:rowOff>
    </xdr:from>
    <xdr:to>
      <xdr:col>4</xdr:col>
      <xdr:colOff>520700</xdr:colOff>
      <xdr:row>36</xdr:row>
      <xdr:rowOff>10237</xdr:rowOff>
    </xdr:to>
    <xdr:sp macro="" textlink="">
      <xdr:nvSpPr>
        <xdr:cNvPr id="110" name="フローチャート : 判断 109"/>
        <xdr:cNvSpPr/>
      </xdr:nvSpPr>
      <xdr:spPr bwMode="auto">
        <a:xfrm>
          <a:off x="4953000" y="6861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337914</xdr:rowOff>
    </xdr:from>
    <xdr:ext cx="736600" cy="259045"/>
    <xdr:sp macro="" textlink="">
      <xdr:nvSpPr>
        <xdr:cNvPr id="111" name="テキスト ボックス 110"/>
        <xdr:cNvSpPr txBox="1"/>
      </xdr:nvSpPr>
      <xdr:spPr>
        <a:xfrm>
          <a:off x="4622800" y="694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48499</xdr:rowOff>
    </xdr:from>
    <xdr:to>
      <xdr:col>3</xdr:col>
      <xdr:colOff>904875</xdr:colOff>
      <xdr:row>34</xdr:row>
      <xdr:rowOff>135367</xdr:rowOff>
    </xdr:to>
    <xdr:cxnSp macro="">
      <xdr:nvCxnSpPr>
        <xdr:cNvPr id="112" name="直線コネクタ 111"/>
        <xdr:cNvCxnSpPr/>
      </xdr:nvCxnSpPr>
      <xdr:spPr bwMode="auto">
        <a:xfrm flipV="1">
          <a:off x="3606800" y="6315949"/>
          <a:ext cx="698500" cy="86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188351</xdr:rowOff>
    </xdr:from>
    <xdr:to>
      <xdr:col>3</xdr:col>
      <xdr:colOff>955675</xdr:colOff>
      <xdr:row>35</xdr:row>
      <xdr:rowOff>289951</xdr:rowOff>
    </xdr:to>
    <xdr:sp macro="" textlink="">
      <xdr:nvSpPr>
        <xdr:cNvPr id="113" name="フローチャート : 判断 112"/>
        <xdr:cNvSpPr/>
      </xdr:nvSpPr>
      <xdr:spPr bwMode="auto">
        <a:xfrm>
          <a:off x="4254500" y="6798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274728</xdr:rowOff>
    </xdr:from>
    <xdr:ext cx="762000" cy="259045"/>
    <xdr:sp macro="" textlink="">
      <xdr:nvSpPr>
        <xdr:cNvPr id="114" name="テキスト ボックス 113"/>
        <xdr:cNvSpPr txBox="1"/>
      </xdr:nvSpPr>
      <xdr:spPr>
        <a:xfrm>
          <a:off x="3924300" y="688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97968</xdr:rowOff>
    </xdr:from>
    <xdr:to>
      <xdr:col>3</xdr:col>
      <xdr:colOff>206375</xdr:colOff>
      <xdr:row>34</xdr:row>
      <xdr:rowOff>135367</xdr:rowOff>
    </xdr:to>
    <xdr:cxnSp macro="">
      <xdr:nvCxnSpPr>
        <xdr:cNvPr id="115" name="直線コネクタ 114"/>
        <xdr:cNvCxnSpPr/>
      </xdr:nvCxnSpPr>
      <xdr:spPr bwMode="auto">
        <a:xfrm>
          <a:off x="2908300" y="6365418"/>
          <a:ext cx="698500" cy="3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318379</xdr:rowOff>
    </xdr:from>
    <xdr:to>
      <xdr:col>3</xdr:col>
      <xdr:colOff>257175</xdr:colOff>
      <xdr:row>35</xdr:row>
      <xdr:rowOff>77079</xdr:rowOff>
    </xdr:to>
    <xdr:sp macro="" textlink="">
      <xdr:nvSpPr>
        <xdr:cNvPr id="116" name="フローチャート : 判断 115"/>
        <xdr:cNvSpPr/>
      </xdr:nvSpPr>
      <xdr:spPr bwMode="auto">
        <a:xfrm>
          <a:off x="3556000" y="658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61856</xdr:rowOff>
    </xdr:from>
    <xdr:ext cx="762000" cy="259045"/>
    <xdr:sp macro="" textlink="">
      <xdr:nvSpPr>
        <xdr:cNvPr id="117" name="テキスト ボックス 116"/>
        <xdr:cNvSpPr txBox="1"/>
      </xdr:nvSpPr>
      <xdr:spPr>
        <a:xfrm>
          <a:off x="3225800" y="667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250713</xdr:rowOff>
    </xdr:from>
    <xdr:to>
      <xdr:col>2</xdr:col>
      <xdr:colOff>692150</xdr:colOff>
      <xdr:row>35</xdr:row>
      <xdr:rowOff>9413</xdr:rowOff>
    </xdr:to>
    <xdr:sp macro="" textlink="">
      <xdr:nvSpPr>
        <xdr:cNvPr id="118" name="フローチャート : 判断 117"/>
        <xdr:cNvSpPr/>
      </xdr:nvSpPr>
      <xdr:spPr bwMode="auto">
        <a:xfrm>
          <a:off x="2857500" y="6518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337090</xdr:rowOff>
    </xdr:from>
    <xdr:ext cx="762000" cy="259045"/>
    <xdr:sp macro="" textlink="">
      <xdr:nvSpPr>
        <xdr:cNvPr id="119" name="テキスト ボックス 118"/>
        <xdr:cNvSpPr txBox="1"/>
      </xdr:nvSpPr>
      <xdr:spPr>
        <a:xfrm>
          <a:off x="2527300" y="66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44104</xdr:rowOff>
    </xdr:from>
    <xdr:to>
      <xdr:col>5</xdr:col>
      <xdr:colOff>34925</xdr:colOff>
      <xdr:row>35</xdr:row>
      <xdr:rowOff>145704</xdr:rowOff>
    </xdr:to>
    <xdr:sp macro="" textlink="">
      <xdr:nvSpPr>
        <xdr:cNvPr id="125" name="円/楕円 124"/>
        <xdr:cNvSpPr/>
      </xdr:nvSpPr>
      <xdr:spPr bwMode="auto">
        <a:xfrm>
          <a:off x="5600700" y="665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333681</xdr:rowOff>
    </xdr:from>
    <xdr:ext cx="762000" cy="259045"/>
    <xdr:sp macro="" textlink="">
      <xdr:nvSpPr>
        <xdr:cNvPr id="126" name="人口1人当たり決算額の推移該当値テキスト445"/>
        <xdr:cNvSpPr txBox="1"/>
      </xdr:nvSpPr>
      <xdr:spPr>
        <a:xfrm>
          <a:off x="5740400" y="660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16,952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302743</xdr:rowOff>
    </xdr:from>
    <xdr:to>
      <xdr:col>4</xdr:col>
      <xdr:colOff>520700</xdr:colOff>
      <xdr:row>34</xdr:row>
      <xdr:rowOff>61443</xdr:rowOff>
    </xdr:to>
    <xdr:sp macro="" textlink="">
      <xdr:nvSpPr>
        <xdr:cNvPr id="127" name="円/楕円 126"/>
        <xdr:cNvSpPr/>
      </xdr:nvSpPr>
      <xdr:spPr bwMode="auto">
        <a:xfrm>
          <a:off x="4953000" y="622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71620</xdr:rowOff>
    </xdr:from>
    <xdr:ext cx="736600" cy="259045"/>
    <xdr:sp macro="" textlink="">
      <xdr:nvSpPr>
        <xdr:cNvPr id="128" name="テキスト ボックス 127"/>
        <xdr:cNvSpPr txBox="1"/>
      </xdr:nvSpPr>
      <xdr:spPr>
        <a:xfrm>
          <a:off x="4622800" y="599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26,295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340599</xdr:rowOff>
    </xdr:from>
    <xdr:to>
      <xdr:col>3</xdr:col>
      <xdr:colOff>955675</xdr:colOff>
      <xdr:row>34</xdr:row>
      <xdr:rowOff>99299</xdr:rowOff>
    </xdr:to>
    <xdr:sp macro="" textlink="">
      <xdr:nvSpPr>
        <xdr:cNvPr id="129" name="円/楕円 128"/>
        <xdr:cNvSpPr/>
      </xdr:nvSpPr>
      <xdr:spPr bwMode="auto">
        <a:xfrm>
          <a:off x="4254500" y="6265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109476</xdr:rowOff>
    </xdr:from>
    <xdr:ext cx="762000" cy="259045"/>
    <xdr:sp macro="" textlink="">
      <xdr:nvSpPr>
        <xdr:cNvPr id="130" name="テキスト ボックス 129"/>
        <xdr:cNvSpPr txBox="1"/>
      </xdr:nvSpPr>
      <xdr:spPr>
        <a:xfrm>
          <a:off x="3924300" y="603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84567</xdr:rowOff>
    </xdr:from>
    <xdr:to>
      <xdr:col>3</xdr:col>
      <xdr:colOff>257175</xdr:colOff>
      <xdr:row>34</xdr:row>
      <xdr:rowOff>186167</xdr:rowOff>
    </xdr:to>
    <xdr:sp macro="" textlink="">
      <xdr:nvSpPr>
        <xdr:cNvPr id="131" name="円/楕円 130"/>
        <xdr:cNvSpPr/>
      </xdr:nvSpPr>
      <xdr:spPr bwMode="auto">
        <a:xfrm>
          <a:off x="3556000" y="6352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196344</xdr:rowOff>
    </xdr:from>
    <xdr:ext cx="762000" cy="259045"/>
    <xdr:sp macro="" textlink="">
      <xdr:nvSpPr>
        <xdr:cNvPr id="132" name="テキスト ボックス 131"/>
        <xdr:cNvSpPr txBox="1"/>
      </xdr:nvSpPr>
      <xdr:spPr>
        <a:xfrm>
          <a:off x="3225800" y="61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47168</xdr:rowOff>
    </xdr:from>
    <xdr:to>
      <xdr:col>2</xdr:col>
      <xdr:colOff>692150</xdr:colOff>
      <xdr:row>34</xdr:row>
      <xdr:rowOff>148768</xdr:rowOff>
    </xdr:to>
    <xdr:sp macro="" textlink="">
      <xdr:nvSpPr>
        <xdr:cNvPr id="133" name="円/楕円 132"/>
        <xdr:cNvSpPr/>
      </xdr:nvSpPr>
      <xdr:spPr bwMode="auto">
        <a:xfrm>
          <a:off x="2857500" y="6314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158945</xdr:rowOff>
    </xdr:from>
    <xdr:ext cx="762000" cy="259045"/>
    <xdr:sp macro="" textlink="">
      <xdr:nvSpPr>
        <xdr:cNvPr id="134" name="テキスト ボックス 133"/>
        <xdr:cNvSpPr txBox="1"/>
      </xdr:nvSpPr>
      <xdr:spPr>
        <a:xfrm>
          <a:off x="2527300" y="608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年度から精算補正を実施し年度内に予算積立てを行っていることから年度末残高については増加傾向にある。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年度から精算補正を実施し、年度内にこれまで決算剰余金として繰り越されていたものを精査し、財政調整基金への積立や取崩の減額等を行い、適正な水準を保っている。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現状</a:t>
          </a:r>
          <a:endParaRPr lang="ja-JP" altLang="ja-JP" sz="1400">
            <a:effectLst/>
          </a:endParaRPr>
        </a:p>
        <a:p>
          <a:pPr rtl="0"/>
          <a:r>
            <a:rPr lang="ja-JP" altLang="ja-JP" sz="1400" b="0" i="0" baseline="0">
              <a:solidFill>
                <a:schemeClr val="dk1"/>
              </a:solidFill>
              <a:effectLst/>
              <a:latin typeface="+mn-lt"/>
              <a:ea typeface="+mn-ea"/>
              <a:cs typeface="+mn-cs"/>
            </a:rPr>
            <a:t>　すべての会計において赤字はなく、健全な状態であることから、</a:t>
          </a:r>
          <a:endParaRPr lang="ja-JP" altLang="ja-JP" sz="1400">
            <a:effectLst/>
          </a:endParaRPr>
        </a:p>
        <a:p>
          <a:r>
            <a:rPr lang="ja-JP" altLang="ja-JP" sz="1400" b="0" i="0" baseline="0">
              <a:solidFill>
                <a:schemeClr val="dk1"/>
              </a:solidFill>
              <a:effectLst/>
              <a:latin typeface="+mn-lt"/>
              <a:ea typeface="+mn-ea"/>
              <a:cs typeface="+mn-cs"/>
            </a:rPr>
            <a:t> 今後も各会計において適正な財政運営、企業経営を行っていく。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a:t>
          </a:r>
        </a:p>
        <a:p>
          <a:r>
            <a:rPr kumimoji="1" lang="ja-JP" altLang="en-US" sz="1100">
              <a:latin typeface="ＭＳ ゴシック" pitchFamily="49" charset="-128"/>
              <a:ea typeface="ＭＳ ゴシック" pitchFamily="49" charset="-128"/>
            </a:rPr>
            <a:t>　合併特例事業債や臨時財政対策債の償還は引き続き高い水準で推移しているが、</a:t>
          </a:r>
          <a:r>
            <a:rPr kumimoji="1" lang="ja-JP" altLang="ja-JP" sz="1100">
              <a:solidFill>
                <a:schemeClr val="dk1"/>
              </a:solidFill>
              <a:effectLst/>
              <a:latin typeface="+mn-lt"/>
              <a:ea typeface="+mn-ea"/>
              <a:cs typeface="+mn-cs"/>
            </a:rPr>
            <a:t>公債費に準ずる債務負担行為</a:t>
          </a:r>
          <a:r>
            <a:rPr kumimoji="1" lang="ja-JP" altLang="en-US" sz="1100">
              <a:solidFill>
                <a:schemeClr val="dk1"/>
              </a:solidFill>
              <a:effectLst/>
              <a:latin typeface="+mn-lt"/>
              <a:ea typeface="+mn-ea"/>
              <a:cs typeface="+mn-cs"/>
            </a:rPr>
            <a:t>に係るもの</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される</a:t>
          </a:r>
          <a:r>
            <a:rPr kumimoji="1" lang="ja-JP" altLang="en-US" sz="1100">
              <a:latin typeface="ＭＳ ゴシック" pitchFamily="49" charset="-128"/>
              <a:ea typeface="ＭＳ ゴシック" pitchFamily="49" charset="-128"/>
            </a:rPr>
            <a:t>土地開発公社保有用地についての買戻しが平成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年度までで概ね完了したことから、全体の支出額</a:t>
          </a:r>
          <a:r>
            <a:rPr kumimoji="1" lang="ja-JP" altLang="en-US" sz="1100">
              <a:solidFill>
                <a:schemeClr val="dk1"/>
              </a:solidFill>
              <a:effectLst/>
              <a:latin typeface="+mn-lt"/>
              <a:ea typeface="+mn-ea"/>
              <a:cs typeface="+mn-cs"/>
            </a:rPr>
            <a:t>は減少している</a:t>
          </a:r>
          <a:r>
            <a:rPr kumimoji="1" lang="ja-JP" altLang="en-US"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算入公債費等</a:t>
          </a:r>
        </a:p>
        <a:p>
          <a:pPr algn="l"/>
          <a:r>
            <a:rPr kumimoji="1" lang="ja-JP" altLang="en-US" sz="1100">
              <a:latin typeface="ＭＳ ゴシック" pitchFamily="49" charset="-128"/>
              <a:ea typeface="ＭＳ ゴシック" pitchFamily="49" charset="-128"/>
            </a:rPr>
            <a:t>　手厚い交付税措置がとられている合併特例事業債や臨時財政対策債をより活用することで増加傾向である。</a:t>
          </a:r>
        </a:p>
        <a:p>
          <a:pPr algn="l"/>
          <a:r>
            <a:rPr kumimoji="1" lang="ja-JP" altLang="en-US" sz="1100">
              <a:latin typeface="ＭＳ ゴシック" pitchFamily="49" charset="-128"/>
              <a:ea typeface="ＭＳ ゴシック" pitchFamily="49" charset="-128"/>
            </a:rPr>
            <a:t>○ 今後の対応</a:t>
          </a:r>
        </a:p>
        <a:p>
          <a:r>
            <a:rPr kumimoji="1" lang="ja-JP" altLang="en-US" sz="1100">
              <a:latin typeface="ＭＳ ゴシック" pitchFamily="49" charset="-128"/>
              <a:ea typeface="ＭＳ ゴシック" pitchFamily="49" charset="-128"/>
            </a:rPr>
            <a:t>　今後も合併特例事業債や臨時財政対策債の償還は、大幅な減少が見込めないため、新たな借入れを抑制することで、比率の改善を図る。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年度までは増加傾向にあったが、繰上償還の実施や新規借入れの抑制などにより減少に転じた。</a:t>
          </a:r>
        </a:p>
        <a:p>
          <a:r>
            <a:rPr kumimoji="1" lang="ja-JP" altLang="en-US" sz="1100">
              <a:latin typeface="ＭＳ ゴシック" pitchFamily="49" charset="-128"/>
              <a:ea typeface="ＭＳ ゴシック" pitchFamily="49" charset="-128"/>
            </a:rPr>
            <a:t>○ 債務負担行為に基づく支出予定額</a:t>
          </a:r>
        </a:p>
        <a:p>
          <a:r>
            <a:rPr kumimoji="1" lang="ja-JP" altLang="en-US" sz="1100">
              <a:latin typeface="ＭＳ ゴシック" pitchFamily="49" charset="-128"/>
              <a:ea typeface="ＭＳ ゴシック" pitchFamily="49" charset="-128"/>
            </a:rPr>
            <a:t>　土地開発公社保有の用地買戻しを積極的に進めたことにより減となった。</a:t>
          </a:r>
        </a:p>
        <a:p>
          <a:r>
            <a:rPr kumimoji="1" lang="ja-JP" altLang="en-US" sz="1100">
              <a:latin typeface="ＭＳ ゴシック" pitchFamily="49" charset="-128"/>
              <a:ea typeface="ＭＳ ゴシック" pitchFamily="49" charset="-128"/>
            </a:rPr>
            <a:t>○ 公営企業債等繰入見額</a:t>
          </a:r>
        </a:p>
        <a:p>
          <a:r>
            <a:rPr kumimoji="1" lang="ja-JP" altLang="en-US" sz="1100">
              <a:latin typeface="ＭＳ ゴシック" pitchFamily="49" charset="-128"/>
              <a:ea typeface="ＭＳ ゴシック" pitchFamily="49" charset="-128"/>
            </a:rPr>
            <a:t>　下水道事業における繰上償還の実施や新規借入れの抑制により減となった。</a:t>
          </a:r>
        </a:p>
        <a:p>
          <a:r>
            <a:rPr kumimoji="1" lang="ja-JP" altLang="en-US" sz="1100">
              <a:latin typeface="ＭＳ ゴシック" pitchFamily="49" charset="-128"/>
              <a:ea typeface="ＭＳ ゴシック" pitchFamily="49" charset="-128"/>
            </a:rPr>
            <a:t>○ 充当可能財源等</a:t>
          </a:r>
        </a:p>
        <a:p>
          <a:r>
            <a:rPr kumimoji="1" lang="ja-JP" altLang="en-US" sz="1100">
              <a:latin typeface="ＭＳ ゴシック" pitchFamily="49" charset="-128"/>
              <a:ea typeface="ＭＳ ゴシック" pitchFamily="49" charset="-128"/>
            </a:rPr>
            <a:t>　財政調整基金残高の増、基準財政需要額への算入が手厚い合併特例事業債や臨時財政対策債の増などにより増加傾向にある。</a:t>
          </a:r>
        </a:p>
        <a:p>
          <a:r>
            <a:rPr kumimoji="1" lang="ja-JP" altLang="en-US" sz="1100">
              <a:latin typeface="ＭＳ ゴシック" pitchFamily="49" charset="-128"/>
              <a:ea typeface="ＭＳ ゴシック" pitchFamily="49" charset="-128"/>
            </a:rPr>
            <a:t>○ 今後の傾向</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年度以降は将来負担額の減と充当可能財源等の増によって減少傾向にあるが、起債現在高抑制と適正規模の財政調整基金の確保に努め、より一層の改善を図る。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60612971</v>
      </c>
      <c r="BO4" s="379"/>
      <c r="BP4" s="379"/>
      <c r="BQ4" s="379"/>
      <c r="BR4" s="379"/>
      <c r="BS4" s="379"/>
      <c r="BT4" s="379"/>
      <c r="BU4" s="380"/>
      <c r="BV4" s="378">
        <v>59767293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3.6</v>
      </c>
      <c r="CU4" s="554"/>
      <c r="CV4" s="554"/>
      <c r="CW4" s="554"/>
      <c r="CX4" s="554"/>
      <c r="CY4" s="554"/>
      <c r="CZ4" s="554"/>
      <c r="DA4" s="555"/>
      <c r="DB4" s="553">
        <v>4.9000000000000004</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58883474</v>
      </c>
      <c r="BO5" s="384"/>
      <c r="BP5" s="384"/>
      <c r="BQ5" s="384"/>
      <c r="BR5" s="384"/>
      <c r="BS5" s="384"/>
      <c r="BT5" s="384"/>
      <c r="BU5" s="385"/>
      <c r="BV5" s="383">
        <v>57774955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84.8</v>
      </c>
      <c r="CU5" s="354"/>
      <c r="CV5" s="354"/>
      <c r="CW5" s="354"/>
      <c r="CX5" s="354"/>
      <c r="CY5" s="354"/>
      <c r="CZ5" s="354"/>
      <c r="DA5" s="355"/>
      <c r="DB5" s="353">
        <v>85.7</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1729497</v>
      </c>
      <c r="BO6" s="384"/>
      <c r="BP6" s="384"/>
      <c r="BQ6" s="384"/>
      <c r="BR6" s="384"/>
      <c r="BS6" s="384"/>
      <c r="BT6" s="384"/>
      <c r="BU6" s="385"/>
      <c r="BV6" s="383">
        <v>1992338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92.7</v>
      </c>
      <c r="CU6" s="528"/>
      <c r="CV6" s="528"/>
      <c r="CW6" s="528"/>
      <c r="CX6" s="528"/>
      <c r="CY6" s="528"/>
      <c r="CZ6" s="528"/>
      <c r="DA6" s="529"/>
      <c r="DB6" s="527">
        <v>93.8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348842</v>
      </c>
      <c r="BO7" s="384"/>
      <c r="BP7" s="384"/>
      <c r="BQ7" s="384"/>
      <c r="BR7" s="384"/>
      <c r="BS7" s="384"/>
      <c r="BT7" s="384"/>
      <c r="BU7" s="385"/>
      <c r="BV7" s="383">
        <v>124078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38828543</v>
      </c>
      <c r="CU7" s="384"/>
      <c r="CV7" s="384"/>
      <c r="CW7" s="384"/>
      <c r="CX7" s="384"/>
      <c r="CY7" s="384"/>
      <c r="CZ7" s="384"/>
      <c r="DA7" s="385"/>
      <c r="DB7" s="383">
        <v>38488180</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1380655</v>
      </c>
      <c r="BO8" s="384"/>
      <c r="BP8" s="384"/>
      <c r="BQ8" s="384"/>
      <c r="BR8" s="384"/>
      <c r="BS8" s="384"/>
      <c r="BT8" s="384"/>
      <c r="BU8" s="385"/>
      <c r="BV8" s="383">
        <v>1868260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0.86</v>
      </c>
      <c r="CU8" s="491"/>
      <c r="CV8" s="491"/>
      <c r="CW8" s="491"/>
      <c r="CX8" s="491"/>
      <c r="CY8" s="491"/>
      <c r="CZ8" s="491"/>
      <c r="DA8" s="492"/>
      <c r="DB8" s="490">
        <v>0.86</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168625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-487605</v>
      </c>
      <c r="BO9" s="384"/>
      <c r="BP9" s="384"/>
      <c r="BQ9" s="384"/>
      <c r="BR9" s="384"/>
      <c r="BS9" s="384"/>
      <c r="BT9" s="384"/>
      <c r="BU9" s="385"/>
      <c r="BV9" s="383">
        <v>238543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17.399999999999999</v>
      </c>
      <c r="CU9" s="354"/>
      <c r="CV9" s="354"/>
      <c r="CW9" s="354"/>
      <c r="CX9" s="354"/>
      <c r="CY9" s="354"/>
      <c r="CZ9" s="354"/>
      <c r="DA9" s="355"/>
      <c r="DB9" s="353">
        <v>19.600000000000001</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170899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1235089</v>
      </c>
      <c r="BO10" s="384"/>
      <c r="BP10" s="384"/>
      <c r="BQ10" s="384"/>
      <c r="BR10" s="384"/>
      <c r="BS10" s="384"/>
      <c r="BT10" s="384"/>
      <c r="BU10" s="385"/>
      <c r="BV10" s="383">
        <v>11129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11050</v>
      </c>
      <c r="BO11" s="384"/>
      <c r="BP11" s="384"/>
      <c r="BQ11" s="384"/>
      <c r="BR11" s="384"/>
      <c r="BS11" s="384"/>
      <c r="BT11" s="384"/>
      <c r="BU11" s="385"/>
      <c r="BV11" s="383">
        <v>834078</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170960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1686403</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165156</v>
      </c>
      <c r="S13" s="483"/>
      <c r="T13" s="483"/>
      <c r="U13" s="483"/>
      <c r="V13" s="484"/>
      <c r="W13" s="470" t="s">
        <v>124</v>
      </c>
      <c r="X13" s="396"/>
      <c r="Y13" s="396"/>
      <c r="Z13" s="396"/>
      <c r="AA13" s="396"/>
      <c r="AB13" s="397"/>
      <c r="AC13" s="359">
        <v>4136</v>
      </c>
      <c r="AD13" s="360"/>
      <c r="AE13" s="360"/>
      <c r="AF13" s="360"/>
      <c r="AG13" s="361"/>
      <c r="AH13" s="359">
        <v>5543</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758534</v>
      </c>
      <c r="BO13" s="384"/>
      <c r="BP13" s="384"/>
      <c r="BQ13" s="384"/>
      <c r="BR13" s="384"/>
      <c r="BS13" s="384"/>
      <c r="BT13" s="384"/>
      <c r="BU13" s="385"/>
      <c r="BV13" s="383">
        <v>-602653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12.1</v>
      </c>
      <c r="CU13" s="354"/>
      <c r="CV13" s="354"/>
      <c r="CW13" s="354"/>
      <c r="CX13" s="354"/>
      <c r="CY13" s="354"/>
      <c r="CZ13" s="354"/>
      <c r="DA13" s="355"/>
      <c r="DB13" s="353">
        <v>13.2</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171539</v>
      </c>
      <c r="S14" s="483"/>
      <c r="T14" s="483"/>
      <c r="U14" s="483"/>
      <c r="V14" s="484"/>
      <c r="W14" s="485"/>
      <c r="X14" s="399"/>
      <c r="Y14" s="399"/>
      <c r="Z14" s="399"/>
      <c r="AA14" s="399"/>
      <c r="AB14" s="400"/>
      <c r="AC14" s="475">
        <v>4.9000000000000004</v>
      </c>
      <c r="AD14" s="476"/>
      <c r="AE14" s="476"/>
      <c r="AF14" s="476"/>
      <c r="AG14" s="477"/>
      <c r="AH14" s="475">
        <v>5.9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45.4</v>
      </c>
      <c r="CU14" s="454"/>
      <c r="CV14" s="454"/>
      <c r="CW14" s="454"/>
      <c r="CX14" s="454"/>
      <c r="CY14" s="454"/>
      <c r="CZ14" s="454"/>
      <c r="DA14" s="455"/>
      <c r="DB14" s="486">
        <v>63.9</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165490</v>
      </c>
      <c r="S15" s="483"/>
      <c r="T15" s="483"/>
      <c r="U15" s="483"/>
      <c r="V15" s="484"/>
      <c r="W15" s="470" t="s">
        <v>131</v>
      </c>
      <c r="X15" s="396"/>
      <c r="Y15" s="396"/>
      <c r="Z15" s="396"/>
      <c r="AA15" s="396"/>
      <c r="AB15" s="397"/>
      <c r="AC15" s="359">
        <v>35343</v>
      </c>
      <c r="AD15" s="360"/>
      <c r="AE15" s="360"/>
      <c r="AF15" s="360"/>
      <c r="AG15" s="361"/>
      <c r="AH15" s="359">
        <v>39853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21532323</v>
      </c>
      <c r="BO15" s="379"/>
      <c r="BP15" s="379"/>
      <c r="BQ15" s="379"/>
      <c r="BR15" s="379"/>
      <c r="BS15" s="379"/>
      <c r="BT15" s="379"/>
      <c r="BU15" s="380"/>
      <c r="BV15" s="378">
        <v>21687988</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41.8</v>
      </c>
      <c r="AD16" s="476"/>
      <c r="AE16" s="476"/>
      <c r="AF16" s="476"/>
      <c r="AG16" s="477"/>
      <c r="AH16" s="475">
        <v>42.8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25051359</v>
      </c>
      <c r="BO16" s="384"/>
      <c r="BP16" s="384"/>
      <c r="BQ16" s="384"/>
      <c r="BR16" s="384"/>
      <c r="BS16" s="384"/>
      <c r="BT16" s="384"/>
      <c r="BU16" s="385"/>
      <c r="BV16" s="383">
        <v>25090743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45129</v>
      </c>
      <c r="AD17" s="360"/>
      <c r="AE17" s="360"/>
      <c r="AF17" s="360"/>
      <c r="AG17" s="361"/>
      <c r="AH17" s="359">
        <v>46852</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27792548</v>
      </c>
      <c r="BO17" s="384"/>
      <c r="BP17" s="384"/>
      <c r="BQ17" s="384"/>
      <c r="BR17" s="384"/>
      <c r="BS17" s="384"/>
      <c r="BT17" s="384"/>
      <c r="BU17" s="385"/>
      <c r="BV17" s="383">
        <v>28000588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164.08</v>
      </c>
      <c r="M18" s="446"/>
      <c r="N18" s="446"/>
      <c r="O18" s="446"/>
      <c r="P18" s="446"/>
      <c r="Q18" s="446"/>
      <c r="R18" s="447"/>
      <c r="S18" s="447"/>
      <c r="T18" s="447"/>
      <c r="U18" s="447"/>
      <c r="V18" s="448"/>
      <c r="W18" s="462"/>
      <c r="X18" s="463"/>
      <c r="Y18" s="463"/>
      <c r="Z18" s="463"/>
      <c r="AA18" s="463"/>
      <c r="AB18" s="471"/>
      <c r="AC18" s="347">
        <v>53.3</v>
      </c>
      <c r="AD18" s="348"/>
      <c r="AE18" s="348"/>
      <c r="AF18" s="348"/>
      <c r="AG18" s="449"/>
      <c r="AH18" s="347">
        <v>50.3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33029828</v>
      </c>
      <c r="BO18" s="384"/>
      <c r="BP18" s="384"/>
      <c r="BQ18" s="384"/>
      <c r="BR18" s="384"/>
      <c r="BS18" s="384"/>
      <c r="BT18" s="384"/>
      <c r="BU18" s="385"/>
      <c r="BV18" s="383">
        <v>32551978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1028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42851747</v>
      </c>
      <c r="BO19" s="384"/>
      <c r="BP19" s="384"/>
      <c r="BQ19" s="384"/>
      <c r="BR19" s="384"/>
      <c r="BS19" s="384"/>
      <c r="BT19" s="384"/>
      <c r="BU19" s="385"/>
      <c r="BV19" s="383">
        <v>43144769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59414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58826121</v>
      </c>
      <c r="BO23" s="384"/>
      <c r="BP23" s="384"/>
      <c r="BQ23" s="384"/>
      <c r="BR23" s="384"/>
      <c r="BS23" s="384"/>
      <c r="BT23" s="384"/>
      <c r="BU23" s="385"/>
      <c r="BV23" s="383">
        <v>60462154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9600</v>
      </c>
      <c r="R24" s="360"/>
      <c r="S24" s="360"/>
      <c r="T24" s="360"/>
      <c r="U24" s="360"/>
      <c r="V24" s="361"/>
      <c r="W24" s="425"/>
      <c r="X24" s="416"/>
      <c r="Y24" s="417"/>
      <c r="Z24" s="356" t="s">
        <v>155</v>
      </c>
      <c r="AA24" s="357"/>
      <c r="AB24" s="357"/>
      <c r="AC24" s="357"/>
      <c r="AD24" s="357"/>
      <c r="AE24" s="357"/>
      <c r="AF24" s="357"/>
      <c r="AG24" s="358"/>
      <c r="AH24" s="359">
        <v>995</v>
      </c>
      <c r="AI24" s="360"/>
      <c r="AJ24" s="360"/>
      <c r="AK24" s="360"/>
      <c r="AL24" s="361"/>
      <c r="AM24" s="359">
        <v>3257630</v>
      </c>
      <c r="AN24" s="360"/>
      <c r="AO24" s="360"/>
      <c r="AP24" s="360"/>
      <c r="AQ24" s="360"/>
      <c r="AR24" s="361"/>
      <c r="AS24" s="359">
        <v>3274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44080146</v>
      </c>
      <c r="BO24" s="384"/>
      <c r="BP24" s="384"/>
      <c r="BQ24" s="384"/>
      <c r="BR24" s="384"/>
      <c r="BS24" s="384"/>
      <c r="BT24" s="384"/>
      <c r="BU24" s="385"/>
      <c r="BV24" s="383">
        <v>43100412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7800</v>
      </c>
      <c r="R25" s="360"/>
      <c r="S25" s="360"/>
      <c r="T25" s="360"/>
      <c r="U25" s="360"/>
      <c r="V25" s="361"/>
      <c r="W25" s="425"/>
      <c r="X25" s="416"/>
      <c r="Y25" s="417"/>
      <c r="Z25" s="356" t="s">
        <v>158</v>
      </c>
      <c r="AA25" s="357"/>
      <c r="AB25" s="357"/>
      <c r="AC25" s="357"/>
      <c r="AD25" s="357"/>
      <c r="AE25" s="357"/>
      <c r="AF25" s="357"/>
      <c r="AG25" s="358"/>
      <c r="AH25" s="359">
        <v>199</v>
      </c>
      <c r="AI25" s="360"/>
      <c r="AJ25" s="360"/>
      <c r="AK25" s="360"/>
      <c r="AL25" s="361"/>
      <c r="AM25" s="359">
        <v>595209</v>
      </c>
      <c r="AN25" s="360"/>
      <c r="AO25" s="360"/>
      <c r="AP25" s="360"/>
      <c r="AQ25" s="360"/>
      <c r="AR25" s="361"/>
      <c r="AS25" s="359">
        <v>2991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6580085</v>
      </c>
      <c r="BO25" s="379"/>
      <c r="BP25" s="379"/>
      <c r="BQ25" s="379"/>
      <c r="BR25" s="379"/>
      <c r="BS25" s="379"/>
      <c r="BT25" s="379"/>
      <c r="BU25" s="380"/>
      <c r="BV25" s="378">
        <v>5440419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7100</v>
      </c>
      <c r="R26" s="360"/>
      <c r="S26" s="360"/>
      <c r="T26" s="360"/>
      <c r="U26" s="360"/>
      <c r="V26" s="361"/>
      <c r="W26" s="425"/>
      <c r="X26" s="416"/>
      <c r="Y26" s="417"/>
      <c r="Z26" s="356" t="s">
        <v>161</v>
      </c>
      <c r="AA26" s="436"/>
      <c r="AB26" s="436"/>
      <c r="AC26" s="436"/>
      <c r="AD26" s="436"/>
      <c r="AE26" s="436"/>
      <c r="AF26" s="436"/>
      <c r="AG26" s="437"/>
      <c r="AH26" s="359">
        <v>86</v>
      </c>
      <c r="AI26" s="360"/>
      <c r="AJ26" s="360"/>
      <c r="AK26" s="360"/>
      <c r="AL26" s="361"/>
      <c r="AM26" s="359">
        <v>250948</v>
      </c>
      <c r="AN26" s="360"/>
      <c r="AO26" s="360"/>
      <c r="AP26" s="360"/>
      <c r="AQ26" s="360"/>
      <c r="AR26" s="361"/>
      <c r="AS26" s="359">
        <v>2918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5200</v>
      </c>
      <c r="R27" s="360"/>
      <c r="S27" s="360"/>
      <c r="T27" s="360"/>
      <c r="U27" s="360"/>
      <c r="V27" s="361"/>
      <c r="W27" s="425"/>
      <c r="X27" s="416"/>
      <c r="Y27" s="417"/>
      <c r="Z27" s="356" t="s">
        <v>164</v>
      </c>
      <c r="AA27" s="357"/>
      <c r="AB27" s="357"/>
      <c r="AC27" s="357"/>
      <c r="AD27" s="357"/>
      <c r="AE27" s="357"/>
      <c r="AF27" s="357"/>
      <c r="AG27" s="358"/>
      <c r="AH27" s="359">
        <v>116</v>
      </c>
      <c r="AI27" s="360"/>
      <c r="AJ27" s="360"/>
      <c r="AK27" s="360"/>
      <c r="AL27" s="361"/>
      <c r="AM27" s="359">
        <v>359080</v>
      </c>
      <c r="AN27" s="360"/>
      <c r="AO27" s="360"/>
      <c r="AP27" s="360"/>
      <c r="AQ27" s="360"/>
      <c r="AR27" s="361"/>
      <c r="AS27" s="359">
        <v>3096</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4700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8928547</v>
      </c>
      <c r="BO28" s="379"/>
      <c r="BP28" s="379"/>
      <c r="BQ28" s="379"/>
      <c r="BR28" s="379"/>
      <c r="BS28" s="379"/>
      <c r="BT28" s="379"/>
      <c r="BU28" s="380"/>
      <c r="BV28" s="378">
        <v>6753458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24</v>
      </c>
      <c r="M29" s="360"/>
      <c r="N29" s="360"/>
      <c r="O29" s="360"/>
      <c r="P29" s="361"/>
      <c r="Q29" s="359">
        <v>4300</v>
      </c>
      <c r="R29" s="360"/>
      <c r="S29" s="360"/>
      <c r="T29" s="360"/>
      <c r="U29" s="360"/>
      <c r="V29" s="361"/>
      <c r="W29" s="425"/>
      <c r="X29" s="416"/>
      <c r="Y29" s="417"/>
      <c r="Z29" s="356" t="s">
        <v>171</v>
      </c>
      <c r="AA29" s="357"/>
      <c r="AB29" s="357"/>
      <c r="AC29" s="357"/>
      <c r="AD29" s="357"/>
      <c r="AE29" s="357"/>
      <c r="AF29" s="357"/>
      <c r="AG29" s="358"/>
      <c r="AH29" s="359">
        <v>1111</v>
      </c>
      <c r="AI29" s="360"/>
      <c r="AJ29" s="360"/>
      <c r="AK29" s="360"/>
      <c r="AL29" s="361"/>
      <c r="AM29" s="359">
        <v>3616710</v>
      </c>
      <c r="AN29" s="360"/>
      <c r="AO29" s="360"/>
      <c r="AP29" s="360"/>
      <c r="AQ29" s="360"/>
      <c r="AR29" s="361"/>
      <c r="AS29" s="359">
        <v>3255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18281</v>
      </c>
      <c r="BO29" s="384"/>
      <c r="BP29" s="384"/>
      <c r="BQ29" s="384"/>
      <c r="BR29" s="384"/>
      <c r="BS29" s="384"/>
      <c r="BT29" s="384"/>
      <c r="BU29" s="385"/>
      <c r="BV29" s="383">
        <v>18233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5095243</v>
      </c>
      <c r="BO30" s="387"/>
      <c r="BP30" s="387"/>
      <c r="BQ30" s="387"/>
      <c r="BR30" s="387"/>
      <c r="BS30" s="387"/>
      <c r="BT30" s="387"/>
      <c r="BU30" s="388"/>
      <c r="BV30" s="386">
        <v>4654562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中遠広域事務組合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磐田市振興公社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磐田市外1組合公平委員会特別会計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養護老人ホームとよおか管理組合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磐田市勤労者福祉サービスセンター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太田川原野谷川治水水防組合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磐田原総合開発</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中東遠看護学校組合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磐田市土地開発公社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浅羽湛水防除施設組合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竜洋環境創造</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静岡県後期高齢者医療広域連合</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とよおか採れたて元気むら</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静岡県後期高齢者医療広域連合（事業会計分）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静岡地方税滞納整理機構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9" t="s">
        <v>24</v>
      </c>
      <c r="C41" s="1180"/>
      <c r="D41" s="81"/>
      <c r="E41" s="1181" t="s">
        <v>25</v>
      </c>
      <c r="F41" s="1181"/>
      <c r="G41" s="1181"/>
      <c r="H41" s="1182"/>
      <c r="I41" s="82">
        <v>65012</v>
      </c>
      <c r="J41" s="83">
        <v>64528</v>
      </c>
      <c r="K41" s="83">
        <v>62825</v>
      </c>
      <c r="L41" s="83">
        <v>60462</v>
      </c>
      <c r="M41" s="84">
        <v>58826</v>
      </c>
    </row>
    <row r="42" spans="2:13" ht="27.75" customHeight="1" x14ac:dyDescent="0.15">
      <c r="B42" s="1169"/>
      <c r="C42" s="1170"/>
      <c r="D42" s="85"/>
      <c r="E42" s="1173" t="s">
        <v>26</v>
      </c>
      <c r="F42" s="1173"/>
      <c r="G42" s="1173"/>
      <c r="H42" s="1174"/>
      <c r="I42" s="86">
        <v>3509</v>
      </c>
      <c r="J42" s="87">
        <v>3194</v>
      </c>
      <c r="K42" s="87">
        <v>2355</v>
      </c>
      <c r="L42" s="87">
        <v>1230</v>
      </c>
      <c r="M42" s="88">
        <v>1112</v>
      </c>
    </row>
    <row r="43" spans="2:13" ht="27.75" customHeight="1" x14ac:dyDescent="0.15">
      <c r="B43" s="1169"/>
      <c r="C43" s="1170"/>
      <c r="D43" s="85"/>
      <c r="E43" s="1173" t="s">
        <v>27</v>
      </c>
      <c r="F43" s="1173"/>
      <c r="G43" s="1173"/>
      <c r="H43" s="1174"/>
      <c r="I43" s="86">
        <v>46167</v>
      </c>
      <c r="J43" s="87">
        <v>44015</v>
      </c>
      <c r="K43" s="87">
        <v>42452</v>
      </c>
      <c r="L43" s="87">
        <v>40052</v>
      </c>
      <c r="M43" s="88">
        <v>38819</v>
      </c>
    </row>
    <row r="44" spans="2:13" ht="27.75" customHeight="1" x14ac:dyDescent="0.15">
      <c r="B44" s="1169"/>
      <c r="C44" s="1170"/>
      <c r="D44" s="85"/>
      <c r="E44" s="1173" t="s">
        <v>28</v>
      </c>
      <c r="F44" s="1173"/>
      <c r="G44" s="1173"/>
      <c r="H44" s="1174"/>
      <c r="I44" s="86">
        <v>1664</v>
      </c>
      <c r="J44" s="87">
        <v>1431</v>
      </c>
      <c r="K44" s="87">
        <v>1281</v>
      </c>
      <c r="L44" s="87">
        <v>1349</v>
      </c>
      <c r="M44" s="88">
        <v>1182</v>
      </c>
    </row>
    <row r="45" spans="2:13" ht="27.75" customHeight="1" x14ac:dyDescent="0.15">
      <c r="B45" s="1169"/>
      <c r="C45" s="1170"/>
      <c r="D45" s="85"/>
      <c r="E45" s="1173" t="s">
        <v>29</v>
      </c>
      <c r="F45" s="1173"/>
      <c r="G45" s="1173"/>
      <c r="H45" s="1174"/>
      <c r="I45" s="86">
        <v>12048</v>
      </c>
      <c r="J45" s="87">
        <v>12168</v>
      </c>
      <c r="K45" s="87">
        <v>11894</v>
      </c>
      <c r="L45" s="87">
        <v>12013</v>
      </c>
      <c r="M45" s="88">
        <v>11359</v>
      </c>
    </row>
    <row r="46" spans="2:13" ht="27.75" customHeight="1" x14ac:dyDescent="0.15">
      <c r="B46" s="1169"/>
      <c r="C46" s="1170"/>
      <c r="D46" s="85"/>
      <c r="E46" s="1173" t="s">
        <v>30</v>
      </c>
      <c r="F46" s="1173"/>
      <c r="G46" s="1173"/>
      <c r="H46" s="1174"/>
      <c r="I46" s="86" t="s">
        <v>480</v>
      </c>
      <c r="J46" s="87" t="s">
        <v>480</v>
      </c>
      <c r="K46" s="87">
        <v>117</v>
      </c>
      <c r="L46" s="87">
        <v>117</v>
      </c>
      <c r="M46" s="88">
        <v>117</v>
      </c>
    </row>
    <row r="47" spans="2:13" ht="27.75" customHeight="1" x14ac:dyDescent="0.15">
      <c r="B47" s="1169"/>
      <c r="C47" s="1170"/>
      <c r="D47" s="85"/>
      <c r="E47" s="1173" t="s">
        <v>31</v>
      </c>
      <c r="F47" s="1173"/>
      <c r="G47" s="1173"/>
      <c r="H47" s="1174"/>
      <c r="I47" s="86" t="s">
        <v>480</v>
      </c>
      <c r="J47" s="87" t="s">
        <v>480</v>
      </c>
      <c r="K47" s="87" t="s">
        <v>480</v>
      </c>
      <c r="L47" s="87" t="s">
        <v>480</v>
      </c>
      <c r="M47" s="88" t="s">
        <v>480</v>
      </c>
    </row>
    <row r="48" spans="2:13" ht="27.75" customHeight="1" x14ac:dyDescent="0.15">
      <c r="B48" s="1171"/>
      <c r="C48" s="1172"/>
      <c r="D48" s="85"/>
      <c r="E48" s="1173" t="s">
        <v>32</v>
      </c>
      <c r="F48" s="1173"/>
      <c r="G48" s="1173"/>
      <c r="H48" s="1174"/>
      <c r="I48" s="86" t="s">
        <v>480</v>
      </c>
      <c r="J48" s="87" t="s">
        <v>480</v>
      </c>
      <c r="K48" s="87" t="s">
        <v>480</v>
      </c>
      <c r="L48" s="87" t="s">
        <v>480</v>
      </c>
      <c r="M48" s="88" t="s">
        <v>480</v>
      </c>
    </row>
    <row r="49" spans="2:13" ht="27.75" customHeight="1" x14ac:dyDescent="0.15">
      <c r="B49" s="1167" t="s">
        <v>33</v>
      </c>
      <c r="C49" s="1168"/>
      <c r="D49" s="89"/>
      <c r="E49" s="1173" t="s">
        <v>34</v>
      </c>
      <c r="F49" s="1173"/>
      <c r="G49" s="1173"/>
      <c r="H49" s="1174"/>
      <c r="I49" s="86">
        <v>6229</v>
      </c>
      <c r="J49" s="87">
        <v>7304</v>
      </c>
      <c r="K49" s="87">
        <v>11347</v>
      </c>
      <c r="L49" s="87">
        <v>11282</v>
      </c>
      <c r="M49" s="88">
        <v>13146</v>
      </c>
    </row>
    <row r="50" spans="2:13" ht="27.75" customHeight="1" x14ac:dyDescent="0.15">
      <c r="B50" s="1169"/>
      <c r="C50" s="1170"/>
      <c r="D50" s="85"/>
      <c r="E50" s="1173" t="s">
        <v>35</v>
      </c>
      <c r="F50" s="1173"/>
      <c r="G50" s="1173"/>
      <c r="H50" s="1174"/>
      <c r="I50" s="86">
        <v>11208</v>
      </c>
      <c r="J50" s="87">
        <v>11888</v>
      </c>
      <c r="K50" s="87">
        <v>12241</v>
      </c>
      <c r="L50" s="87">
        <v>11075</v>
      </c>
      <c r="M50" s="88">
        <v>11128</v>
      </c>
    </row>
    <row r="51" spans="2:13" ht="27.75" customHeight="1" x14ac:dyDescent="0.15">
      <c r="B51" s="1171"/>
      <c r="C51" s="1172"/>
      <c r="D51" s="85"/>
      <c r="E51" s="1173" t="s">
        <v>36</v>
      </c>
      <c r="F51" s="1173"/>
      <c r="G51" s="1173"/>
      <c r="H51" s="1174"/>
      <c r="I51" s="86">
        <v>68676</v>
      </c>
      <c r="J51" s="87">
        <v>71338</v>
      </c>
      <c r="K51" s="87">
        <v>71472</v>
      </c>
      <c r="L51" s="87">
        <v>72371</v>
      </c>
      <c r="M51" s="88">
        <v>72551</v>
      </c>
    </row>
    <row r="52" spans="2:13" ht="27.75" customHeight="1" thickBot="1" x14ac:dyDescent="0.2">
      <c r="B52" s="1175" t="s">
        <v>37</v>
      </c>
      <c r="C52" s="1176"/>
      <c r="D52" s="90"/>
      <c r="E52" s="1177" t="s">
        <v>38</v>
      </c>
      <c r="F52" s="1177"/>
      <c r="G52" s="1177"/>
      <c r="H52" s="1178"/>
      <c r="I52" s="91">
        <v>42287</v>
      </c>
      <c r="J52" s="92">
        <v>34804</v>
      </c>
      <c r="K52" s="92">
        <v>25862</v>
      </c>
      <c r="L52" s="92">
        <v>20495</v>
      </c>
      <c r="M52" s="93">
        <v>14590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69144</v>
      </c>
      <c r="E3" s="116"/>
      <c r="F3" s="117">
        <v>54640</v>
      </c>
      <c r="G3" s="118"/>
      <c r="H3" s="119"/>
    </row>
    <row r="4" spans="1:8" x14ac:dyDescent="0.15">
      <c r="A4" s="120"/>
      <c r="B4" s="121"/>
      <c r="C4" s="122"/>
      <c r="D4" s="123">
        <v>32160</v>
      </c>
      <c r="E4" s="124"/>
      <c r="F4" s="125">
        <v>28536</v>
      </c>
      <c r="G4" s="126"/>
      <c r="H4" s="127"/>
    </row>
    <row r="5" spans="1:8" x14ac:dyDescent="0.15">
      <c r="A5" s="108" t="s">
        <v>514</v>
      </c>
      <c r="B5" s="113"/>
      <c r="C5" s="114"/>
      <c r="D5" s="115">
        <v>47582</v>
      </c>
      <c r="E5" s="116"/>
      <c r="F5" s="117">
        <v>44734</v>
      </c>
      <c r="G5" s="118"/>
      <c r="H5" s="119"/>
    </row>
    <row r="6" spans="1:8" x14ac:dyDescent="0.15">
      <c r="A6" s="120"/>
      <c r="B6" s="121"/>
      <c r="C6" s="122"/>
      <c r="D6" s="123">
        <v>22045</v>
      </c>
      <c r="E6" s="124"/>
      <c r="F6" s="125">
        <v>20973</v>
      </c>
      <c r="G6" s="126"/>
      <c r="H6" s="127"/>
    </row>
    <row r="7" spans="1:8" x14ac:dyDescent="0.15">
      <c r="A7" s="108" t="s">
        <v>515</v>
      </c>
      <c r="B7" s="113"/>
      <c r="C7" s="114"/>
      <c r="D7" s="115">
        <v>46166</v>
      </c>
      <c r="E7" s="116"/>
      <c r="F7" s="117">
        <v>40111</v>
      </c>
      <c r="G7" s="118"/>
      <c r="H7" s="119"/>
    </row>
    <row r="8" spans="1:8" x14ac:dyDescent="0.15">
      <c r="A8" s="120"/>
      <c r="B8" s="121"/>
      <c r="C8" s="122"/>
      <c r="D8" s="123">
        <v>16291</v>
      </c>
      <c r="E8" s="124"/>
      <c r="F8" s="125">
        <v>23170</v>
      </c>
      <c r="G8" s="126"/>
      <c r="H8" s="127"/>
    </row>
    <row r="9" spans="1:8" x14ac:dyDescent="0.15">
      <c r="A9" s="108" t="s">
        <v>516</v>
      </c>
      <c r="B9" s="113"/>
      <c r="C9" s="114"/>
      <c r="D9" s="115">
        <v>42708</v>
      </c>
      <c r="E9" s="116"/>
      <c r="F9" s="117">
        <v>40826</v>
      </c>
      <c r="G9" s="118"/>
      <c r="H9" s="119"/>
    </row>
    <row r="10" spans="1:8" x14ac:dyDescent="0.15">
      <c r="A10" s="120"/>
      <c r="B10" s="121"/>
      <c r="C10" s="122"/>
      <c r="D10" s="123">
        <v>23894</v>
      </c>
      <c r="E10" s="124"/>
      <c r="F10" s="125">
        <v>25381</v>
      </c>
      <c r="G10" s="126"/>
      <c r="H10" s="127"/>
    </row>
    <row r="11" spans="1:8" x14ac:dyDescent="0.15">
      <c r="A11" s="108" t="s">
        <v>517</v>
      </c>
      <c r="B11" s="113"/>
      <c r="C11" s="114"/>
      <c r="D11" s="115">
        <v>35317</v>
      </c>
      <c r="E11" s="116"/>
      <c r="F11" s="117">
        <v>38033</v>
      </c>
      <c r="G11" s="118"/>
      <c r="H11" s="119"/>
    </row>
    <row r="12" spans="1:8" x14ac:dyDescent="0.15">
      <c r="A12" s="120"/>
      <c r="B12" s="121"/>
      <c r="C12" s="128"/>
      <c r="D12" s="123">
        <v>16900</v>
      </c>
      <c r="E12" s="124"/>
      <c r="F12" s="125">
        <v>21537</v>
      </c>
      <c r="G12" s="126"/>
      <c r="H12" s="127"/>
    </row>
    <row r="13" spans="1:8" x14ac:dyDescent="0.15">
      <c r="A13" s="108"/>
      <c r="B13" s="113"/>
      <c r="C13" s="129"/>
      <c r="D13" s="130">
        <v>48183</v>
      </c>
      <c r="E13" s="131"/>
      <c r="F13" s="132">
        <v>43669</v>
      </c>
      <c r="G13" s="133"/>
      <c r="H13" s="119"/>
    </row>
    <row r="14" spans="1:8" x14ac:dyDescent="0.15">
      <c r="A14" s="120"/>
      <c r="B14" s="121"/>
      <c r="C14" s="122"/>
      <c r="D14" s="123">
        <v>22258</v>
      </c>
      <c r="E14" s="124"/>
      <c r="F14" s="125">
        <v>23919</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7.38</v>
      </c>
      <c r="C19" s="134">
        <f>ROUND(VALUE(SUBSTITUTE(実質収支比率等に係る経年分析!G$48,"▲","-")),2)</f>
        <v>10.51</v>
      </c>
      <c r="D19" s="134">
        <f>ROUND(VALUE(SUBSTITUTE(実質収支比率等に係る経年分析!H$48,"▲","-")),2)</f>
        <v>4.3</v>
      </c>
      <c r="E19" s="134">
        <f>ROUND(VALUE(SUBSTITUTE(実質収支比率等に係る経年分析!I$48,"▲","-")),2)</f>
        <v>4.8499999999999996</v>
      </c>
      <c r="F19" s="134">
        <f>ROUND(VALUE(SUBSTITUTE(実質収支比率等に係る経年分析!J$48,"▲","-")),2)</f>
        <v>3.56</v>
      </c>
    </row>
    <row r="20" spans="1:11" x14ac:dyDescent="0.15">
      <c r="A20" s="134" t="s">
        <v>43</v>
      </c>
      <c r="B20" s="134">
        <f>ROUND(VALUE(SUBSTITUTE(実質収支比率等に係る経年分析!F$47,"▲","-")),2)</f>
        <v>8.52</v>
      </c>
      <c r="C20" s="134">
        <f>ROUND(VALUE(SUBSTITUTE(実質収支比率等に係る経年分析!G$47,"▲","-")),2)</f>
        <v>9.83</v>
      </c>
      <c r="D20" s="134">
        <f>ROUND(VALUE(SUBSTITUTE(実質収支比率等に係る経年分析!H$47,"▲","-")),2)</f>
        <v>20.09</v>
      </c>
      <c r="E20" s="134">
        <f>ROUND(VALUE(SUBSTITUTE(実質収支比率等に係る経年分析!I$47,"▲","-")),2)</f>
        <v>17.55</v>
      </c>
      <c r="F20" s="134">
        <f>ROUND(VALUE(SUBSTITUTE(実質収支比率等に係る経年分析!J$47,"▲","-")),2)</f>
        <v>22.99</v>
      </c>
    </row>
    <row r="21" spans="1:11" x14ac:dyDescent="0.15">
      <c r="A21" s="134" t="s">
        <v>44</v>
      </c>
      <c r="B21" s="134">
        <f>IF(ISNUMBER(VALUE(SUBSTITUTE(実質収支比率等に係る経年分析!F$49,"▲","-"))),ROUND(VALUE(SUBSTITUTE(実質収支比率等に係る経年分析!F$49,"▲","-")),2),NA())</f>
        <v>-1</v>
      </c>
      <c r="C21" s="134">
        <f>IF(ISNUMBER(VALUE(SUBSTITUTE(実質収支比率等に係る経年分析!G$49,"▲","-"))),ROUND(VALUE(SUBSTITUTE(実質収支比率等に係る経年分析!G$49,"▲","-")),2),NA())</f>
        <v>0.27</v>
      </c>
      <c r="D21" s="134">
        <f>IF(ISNUMBER(VALUE(SUBSTITUTE(実質収支比率等に係る経年分析!H$49,"▲","-"))),ROUND(VALUE(SUBSTITUTE(実質収支比率等に係る経年分析!H$49,"▲","-")),2),NA())</f>
        <v>-0.76</v>
      </c>
      <c r="E21" s="134">
        <f>IF(ISNUMBER(VALUE(SUBSTITUTE(実質収支比率等に係る経年分析!I$49,"▲","-"))),ROUND(VALUE(SUBSTITUTE(実質収支比率等に係る経年分析!I$49,"▲","-")),2),NA())</f>
        <v>-1.57</v>
      </c>
      <c r="F21" s="134">
        <f>IF(ISNUMBER(VALUE(SUBSTITUTE(実質収支比率等に係る経年分析!J$49,"▲","-"))),ROUND(VALUE(SUBSTITUTE(実質収支比率等に係る経年分析!J$49,"▲","-")),2),NA())</f>
        <v>1.95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2.1800000000000002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2.0499999999999998</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4.5599999999999996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3.56</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4.3600000000000003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6986</v>
      </c>
      <c r="E42" s="136"/>
      <c r="F42" s="136"/>
      <c r="G42" s="136">
        <f>'実質公債費比率（分子）の構造'!L$52</f>
        <v>7316</v>
      </c>
      <c r="H42" s="136"/>
      <c r="I42" s="136"/>
      <c r="J42" s="136">
        <f>'実質公債費比率（分子）の構造'!M$52</f>
        <v>7480</v>
      </c>
      <c r="K42" s="136"/>
      <c r="L42" s="136"/>
      <c r="M42" s="136">
        <f>'実質公債費比率（分子）の構造'!N$52</f>
        <v>7641</v>
      </c>
      <c r="N42" s="136"/>
      <c r="O42" s="136"/>
      <c r="P42" s="136">
        <f>'実質公債費比率（分子）の構造'!O$52</f>
        <v>8102</v>
      </c>
    </row>
    <row r="43" spans="1:16" x14ac:dyDescent="0.15">
      <c r="A43" s="136" t="s">
        <v>52</v>
      </c>
      <c r="B43" s="136">
        <f>'実質公債費比率（分子）の構造'!K$51</f>
        <v>3</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302</v>
      </c>
      <c r="C44" s="136"/>
      <c r="D44" s="136"/>
      <c r="E44" s="136">
        <f>'実質公債費比率（分子）の構造'!L$50</f>
        <v>350</v>
      </c>
      <c r="F44" s="136"/>
      <c r="G44" s="136"/>
      <c r="H44" s="136">
        <f>'実質公債費比率（分子）の構造'!M$50</f>
        <v>885</v>
      </c>
      <c r="I44" s="136"/>
      <c r="J44" s="136"/>
      <c r="K44" s="136">
        <f>'実質公債費比率（分子）の構造'!N$50</f>
        <v>1313</v>
      </c>
      <c r="L44" s="136"/>
      <c r="M44" s="136"/>
      <c r="N44" s="136">
        <f>'実質公債費比率（分子）の構造'!O$50</f>
        <v>325</v>
      </c>
      <c r="O44" s="136"/>
      <c r="P44" s="136"/>
    </row>
    <row r="45" spans="1:16" x14ac:dyDescent="0.15">
      <c r="A45" s="136" t="s">
        <v>54</v>
      </c>
      <c r="B45" s="136">
        <f>'実質公債費比率（分子）の構造'!K$49</f>
        <v>130</v>
      </c>
      <c r="C45" s="136"/>
      <c r="D45" s="136"/>
      <c r="E45" s="136">
        <f>'実質公債費比率（分子）の構造'!L$49</f>
        <v>319</v>
      </c>
      <c r="F45" s="136"/>
      <c r="G45" s="136"/>
      <c r="H45" s="136">
        <f>'実質公債費比率（分子）の構造'!M$49</f>
        <v>300</v>
      </c>
      <c r="I45" s="136"/>
      <c r="J45" s="136"/>
      <c r="K45" s="136">
        <f>'実質公債費比率（分子）の構造'!N$49</f>
        <v>184</v>
      </c>
      <c r="L45" s="136"/>
      <c r="M45" s="136"/>
      <c r="N45" s="136">
        <f>'実質公債費比率（分子）の構造'!O$49</f>
        <v>165</v>
      </c>
      <c r="O45" s="136"/>
      <c r="P45" s="136"/>
    </row>
    <row r="46" spans="1:16" x14ac:dyDescent="0.15">
      <c r="A46" s="136" t="s">
        <v>55</v>
      </c>
      <c r="B46" s="136">
        <f>'実質公債費比率（分子）の構造'!K$48</f>
        <v>3080</v>
      </c>
      <c r="C46" s="136"/>
      <c r="D46" s="136"/>
      <c r="E46" s="136">
        <f>'実質公債費比率（分子）の構造'!L$48</f>
        <v>2825</v>
      </c>
      <c r="F46" s="136"/>
      <c r="G46" s="136"/>
      <c r="H46" s="136">
        <f>'実質公債費比率（分子）の構造'!M$48</f>
        <v>2834</v>
      </c>
      <c r="I46" s="136"/>
      <c r="J46" s="136"/>
      <c r="K46" s="136">
        <f>'実質公債費比率（分子）の構造'!N$48</f>
        <v>2969</v>
      </c>
      <c r="L46" s="136"/>
      <c r="M46" s="136"/>
      <c r="N46" s="136">
        <f>'実質公債費比率（分子）の構造'!O$48</f>
        <v>2985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7540</v>
      </c>
      <c r="C49" s="136"/>
      <c r="D49" s="136"/>
      <c r="E49" s="136">
        <f>'実質公債費比率（分子）の構造'!L$45</f>
        <v>7744</v>
      </c>
      <c r="F49" s="136"/>
      <c r="G49" s="136"/>
      <c r="H49" s="136">
        <f>'実質公債費比率（分子）の構造'!M$45</f>
        <v>7692</v>
      </c>
      <c r="I49" s="136"/>
      <c r="J49" s="136"/>
      <c r="K49" s="136">
        <f>'実質公債費比率（分子）の構造'!N$45</f>
        <v>7685</v>
      </c>
      <c r="L49" s="136"/>
      <c r="M49" s="136"/>
      <c r="N49" s="136">
        <f>'実質公債費比率（分子）の構造'!O$45</f>
        <v>7525</v>
      </c>
      <c r="O49" s="136"/>
      <c r="P49" s="136"/>
    </row>
    <row r="50" spans="1:16" x14ac:dyDescent="0.15">
      <c r="A50" s="136" t="s">
        <v>59</v>
      </c>
      <c r="B50" s="136" t="e">
        <f>NA()</f>
        <v>#N/A</v>
      </c>
      <c r="C50" s="136">
        <f>IF(ISNUMBER('実質公債費比率（分子）の構造'!K$53),'実質公債費比率（分子）の構造'!K$53,NA())</f>
        <v>4069</v>
      </c>
      <c r="D50" s="136" t="e">
        <f>NA()</f>
        <v>#N/A</v>
      </c>
      <c r="E50" s="136" t="e">
        <f>NA()</f>
        <v>#N/A</v>
      </c>
      <c r="F50" s="136">
        <f>IF(ISNUMBER('実質公債費比率（分子）の構造'!L$53),'実質公債費比率（分子）の構造'!L$53,NA())</f>
        <v>3923</v>
      </c>
      <c r="G50" s="136" t="e">
        <f>NA()</f>
        <v>#N/A</v>
      </c>
      <c r="H50" s="136" t="e">
        <f>NA()</f>
        <v>#N/A</v>
      </c>
      <c r="I50" s="136">
        <f>IF(ISNUMBER('実質公債費比率（分子）の構造'!M$53),'実質公債費比率（分子）の構造'!M$53,NA())</f>
        <v>4231</v>
      </c>
      <c r="J50" s="136" t="e">
        <f>NA()</f>
        <v>#N/A</v>
      </c>
      <c r="K50" s="136" t="e">
        <f>NA()</f>
        <v>#N/A</v>
      </c>
      <c r="L50" s="136">
        <f>IF(ISNUMBER('実質公債費比率（分子）の構造'!N$53),'実質公債費比率（分子）の構造'!N$53,NA())</f>
        <v>4510</v>
      </c>
      <c r="M50" s="136" t="e">
        <f>NA()</f>
        <v>#N/A</v>
      </c>
      <c r="N50" s="136" t="e">
        <f>NA()</f>
        <v>#N/A</v>
      </c>
      <c r="O50" s="136">
        <f>IF(ISNUMBER('実質公債費比率（分子）の構造'!O$53),'実質公債費比率（分子）の構造'!O$53,NA())</f>
        <v>2898</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68676</v>
      </c>
      <c r="E56" s="135"/>
      <c r="F56" s="135"/>
      <c r="G56" s="135">
        <f>'将来負担比率（分子）の構造'!J$51</f>
        <v>71338</v>
      </c>
      <c r="H56" s="135"/>
      <c r="I56" s="135"/>
      <c r="J56" s="135">
        <f>'将来負担比率（分子）の構造'!K$51</f>
        <v>71472</v>
      </c>
      <c r="K56" s="135"/>
      <c r="L56" s="135"/>
      <c r="M56" s="135">
        <f>'将来負担比率（分子）の構造'!L$51</f>
        <v>72371</v>
      </c>
      <c r="N56" s="135"/>
      <c r="O56" s="135"/>
      <c r="P56" s="135">
        <f>'将来負担比率（分子）の構造'!M$51</f>
        <v>72551</v>
      </c>
    </row>
    <row r="57" spans="1:16" x14ac:dyDescent="0.15">
      <c r="A57" s="135" t="s">
        <v>35</v>
      </c>
      <c r="B57" s="135"/>
      <c r="C57" s="135"/>
      <c r="D57" s="135">
        <f>'将来負担比率（分子）の構造'!I$50</f>
        <v>11208</v>
      </c>
      <c r="E57" s="135"/>
      <c r="F57" s="135"/>
      <c r="G57" s="135">
        <f>'将来負担比率（分子）の構造'!J$50</f>
        <v>11888</v>
      </c>
      <c r="H57" s="135"/>
      <c r="I57" s="135"/>
      <c r="J57" s="135">
        <f>'将来負担比率（分子）の構造'!K$50</f>
        <v>12241</v>
      </c>
      <c r="K57" s="135"/>
      <c r="L57" s="135"/>
      <c r="M57" s="135">
        <f>'将来負担比率（分子）の構造'!L$50</f>
        <v>11075</v>
      </c>
      <c r="N57" s="135"/>
      <c r="O57" s="135"/>
      <c r="P57" s="135">
        <f>'将来負担比率（分子）の構造'!M$50</f>
        <v>11128</v>
      </c>
    </row>
    <row r="58" spans="1:16" x14ac:dyDescent="0.15">
      <c r="A58" s="135" t="s">
        <v>34</v>
      </c>
      <c r="B58" s="135"/>
      <c r="C58" s="135"/>
      <c r="D58" s="135">
        <f>'将来負担比率（分子）の構造'!I$49</f>
        <v>6229</v>
      </c>
      <c r="E58" s="135"/>
      <c r="F58" s="135"/>
      <c r="G58" s="135">
        <f>'将来負担比率（分子）の構造'!J$49</f>
        <v>7304</v>
      </c>
      <c r="H58" s="135"/>
      <c r="I58" s="135"/>
      <c r="J58" s="135">
        <f>'将来負担比率（分子）の構造'!K$49</f>
        <v>11347</v>
      </c>
      <c r="K58" s="135"/>
      <c r="L58" s="135"/>
      <c r="M58" s="135">
        <f>'将来負担比率（分子）の構造'!L$49</f>
        <v>11282</v>
      </c>
      <c r="N58" s="135"/>
      <c r="O58" s="135"/>
      <c r="P58" s="135">
        <f>'将来負担比率（分子）の構造'!M$49</f>
        <v>13146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f>'将来負担比率（分子）の構造'!K$46</f>
        <v>117</v>
      </c>
      <c r="I61" s="135"/>
      <c r="J61" s="135"/>
      <c r="K61" s="135">
        <f>'将来負担比率（分子）の構造'!L$46</f>
        <v>117</v>
      </c>
      <c r="L61" s="135"/>
      <c r="M61" s="135"/>
      <c r="N61" s="135">
        <f>'将来負担比率（分子）の構造'!M$46</f>
        <v>117</v>
      </c>
      <c r="O61" s="135"/>
      <c r="P61" s="135"/>
    </row>
    <row r="62" spans="1:16" x14ac:dyDescent="0.15">
      <c r="A62" s="135" t="s">
        <v>29</v>
      </c>
      <c r="B62" s="135">
        <f>'将来負担比率（分子）の構造'!I$45</f>
        <v>12048</v>
      </c>
      <c r="C62" s="135"/>
      <c r="D62" s="135"/>
      <c r="E62" s="135">
        <f>'将来負担比率（分子）の構造'!J$45</f>
        <v>12168</v>
      </c>
      <c r="F62" s="135"/>
      <c r="G62" s="135"/>
      <c r="H62" s="135">
        <f>'将来負担比率（分子）の構造'!K$45</f>
        <v>11894</v>
      </c>
      <c r="I62" s="135"/>
      <c r="J62" s="135"/>
      <c r="K62" s="135">
        <f>'将来負担比率（分子）の構造'!L$45</f>
        <v>12013</v>
      </c>
      <c r="L62" s="135"/>
      <c r="M62" s="135"/>
      <c r="N62" s="135">
        <f>'将来負担比率（分子）の構造'!M$45</f>
        <v>11359</v>
      </c>
      <c r="O62" s="135"/>
      <c r="P62" s="135"/>
    </row>
    <row r="63" spans="1:16" x14ac:dyDescent="0.15">
      <c r="A63" s="135" t="s">
        <v>28</v>
      </c>
      <c r="B63" s="135">
        <f>'将来負担比率（分子）の構造'!I$44</f>
        <v>1664</v>
      </c>
      <c r="C63" s="135"/>
      <c r="D63" s="135"/>
      <c r="E63" s="135">
        <f>'将来負担比率（分子）の構造'!J$44</f>
        <v>1431</v>
      </c>
      <c r="F63" s="135"/>
      <c r="G63" s="135"/>
      <c r="H63" s="135">
        <f>'将来負担比率（分子）の構造'!K$44</f>
        <v>1281</v>
      </c>
      <c r="I63" s="135"/>
      <c r="J63" s="135"/>
      <c r="K63" s="135">
        <f>'将来負担比率（分子）の構造'!L$44</f>
        <v>1349</v>
      </c>
      <c r="L63" s="135"/>
      <c r="M63" s="135"/>
      <c r="N63" s="135">
        <f>'将来負担比率（分子）の構造'!M$44</f>
        <v>1182</v>
      </c>
      <c r="O63" s="135"/>
      <c r="P63" s="135"/>
    </row>
    <row r="64" spans="1:16" x14ac:dyDescent="0.15">
      <c r="A64" s="135" t="s">
        <v>27</v>
      </c>
      <c r="B64" s="135">
        <f>'将来負担比率（分子）の構造'!I$43</f>
        <v>46167</v>
      </c>
      <c r="C64" s="135"/>
      <c r="D64" s="135"/>
      <c r="E64" s="135">
        <f>'将来負担比率（分子）の構造'!J$43</f>
        <v>44015</v>
      </c>
      <c r="F64" s="135"/>
      <c r="G64" s="135"/>
      <c r="H64" s="135">
        <f>'将来負担比率（分子）の構造'!K$43</f>
        <v>42452</v>
      </c>
      <c r="I64" s="135"/>
      <c r="J64" s="135"/>
      <c r="K64" s="135">
        <f>'将来負担比率（分子）の構造'!L$43</f>
        <v>40052</v>
      </c>
      <c r="L64" s="135"/>
      <c r="M64" s="135"/>
      <c r="N64" s="135">
        <f>'将来負担比率（分子）の構造'!M$43</f>
        <v>38819</v>
      </c>
      <c r="O64" s="135"/>
      <c r="P64" s="135"/>
    </row>
    <row r="65" spans="1:16" x14ac:dyDescent="0.15">
      <c r="A65" s="135" t="s">
        <v>26</v>
      </c>
      <c r="B65" s="135">
        <f>'将来負担比率（分子）の構造'!I$42</f>
        <v>3509</v>
      </c>
      <c r="C65" s="135"/>
      <c r="D65" s="135"/>
      <c r="E65" s="135">
        <f>'将来負担比率（分子）の構造'!J$42</f>
        <v>3194</v>
      </c>
      <c r="F65" s="135"/>
      <c r="G65" s="135"/>
      <c r="H65" s="135">
        <f>'将来負担比率（分子）の構造'!K$42</f>
        <v>2355</v>
      </c>
      <c r="I65" s="135"/>
      <c r="J65" s="135"/>
      <c r="K65" s="135">
        <f>'将来負担比率（分子）の構造'!L$42</f>
        <v>1230</v>
      </c>
      <c r="L65" s="135"/>
      <c r="M65" s="135"/>
      <c r="N65" s="135">
        <f>'将来負担比率（分子）の構造'!M$42</f>
        <v>1112</v>
      </c>
      <c r="O65" s="135"/>
      <c r="P65" s="135"/>
    </row>
    <row r="66" spans="1:16" x14ac:dyDescent="0.15">
      <c r="A66" s="135" t="s">
        <v>25</v>
      </c>
      <c r="B66" s="135">
        <f>'将来負担比率（分子）の構造'!I$41</f>
        <v>65012</v>
      </c>
      <c r="C66" s="135"/>
      <c r="D66" s="135"/>
      <c r="E66" s="135">
        <f>'将来負担比率（分子）の構造'!J$41</f>
        <v>64528</v>
      </c>
      <c r="F66" s="135"/>
      <c r="G66" s="135"/>
      <c r="H66" s="135">
        <f>'将来負担比率（分子）の構造'!K$41</f>
        <v>62825</v>
      </c>
      <c r="I66" s="135"/>
      <c r="J66" s="135"/>
      <c r="K66" s="135">
        <f>'将来負担比率（分子）の構造'!L$41</f>
        <v>60462</v>
      </c>
      <c r="L66" s="135"/>
      <c r="M66" s="135"/>
      <c r="N66" s="135">
        <f>'将来負担比率（分子）の構造'!M$41</f>
        <v>58826</v>
      </c>
      <c r="O66" s="135"/>
      <c r="P66" s="135"/>
    </row>
    <row r="67" spans="1:16" x14ac:dyDescent="0.15">
      <c r="A67" s="135" t="s">
        <v>63</v>
      </c>
      <c r="B67" s="135" t="e">
        <f>NA()</f>
        <v>#N/A</v>
      </c>
      <c r="C67" s="135">
        <f>IF(ISNUMBER('将来負担比率（分子）の構造'!I$52), IF('将来負担比率（分子）の構造'!I$52 &lt; 0, 0, '将来負担比率（分子）の構造'!I$52), NA())</f>
        <v>42287</v>
      </c>
      <c r="D67" s="135" t="e">
        <f>NA()</f>
        <v>#N/A</v>
      </c>
      <c r="E67" s="135" t="e">
        <f>NA()</f>
        <v>#N/A</v>
      </c>
      <c r="F67" s="135">
        <f>IF(ISNUMBER('将来負担比率（分子）の構造'!J$52), IF('将来負担比率（分子）の構造'!J$52 &lt; 0, 0, '将来負担比率（分子）の構造'!J$52), NA())</f>
        <v>34804</v>
      </c>
      <c r="G67" s="135" t="e">
        <f>NA()</f>
        <v>#N/A</v>
      </c>
      <c r="H67" s="135" t="e">
        <f>NA()</f>
        <v>#N/A</v>
      </c>
      <c r="I67" s="135">
        <f>IF(ISNUMBER('将来負担比率（分子）の構造'!K$52), IF('将来負担比率（分子）の構造'!K$52 &lt; 0, 0, '将来負担比率（分子）の構造'!K$52), NA())</f>
        <v>25862</v>
      </c>
      <c r="J67" s="135" t="e">
        <f>NA()</f>
        <v>#N/A</v>
      </c>
      <c r="K67" s="135" t="e">
        <f>NA()</f>
        <v>#N/A</v>
      </c>
      <c r="L67" s="135">
        <f>IF(ISNUMBER('将来負担比率（分子）の構造'!L$52), IF('将来負担比率（分子）の構造'!L$52 &lt; 0, 0, '将来負担比率（分子）の構造'!L$52), NA())</f>
        <v>20495</v>
      </c>
      <c r="M67" s="135" t="e">
        <f>NA()</f>
        <v>#N/A</v>
      </c>
      <c r="N67" s="135" t="e">
        <f>NA()</f>
        <v>#N/A</v>
      </c>
      <c r="O67" s="135">
        <f>IF(ISNUMBER('将来負担比率（分子）の構造'!M$52), IF('将来負担比率（分子）の構造'!M$52 &lt; 0, 0, '将来負担比率（分子）の構造'!M$52), NA())</f>
        <v>14590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27024049</v>
      </c>
      <c r="S5" s="637"/>
      <c r="T5" s="637"/>
      <c r="U5" s="637"/>
      <c r="V5" s="637"/>
      <c r="W5" s="637"/>
      <c r="X5" s="637"/>
      <c r="Y5" s="684"/>
      <c r="Z5" s="697">
        <v>44.6</v>
      </c>
      <c r="AA5" s="697"/>
      <c r="AB5" s="697"/>
      <c r="AC5" s="697"/>
      <c r="AD5" s="698">
        <v>25600358</v>
      </c>
      <c r="AE5" s="698"/>
      <c r="AF5" s="698"/>
      <c r="AG5" s="698"/>
      <c r="AH5" s="698"/>
      <c r="AI5" s="698"/>
      <c r="AJ5" s="698"/>
      <c r="AK5" s="698"/>
      <c r="AL5" s="685">
        <v>71.900000000000006</v>
      </c>
      <c r="AM5" s="654"/>
      <c r="AN5" s="654"/>
      <c r="AO5" s="686"/>
      <c r="AP5" s="673" t="s">
        <v>209</v>
      </c>
      <c r="AQ5" s="674"/>
      <c r="AR5" s="674"/>
      <c r="AS5" s="674"/>
      <c r="AT5" s="674"/>
      <c r="AU5" s="674"/>
      <c r="AV5" s="674"/>
      <c r="AW5" s="674"/>
      <c r="AX5" s="674"/>
      <c r="AY5" s="674"/>
      <c r="AZ5" s="674"/>
      <c r="BA5" s="674"/>
      <c r="BB5" s="674"/>
      <c r="BC5" s="674"/>
      <c r="BD5" s="674"/>
      <c r="BE5" s="674"/>
      <c r="BF5" s="675"/>
      <c r="BG5" s="586">
        <v>25597293</v>
      </c>
      <c r="BH5" s="587"/>
      <c r="BI5" s="587"/>
      <c r="BJ5" s="587"/>
      <c r="BK5" s="587"/>
      <c r="BL5" s="587"/>
      <c r="BM5" s="587"/>
      <c r="BN5" s="588"/>
      <c r="BO5" s="639">
        <v>94.7</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683525</v>
      </c>
      <c r="S6" s="587"/>
      <c r="T6" s="587"/>
      <c r="U6" s="587"/>
      <c r="V6" s="587"/>
      <c r="W6" s="587"/>
      <c r="X6" s="587"/>
      <c r="Y6" s="588"/>
      <c r="Z6" s="639">
        <v>1.1000000000000001</v>
      </c>
      <c r="AA6" s="639"/>
      <c r="AB6" s="639"/>
      <c r="AC6" s="639"/>
      <c r="AD6" s="640">
        <v>683525</v>
      </c>
      <c r="AE6" s="640"/>
      <c r="AF6" s="640"/>
      <c r="AG6" s="640"/>
      <c r="AH6" s="640"/>
      <c r="AI6" s="640"/>
      <c r="AJ6" s="640"/>
      <c r="AK6" s="640"/>
      <c r="AL6" s="609">
        <v>1.9</v>
      </c>
      <c r="AM6" s="641"/>
      <c r="AN6" s="641"/>
      <c r="AO6" s="642"/>
      <c r="AP6" s="583" t="s">
        <v>215</v>
      </c>
      <c r="AQ6" s="584"/>
      <c r="AR6" s="584"/>
      <c r="AS6" s="584"/>
      <c r="AT6" s="584"/>
      <c r="AU6" s="584"/>
      <c r="AV6" s="584"/>
      <c r="AW6" s="584"/>
      <c r="AX6" s="584"/>
      <c r="AY6" s="584"/>
      <c r="AZ6" s="584"/>
      <c r="BA6" s="584"/>
      <c r="BB6" s="584"/>
      <c r="BC6" s="584"/>
      <c r="BD6" s="584"/>
      <c r="BE6" s="584"/>
      <c r="BF6" s="585"/>
      <c r="BG6" s="586">
        <v>25597293</v>
      </c>
      <c r="BH6" s="587"/>
      <c r="BI6" s="587"/>
      <c r="BJ6" s="587"/>
      <c r="BK6" s="587"/>
      <c r="BL6" s="587"/>
      <c r="BM6" s="587"/>
      <c r="BN6" s="588"/>
      <c r="BO6" s="639">
        <v>94.7</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367885</v>
      </c>
      <c r="CS6" s="587"/>
      <c r="CT6" s="587"/>
      <c r="CU6" s="587"/>
      <c r="CV6" s="587"/>
      <c r="CW6" s="587"/>
      <c r="CX6" s="587"/>
      <c r="CY6" s="588"/>
      <c r="CZ6" s="639">
        <v>0.6</v>
      </c>
      <c r="DA6" s="639"/>
      <c r="DB6" s="639"/>
      <c r="DC6" s="639"/>
      <c r="DD6" s="592">
        <v>26250</v>
      </c>
      <c r="DE6" s="587"/>
      <c r="DF6" s="587"/>
      <c r="DG6" s="587"/>
      <c r="DH6" s="587"/>
      <c r="DI6" s="587"/>
      <c r="DJ6" s="587"/>
      <c r="DK6" s="587"/>
      <c r="DL6" s="587"/>
      <c r="DM6" s="587"/>
      <c r="DN6" s="587"/>
      <c r="DO6" s="587"/>
      <c r="DP6" s="588"/>
      <c r="DQ6" s="592">
        <v>367875</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57112</v>
      </c>
      <c r="S7" s="587"/>
      <c r="T7" s="587"/>
      <c r="U7" s="587"/>
      <c r="V7" s="587"/>
      <c r="W7" s="587"/>
      <c r="X7" s="587"/>
      <c r="Y7" s="588"/>
      <c r="Z7" s="639">
        <v>0.1</v>
      </c>
      <c r="AA7" s="639"/>
      <c r="AB7" s="639"/>
      <c r="AC7" s="639"/>
      <c r="AD7" s="640">
        <v>57112</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11584959</v>
      </c>
      <c r="BH7" s="587"/>
      <c r="BI7" s="587"/>
      <c r="BJ7" s="587"/>
      <c r="BK7" s="587"/>
      <c r="BL7" s="587"/>
      <c r="BM7" s="587"/>
      <c r="BN7" s="588"/>
      <c r="BO7" s="639">
        <v>42.9</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7299274</v>
      </c>
      <c r="CS7" s="587"/>
      <c r="CT7" s="587"/>
      <c r="CU7" s="587"/>
      <c r="CV7" s="587"/>
      <c r="CW7" s="587"/>
      <c r="CX7" s="587"/>
      <c r="CY7" s="588"/>
      <c r="CZ7" s="639">
        <v>12.4</v>
      </c>
      <c r="DA7" s="639"/>
      <c r="DB7" s="639"/>
      <c r="DC7" s="639"/>
      <c r="DD7" s="592">
        <v>284216</v>
      </c>
      <c r="DE7" s="587"/>
      <c r="DF7" s="587"/>
      <c r="DG7" s="587"/>
      <c r="DH7" s="587"/>
      <c r="DI7" s="587"/>
      <c r="DJ7" s="587"/>
      <c r="DK7" s="587"/>
      <c r="DL7" s="587"/>
      <c r="DM7" s="587"/>
      <c r="DN7" s="587"/>
      <c r="DO7" s="587"/>
      <c r="DP7" s="588"/>
      <c r="DQ7" s="592">
        <v>5957850</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93177</v>
      </c>
      <c r="S8" s="587"/>
      <c r="T8" s="587"/>
      <c r="U8" s="587"/>
      <c r="V8" s="587"/>
      <c r="W8" s="587"/>
      <c r="X8" s="587"/>
      <c r="Y8" s="588"/>
      <c r="Z8" s="639">
        <v>0.2</v>
      </c>
      <c r="AA8" s="639"/>
      <c r="AB8" s="639"/>
      <c r="AC8" s="639"/>
      <c r="AD8" s="640">
        <v>93177</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266623</v>
      </c>
      <c r="BH8" s="587"/>
      <c r="BI8" s="587"/>
      <c r="BJ8" s="587"/>
      <c r="BK8" s="587"/>
      <c r="BL8" s="587"/>
      <c r="BM8" s="587"/>
      <c r="BN8" s="588"/>
      <c r="BO8" s="639">
        <v>1</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16100249</v>
      </c>
      <c r="CS8" s="587"/>
      <c r="CT8" s="587"/>
      <c r="CU8" s="587"/>
      <c r="CV8" s="587"/>
      <c r="CW8" s="587"/>
      <c r="CX8" s="587"/>
      <c r="CY8" s="588"/>
      <c r="CZ8" s="639">
        <v>27.3</v>
      </c>
      <c r="DA8" s="639"/>
      <c r="DB8" s="639"/>
      <c r="DC8" s="639"/>
      <c r="DD8" s="592">
        <v>393059</v>
      </c>
      <c r="DE8" s="587"/>
      <c r="DF8" s="587"/>
      <c r="DG8" s="587"/>
      <c r="DH8" s="587"/>
      <c r="DI8" s="587"/>
      <c r="DJ8" s="587"/>
      <c r="DK8" s="587"/>
      <c r="DL8" s="587"/>
      <c r="DM8" s="587"/>
      <c r="DN8" s="587"/>
      <c r="DO8" s="587"/>
      <c r="DP8" s="588"/>
      <c r="DQ8" s="592">
        <v>8433117</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162568</v>
      </c>
      <c r="S9" s="587"/>
      <c r="T9" s="587"/>
      <c r="U9" s="587"/>
      <c r="V9" s="587"/>
      <c r="W9" s="587"/>
      <c r="X9" s="587"/>
      <c r="Y9" s="588"/>
      <c r="Z9" s="639">
        <v>0.3</v>
      </c>
      <c r="AA9" s="639"/>
      <c r="AB9" s="639"/>
      <c r="AC9" s="639"/>
      <c r="AD9" s="640">
        <v>162568</v>
      </c>
      <c r="AE9" s="640"/>
      <c r="AF9" s="640"/>
      <c r="AG9" s="640"/>
      <c r="AH9" s="640"/>
      <c r="AI9" s="640"/>
      <c r="AJ9" s="640"/>
      <c r="AK9" s="640"/>
      <c r="AL9" s="609">
        <v>0.5</v>
      </c>
      <c r="AM9" s="641"/>
      <c r="AN9" s="641"/>
      <c r="AO9" s="642"/>
      <c r="AP9" s="583" t="s">
        <v>224</v>
      </c>
      <c r="AQ9" s="584"/>
      <c r="AR9" s="584"/>
      <c r="AS9" s="584"/>
      <c r="AT9" s="584"/>
      <c r="AU9" s="584"/>
      <c r="AV9" s="584"/>
      <c r="AW9" s="584"/>
      <c r="AX9" s="584"/>
      <c r="AY9" s="584"/>
      <c r="AZ9" s="584"/>
      <c r="BA9" s="584"/>
      <c r="BB9" s="584"/>
      <c r="BC9" s="584"/>
      <c r="BD9" s="584"/>
      <c r="BE9" s="584"/>
      <c r="BF9" s="585"/>
      <c r="BG9" s="586">
        <v>8829278</v>
      </c>
      <c r="BH9" s="587"/>
      <c r="BI9" s="587"/>
      <c r="BJ9" s="587"/>
      <c r="BK9" s="587"/>
      <c r="BL9" s="587"/>
      <c r="BM9" s="587"/>
      <c r="BN9" s="588"/>
      <c r="BO9" s="639">
        <v>32.700000000000003</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4858527</v>
      </c>
      <c r="CS9" s="587"/>
      <c r="CT9" s="587"/>
      <c r="CU9" s="587"/>
      <c r="CV9" s="587"/>
      <c r="CW9" s="587"/>
      <c r="CX9" s="587"/>
      <c r="CY9" s="588"/>
      <c r="CZ9" s="639">
        <v>8.3000000000000007</v>
      </c>
      <c r="DA9" s="639"/>
      <c r="DB9" s="639"/>
      <c r="DC9" s="639"/>
      <c r="DD9" s="592">
        <v>84252</v>
      </c>
      <c r="DE9" s="587"/>
      <c r="DF9" s="587"/>
      <c r="DG9" s="587"/>
      <c r="DH9" s="587"/>
      <c r="DI9" s="587"/>
      <c r="DJ9" s="587"/>
      <c r="DK9" s="587"/>
      <c r="DL9" s="587"/>
      <c r="DM9" s="587"/>
      <c r="DN9" s="587"/>
      <c r="DO9" s="587"/>
      <c r="DP9" s="588"/>
      <c r="DQ9" s="592">
        <v>4439931</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1756420</v>
      </c>
      <c r="S10" s="587"/>
      <c r="T10" s="587"/>
      <c r="U10" s="587"/>
      <c r="V10" s="587"/>
      <c r="W10" s="587"/>
      <c r="X10" s="587"/>
      <c r="Y10" s="588"/>
      <c r="Z10" s="639">
        <v>2.9</v>
      </c>
      <c r="AA10" s="639"/>
      <c r="AB10" s="639"/>
      <c r="AC10" s="639"/>
      <c r="AD10" s="640">
        <v>1756420</v>
      </c>
      <c r="AE10" s="640"/>
      <c r="AF10" s="640"/>
      <c r="AG10" s="640"/>
      <c r="AH10" s="640"/>
      <c r="AI10" s="640"/>
      <c r="AJ10" s="640"/>
      <c r="AK10" s="640"/>
      <c r="AL10" s="609">
        <v>4.9000000000000004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431697</v>
      </c>
      <c r="BH10" s="587"/>
      <c r="BI10" s="587"/>
      <c r="BJ10" s="587"/>
      <c r="BK10" s="587"/>
      <c r="BL10" s="587"/>
      <c r="BM10" s="587"/>
      <c r="BN10" s="588"/>
      <c r="BO10" s="639">
        <v>1.6</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2770041</v>
      </c>
      <c r="CS10" s="587"/>
      <c r="CT10" s="587"/>
      <c r="CU10" s="587"/>
      <c r="CV10" s="587"/>
      <c r="CW10" s="587"/>
      <c r="CX10" s="587"/>
      <c r="CY10" s="588"/>
      <c r="CZ10" s="639">
        <v>4.7</v>
      </c>
      <c r="DA10" s="639"/>
      <c r="DB10" s="639"/>
      <c r="DC10" s="639"/>
      <c r="DD10" s="592" t="s">
        <v>113</v>
      </c>
      <c r="DE10" s="587"/>
      <c r="DF10" s="587"/>
      <c r="DG10" s="587"/>
      <c r="DH10" s="587"/>
      <c r="DI10" s="587"/>
      <c r="DJ10" s="587"/>
      <c r="DK10" s="587"/>
      <c r="DL10" s="587"/>
      <c r="DM10" s="587"/>
      <c r="DN10" s="587"/>
      <c r="DO10" s="587"/>
      <c r="DP10" s="588"/>
      <c r="DQ10" s="592">
        <v>59341</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41646</v>
      </c>
      <c r="S11" s="587"/>
      <c r="T11" s="587"/>
      <c r="U11" s="587"/>
      <c r="V11" s="587"/>
      <c r="W11" s="587"/>
      <c r="X11" s="587"/>
      <c r="Y11" s="588"/>
      <c r="Z11" s="639">
        <v>0.1</v>
      </c>
      <c r="AA11" s="639"/>
      <c r="AB11" s="639"/>
      <c r="AC11" s="639"/>
      <c r="AD11" s="640">
        <v>41646</v>
      </c>
      <c r="AE11" s="640"/>
      <c r="AF11" s="640"/>
      <c r="AG11" s="640"/>
      <c r="AH11" s="640"/>
      <c r="AI11" s="640"/>
      <c r="AJ11" s="640"/>
      <c r="AK11" s="640"/>
      <c r="AL11" s="609">
        <v>0.1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2057361</v>
      </c>
      <c r="BH11" s="587"/>
      <c r="BI11" s="587"/>
      <c r="BJ11" s="587"/>
      <c r="BK11" s="587"/>
      <c r="BL11" s="587"/>
      <c r="BM11" s="587"/>
      <c r="BN11" s="588"/>
      <c r="BO11" s="639">
        <v>7.6</v>
      </c>
      <c r="BP11" s="639"/>
      <c r="BQ11" s="639"/>
      <c r="BR11" s="639"/>
      <c r="BS11" s="592" t="s">
        <v>113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1135828</v>
      </c>
      <c r="CS11" s="587"/>
      <c r="CT11" s="587"/>
      <c r="CU11" s="587"/>
      <c r="CV11" s="587"/>
      <c r="CW11" s="587"/>
      <c r="CX11" s="587"/>
      <c r="CY11" s="588"/>
      <c r="CZ11" s="639">
        <v>1.9</v>
      </c>
      <c r="DA11" s="639"/>
      <c r="DB11" s="639"/>
      <c r="DC11" s="639"/>
      <c r="DD11" s="592">
        <v>604229</v>
      </c>
      <c r="DE11" s="587"/>
      <c r="DF11" s="587"/>
      <c r="DG11" s="587"/>
      <c r="DH11" s="587"/>
      <c r="DI11" s="587"/>
      <c r="DJ11" s="587"/>
      <c r="DK11" s="587"/>
      <c r="DL11" s="587"/>
      <c r="DM11" s="587"/>
      <c r="DN11" s="587"/>
      <c r="DO11" s="587"/>
      <c r="DP11" s="588"/>
      <c r="DQ11" s="592">
        <v>939068</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12538476</v>
      </c>
      <c r="BH12" s="587"/>
      <c r="BI12" s="587"/>
      <c r="BJ12" s="587"/>
      <c r="BK12" s="587"/>
      <c r="BL12" s="587"/>
      <c r="BM12" s="587"/>
      <c r="BN12" s="588"/>
      <c r="BO12" s="639">
        <v>46.4</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724217</v>
      </c>
      <c r="CS12" s="587"/>
      <c r="CT12" s="587"/>
      <c r="CU12" s="587"/>
      <c r="CV12" s="587"/>
      <c r="CW12" s="587"/>
      <c r="CX12" s="587"/>
      <c r="CY12" s="588"/>
      <c r="CZ12" s="639">
        <v>1.2</v>
      </c>
      <c r="DA12" s="639"/>
      <c r="DB12" s="639"/>
      <c r="DC12" s="639"/>
      <c r="DD12" s="592">
        <v>109212</v>
      </c>
      <c r="DE12" s="587"/>
      <c r="DF12" s="587"/>
      <c r="DG12" s="587"/>
      <c r="DH12" s="587"/>
      <c r="DI12" s="587"/>
      <c r="DJ12" s="587"/>
      <c r="DK12" s="587"/>
      <c r="DL12" s="587"/>
      <c r="DM12" s="587"/>
      <c r="DN12" s="587"/>
      <c r="DO12" s="587"/>
      <c r="DP12" s="588"/>
      <c r="DQ12" s="592">
        <v>680552</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254979</v>
      </c>
      <c r="S13" s="587"/>
      <c r="T13" s="587"/>
      <c r="U13" s="587"/>
      <c r="V13" s="587"/>
      <c r="W13" s="587"/>
      <c r="X13" s="587"/>
      <c r="Y13" s="588"/>
      <c r="Z13" s="639">
        <v>0.4</v>
      </c>
      <c r="AA13" s="639"/>
      <c r="AB13" s="639"/>
      <c r="AC13" s="639"/>
      <c r="AD13" s="640">
        <v>254979</v>
      </c>
      <c r="AE13" s="640"/>
      <c r="AF13" s="640"/>
      <c r="AG13" s="640"/>
      <c r="AH13" s="640"/>
      <c r="AI13" s="640"/>
      <c r="AJ13" s="640"/>
      <c r="AK13" s="640"/>
      <c r="AL13" s="609">
        <v>0.7</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12518114</v>
      </c>
      <c r="BH13" s="587"/>
      <c r="BI13" s="587"/>
      <c r="BJ13" s="587"/>
      <c r="BK13" s="587"/>
      <c r="BL13" s="587"/>
      <c r="BM13" s="587"/>
      <c r="BN13" s="588"/>
      <c r="BO13" s="639">
        <v>46.3</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7477763</v>
      </c>
      <c r="CS13" s="587"/>
      <c r="CT13" s="587"/>
      <c r="CU13" s="587"/>
      <c r="CV13" s="587"/>
      <c r="CW13" s="587"/>
      <c r="CX13" s="587"/>
      <c r="CY13" s="588"/>
      <c r="CZ13" s="639">
        <v>12.7</v>
      </c>
      <c r="DA13" s="639"/>
      <c r="DB13" s="639"/>
      <c r="DC13" s="639"/>
      <c r="DD13" s="592">
        <v>3026682</v>
      </c>
      <c r="DE13" s="587"/>
      <c r="DF13" s="587"/>
      <c r="DG13" s="587"/>
      <c r="DH13" s="587"/>
      <c r="DI13" s="587"/>
      <c r="DJ13" s="587"/>
      <c r="DK13" s="587"/>
      <c r="DL13" s="587"/>
      <c r="DM13" s="587"/>
      <c r="DN13" s="587"/>
      <c r="DO13" s="587"/>
      <c r="DP13" s="588"/>
      <c r="DQ13" s="592">
        <v>5174676</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380477</v>
      </c>
      <c r="BH14" s="587"/>
      <c r="BI14" s="587"/>
      <c r="BJ14" s="587"/>
      <c r="BK14" s="587"/>
      <c r="BL14" s="587"/>
      <c r="BM14" s="587"/>
      <c r="BN14" s="588"/>
      <c r="BO14" s="639">
        <v>1.4</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3359096</v>
      </c>
      <c r="CS14" s="587"/>
      <c r="CT14" s="587"/>
      <c r="CU14" s="587"/>
      <c r="CV14" s="587"/>
      <c r="CW14" s="587"/>
      <c r="CX14" s="587"/>
      <c r="CY14" s="588"/>
      <c r="CZ14" s="639">
        <v>5.7</v>
      </c>
      <c r="DA14" s="639"/>
      <c r="DB14" s="639"/>
      <c r="DC14" s="639"/>
      <c r="DD14" s="592">
        <v>351261</v>
      </c>
      <c r="DE14" s="587"/>
      <c r="DF14" s="587"/>
      <c r="DG14" s="587"/>
      <c r="DH14" s="587"/>
      <c r="DI14" s="587"/>
      <c r="DJ14" s="587"/>
      <c r="DK14" s="587"/>
      <c r="DL14" s="587"/>
      <c r="DM14" s="587"/>
      <c r="DN14" s="587"/>
      <c r="DO14" s="587"/>
      <c r="DP14" s="588"/>
      <c r="DQ14" s="592">
        <v>2258324</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116573</v>
      </c>
      <c r="S15" s="587"/>
      <c r="T15" s="587"/>
      <c r="U15" s="587"/>
      <c r="V15" s="587"/>
      <c r="W15" s="587"/>
      <c r="X15" s="587"/>
      <c r="Y15" s="588"/>
      <c r="Z15" s="639">
        <v>0.2</v>
      </c>
      <c r="AA15" s="639"/>
      <c r="AB15" s="639"/>
      <c r="AC15" s="639"/>
      <c r="AD15" s="640">
        <v>116573</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1093381</v>
      </c>
      <c r="BH15" s="587"/>
      <c r="BI15" s="587"/>
      <c r="BJ15" s="587"/>
      <c r="BK15" s="587"/>
      <c r="BL15" s="587"/>
      <c r="BM15" s="587"/>
      <c r="BN15" s="588"/>
      <c r="BO15" s="639">
        <v>4</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7253322</v>
      </c>
      <c r="CS15" s="587"/>
      <c r="CT15" s="587"/>
      <c r="CU15" s="587"/>
      <c r="CV15" s="587"/>
      <c r="CW15" s="587"/>
      <c r="CX15" s="587"/>
      <c r="CY15" s="588"/>
      <c r="CZ15" s="639">
        <v>12.3</v>
      </c>
      <c r="DA15" s="639"/>
      <c r="DB15" s="639"/>
      <c r="DC15" s="639"/>
      <c r="DD15" s="592">
        <v>1158553</v>
      </c>
      <c r="DE15" s="587"/>
      <c r="DF15" s="587"/>
      <c r="DG15" s="587"/>
      <c r="DH15" s="587"/>
      <c r="DI15" s="587"/>
      <c r="DJ15" s="587"/>
      <c r="DK15" s="587"/>
      <c r="DL15" s="587"/>
      <c r="DM15" s="587"/>
      <c r="DN15" s="587"/>
      <c r="DO15" s="587"/>
      <c r="DP15" s="588"/>
      <c r="DQ15" s="592">
        <v>5337047</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7501702</v>
      </c>
      <c r="S16" s="587"/>
      <c r="T16" s="587"/>
      <c r="U16" s="587"/>
      <c r="V16" s="587"/>
      <c r="W16" s="587"/>
      <c r="X16" s="587"/>
      <c r="Y16" s="588"/>
      <c r="Z16" s="639">
        <v>12.4</v>
      </c>
      <c r="AA16" s="639"/>
      <c r="AB16" s="639"/>
      <c r="AC16" s="639"/>
      <c r="AD16" s="640">
        <v>6688312</v>
      </c>
      <c r="AE16" s="640"/>
      <c r="AF16" s="640"/>
      <c r="AG16" s="640"/>
      <c r="AH16" s="640"/>
      <c r="AI16" s="640"/>
      <c r="AJ16" s="640"/>
      <c r="AK16" s="640"/>
      <c r="AL16" s="609">
        <v>18.8</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6688312</v>
      </c>
      <c r="S17" s="587"/>
      <c r="T17" s="587"/>
      <c r="U17" s="587"/>
      <c r="V17" s="587"/>
      <c r="W17" s="587"/>
      <c r="X17" s="587"/>
      <c r="Y17" s="588"/>
      <c r="Z17" s="639">
        <v>11</v>
      </c>
      <c r="AA17" s="639"/>
      <c r="AB17" s="639"/>
      <c r="AC17" s="639"/>
      <c r="AD17" s="640">
        <v>6688312</v>
      </c>
      <c r="AE17" s="640"/>
      <c r="AF17" s="640"/>
      <c r="AG17" s="640"/>
      <c r="AH17" s="640"/>
      <c r="AI17" s="640"/>
      <c r="AJ17" s="640"/>
      <c r="AK17" s="640"/>
      <c r="AL17" s="609">
        <v>18.8</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7537272</v>
      </c>
      <c r="CS17" s="587"/>
      <c r="CT17" s="587"/>
      <c r="CU17" s="587"/>
      <c r="CV17" s="587"/>
      <c r="CW17" s="587"/>
      <c r="CX17" s="587"/>
      <c r="CY17" s="588"/>
      <c r="CZ17" s="639">
        <v>12.8</v>
      </c>
      <c r="DA17" s="639"/>
      <c r="DB17" s="639"/>
      <c r="DC17" s="639"/>
      <c r="DD17" s="592" t="s">
        <v>113</v>
      </c>
      <c r="DE17" s="587"/>
      <c r="DF17" s="587"/>
      <c r="DG17" s="587"/>
      <c r="DH17" s="587"/>
      <c r="DI17" s="587"/>
      <c r="DJ17" s="587"/>
      <c r="DK17" s="587"/>
      <c r="DL17" s="587"/>
      <c r="DM17" s="587"/>
      <c r="DN17" s="587"/>
      <c r="DO17" s="587"/>
      <c r="DP17" s="588"/>
      <c r="DQ17" s="592">
        <v>7474469</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813374</v>
      </c>
      <c r="S18" s="587"/>
      <c r="T18" s="587"/>
      <c r="U18" s="587"/>
      <c r="V18" s="587"/>
      <c r="W18" s="587"/>
      <c r="X18" s="587"/>
      <c r="Y18" s="588"/>
      <c r="Z18" s="639">
        <v>1.3</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16</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1426756</v>
      </c>
      <c r="BH19" s="587"/>
      <c r="BI19" s="587"/>
      <c r="BJ19" s="587"/>
      <c r="BK19" s="587"/>
      <c r="BL19" s="587"/>
      <c r="BM19" s="587"/>
      <c r="BN19" s="588"/>
      <c r="BO19" s="639">
        <v>5.3</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37691751</v>
      </c>
      <c r="S20" s="587"/>
      <c r="T20" s="587"/>
      <c r="U20" s="587"/>
      <c r="V20" s="587"/>
      <c r="W20" s="587"/>
      <c r="X20" s="587"/>
      <c r="Y20" s="588"/>
      <c r="Z20" s="639">
        <v>62.2</v>
      </c>
      <c r="AA20" s="639"/>
      <c r="AB20" s="639"/>
      <c r="AC20" s="639"/>
      <c r="AD20" s="640">
        <v>35454670</v>
      </c>
      <c r="AE20" s="640"/>
      <c r="AF20" s="640"/>
      <c r="AG20" s="640"/>
      <c r="AH20" s="640"/>
      <c r="AI20" s="640"/>
      <c r="AJ20" s="640"/>
      <c r="AK20" s="640"/>
      <c r="AL20" s="609">
        <v>99.5</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1426756</v>
      </c>
      <c r="BH20" s="587"/>
      <c r="BI20" s="587"/>
      <c r="BJ20" s="587"/>
      <c r="BK20" s="587"/>
      <c r="BL20" s="587"/>
      <c r="BM20" s="587"/>
      <c r="BN20" s="588"/>
      <c r="BO20" s="639">
        <v>5.3</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58883474</v>
      </c>
      <c r="CS20" s="587"/>
      <c r="CT20" s="587"/>
      <c r="CU20" s="587"/>
      <c r="CV20" s="587"/>
      <c r="CW20" s="587"/>
      <c r="CX20" s="587"/>
      <c r="CY20" s="588"/>
      <c r="CZ20" s="639">
        <v>100</v>
      </c>
      <c r="DA20" s="639"/>
      <c r="DB20" s="639"/>
      <c r="DC20" s="639"/>
      <c r="DD20" s="592">
        <v>6037714</v>
      </c>
      <c r="DE20" s="587"/>
      <c r="DF20" s="587"/>
      <c r="DG20" s="587"/>
      <c r="DH20" s="587"/>
      <c r="DI20" s="587"/>
      <c r="DJ20" s="587"/>
      <c r="DK20" s="587"/>
      <c r="DL20" s="587"/>
      <c r="DM20" s="587"/>
      <c r="DN20" s="587"/>
      <c r="DO20" s="587"/>
      <c r="DP20" s="588"/>
      <c r="DQ20" s="592">
        <v>41122250</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43040</v>
      </c>
      <c r="S21" s="587"/>
      <c r="T21" s="587"/>
      <c r="U21" s="587"/>
      <c r="V21" s="587"/>
      <c r="W21" s="587"/>
      <c r="X21" s="587"/>
      <c r="Y21" s="588"/>
      <c r="Z21" s="639">
        <v>0.1</v>
      </c>
      <c r="AA21" s="639"/>
      <c r="AB21" s="639"/>
      <c r="AC21" s="639"/>
      <c r="AD21" s="640">
        <v>43040</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3065</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769268</v>
      </c>
      <c r="S22" s="587"/>
      <c r="T22" s="587"/>
      <c r="U22" s="587"/>
      <c r="V22" s="587"/>
      <c r="W22" s="587"/>
      <c r="X22" s="587"/>
      <c r="Y22" s="588"/>
      <c r="Z22" s="639">
        <v>1.3</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808081</v>
      </c>
      <c r="S23" s="587"/>
      <c r="T23" s="587"/>
      <c r="U23" s="587"/>
      <c r="V23" s="587"/>
      <c r="W23" s="587"/>
      <c r="X23" s="587"/>
      <c r="Y23" s="588"/>
      <c r="Z23" s="639">
        <v>1.3</v>
      </c>
      <c r="AA23" s="639"/>
      <c r="AB23" s="639"/>
      <c r="AC23" s="639"/>
      <c r="AD23" s="640">
        <v>108154</v>
      </c>
      <c r="AE23" s="640"/>
      <c r="AF23" s="640"/>
      <c r="AG23" s="640"/>
      <c r="AH23" s="640"/>
      <c r="AI23" s="640"/>
      <c r="AJ23" s="640"/>
      <c r="AK23" s="640"/>
      <c r="AL23" s="609">
        <v>0.3</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1423691</v>
      </c>
      <c r="BH23" s="587"/>
      <c r="BI23" s="587"/>
      <c r="BJ23" s="587"/>
      <c r="BK23" s="587"/>
      <c r="BL23" s="587"/>
      <c r="BM23" s="587"/>
      <c r="BN23" s="588"/>
      <c r="BO23" s="639">
        <v>5.3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307847</v>
      </c>
      <c r="S24" s="587"/>
      <c r="T24" s="587"/>
      <c r="U24" s="587"/>
      <c r="V24" s="587"/>
      <c r="W24" s="587"/>
      <c r="X24" s="587"/>
      <c r="Y24" s="588"/>
      <c r="Z24" s="639">
        <v>0.5</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26928792</v>
      </c>
      <c r="CS24" s="637"/>
      <c r="CT24" s="637"/>
      <c r="CU24" s="637"/>
      <c r="CV24" s="637"/>
      <c r="CW24" s="637"/>
      <c r="CX24" s="637"/>
      <c r="CY24" s="684"/>
      <c r="CZ24" s="688">
        <v>45.7</v>
      </c>
      <c r="DA24" s="689"/>
      <c r="DB24" s="689"/>
      <c r="DC24" s="690"/>
      <c r="DD24" s="683">
        <v>19520057</v>
      </c>
      <c r="DE24" s="637"/>
      <c r="DF24" s="637"/>
      <c r="DG24" s="637"/>
      <c r="DH24" s="637"/>
      <c r="DI24" s="637"/>
      <c r="DJ24" s="637"/>
      <c r="DK24" s="684"/>
      <c r="DL24" s="683">
        <v>19253059</v>
      </c>
      <c r="DM24" s="637"/>
      <c r="DN24" s="637"/>
      <c r="DO24" s="637"/>
      <c r="DP24" s="637"/>
      <c r="DQ24" s="637"/>
      <c r="DR24" s="637"/>
      <c r="DS24" s="637"/>
      <c r="DT24" s="637"/>
      <c r="DU24" s="637"/>
      <c r="DV24" s="684"/>
      <c r="DW24" s="685">
        <v>49.4</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5891249</v>
      </c>
      <c r="S25" s="587"/>
      <c r="T25" s="587"/>
      <c r="U25" s="587"/>
      <c r="V25" s="587"/>
      <c r="W25" s="587"/>
      <c r="X25" s="587"/>
      <c r="Y25" s="588"/>
      <c r="Z25" s="639">
        <v>9.6999999999999993</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10837334</v>
      </c>
      <c r="CS25" s="605"/>
      <c r="CT25" s="605"/>
      <c r="CU25" s="605"/>
      <c r="CV25" s="605"/>
      <c r="CW25" s="605"/>
      <c r="CX25" s="605"/>
      <c r="CY25" s="606"/>
      <c r="CZ25" s="589">
        <v>18.399999999999999</v>
      </c>
      <c r="DA25" s="607"/>
      <c r="DB25" s="607"/>
      <c r="DC25" s="608"/>
      <c r="DD25" s="592">
        <v>9473944</v>
      </c>
      <c r="DE25" s="605"/>
      <c r="DF25" s="605"/>
      <c r="DG25" s="605"/>
      <c r="DH25" s="605"/>
      <c r="DI25" s="605"/>
      <c r="DJ25" s="605"/>
      <c r="DK25" s="606"/>
      <c r="DL25" s="592">
        <v>9219332</v>
      </c>
      <c r="DM25" s="605"/>
      <c r="DN25" s="605"/>
      <c r="DO25" s="605"/>
      <c r="DP25" s="605"/>
      <c r="DQ25" s="605"/>
      <c r="DR25" s="605"/>
      <c r="DS25" s="605"/>
      <c r="DT25" s="605"/>
      <c r="DU25" s="605"/>
      <c r="DV25" s="606"/>
      <c r="DW25" s="609">
        <v>23.7</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7392347</v>
      </c>
      <c r="CS26" s="587"/>
      <c r="CT26" s="587"/>
      <c r="CU26" s="587"/>
      <c r="CV26" s="587"/>
      <c r="CW26" s="587"/>
      <c r="CX26" s="587"/>
      <c r="CY26" s="588"/>
      <c r="CZ26" s="589">
        <v>12.6</v>
      </c>
      <c r="DA26" s="607"/>
      <c r="DB26" s="607"/>
      <c r="DC26" s="608"/>
      <c r="DD26" s="592">
        <v>6482031</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3470393</v>
      </c>
      <c r="S27" s="587"/>
      <c r="T27" s="587"/>
      <c r="U27" s="587"/>
      <c r="V27" s="587"/>
      <c r="W27" s="587"/>
      <c r="X27" s="587"/>
      <c r="Y27" s="588"/>
      <c r="Z27" s="639">
        <v>5.7</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27024049</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8554186</v>
      </c>
      <c r="CS27" s="605"/>
      <c r="CT27" s="605"/>
      <c r="CU27" s="605"/>
      <c r="CV27" s="605"/>
      <c r="CW27" s="605"/>
      <c r="CX27" s="605"/>
      <c r="CY27" s="606"/>
      <c r="CZ27" s="589">
        <v>14.5</v>
      </c>
      <c r="DA27" s="607"/>
      <c r="DB27" s="607"/>
      <c r="DC27" s="608"/>
      <c r="DD27" s="592">
        <v>2571644</v>
      </c>
      <c r="DE27" s="605"/>
      <c r="DF27" s="605"/>
      <c r="DG27" s="605"/>
      <c r="DH27" s="605"/>
      <c r="DI27" s="605"/>
      <c r="DJ27" s="605"/>
      <c r="DK27" s="606"/>
      <c r="DL27" s="592">
        <v>2570308</v>
      </c>
      <c r="DM27" s="605"/>
      <c r="DN27" s="605"/>
      <c r="DO27" s="605"/>
      <c r="DP27" s="605"/>
      <c r="DQ27" s="605"/>
      <c r="DR27" s="605"/>
      <c r="DS27" s="605"/>
      <c r="DT27" s="605"/>
      <c r="DU27" s="605"/>
      <c r="DV27" s="606"/>
      <c r="DW27" s="609">
        <v>6.6</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465869</v>
      </c>
      <c r="S28" s="587"/>
      <c r="T28" s="587"/>
      <c r="U28" s="587"/>
      <c r="V28" s="587"/>
      <c r="W28" s="587"/>
      <c r="X28" s="587"/>
      <c r="Y28" s="588"/>
      <c r="Z28" s="639">
        <v>0.8</v>
      </c>
      <c r="AA28" s="639"/>
      <c r="AB28" s="639"/>
      <c r="AC28" s="639"/>
      <c r="AD28" s="640">
        <v>21284</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7537272</v>
      </c>
      <c r="CS28" s="587"/>
      <c r="CT28" s="587"/>
      <c r="CU28" s="587"/>
      <c r="CV28" s="587"/>
      <c r="CW28" s="587"/>
      <c r="CX28" s="587"/>
      <c r="CY28" s="588"/>
      <c r="CZ28" s="589">
        <v>12.8</v>
      </c>
      <c r="DA28" s="607"/>
      <c r="DB28" s="607"/>
      <c r="DC28" s="608"/>
      <c r="DD28" s="592">
        <v>7474469</v>
      </c>
      <c r="DE28" s="587"/>
      <c r="DF28" s="587"/>
      <c r="DG28" s="587"/>
      <c r="DH28" s="587"/>
      <c r="DI28" s="587"/>
      <c r="DJ28" s="587"/>
      <c r="DK28" s="588"/>
      <c r="DL28" s="592">
        <v>7463419</v>
      </c>
      <c r="DM28" s="587"/>
      <c r="DN28" s="587"/>
      <c r="DO28" s="587"/>
      <c r="DP28" s="587"/>
      <c r="DQ28" s="587"/>
      <c r="DR28" s="587"/>
      <c r="DS28" s="587"/>
      <c r="DT28" s="587"/>
      <c r="DU28" s="587"/>
      <c r="DV28" s="588"/>
      <c r="DW28" s="609">
        <v>19.2</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107652</v>
      </c>
      <c r="S29" s="587"/>
      <c r="T29" s="587"/>
      <c r="U29" s="587"/>
      <c r="V29" s="587"/>
      <c r="W29" s="587"/>
      <c r="X29" s="587"/>
      <c r="Y29" s="588"/>
      <c r="Z29" s="639">
        <v>0.2</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7536502</v>
      </c>
      <c r="CS29" s="605"/>
      <c r="CT29" s="605"/>
      <c r="CU29" s="605"/>
      <c r="CV29" s="605"/>
      <c r="CW29" s="605"/>
      <c r="CX29" s="605"/>
      <c r="CY29" s="606"/>
      <c r="CZ29" s="589">
        <v>12.8</v>
      </c>
      <c r="DA29" s="607"/>
      <c r="DB29" s="607"/>
      <c r="DC29" s="608"/>
      <c r="DD29" s="592">
        <v>7473699</v>
      </c>
      <c r="DE29" s="605"/>
      <c r="DF29" s="605"/>
      <c r="DG29" s="605"/>
      <c r="DH29" s="605"/>
      <c r="DI29" s="605"/>
      <c r="DJ29" s="605"/>
      <c r="DK29" s="606"/>
      <c r="DL29" s="592">
        <v>7462649</v>
      </c>
      <c r="DM29" s="605"/>
      <c r="DN29" s="605"/>
      <c r="DO29" s="605"/>
      <c r="DP29" s="605"/>
      <c r="DQ29" s="605"/>
      <c r="DR29" s="605"/>
      <c r="DS29" s="605"/>
      <c r="DT29" s="605"/>
      <c r="DU29" s="605"/>
      <c r="DV29" s="606"/>
      <c r="DW29" s="609">
        <v>19.2</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630073</v>
      </c>
      <c r="S30" s="587"/>
      <c r="T30" s="587"/>
      <c r="U30" s="587"/>
      <c r="V30" s="587"/>
      <c r="W30" s="587"/>
      <c r="X30" s="587"/>
      <c r="Y30" s="588"/>
      <c r="Z30" s="639">
        <v>1</v>
      </c>
      <c r="AA30" s="639"/>
      <c r="AB30" s="639"/>
      <c r="AC30" s="639"/>
      <c r="AD30" s="640" t="s">
        <v>113</v>
      </c>
      <c r="AE30" s="640"/>
      <c r="AF30" s="640"/>
      <c r="AG30" s="640"/>
      <c r="AH30" s="640"/>
      <c r="AI30" s="640"/>
      <c r="AJ30" s="640"/>
      <c r="AK30" s="640"/>
      <c r="AL30" s="609" t="s">
        <v>113</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98.8</v>
      </c>
      <c r="BH30" s="653"/>
      <c r="BI30" s="653"/>
      <c r="BJ30" s="653"/>
      <c r="BK30" s="653"/>
      <c r="BL30" s="653"/>
      <c r="BM30" s="654">
        <v>94</v>
      </c>
      <c r="BN30" s="653"/>
      <c r="BO30" s="653"/>
      <c r="BP30" s="653"/>
      <c r="BQ30" s="655"/>
      <c r="BR30" s="652">
        <v>98.6</v>
      </c>
      <c r="BS30" s="653"/>
      <c r="BT30" s="653"/>
      <c r="BU30" s="653"/>
      <c r="BV30" s="653"/>
      <c r="BW30" s="653"/>
      <c r="BX30" s="654">
        <v>93.2</v>
      </c>
      <c r="BY30" s="653"/>
      <c r="BZ30" s="653"/>
      <c r="CA30" s="653"/>
      <c r="CB30" s="655"/>
      <c r="CD30" s="658"/>
      <c r="CE30" s="659"/>
      <c r="CF30" s="623" t="s">
        <v>293</v>
      </c>
      <c r="CG30" s="620"/>
      <c r="CH30" s="620"/>
      <c r="CI30" s="620"/>
      <c r="CJ30" s="620"/>
      <c r="CK30" s="620"/>
      <c r="CL30" s="620"/>
      <c r="CM30" s="620"/>
      <c r="CN30" s="620"/>
      <c r="CO30" s="620"/>
      <c r="CP30" s="620"/>
      <c r="CQ30" s="621"/>
      <c r="CR30" s="586">
        <v>6794637</v>
      </c>
      <c r="CS30" s="587"/>
      <c r="CT30" s="587"/>
      <c r="CU30" s="587"/>
      <c r="CV30" s="587"/>
      <c r="CW30" s="587"/>
      <c r="CX30" s="587"/>
      <c r="CY30" s="588"/>
      <c r="CZ30" s="589">
        <v>11.5</v>
      </c>
      <c r="DA30" s="607"/>
      <c r="DB30" s="607"/>
      <c r="DC30" s="608"/>
      <c r="DD30" s="592">
        <v>6731834</v>
      </c>
      <c r="DE30" s="587"/>
      <c r="DF30" s="587"/>
      <c r="DG30" s="587"/>
      <c r="DH30" s="587"/>
      <c r="DI30" s="587"/>
      <c r="DJ30" s="587"/>
      <c r="DK30" s="588"/>
      <c r="DL30" s="592">
        <v>6720784</v>
      </c>
      <c r="DM30" s="587"/>
      <c r="DN30" s="587"/>
      <c r="DO30" s="587"/>
      <c r="DP30" s="587"/>
      <c r="DQ30" s="587"/>
      <c r="DR30" s="587"/>
      <c r="DS30" s="587"/>
      <c r="DT30" s="587"/>
      <c r="DU30" s="587"/>
      <c r="DV30" s="588"/>
      <c r="DW30" s="609">
        <v>17.3</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1052338</v>
      </c>
      <c r="S31" s="587"/>
      <c r="T31" s="587"/>
      <c r="U31" s="587"/>
      <c r="V31" s="587"/>
      <c r="W31" s="587"/>
      <c r="X31" s="587"/>
      <c r="Y31" s="588"/>
      <c r="Z31" s="639">
        <v>1.7</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98.6</v>
      </c>
      <c r="BH31" s="605"/>
      <c r="BI31" s="605"/>
      <c r="BJ31" s="605"/>
      <c r="BK31" s="605"/>
      <c r="BL31" s="605"/>
      <c r="BM31" s="641">
        <v>92.2</v>
      </c>
      <c r="BN31" s="651"/>
      <c r="BO31" s="651"/>
      <c r="BP31" s="651"/>
      <c r="BQ31" s="615"/>
      <c r="BR31" s="650">
        <v>98.5</v>
      </c>
      <c r="BS31" s="605"/>
      <c r="BT31" s="605"/>
      <c r="BU31" s="605"/>
      <c r="BV31" s="605"/>
      <c r="BW31" s="605"/>
      <c r="BX31" s="641">
        <v>90.6</v>
      </c>
      <c r="BY31" s="651"/>
      <c r="BZ31" s="651"/>
      <c r="CA31" s="651"/>
      <c r="CB31" s="615"/>
      <c r="CD31" s="658"/>
      <c r="CE31" s="659"/>
      <c r="CF31" s="623" t="s">
        <v>297</v>
      </c>
      <c r="CG31" s="620"/>
      <c r="CH31" s="620"/>
      <c r="CI31" s="620"/>
      <c r="CJ31" s="620"/>
      <c r="CK31" s="620"/>
      <c r="CL31" s="620"/>
      <c r="CM31" s="620"/>
      <c r="CN31" s="620"/>
      <c r="CO31" s="620"/>
      <c r="CP31" s="620"/>
      <c r="CQ31" s="621"/>
      <c r="CR31" s="586">
        <v>741865</v>
      </c>
      <c r="CS31" s="605"/>
      <c r="CT31" s="605"/>
      <c r="CU31" s="605"/>
      <c r="CV31" s="605"/>
      <c r="CW31" s="605"/>
      <c r="CX31" s="605"/>
      <c r="CY31" s="606"/>
      <c r="CZ31" s="589">
        <v>1.3</v>
      </c>
      <c r="DA31" s="607"/>
      <c r="DB31" s="607"/>
      <c r="DC31" s="608"/>
      <c r="DD31" s="592">
        <v>741865</v>
      </c>
      <c r="DE31" s="605"/>
      <c r="DF31" s="605"/>
      <c r="DG31" s="605"/>
      <c r="DH31" s="605"/>
      <c r="DI31" s="605"/>
      <c r="DJ31" s="605"/>
      <c r="DK31" s="606"/>
      <c r="DL31" s="592">
        <v>741865</v>
      </c>
      <c r="DM31" s="605"/>
      <c r="DN31" s="605"/>
      <c r="DO31" s="605"/>
      <c r="DP31" s="605"/>
      <c r="DQ31" s="605"/>
      <c r="DR31" s="605"/>
      <c r="DS31" s="605"/>
      <c r="DT31" s="605"/>
      <c r="DU31" s="605"/>
      <c r="DV31" s="606"/>
      <c r="DW31" s="609">
        <v>1.9</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4216806</v>
      </c>
      <c r="S32" s="587"/>
      <c r="T32" s="587"/>
      <c r="U32" s="587"/>
      <c r="V32" s="587"/>
      <c r="W32" s="587"/>
      <c r="X32" s="587"/>
      <c r="Y32" s="588"/>
      <c r="Z32" s="639">
        <v>7</v>
      </c>
      <c r="AA32" s="639"/>
      <c r="AB32" s="639"/>
      <c r="AC32" s="639"/>
      <c r="AD32" s="640">
        <v>551</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98.8</v>
      </c>
      <c r="BH32" s="571"/>
      <c r="BI32" s="571"/>
      <c r="BJ32" s="571"/>
      <c r="BK32" s="571"/>
      <c r="BL32" s="571"/>
      <c r="BM32" s="634">
        <v>95.2</v>
      </c>
      <c r="BN32" s="571"/>
      <c r="BO32" s="571"/>
      <c r="BP32" s="571"/>
      <c r="BQ32" s="628"/>
      <c r="BR32" s="649">
        <v>98.6</v>
      </c>
      <c r="BS32" s="571"/>
      <c r="BT32" s="571"/>
      <c r="BU32" s="571"/>
      <c r="BV32" s="571"/>
      <c r="BW32" s="571"/>
      <c r="BX32" s="634">
        <v>94.9</v>
      </c>
      <c r="BY32" s="571"/>
      <c r="BZ32" s="571"/>
      <c r="CA32" s="571"/>
      <c r="CB32" s="628"/>
      <c r="CD32" s="660"/>
      <c r="CE32" s="661"/>
      <c r="CF32" s="623" t="s">
        <v>300</v>
      </c>
      <c r="CG32" s="620"/>
      <c r="CH32" s="620"/>
      <c r="CI32" s="620"/>
      <c r="CJ32" s="620"/>
      <c r="CK32" s="620"/>
      <c r="CL32" s="620"/>
      <c r="CM32" s="620"/>
      <c r="CN32" s="620"/>
      <c r="CO32" s="620"/>
      <c r="CP32" s="620"/>
      <c r="CQ32" s="621"/>
      <c r="CR32" s="586">
        <v>770</v>
      </c>
      <c r="CS32" s="587"/>
      <c r="CT32" s="587"/>
      <c r="CU32" s="587"/>
      <c r="CV32" s="587"/>
      <c r="CW32" s="587"/>
      <c r="CX32" s="587"/>
      <c r="CY32" s="588"/>
      <c r="CZ32" s="589">
        <v>0</v>
      </c>
      <c r="DA32" s="607"/>
      <c r="DB32" s="607"/>
      <c r="DC32" s="608"/>
      <c r="DD32" s="592">
        <v>770</v>
      </c>
      <c r="DE32" s="587"/>
      <c r="DF32" s="587"/>
      <c r="DG32" s="587"/>
      <c r="DH32" s="587"/>
      <c r="DI32" s="587"/>
      <c r="DJ32" s="587"/>
      <c r="DK32" s="588"/>
      <c r="DL32" s="592">
        <v>770</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5158604</v>
      </c>
      <c r="S33" s="587"/>
      <c r="T33" s="587"/>
      <c r="U33" s="587"/>
      <c r="V33" s="587"/>
      <c r="W33" s="587"/>
      <c r="X33" s="587"/>
      <c r="Y33" s="588"/>
      <c r="Z33" s="639">
        <v>8.5</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25916968</v>
      </c>
      <c r="CS33" s="605"/>
      <c r="CT33" s="605"/>
      <c r="CU33" s="605"/>
      <c r="CV33" s="605"/>
      <c r="CW33" s="605"/>
      <c r="CX33" s="605"/>
      <c r="CY33" s="606"/>
      <c r="CZ33" s="589">
        <v>44</v>
      </c>
      <c r="DA33" s="607"/>
      <c r="DB33" s="607"/>
      <c r="DC33" s="608"/>
      <c r="DD33" s="592">
        <v>19173820</v>
      </c>
      <c r="DE33" s="605"/>
      <c r="DF33" s="605"/>
      <c r="DG33" s="605"/>
      <c r="DH33" s="605"/>
      <c r="DI33" s="605"/>
      <c r="DJ33" s="605"/>
      <c r="DK33" s="606"/>
      <c r="DL33" s="592">
        <v>13776769</v>
      </c>
      <c r="DM33" s="605"/>
      <c r="DN33" s="605"/>
      <c r="DO33" s="605"/>
      <c r="DP33" s="605"/>
      <c r="DQ33" s="605"/>
      <c r="DR33" s="605"/>
      <c r="DS33" s="605"/>
      <c r="DT33" s="605"/>
      <c r="DU33" s="605"/>
      <c r="DV33" s="606"/>
      <c r="DW33" s="609">
        <v>35.4</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8608512</v>
      </c>
      <c r="CS34" s="587"/>
      <c r="CT34" s="587"/>
      <c r="CU34" s="587"/>
      <c r="CV34" s="587"/>
      <c r="CW34" s="587"/>
      <c r="CX34" s="587"/>
      <c r="CY34" s="588"/>
      <c r="CZ34" s="589">
        <v>14.6</v>
      </c>
      <c r="DA34" s="607"/>
      <c r="DB34" s="607"/>
      <c r="DC34" s="608"/>
      <c r="DD34" s="592">
        <v>6533828</v>
      </c>
      <c r="DE34" s="587"/>
      <c r="DF34" s="587"/>
      <c r="DG34" s="587"/>
      <c r="DH34" s="587"/>
      <c r="DI34" s="587"/>
      <c r="DJ34" s="587"/>
      <c r="DK34" s="588"/>
      <c r="DL34" s="592">
        <v>5588079</v>
      </c>
      <c r="DM34" s="587"/>
      <c r="DN34" s="587"/>
      <c r="DO34" s="587"/>
      <c r="DP34" s="587"/>
      <c r="DQ34" s="587"/>
      <c r="DR34" s="587"/>
      <c r="DS34" s="587"/>
      <c r="DT34" s="587"/>
      <c r="DU34" s="587"/>
      <c r="DV34" s="588"/>
      <c r="DW34" s="609">
        <v>14.3</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3322804</v>
      </c>
      <c r="S35" s="587"/>
      <c r="T35" s="587"/>
      <c r="U35" s="587"/>
      <c r="V35" s="587"/>
      <c r="W35" s="587"/>
      <c r="X35" s="587"/>
      <c r="Y35" s="588"/>
      <c r="Z35" s="639">
        <v>5.5</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8829347</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794851</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739285</v>
      </c>
      <c r="CS35" s="605"/>
      <c r="CT35" s="605"/>
      <c r="CU35" s="605"/>
      <c r="CV35" s="605"/>
      <c r="CW35" s="605"/>
      <c r="CX35" s="605"/>
      <c r="CY35" s="606"/>
      <c r="CZ35" s="589">
        <v>1.3</v>
      </c>
      <c r="DA35" s="607"/>
      <c r="DB35" s="607"/>
      <c r="DC35" s="608"/>
      <c r="DD35" s="592">
        <v>672441</v>
      </c>
      <c r="DE35" s="605"/>
      <c r="DF35" s="605"/>
      <c r="DG35" s="605"/>
      <c r="DH35" s="605"/>
      <c r="DI35" s="605"/>
      <c r="DJ35" s="605"/>
      <c r="DK35" s="606"/>
      <c r="DL35" s="592">
        <v>672240</v>
      </c>
      <c r="DM35" s="605"/>
      <c r="DN35" s="605"/>
      <c r="DO35" s="605"/>
      <c r="DP35" s="605"/>
      <c r="DQ35" s="605"/>
      <c r="DR35" s="605"/>
      <c r="DS35" s="605"/>
      <c r="DT35" s="605"/>
      <c r="DU35" s="605"/>
      <c r="DV35" s="606"/>
      <c r="DW35" s="609">
        <v>1.7</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60612971</v>
      </c>
      <c r="S36" s="627"/>
      <c r="T36" s="627"/>
      <c r="U36" s="627"/>
      <c r="V36" s="627"/>
      <c r="W36" s="627"/>
      <c r="X36" s="627"/>
      <c r="Y36" s="630"/>
      <c r="Z36" s="631">
        <v>100</v>
      </c>
      <c r="AA36" s="631"/>
      <c r="AB36" s="631"/>
      <c r="AC36" s="631"/>
      <c r="AD36" s="632">
        <v>35627699</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3019231</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-414324</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3476920</v>
      </c>
      <c r="CS36" s="587"/>
      <c r="CT36" s="587"/>
      <c r="CU36" s="587"/>
      <c r="CV36" s="587"/>
      <c r="CW36" s="587"/>
      <c r="CX36" s="587"/>
      <c r="CY36" s="588"/>
      <c r="CZ36" s="589">
        <v>5.9</v>
      </c>
      <c r="DA36" s="607"/>
      <c r="DB36" s="607"/>
      <c r="DC36" s="608"/>
      <c r="DD36" s="592">
        <v>2921088</v>
      </c>
      <c r="DE36" s="587"/>
      <c r="DF36" s="587"/>
      <c r="DG36" s="587"/>
      <c r="DH36" s="587"/>
      <c r="DI36" s="587"/>
      <c r="DJ36" s="587"/>
      <c r="DK36" s="588"/>
      <c r="DL36" s="592">
        <v>2406091</v>
      </c>
      <c r="DM36" s="587"/>
      <c r="DN36" s="587"/>
      <c r="DO36" s="587"/>
      <c r="DP36" s="587"/>
      <c r="DQ36" s="587"/>
      <c r="DR36" s="587"/>
      <c r="DS36" s="587"/>
      <c r="DT36" s="587"/>
      <c r="DU36" s="587"/>
      <c r="DV36" s="588"/>
      <c r="DW36" s="609">
        <v>6.2</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1501487</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25085</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498660</v>
      </c>
      <c r="CS37" s="605"/>
      <c r="CT37" s="605"/>
      <c r="CU37" s="605"/>
      <c r="CV37" s="605"/>
      <c r="CW37" s="605"/>
      <c r="CX37" s="605"/>
      <c r="CY37" s="606"/>
      <c r="CZ37" s="589">
        <v>0.8</v>
      </c>
      <c r="DA37" s="607"/>
      <c r="DB37" s="607"/>
      <c r="DC37" s="608"/>
      <c r="DD37" s="592">
        <v>498660</v>
      </c>
      <c r="DE37" s="605"/>
      <c r="DF37" s="605"/>
      <c r="DG37" s="605"/>
      <c r="DH37" s="605"/>
      <c r="DI37" s="605"/>
      <c r="DJ37" s="605"/>
      <c r="DK37" s="606"/>
      <c r="DL37" s="592">
        <v>469088</v>
      </c>
      <c r="DM37" s="605"/>
      <c r="DN37" s="605"/>
      <c r="DO37" s="605"/>
      <c r="DP37" s="605"/>
      <c r="DQ37" s="605"/>
      <c r="DR37" s="605"/>
      <c r="DS37" s="605"/>
      <c r="DT37" s="605"/>
      <c r="DU37" s="605"/>
      <c r="DV37" s="606"/>
      <c r="DW37" s="609">
        <v>1.2</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v>220382</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44612</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7107478</v>
      </c>
      <c r="CS38" s="587"/>
      <c r="CT38" s="587"/>
      <c r="CU38" s="587"/>
      <c r="CV38" s="587"/>
      <c r="CW38" s="587"/>
      <c r="CX38" s="587"/>
      <c r="CY38" s="588"/>
      <c r="CZ38" s="589">
        <v>12.1</v>
      </c>
      <c r="DA38" s="607"/>
      <c r="DB38" s="607"/>
      <c r="DC38" s="608"/>
      <c r="DD38" s="592">
        <v>6641705</v>
      </c>
      <c r="DE38" s="587"/>
      <c r="DF38" s="587"/>
      <c r="DG38" s="587"/>
      <c r="DH38" s="587"/>
      <c r="DI38" s="587"/>
      <c r="DJ38" s="587"/>
      <c r="DK38" s="588"/>
      <c r="DL38" s="592">
        <v>5110359</v>
      </c>
      <c r="DM38" s="587"/>
      <c r="DN38" s="587"/>
      <c r="DO38" s="587"/>
      <c r="DP38" s="587"/>
      <c r="DQ38" s="587"/>
      <c r="DR38" s="587"/>
      <c r="DS38" s="587"/>
      <c r="DT38" s="587"/>
      <c r="DU38" s="587"/>
      <c r="DV38" s="588"/>
      <c r="DW38" s="609">
        <v>13.1</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v>61000</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89</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2255023</v>
      </c>
      <c r="CS39" s="605"/>
      <c r="CT39" s="605"/>
      <c r="CU39" s="605"/>
      <c r="CV39" s="605"/>
      <c r="CW39" s="605"/>
      <c r="CX39" s="605"/>
      <c r="CY39" s="606"/>
      <c r="CZ39" s="589">
        <v>3.8</v>
      </c>
      <c r="DA39" s="607"/>
      <c r="DB39" s="607"/>
      <c r="DC39" s="608"/>
      <c r="DD39" s="592">
        <v>1329712</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1028563</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75</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3729750</v>
      </c>
      <c r="CS40" s="587"/>
      <c r="CT40" s="587"/>
      <c r="CU40" s="587"/>
      <c r="CV40" s="587"/>
      <c r="CW40" s="587"/>
      <c r="CX40" s="587"/>
      <c r="CY40" s="588"/>
      <c r="CZ40" s="589">
        <v>6.3</v>
      </c>
      <c r="DA40" s="607"/>
      <c r="DB40" s="607"/>
      <c r="DC40" s="608"/>
      <c r="DD40" s="592">
        <v>1075046</v>
      </c>
      <c r="DE40" s="587"/>
      <c r="DF40" s="587"/>
      <c r="DG40" s="587"/>
      <c r="DH40" s="587"/>
      <c r="DI40" s="587"/>
      <c r="DJ40" s="587"/>
      <c r="DK40" s="588"/>
      <c r="DL40" s="592" t="s">
        <v>325</v>
      </c>
      <c r="DM40" s="587"/>
      <c r="DN40" s="587"/>
      <c r="DO40" s="587"/>
      <c r="DP40" s="587"/>
      <c r="DQ40" s="587"/>
      <c r="DR40" s="587"/>
      <c r="DS40" s="587"/>
      <c r="DT40" s="587"/>
      <c r="DU40" s="587"/>
      <c r="DV40" s="588"/>
      <c r="DW40" s="609" t="s">
        <v>325</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2998684</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251</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6037714</v>
      </c>
      <c r="CS42" s="587"/>
      <c r="CT42" s="587"/>
      <c r="CU42" s="587"/>
      <c r="CV42" s="587"/>
      <c r="CW42" s="587"/>
      <c r="CX42" s="587"/>
      <c r="CY42" s="588"/>
      <c r="CZ42" s="589">
        <v>10.3</v>
      </c>
      <c r="DA42" s="590"/>
      <c r="DB42" s="590"/>
      <c r="DC42" s="591"/>
      <c r="DD42" s="592">
        <v>2428373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126111</v>
      </c>
      <c r="CS43" s="605"/>
      <c r="CT43" s="605"/>
      <c r="CU43" s="605"/>
      <c r="CV43" s="605"/>
      <c r="CW43" s="605"/>
      <c r="CX43" s="605"/>
      <c r="CY43" s="606"/>
      <c r="CZ43" s="589">
        <v>0.2</v>
      </c>
      <c r="DA43" s="607"/>
      <c r="DB43" s="607"/>
      <c r="DC43" s="608"/>
      <c r="DD43" s="592">
        <v>126111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288</v>
      </c>
      <c r="CE44" s="600"/>
      <c r="CF44" s="583" t="s">
        <v>338</v>
      </c>
      <c r="CG44" s="584"/>
      <c r="CH44" s="584"/>
      <c r="CI44" s="584"/>
      <c r="CJ44" s="584"/>
      <c r="CK44" s="584"/>
      <c r="CL44" s="584"/>
      <c r="CM44" s="584"/>
      <c r="CN44" s="584"/>
      <c r="CO44" s="584"/>
      <c r="CP44" s="584"/>
      <c r="CQ44" s="585"/>
      <c r="CR44" s="586">
        <v>6037714</v>
      </c>
      <c r="CS44" s="587"/>
      <c r="CT44" s="587"/>
      <c r="CU44" s="587"/>
      <c r="CV44" s="587"/>
      <c r="CW44" s="587"/>
      <c r="CX44" s="587"/>
      <c r="CY44" s="588"/>
      <c r="CZ44" s="589">
        <v>10.3</v>
      </c>
      <c r="DA44" s="590"/>
      <c r="DB44" s="590"/>
      <c r="DC44" s="591"/>
      <c r="DD44" s="592">
        <v>2428373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3045881</v>
      </c>
      <c r="CS45" s="605"/>
      <c r="CT45" s="605"/>
      <c r="CU45" s="605"/>
      <c r="CV45" s="605"/>
      <c r="CW45" s="605"/>
      <c r="CX45" s="605"/>
      <c r="CY45" s="606"/>
      <c r="CZ45" s="589">
        <v>5.2</v>
      </c>
      <c r="DA45" s="607"/>
      <c r="DB45" s="607"/>
      <c r="DC45" s="608"/>
      <c r="DD45" s="592">
        <v>409048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2889195</v>
      </c>
      <c r="CS46" s="587"/>
      <c r="CT46" s="587"/>
      <c r="CU46" s="587"/>
      <c r="CV46" s="587"/>
      <c r="CW46" s="587"/>
      <c r="CX46" s="587"/>
      <c r="CY46" s="588"/>
      <c r="CZ46" s="589">
        <v>4.9000000000000004</v>
      </c>
      <c r="DA46" s="590"/>
      <c r="DB46" s="590"/>
      <c r="DC46" s="591"/>
      <c r="DD46" s="592">
        <v>1978887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t="s">
        <v>342</v>
      </c>
      <c r="CS47" s="605"/>
      <c r="CT47" s="605"/>
      <c r="CU47" s="605"/>
      <c r="CV47" s="605"/>
      <c r="CW47" s="605"/>
      <c r="CX47" s="605"/>
      <c r="CY47" s="606"/>
      <c r="CZ47" s="589" t="s">
        <v>342</v>
      </c>
      <c r="DA47" s="607"/>
      <c r="DB47" s="607"/>
      <c r="DC47" s="608"/>
      <c r="DD47" s="592" t="s">
        <v>342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343</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344</v>
      </c>
      <c r="CE49" s="568"/>
      <c r="CF49" s="568"/>
      <c r="CG49" s="568"/>
      <c r="CH49" s="568"/>
      <c r="CI49" s="568"/>
      <c r="CJ49" s="568"/>
      <c r="CK49" s="568"/>
      <c r="CL49" s="568"/>
      <c r="CM49" s="568"/>
      <c r="CN49" s="568"/>
      <c r="CO49" s="568"/>
      <c r="CP49" s="568"/>
      <c r="CQ49" s="569"/>
      <c r="CR49" s="570">
        <v>58883474</v>
      </c>
      <c r="CS49" s="571"/>
      <c r="CT49" s="571"/>
      <c r="CU49" s="571"/>
      <c r="CV49" s="571"/>
      <c r="CW49" s="571"/>
      <c r="CX49" s="571"/>
      <c r="CY49" s="572"/>
      <c r="CZ49" s="573">
        <v>100</v>
      </c>
      <c r="DA49" s="574"/>
      <c r="DB49" s="574"/>
      <c r="DC49" s="575"/>
      <c r="DD49" s="576">
        <v>41122250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2" t="s">
        <v>364</v>
      </c>
      <c r="DH5" s="1093"/>
      <c r="DI5" s="1093"/>
      <c r="DJ5" s="1093"/>
      <c r="DK5" s="1094"/>
      <c r="DL5" s="1092" t="s">
        <v>365</v>
      </c>
      <c r="DM5" s="1093"/>
      <c r="DN5" s="1093"/>
      <c r="DO5" s="1093"/>
      <c r="DP5" s="1094"/>
      <c r="DQ5" s="995" t="s">
        <v>366</v>
      </c>
      <c r="DR5" s="996"/>
      <c r="DS5" s="996"/>
      <c r="DT5" s="996"/>
      <c r="DU5" s="997"/>
      <c r="DV5" s="995" t="s">
        <v>357</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367</v>
      </c>
      <c r="C7" s="1045"/>
      <c r="D7" s="1045"/>
      <c r="E7" s="1045"/>
      <c r="F7" s="1045"/>
      <c r="G7" s="1045"/>
      <c r="H7" s="1045"/>
      <c r="I7" s="1045"/>
      <c r="J7" s="1045"/>
      <c r="K7" s="1045"/>
      <c r="L7" s="1045"/>
      <c r="M7" s="1045"/>
      <c r="N7" s="1045"/>
      <c r="O7" s="1045"/>
      <c r="P7" s="1046"/>
      <c r="Q7" s="1098">
        <v>60644</v>
      </c>
      <c r="R7" s="1099"/>
      <c r="S7" s="1099"/>
      <c r="T7" s="1099"/>
      <c r="U7" s="1099"/>
      <c r="V7" s="1099">
        <v>58915</v>
      </c>
      <c r="W7" s="1099"/>
      <c r="X7" s="1099"/>
      <c r="Y7" s="1099"/>
      <c r="Z7" s="1099"/>
      <c r="AA7" s="1099">
        <v>1729</v>
      </c>
      <c r="AB7" s="1099"/>
      <c r="AC7" s="1099"/>
      <c r="AD7" s="1099"/>
      <c r="AE7" s="1100"/>
      <c r="AF7" s="1101">
        <v>1380</v>
      </c>
      <c r="AG7" s="1102"/>
      <c r="AH7" s="1102"/>
      <c r="AI7" s="1102"/>
      <c r="AJ7" s="1103"/>
      <c r="AK7" s="1085">
        <v>630</v>
      </c>
      <c r="AL7" s="1086"/>
      <c r="AM7" s="1086"/>
      <c r="AN7" s="1086"/>
      <c r="AO7" s="1086"/>
      <c r="AP7" s="1086">
        <v>58826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552</v>
      </c>
      <c r="BT7" s="1090"/>
      <c r="BU7" s="1090"/>
      <c r="BV7" s="1090"/>
      <c r="BW7" s="1090"/>
      <c r="BX7" s="1090"/>
      <c r="BY7" s="1090"/>
      <c r="BZ7" s="1090"/>
      <c r="CA7" s="1090"/>
      <c r="CB7" s="1090"/>
      <c r="CC7" s="1090"/>
      <c r="CD7" s="1090"/>
      <c r="CE7" s="1090"/>
      <c r="CF7" s="1090"/>
      <c r="CG7" s="1091"/>
      <c r="CH7" s="1082">
        <v>0</v>
      </c>
      <c r="CI7" s="1083"/>
      <c r="CJ7" s="1083"/>
      <c r="CK7" s="1083"/>
      <c r="CL7" s="1084"/>
      <c r="CM7" s="1082">
        <v>279</v>
      </c>
      <c r="CN7" s="1083"/>
      <c r="CO7" s="1083"/>
      <c r="CP7" s="1083"/>
      <c r="CQ7" s="1084"/>
      <c r="CR7" s="1082">
        <v>275</v>
      </c>
      <c r="CS7" s="1083"/>
      <c r="CT7" s="1083"/>
      <c r="CU7" s="1083"/>
      <c r="CV7" s="1084"/>
      <c r="CW7" s="1082">
        <v>25</v>
      </c>
      <c r="CX7" s="1083"/>
      <c r="CY7" s="1083"/>
      <c r="CZ7" s="1083"/>
      <c r="DA7" s="1084"/>
      <c r="DB7" s="1082" t="s">
        <v>543</v>
      </c>
      <c r="DC7" s="1083"/>
      <c r="DD7" s="1083"/>
      <c r="DE7" s="1083"/>
      <c r="DF7" s="1084"/>
      <c r="DG7" s="1082" t="s">
        <v>543</v>
      </c>
      <c r="DH7" s="1083"/>
      <c r="DI7" s="1083"/>
      <c r="DJ7" s="1083"/>
      <c r="DK7" s="1084"/>
      <c r="DL7" s="1082" t="s">
        <v>543</v>
      </c>
      <c r="DM7" s="1083"/>
      <c r="DN7" s="1083"/>
      <c r="DO7" s="1083"/>
      <c r="DP7" s="1084"/>
      <c r="DQ7" s="1082" t="s">
        <v>543</v>
      </c>
      <c r="DR7" s="1083"/>
      <c r="DS7" s="1083"/>
      <c r="DT7" s="1083"/>
      <c r="DU7" s="1084"/>
      <c r="DV7" s="1109"/>
      <c r="DW7" s="1110"/>
      <c r="DX7" s="1110"/>
      <c r="DY7" s="1110"/>
      <c r="DZ7" s="1111"/>
      <c r="EA7" s="205"/>
    </row>
    <row r="8" spans="1:131" s="206" customFormat="1" ht="26.25" customHeight="1" x14ac:dyDescent="0.15">
      <c r="A8" s="212">
        <v>2</v>
      </c>
      <c r="B8" s="1031" t="s">
        <v>368</v>
      </c>
      <c r="C8" s="1032"/>
      <c r="D8" s="1032"/>
      <c r="E8" s="1032"/>
      <c r="F8" s="1032"/>
      <c r="G8" s="1032"/>
      <c r="H8" s="1032"/>
      <c r="I8" s="1032"/>
      <c r="J8" s="1032"/>
      <c r="K8" s="1032"/>
      <c r="L8" s="1032"/>
      <c r="M8" s="1032"/>
      <c r="N8" s="1032"/>
      <c r="O8" s="1032"/>
      <c r="P8" s="1033"/>
      <c r="Q8" s="1037">
        <v>1</v>
      </c>
      <c r="R8" s="1038"/>
      <c r="S8" s="1038"/>
      <c r="T8" s="1038"/>
      <c r="U8" s="1038"/>
      <c r="V8" s="1038">
        <f ca="1">-V8</f>
        <v>0</v>
      </c>
      <c r="W8" s="1038"/>
      <c r="X8" s="1038"/>
      <c r="Y8" s="1038"/>
      <c r="Z8" s="1038"/>
      <c r="AA8" s="1038">
        <v>0</v>
      </c>
      <c r="AB8" s="1038"/>
      <c r="AC8" s="1038"/>
      <c r="AD8" s="1038"/>
      <c r="AE8" s="1039"/>
      <c r="AF8" s="1013">
        <v>0</v>
      </c>
      <c r="AG8" s="1014"/>
      <c r="AH8" s="1014"/>
      <c r="AI8" s="1014"/>
      <c r="AJ8" s="1015"/>
      <c r="AK8" s="1080">
        <v>0</v>
      </c>
      <c r="AL8" s="1081"/>
      <c r="AM8" s="1081"/>
      <c r="AN8" s="1081"/>
      <c r="AO8" s="1081"/>
      <c r="AP8" s="1081" t="s">
        <v>538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553</v>
      </c>
      <c r="BT8" s="1009"/>
      <c r="BU8" s="1009"/>
      <c r="BV8" s="1009"/>
      <c r="BW8" s="1009"/>
      <c r="BX8" s="1009"/>
      <c r="BY8" s="1009"/>
      <c r="BZ8" s="1009"/>
      <c r="CA8" s="1009"/>
      <c r="CB8" s="1009"/>
      <c r="CC8" s="1009"/>
      <c r="CD8" s="1009"/>
      <c r="CE8" s="1009"/>
      <c r="CF8" s="1009"/>
      <c r="CG8" s="1010"/>
      <c r="CH8" s="983">
        <v>0</v>
      </c>
      <c r="CI8" s="984"/>
      <c r="CJ8" s="984"/>
      <c r="CK8" s="984"/>
      <c r="CL8" s="985"/>
      <c r="CM8" s="983">
        <v>161</v>
      </c>
      <c r="CN8" s="984"/>
      <c r="CO8" s="984"/>
      <c r="CP8" s="984"/>
      <c r="CQ8" s="985"/>
      <c r="CR8" s="983">
        <v>100</v>
      </c>
      <c r="CS8" s="984"/>
      <c r="CT8" s="984"/>
      <c r="CU8" s="984"/>
      <c r="CV8" s="985"/>
      <c r="CW8" s="983">
        <v>10</v>
      </c>
      <c r="CX8" s="984"/>
      <c r="CY8" s="984"/>
      <c r="CZ8" s="984"/>
      <c r="DA8" s="985"/>
      <c r="DB8" s="983" t="s">
        <v>543</v>
      </c>
      <c r="DC8" s="984"/>
      <c r="DD8" s="984"/>
      <c r="DE8" s="984"/>
      <c r="DF8" s="985"/>
      <c r="DG8" s="983" t="s">
        <v>543</v>
      </c>
      <c r="DH8" s="984"/>
      <c r="DI8" s="984"/>
      <c r="DJ8" s="984"/>
      <c r="DK8" s="985"/>
      <c r="DL8" s="983" t="s">
        <v>543</v>
      </c>
      <c r="DM8" s="984"/>
      <c r="DN8" s="984"/>
      <c r="DO8" s="984"/>
      <c r="DP8" s="985"/>
      <c r="DQ8" s="983" t="s">
        <v>543</v>
      </c>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t="s">
        <v>558</v>
      </c>
      <c r="BS9" s="1008" t="s">
        <v>554</v>
      </c>
      <c r="BT9" s="1009"/>
      <c r="BU9" s="1009"/>
      <c r="BV9" s="1009"/>
      <c r="BW9" s="1009"/>
      <c r="BX9" s="1009"/>
      <c r="BY9" s="1009"/>
      <c r="BZ9" s="1009"/>
      <c r="CA9" s="1009"/>
      <c r="CB9" s="1009"/>
      <c r="CC9" s="1009"/>
      <c r="CD9" s="1009"/>
      <c r="CE9" s="1009"/>
      <c r="CF9" s="1009"/>
      <c r="CG9" s="1010"/>
      <c r="CH9" s="983">
        <v>-76</v>
      </c>
      <c r="CI9" s="984"/>
      <c r="CJ9" s="984"/>
      <c r="CK9" s="984"/>
      <c r="CL9" s="985"/>
      <c r="CM9" s="983">
        <v>-1618</v>
      </c>
      <c r="CN9" s="984"/>
      <c r="CO9" s="984"/>
      <c r="CP9" s="984"/>
      <c r="CQ9" s="985"/>
      <c r="CR9" s="983">
        <v>818</v>
      </c>
      <c r="CS9" s="984"/>
      <c r="CT9" s="984"/>
      <c r="CU9" s="984"/>
      <c r="CV9" s="985"/>
      <c r="CW9" s="983" t="s">
        <v>543</v>
      </c>
      <c r="CX9" s="984"/>
      <c r="CY9" s="984"/>
      <c r="CZ9" s="984"/>
      <c r="DA9" s="985"/>
      <c r="DB9" s="983">
        <v>2037</v>
      </c>
      <c r="DC9" s="984"/>
      <c r="DD9" s="984"/>
      <c r="DE9" s="984"/>
      <c r="DF9" s="985"/>
      <c r="DG9" s="983" t="s">
        <v>543</v>
      </c>
      <c r="DH9" s="984"/>
      <c r="DI9" s="984"/>
      <c r="DJ9" s="984"/>
      <c r="DK9" s="985"/>
      <c r="DL9" s="983">
        <v>277</v>
      </c>
      <c r="DM9" s="984"/>
      <c r="DN9" s="984"/>
      <c r="DO9" s="984"/>
      <c r="DP9" s="985"/>
      <c r="DQ9" s="983" t="s">
        <v>543</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t="s">
        <v>559</v>
      </c>
      <c r="BS10" s="1008" t="s">
        <v>555</v>
      </c>
      <c r="BT10" s="1009"/>
      <c r="BU10" s="1009"/>
      <c r="BV10" s="1009"/>
      <c r="BW10" s="1009"/>
      <c r="BX10" s="1009"/>
      <c r="BY10" s="1009"/>
      <c r="BZ10" s="1009"/>
      <c r="CA10" s="1009"/>
      <c r="CB10" s="1009"/>
      <c r="CC10" s="1009"/>
      <c r="CD10" s="1009"/>
      <c r="CE10" s="1009"/>
      <c r="CF10" s="1009"/>
      <c r="CG10" s="1010"/>
      <c r="CH10" s="983">
        <v>-31</v>
      </c>
      <c r="CI10" s="984"/>
      <c r="CJ10" s="984"/>
      <c r="CK10" s="984"/>
      <c r="CL10" s="985"/>
      <c r="CM10" s="983">
        <v>47</v>
      </c>
      <c r="CN10" s="984"/>
      <c r="CO10" s="984"/>
      <c r="CP10" s="984"/>
      <c r="CQ10" s="985"/>
      <c r="CR10" s="983">
        <v>3</v>
      </c>
      <c r="CS10" s="984"/>
      <c r="CT10" s="984"/>
      <c r="CU10" s="984"/>
      <c r="CV10" s="985"/>
      <c r="CW10" s="983" t="s">
        <v>543</v>
      </c>
      <c r="CX10" s="984"/>
      <c r="CY10" s="984"/>
      <c r="CZ10" s="984"/>
      <c r="DA10" s="985"/>
      <c r="DB10" s="983" t="s">
        <v>543</v>
      </c>
      <c r="DC10" s="984"/>
      <c r="DD10" s="984"/>
      <c r="DE10" s="984"/>
      <c r="DF10" s="985"/>
      <c r="DG10" s="983" t="s">
        <v>543</v>
      </c>
      <c r="DH10" s="984"/>
      <c r="DI10" s="984"/>
      <c r="DJ10" s="984"/>
      <c r="DK10" s="985"/>
      <c r="DL10" s="983" t="s">
        <v>543</v>
      </c>
      <c r="DM10" s="984"/>
      <c r="DN10" s="984"/>
      <c r="DO10" s="984"/>
      <c r="DP10" s="985"/>
      <c r="DQ10" s="983" t="s">
        <v>543</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556</v>
      </c>
      <c r="BT11" s="1009"/>
      <c r="BU11" s="1009"/>
      <c r="BV11" s="1009"/>
      <c r="BW11" s="1009"/>
      <c r="BX11" s="1009"/>
      <c r="BY11" s="1009"/>
      <c r="BZ11" s="1009"/>
      <c r="CA11" s="1009"/>
      <c r="CB11" s="1009"/>
      <c r="CC11" s="1009"/>
      <c r="CD11" s="1009"/>
      <c r="CE11" s="1009"/>
      <c r="CF11" s="1009"/>
      <c r="CG11" s="1010"/>
      <c r="CH11" s="983">
        <v>7</v>
      </c>
      <c r="CI11" s="984"/>
      <c r="CJ11" s="984"/>
      <c r="CK11" s="984"/>
      <c r="CL11" s="985"/>
      <c r="CM11" s="983">
        <v>114</v>
      </c>
      <c r="CN11" s="984"/>
      <c r="CO11" s="984"/>
      <c r="CP11" s="984"/>
      <c r="CQ11" s="985"/>
      <c r="CR11" s="983">
        <v>15</v>
      </c>
      <c r="CS11" s="984"/>
      <c r="CT11" s="984"/>
      <c r="CU11" s="984"/>
      <c r="CV11" s="985"/>
      <c r="CW11" s="983">
        <v>44</v>
      </c>
      <c r="CX11" s="984"/>
      <c r="CY11" s="984"/>
      <c r="CZ11" s="984"/>
      <c r="DA11" s="985"/>
      <c r="DB11" s="983" t="s">
        <v>543</v>
      </c>
      <c r="DC11" s="984"/>
      <c r="DD11" s="984"/>
      <c r="DE11" s="984"/>
      <c r="DF11" s="985"/>
      <c r="DG11" s="983" t="s">
        <v>543</v>
      </c>
      <c r="DH11" s="984"/>
      <c r="DI11" s="984"/>
      <c r="DJ11" s="984"/>
      <c r="DK11" s="985"/>
      <c r="DL11" s="983" t="s">
        <v>543</v>
      </c>
      <c r="DM11" s="984"/>
      <c r="DN11" s="984"/>
      <c r="DO11" s="984"/>
      <c r="DP11" s="985"/>
      <c r="DQ11" s="983" t="s">
        <v>543</v>
      </c>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557</v>
      </c>
      <c r="BT12" s="1009"/>
      <c r="BU12" s="1009"/>
      <c r="BV12" s="1009"/>
      <c r="BW12" s="1009"/>
      <c r="BX12" s="1009"/>
      <c r="BY12" s="1009"/>
      <c r="BZ12" s="1009"/>
      <c r="CA12" s="1009"/>
      <c r="CB12" s="1009"/>
      <c r="CC12" s="1009"/>
      <c r="CD12" s="1009"/>
      <c r="CE12" s="1009"/>
      <c r="CF12" s="1009"/>
      <c r="CG12" s="1010"/>
      <c r="CH12" s="983">
        <v>7</v>
      </c>
      <c r="CI12" s="984"/>
      <c r="CJ12" s="984"/>
      <c r="CK12" s="984"/>
      <c r="CL12" s="985"/>
      <c r="CM12" s="983">
        <v>102</v>
      </c>
      <c r="CN12" s="984"/>
      <c r="CO12" s="984"/>
      <c r="CP12" s="984"/>
      <c r="CQ12" s="985"/>
      <c r="CR12" s="983">
        <v>6</v>
      </c>
      <c r="CS12" s="984"/>
      <c r="CT12" s="984"/>
      <c r="CU12" s="984"/>
      <c r="CV12" s="985"/>
      <c r="CW12" s="983" t="s">
        <v>543</v>
      </c>
      <c r="CX12" s="984"/>
      <c r="CY12" s="984"/>
      <c r="CZ12" s="984"/>
      <c r="DA12" s="985"/>
      <c r="DB12" s="983" t="s">
        <v>543</v>
      </c>
      <c r="DC12" s="984"/>
      <c r="DD12" s="984"/>
      <c r="DE12" s="984"/>
      <c r="DF12" s="985"/>
      <c r="DG12" s="983" t="s">
        <v>543</v>
      </c>
      <c r="DH12" s="984"/>
      <c r="DI12" s="984"/>
      <c r="DJ12" s="984"/>
      <c r="DK12" s="985"/>
      <c r="DL12" s="983" t="s">
        <v>543</v>
      </c>
      <c r="DM12" s="984"/>
      <c r="DN12" s="984"/>
      <c r="DO12" s="984"/>
      <c r="DP12" s="985"/>
      <c r="DQ12" s="983" t="s">
        <v>543</v>
      </c>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370</v>
      </c>
      <c r="B23" s="938" t="s">
        <v>371</v>
      </c>
      <c r="C23" s="939"/>
      <c r="D23" s="939"/>
      <c r="E23" s="939"/>
      <c r="F23" s="939"/>
      <c r="G23" s="939"/>
      <c r="H23" s="939"/>
      <c r="I23" s="939"/>
      <c r="J23" s="939"/>
      <c r="K23" s="939"/>
      <c r="L23" s="939"/>
      <c r="M23" s="939"/>
      <c r="N23" s="939"/>
      <c r="O23" s="939"/>
      <c r="P23" s="940"/>
      <c r="Q23" s="1062">
        <v>60645</v>
      </c>
      <c r="R23" s="1063"/>
      <c r="S23" s="1063"/>
      <c r="T23" s="1063"/>
      <c r="U23" s="1063"/>
      <c r="V23" s="1063">
        <v>58915</v>
      </c>
      <c r="W23" s="1063"/>
      <c r="X23" s="1063"/>
      <c r="Y23" s="1063"/>
      <c r="Z23" s="1063"/>
      <c r="AA23" s="1063">
        <v>1729</v>
      </c>
      <c r="AB23" s="1063"/>
      <c r="AC23" s="1063"/>
      <c r="AD23" s="1063"/>
      <c r="AE23" s="1064"/>
      <c r="AF23" s="1065">
        <v>1381</v>
      </c>
      <c r="AG23" s="1063"/>
      <c r="AH23" s="1063"/>
      <c r="AI23" s="1063"/>
      <c r="AJ23" s="1066"/>
      <c r="AK23" s="1067"/>
      <c r="AL23" s="1068"/>
      <c r="AM23" s="1068"/>
      <c r="AN23" s="1068"/>
      <c r="AO23" s="1068"/>
      <c r="AP23" s="1063">
        <v>58826</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350</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382</v>
      </c>
      <c r="C28" s="1045"/>
      <c r="D28" s="1045"/>
      <c r="E28" s="1045"/>
      <c r="F28" s="1045"/>
      <c r="G28" s="1045"/>
      <c r="H28" s="1045"/>
      <c r="I28" s="1045"/>
      <c r="J28" s="1045"/>
      <c r="K28" s="1045"/>
      <c r="L28" s="1045"/>
      <c r="M28" s="1045"/>
      <c r="N28" s="1045"/>
      <c r="O28" s="1045"/>
      <c r="P28" s="1046"/>
      <c r="Q28" s="1047">
        <v>17594</v>
      </c>
      <c r="R28" s="1048"/>
      <c r="S28" s="1048"/>
      <c r="T28" s="1048"/>
      <c r="U28" s="1048"/>
      <c r="V28" s="1048">
        <v>16800</v>
      </c>
      <c r="W28" s="1048"/>
      <c r="X28" s="1048"/>
      <c r="Y28" s="1048"/>
      <c r="Z28" s="1048"/>
      <c r="AA28" s="1048">
        <v>795</v>
      </c>
      <c r="AB28" s="1048"/>
      <c r="AC28" s="1048"/>
      <c r="AD28" s="1048"/>
      <c r="AE28" s="1049"/>
      <c r="AF28" s="1050">
        <v>795</v>
      </c>
      <c r="AG28" s="1048"/>
      <c r="AH28" s="1048"/>
      <c r="AI28" s="1048"/>
      <c r="AJ28" s="1051"/>
      <c r="AK28" s="1052">
        <v>853</v>
      </c>
      <c r="AL28" s="1040"/>
      <c r="AM28" s="1040"/>
      <c r="AN28" s="1040"/>
      <c r="AO28" s="1040"/>
      <c r="AP28" s="1040" t="s">
        <v>538</v>
      </c>
      <c r="AQ28" s="1040"/>
      <c r="AR28" s="1040"/>
      <c r="AS28" s="1040"/>
      <c r="AT28" s="1040"/>
      <c r="AU28" s="1040" t="s">
        <v>541</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383</v>
      </c>
      <c r="C29" s="1032"/>
      <c r="D29" s="1032"/>
      <c r="E29" s="1032"/>
      <c r="F29" s="1032"/>
      <c r="G29" s="1032"/>
      <c r="H29" s="1032"/>
      <c r="I29" s="1032"/>
      <c r="J29" s="1032"/>
      <c r="K29" s="1032"/>
      <c r="L29" s="1032"/>
      <c r="M29" s="1032"/>
      <c r="N29" s="1032"/>
      <c r="O29" s="1032"/>
      <c r="P29" s="1033"/>
      <c r="Q29" s="1037">
        <v>10267</v>
      </c>
      <c r="R29" s="1038"/>
      <c r="S29" s="1038"/>
      <c r="T29" s="1038"/>
      <c r="U29" s="1038"/>
      <c r="V29" s="1038">
        <v>10123</v>
      </c>
      <c r="W29" s="1038"/>
      <c r="X29" s="1038"/>
      <c r="Y29" s="1038"/>
      <c r="Z29" s="1038"/>
      <c r="AA29" s="1038">
        <v>143</v>
      </c>
      <c r="AB29" s="1038"/>
      <c r="AC29" s="1038"/>
      <c r="AD29" s="1038"/>
      <c r="AE29" s="1039"/>
      <c r="AF29" s="1013">
        <v>140</v>
      </c>
      <c r="AG29" s="1014"/>
      <c r="AH29" s="1014"/>
      <c r="AI29" s="1014"/>
      <c r="AJ29" s="1015"/>
      <c r="AK29" s="974">
        <v>1365</v>
      </c>
      <c r="AL29" s="965"/>
      <c r="AM29" s="965"/>
      <c r="AN29" s="965"/>
      <c r="AO29" s="965"/>
      <c r="AP29" s="965" t="s">
        <v>539</v>
      </c>
      <c r="AQ29" s="965"/>
      <c r="AR29" s="965"/>
      <c r="AS29" s="965"/>
      <c r="AT29" s="965"/>
      <c r="AU29" s="965" t="s">
        <v>541</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384</v>
      </c>
      <c r="C30" s="1032"/>
      <c r="D30" s="1032"/>
      <c r="E30" s="1032"/>
      <c r="F30" s="1032"/>
      <c r="G30" s="1032"/>
      <c r="H30" s="1032"/>
      <c r="I30" s="1032"/>
      <c r="J30" s="1032"/>
      <c r="K30" s="1032"/>
      <c r="L30" s="1032"/>
      <c r="M30" s="1032"/>
      <c r="N30" s="1032"/>
      <c r="O30" s="1032"/>
      <c r="P30" s="1033"/>
      <c r="Q30" s="1037">
        <v>1424</v>
      </c>
      <c r="R30" s="1038"/>
      <c r="S30" s="1038"/>
      <c r="T30" s="1038"/>
      <c r="U30" s="1038"/>
      <c r="V30" s="1038">
        <v>1419</v>
      </c>
      <c r="W30" s="1038"/>
      <c r="X30" s="1038"/>
      <c r="Y30" s="1038"/>
      <c r="Z30" s="1038"/>
      <c r="AA30" s="1038">
        <v>5</v>
      </c>
      <c r="AB30" s="1038"/>
      <c r="AC30" s="1038"/>
      <c r="AD30" s="1038"/>
      <c r="AE30" s="1039"/>
      <c r="AF30" s="1013">
        <v>5</v>
      </c>
      <c r="AG30" s="1014"/>
      <c r="AH30" s="1014"/>
      <c r="AI30" s="1014"/>
      <c r="AJ30" s="1015"/>
      <c r="AK30" s="974">
        <v>291</v>
      </c>
      <c r="AL30" s="965"/>
      <c r="AM30" s="965"/>
      <c r="AN30" s="965"/>
      <c r="AO30" s="965"/>
      <c r="AP30" s="965" t="s">
        <v>539</v>
      </c>
      <c r="AQ30" s="965"/>
      <c r="AR30" s="965"/>
      <c r="AS30" s="965"/>
      <c r="AT30" s="965"/>
      <c r="AU30" s="965" t="s">
        <v>541</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385</v>
      </c>
      <c r="C31" s="1032"/>
      <c r="D31" s="1032"/>
      <c r="E31" s="1032"/>
      <c r="F31" s="1032"/>
      <c r="G31" s="1032"/>
      <c r="H31" s="1032"/>
      <c r="I31" s="1032"/>
      <c r="J31" s="1032"/>
      <c r="K31" s="1032"/>
      <c r="L31" s="1032"/>
      <c r="M31" s="1032"/>
      <c r="N31" s="1032"/>
      <c r="O31" s="1032"/>
      <c r="P31" s="1033"/>
      <c r="Q31" s="1037">
        <v>82</v>
      </c>
      <c r="R31" s="1038"/>
      <c r="S31" s="1038"/>
      <c r="T31" s="1038"/>
      <c r="U31" s="1038"/>
      <c r="V31" s="1038">
        <v>81</v>
      </c>
      <c r="W31" s="1038"/>
      <c r="X31" s="1038"/>
      <c r="Y31" s="1038"/>
      <c r="Z31" s="1038"/>
      <c r="AA31" s="1038">
        <v>1</v>
      </c>
      <c r="AB31" s="1038"/>
      <c r="AC31" s="1038"/>
      <c r="AD31" s="1038"/>
      <c r="AE31" s="1039"/>
      <c r="AF31" s="1013">
        <v>1</v>
      </c>
      <c r="AG31" s="1014"/>
      <c r="AH31" s="1014"/>
      <c r="AI31" s="1014"/>
      <c r="AJ31" s="1015"/>
      <c r="AK31" s="974">
        <v>61</v>
      </c>
      <c r="AL31" s="965"/>
      <c r="AM31" s="965"/>
      <c r="AN31" s="965"/>
      <c r="AO31" s="965"/>
      <c r="AP31" s="965">
        <v>716</v>
      </c>
      <c r="AQ31" s="965"/>
      <c r="AR31" s="965"/>
      <c r="AS31" s="965"/>
      <c r="AT31" s="965"/>
      <c r="AU31" s="965">
        <v>716</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386</v>
      </c>
      <c r="C32" s="1032"/>
      <c r="D32" s="1032"/>
      <c r="E32" s="1032"/>
      <c r="F32" s="1032"/>
      <c r="G32" s="1032"/>
      <c r="H32" s="1032"/>
      <c r="I32" s="1032"/>
      <c r="J32" s="1032"/>
      <c r="K32" s="1032"/>
      <c r="L32" s="1032"/>
      <c r="M32" s="1032"/>
      <c r="N32" s="1032"/>
      <c r="O32" s="1032"/>
      <c r="P32" s="1033"/>
      <c r="Q32" s="1037">
        <v>2584</v>
      </c>
      <c r="R32" s="1038"/>
      <c r="S32" s="1038"/>
      <c r="T32" s="1038"/>
      <c r="U32" s="1038"/>
      <c r="V32" s="1038">
        <v>2481</v>
      </c>
      <c r="W32" s="1038"/>
      <c r="X32" s="1038"/>
      <c r="Y32" s="1038"/>
      <c r="Z32" s="1038"/>
      <c r="AA32" s="1038">
        <v>103</v>
      </c>
      <c r="AB32" s="1038"/>
      <c r="AC32" s="1038"/>
      <c r="AD32" s="1038"/>
      <c r="AE32" s="1039"/>
      <c r="AF32" s="1013">
        <v>1293</v>
      </c>
      <c r="AG32" s="1014"/>
      <c r="AH32" s="1014"/>
      <c r="AI32" s="1014"/>
      <c r="AJ32" s="1015"/>
      <c r="AK32" s="974">
        <v>220</v>
      </c>
      <c r="AL32" s="965"/>
      <c r="AM32" s="965"/>
      <c r="AN32" s="965"/>
      <c r="AO32" s="965"/>
      <c r="AP32" s="965">
        <v>7593</v>
      </c>
      <c r="AQ32" s="965"/>
      <c r="AR32" s="965"/>
      <c r="AS32" s="965"/>
      <c r="AT32" s="965"/>
      <c r="AU32" s="965" t="s">
        <v>541</v>
      </c>
      <c r="AV32" s="965"/>
      <c r="AW32" s="965"/>
      <c r="AX32" s="965"/>
      <c r="AY32" s="965"/>
      <c r="AZ32" s="1036"/>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388</v>
      </c>
      <c r="C33" s="1032"/>
      <c r="D33" s="1032"/>
      <c r="E33" s="1032"/>
      <c r="F33" s="1032"/>
      <c r="G33" s="1032"/>
      <c r="H33" s="1032"/>
      <c r="I33" s="1032"/>
      <c r="J33" s="1032"/>
      <c r="K33" s="1032"/>
      <c r="L33" s="1032"/>
      <c r="M33" s="1032"/>
      <c r="N33" s="1032"/>
      <c r="O33" s="1032"/>
      <c r="P33" s="1033"/>
      <c r="Q33" s="1037">
        <v>14123</v>
      </c>
      <c r="R33" s="1038"/>
      <c r="S33" s="1038"/>
      <c r="T33" s="1038"/>
      <c r="U33" s="1038"/>
      <c r="V33" s="1038">
        <v>14977</v>
      </c>
      <c r="W33" s="1038"/>
      <c r="X33" s="1038"/>
      <c r="Y33" s="1038"/>
      <c r="Z33" s="1038"/>
      <c r="AA33" s="1038">
        <v>-855</v>
      </c>
      <c r="AB33" s="1038"/>
      <c r="AC33" s="1038"/>
      <c r="AD33" s="1038"/>
      <c r="AE33" s="1039"/>
      <c r="AF33" s="1013">
        <v>2598</v>
      </c>
      <c r="AG33" s="1014"/>
      <c r="AH33" s="1014"/>
      <c r="AI33" s="1014"/>
      <c r="AJ33" s="1015"/>
      <c r="AK33" s="974">
        <v>1501</v>
      </c>
      <c r="AL33" s="965"/>
      <c r="AM33" s="965"/>
      <c r="AN33" s="965"/>
      <c r="AO33" s="965"/>
      <c r="AP33" s="965">
        <v>15992</v>
      </c>
      <c r="AQ33" s="965"/>
      <c r="AR33" s="965"/>
      <c r="AS33" s="965"/>
      <c r="AT33" s="965"/>
      <c r="AU33" s="965">
        <v>9939</v>
      </c>
      <c r="AV33" s="965"/>
      <c r="AW33" s="965"/>
      <c r="AX33" s="965"/>
      <c r="AY33" s="965"/>
      <c r="AZ33" s="1036"/>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389</v>
      </c>
      <c r="C34" s="1032"/>
      <c r="D34" s="1032"/>
      <c r="E34" s="1032"/>
      <c r="F34" s="1032"/>
      <c r="G34" s="1032"/>
      <c r="H34" s="1032"/>
      <c r="I34" s="1032"/>
      <c r="J34" s="1032"/>
      <c r="K34" s="1032"/>
      <c r="L34" s="1032"/>
      <c r="M34" s="1032"/>
      <c r="N34" s="1032"/>
      <c r="O34" s="1032"/>
      <c r="P34" s="1033"/>
      <c r="Q34" s="1037">
        <v>164</v>
      </c>
      <c r="R34" s="1038"/>
      <c r="S34" s="1038"/>
      <c r="T34" s="1038"/>
      <c r="U34" s="1038"/>
      <c r="V34" s="1038">
        <v>163</v>
      </c>
      <c r="W34" s="1038"/>
      <c r="X34" s="1038"/>
      <c r="Y34" s="1038"/>
      <c r="Z34" s="1038"/>
      <c r="AA34" s="1038">
        <v>1</v>
      </c>
      <c r="AB34" s="1038"/>
      <c r="AC34" s="1038"/>
      <c r="AD34" s="1038"/>
      <c r="AE34" s="1039"/>
      <c r="AF34" s="1013">
        <v>1</v>
      </c>
      <c r="AG34" s="1014"/>
      <c r="AH34" s="1014"/>
      <c r="AI34" s="1014"/>
      <c r="AJ34" s="1015"/>
      <c r="AK34" s="974">
        <v>117</v>
      </c>
      <c r="AL34" s="965"/>
      <c r="AM34" s="965"/>
      <c r="AN34" s="965"/>
      <c r="AO34" s="965"/>
      <c r="AP34" s="965">
        <v>1279</v>
      </c>
      <c r="AQ34" s="965"/>
      <c r="AR34" s="965"/>
      <c r="AS34" s="965"/>
      <c r="AT34" s="965"/>
      <c r="AU34" s="965">
        <v>1078</v>
      </c>
      <c r="AV34" s="965"/>
      <c r="AW34" s="965"/>
      <c r="AX34" s="965"/>
      <c r="AY34" s="965"/>
      <c r="AZ34" s="1036"/>
      <c r="BA34" s="1036"/>
      <c r="BB34" s="1036"/>
      <c r="BC34" s="1036"/>
      <c r="BD34" s="1036"/>
      <c r="BE34" s="1026" t="s">
        <v>390</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391</v>
      </c>
      <c r="C35" s="1032"/>
      <c r="D35" s="1032"/>
      <c r="E35" s="1032"/>
      <c r="F35" s="1032"/>
      <c r="G35" s="1032"/>
      <c r="H35" s="1032"/>
      <c r="I35" s="1032"/>
      <c r="J35" s="1032"/>
      <c r="K35" s="1032"/>
      <c r="L35" s="1032"/>
      <c r="M35" s="1032"/>
      <c r="N35" s="1032"/>
      <c r="O35" s="1032"/>
      <c r="P35" s="1033"/>
      <c r="Q35" s="1037">
        <v>6108</v>
      </c>
      <c r="R35" s="1038"/>
      <c r="S35" s="1038"/>
      <c r="T35" s="1038"/>
      <c r="U35" s="1038"/>
      <c r="V35" s="1038">
        <v>6005</v>
      </c>
      <c r="W35" s="1038"/>
      <c r="X35" s="1038"/>
      <c r="Y35" s="1038"/>
      <c r="Z35" s="1038"/>
      <c r="AA35" s="1038">
        <v>103</v>
      </c>
      <c r="AB35" s="1038"/>
      <c r="AC35" s="1038"/>
      <c r="AD35" s="1038"/>
      <c r="AE35" s="1039"/>
      <c r="AF35" s="1013">
        <v>103</v>
      </c>
      <c r="AG35" s="1014"/>
      <c r="AH35" s="1014"/>
      <c r="AI35" s="1014"/>
      <c r="AJ35" s="1015"/>
      <c r="AK35" s="974">
        <v>2902</v>
      </c>
      <c r="AL35" s="965"/>
      <c r="AM35" s="965"/>
      <c r="AN35" s="965"/>
      <c r="AO35" s="965"/>
      <c r="AP35" s="965">
        <v>37257</v>
      </c>
      <c r="AQ35" s="965"/>
      <c r="AR35" s="965"/>
      <c r="AS35" s="965"/>
      <c r="AT35" s="965"/>
      <c r="AU35" s="965">
        <v>27086</v>
      </c>
      <c r="AV35" s="965"/>
      <c r="AW35" s="965"/>
      <c r="AX35" s="965"/>
      <c r="AY35" s="965"/>
      <c r="AZ35" s="1036"/>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370</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4936</v>
      </c>
      <c r="AG63" s="953"/>
      <c r="AH63" s="953"/>
      <c r="AI63" s="953"/>
      <c r="AJ63" s="1024"/>
      <c r="AK63" s="1025"/>
      <c r="AL63" s="957"/>
      <c r="AM63" s="957"/>
      <c r="AN63" s="957"/>
      <c r="AO63" s="957"/>
      <c r="AP63" s="953">
        <v>62837</v>
      </c>
      <c r="AQ63" s="953"/>
      <c r="AR63" s="953"/>
      <c r="AS63" s="953"/>
      <c r="AT63" s="953"/>
      <c r="AU63" s="953">
        <v>38819</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395</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396</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540</v>
      </c>
      <c r="C68" s="980"/>
      <c r="D68" s="980"/>
      <c r="E68" s="980"/>
      <c r="F68" s="980"/>
      <c r="G68" s="980"/>
      <c r="H68" s="980"/>
      <c r="I68" s="980"/>
      <c r="J68" s="980"/>
      <c r="K68" s="980"/>
      <c r="L68" s="980"/>
      <c r="M68" s="980"/>
      <c r="N68" s="980"/>
      <c r="O68" s="980"/>
      <c r="P68" s="981"/>
      <c r="Q68" s="982">
        <v>814</v>
      </c>
      <c r="R68" s="976"/>
      <c r="S68" s="976"/>
      <c r="T68" s="976"/>
      <c r="U68" s="976"/>
      <c r="V68" s="976">
        <v>755</v>
      </c>
      <c r="W68" s="976"/>
      <c r="X68" s="976"/>
      <c r="Y68" s="976"/>
      <c r="Z68" s="976"/>
      <c r="AA68" s="976">
        <v>60</v>
      </c>
      <c r="AB68" s="976"/>
      <c r="AC68" s="976"/>
      <c r="AD68" s="976"/>
      <c r="AE68" s="976"/>
      <c r="AF68" s="976">
        <v>60</v>
      </c>
      <c r="AG68" s="976"/>
      <c r="AH68" s="976"/>
      <c r="AI68" s="976"/>
      <c r="AJ68" s="976"/>
      <c r="AK68" s="976">
        <v>40</v>
      </c>
      <c r="AL68" s="976"/>
      <c r="AM68" s="976"/>
      <c r="AN68" s="976"/>
      <c r="AO68" s="976"/>
      <c r="AP68" s="976">
        <v>2218</v>
      </c>
      <c r="AQ68" s="976"/>
      <c r="AR68" s="976"/>
      <c r="AS68" s="976"/>
      <c r="AT68" s="976"/>
      <c r="AU68" s="976">
        <v>1182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542</v>
      </c>
      <c r="C69" s="969"/>
      <c r="D69" s="969"/>
      <c r="E69" s="969"/>
      <c r="F69" s="969"/>
      <c r="G69" s="969"/>
      <c r="H69" s="969"/>
      <c r="I69" s="969"/>
      <c r="J69" s="969"/>
      <c r="K69" s="969"/>
      <c r="L69" s="969"/>
      <c r="M69" s="969"/>
      <c r="N69" s="969"/>
      <c r="O69" s="969"/>
      <c r="P69" s="970"/>
      <c r="Q69" s="971">
        <v>117</v>
      </c>
      <c r="R69" s="965"/>
      <c r="S69" s="965"/>
      <c r="T69" s="965"/>
      <c r="U69" s="965"/>
      <c r="V69" s="965">
        <v>114</v>
      </c>
      <c r="W69" s="965"/>
      <c r="X69" s="965"/>
      <c r="Y69" s="965"/>
      <c r="Z69" s="965"/>
      <c r="AA69" s="965">
        <v>3</v>
      </c>
      <c r="AB69" s="965"/>
      <c r="AC69" s="965"/>
      <c r="AD69" s="965"/>
      <c r="AE69" s="965"/>
      <c r="AF69" s="965">
        <v>3</v>
      </c>
      <c r="AG69" s="965"/>
      <c r="AH69" s="965"/>
      <c r="AI69" s="965"/>
      <c r="AJ69" s="965"/>
      <c r="AK69" s="965" t="s">
        <v>543</v>
      </c>
      <c r="AL69" s="965"/>
      <c r="AM69" s="965"/>
      <c r="AN69" s="965"/>
      <c r="AO69" s="965"/>
      <c r="AP69" s="965" t="s">
        <v>547</v>
      </c>
      <c r="AQ69" s="965"/>
      <c r="AR69" s="965"/>
      <c r="AS69" s="965"/>
      <c r="AT69" s="965"/>
      <c r="AU69" s="965" t="s">
        <v>547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544</v>
      </c>
      <c r="C70" s="969"/>
      <c r="D70" s="969"/>
      <c r="E70" s="969"/>
      <c r="F70" s="969"/>
      <c r="G70" s="969"/>
      <c r="H70" s="969"/>
      <c r="I70" s="969"/>
      <c r="J70" s="969"/>
      <c r="K70" s="969"/>
      <c r="L70" s="969"/>
      <c r="M70" s="969"/>
      <c r="N70" s="969"/>
      <c r="O70" s="969"/>
      <c r="P70" s="970"/>
      <c r="Q70" s="971">
        <v>6</v>
      </c>
      <c r="R70" s="965"/>
      <c r="S70" s="965"/>
      <c r="T70" s="965"/>
      <c r="U70" s="965"/>
      <c r="V70" s="965">
        <v>6</v>
      </c>
      <c r="W70" s="965"/>
      <c r="X70" s="965"/>
      <c r="Y70" s="965"/>
      <c r="Z70" s="965"/>
      <c r="AA70" s="965">
        <v>1</v>
      </c>
      <c r="AB70" s="965"/>
      <c r="AC70" s="965"/>
      <c r="AD70" s="965"/>
      <c r="AE70" s="965"/>
      <c r="AF70" s="965">
        <v>1</v>
      </c>
      <c r="AG70" s="965"/>
      <c r="AH70" s="965"/>
      <c r="AI70" s="965"/>
      <c r="AJ70" s="965"/>
      <c r="AK70" s="965" t="s">
        <v>545</v>
      </c>
      <c r="AL70" s="965"/>
      <c r="AM70" s="965"/>
      <c r="AN70" s="965"/>
      <c r="AO70" s="965"/>
      <c r="AP70" s="965" t="s">
        <v>547</v>
      </c>
      <c r="AQ70" s="965"/>
      <c r="AR70" s="965"/>
      <c r="AS70" s="965"/>
      <c r="AT70" s="965"/>
      <c r="AU70" s="965" t="s">
        <v>547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546</v>
      </c>
      <c r="C71" s="969"/>
      <c r="D71" s="969"/>
      <c r="E71" s="969"/>
      <c r="F71" s="969"/>
      <c r="G71" s="969"/>
      <c r="H71" s="969"/>
      <c r="I71" s="969"/>
      <c r="J71" s="969"/>
      <c r="K71" s="969"/>
      <c r="L71" s="969"/>
      <c r="M71" s="969"/>
      <c r="N71" s="969"/>
      <c r="O71" s="969"/>
      <c r="P71" s="970"/>
      <c r="Q71" s="971">
        <v>373</v>
      </c>
      <c r="R71" s="965"/>
      <c r="S71" s="965"/>
      <c r="T71" s="965"/>
      <c r="U71" s="965"/>
      <c r="V71" s="965">
        <v>352</v>
      </c>
      <c r="W71" s="965"/>
      <c r="X71" s="965"/>
      <c r="Y71" s="965"/>
      <c r="Z71" s="965"/>
      <c r="AA71" s="965">
        <v>20</v>
      </c>
      <c r="AB71" s="965"/>
      <c r="AC71" s="965"/>
      <c r="AD71" s="965"/>
      <c r="AE71" s="965"/>
      <c r="AF71" s="965">
        <v>20</v>
      </c>
      <c r="AG71" s="965"/>
      <c r="AH71" s="965"/>
      <c r="AI71" s="965"/>
      <c r="AJ71" s="965"/>
      <c r="AK71" s="965">
        <v>33</v>
      </c>
      <c r="AL71" s="965"/>
      <c r="AM71" s="965"/>
      <c r="AN71" s="965"/>
      <c r="AO71" s="965"/>
      <c r="AP71" s="965" t="s">
        <v>543</v>
      </c>
      <c r="AQ71" s="965"/>
      <c r="AR71" s="965"/>
      <c r="AS71" s="965"/>
      <c r="AT71" s="965"/>
      <c r="AU71" s="965" t="s">
        <v>547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548</v>
      </c>
      <c r="C72" s="969"/>
      <c r="D72" s="969"/>
      <c r="E72" s="969"/>
      <c r="F72" s="969"/>
      <c r="G72" s="969"/>
      <c r="H72" s="969"/>
      <c r="I72" s="969"/>
      <c r="J72" s="969"/>
      <c r="K72" s="969"/>
      <c r="L72" s="969"/>
      <c r="M72" s="969"/>
      <c r="N72" s="969"/>
      <c r="O72" s="969"/>
      <c r="P72" s="970"/>
      <c r="Q72" s="971">
        <v>42</v>
      </c>
      <c r="R72" s="965"/>
      <c r="S72" s="965"/>
      <c r="T72" s="965"/>
      <c r="U72" s="965"/>
      <c r="V72" s="965">
        <v>39</v>
      </c>
      <c r="W72" s="965"/>
      <c r="X72" s="965"/>
      <c r="Y72" s="965"/>
      <c r="Z72" s="965"/>
      <c r="AA72" s="965">
        <v>3</v>
      </c>
      <c r="AB72" s="965"/>
      <c r="AC72" s="965"/>
      <c r="AD72" s="965"/>
      <c r="AE72" s="965"/>
      <c r="AF72" s="965">
        <v>3</v>
      </c>
      <c r="AG72" s="965"/>
      <c r="AH72" s="965"/>
      <c r="AI72" s="965"/>
      <c r="AJ72" s="965"/>
      <c r="AK72" s="965" t="s">
        <v>545</v>
      </c>
      <c r="AL72" s="965"/>
      <c r="AM72" s="965"/>
      <c r="AN72" s="965"/>
      <c r="AO72" s="965"/>
      <c r="AP72" s="965" t="s">
        <v>547</v>
      </c>
      <c r="AQ72" s="965"/>
      <c r="AR72" s="965"/>
      <c r="AS72" s="965"/>
      <c r="AT72" s="965"/>
      <c r="AU72" s="965" t="s">
        <v>547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549</v>
      </c>
      <c r="C73" s="969"/>
      <c r="D73" s="969"/>
      <c r="E73" s="969"/>
      <c r="F73" s="969"/>
      <c r="G73" s="969"/>
      <c r="H73" s="969"/>
      <c r="I73" s="969"/>
      <c r="J73" s="969"/>
      <c r="K73" s="969"/>
      <c r="L73" s="969"/>
      <c r="M73" s="969"/>
      <c r="N73" s="969"/>
      <c r="O73" s="969"/>
      <c r="P73" s="970"/>
      <c r="Q73" s="971">
        <v>135</v>
      </c>
      <c r="R73" s="965"/>
      <c r="S73" s="965"/>
      <c r="T73" s="965"/>
      <c r="U73" s="965"/>
      <c r="V73" s="965">
        <v>126</v>
      </c>
      <c r="W73" s="965"/>
      <c r="X73" s="965"/>
      <c r="Y73" s="965"/>
      <c r="Z73" s="965"/>
      <c r="AA73" s="965">
        <v>9</v>
      </c>
      <c r="AB73" s="965"/>
      <c r="AC73" s="965"/>
      <c r="AD73" s="965"/>
      <c r="AE73" s="965"/>
      <c r="AF73" s="965">
        <v>9</v>
      </c>
      <c r="AG73" s="965"/>
      <c r="AH73" s="965"/>
      <c r="AI73" s="965"/>
      <c r="AJ73" s="965"/>
      <c r="AK73" s="965" t="s">
        <v>545</v>
      </c>
      <c r="AL73" s="965"/>
      <c r="AM73" s="965"/>
      <c r="AN73" s="965"/>
      <c r="AO73" s="965"/>
      <c r="AP73" s="965" t="s">
        <v>545</v>
      </c>
      <c r="AQ73" s="965"/>
      <c r="AR73" s="965"/>
      <c r="AS73" s="965"/>
      <c r="AT73" s="965"/>
      <c r="AU73" s="965" t="s">
        <v>547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550</v>
      </c>
      <c r="C74" s="969"/>
      <c r="D74" s="969"/>
      <c r="E74" s="969"/>
      <c r="F74" s="969"/>
      <c r="G74" s="969"/>
      <c r="H74" s="969"/>
      <c r="I74" s="969"/>
      <c r="J74" s="969"/>
      <c r="K74" s="969"/>
      <c r="L74" s="969"/>
      <c r="M74" s="969"/>
      <c r="N74" s="969"/>
      <c r="O74" s="969"/>
      <c r="P74" s="970"/>
      <c r="Q74" s="971">
        <v>363034</v>
      </c>
      <c r="R74" s="965"/>
      <c r="S74" s="965"/>
      <c r="T74" s="965"/>
      <c r="U74" s="965"/>
      <c r="V74" s="965">
        <v>350256</v>
      </c>
      <c r="W74" s="965"/>
      <c r="X74" s="965"/>
      <c r="Y74" s="965"/>
      <c r="Z74" s="965"/>
      <c r="AA74" s="965">
        <v>12777</v>
      </c>
      <c r="AB74" s="965"/>
      <c r="AC74" s="965"/>
      <c r="AD74" s="965"/>
      <c r="AE74" s="965"/>
      <c r="AF74" s="965">
        <v>12777</v>
      </c>
      <c r="AG74" s="965"/>
      <c r="AH74" s="965"/>
      <c r="AI74" s="965"/>
      <c r="AJ74" s="965"/>
      <c r="AK74" s="965">
        <v>2098</v>
      </c>
      <c r="AL74" s="965"/>
      <c r="AM74" s="965"/>
      <c r="AN74" s="965"/>
      <c r="AO74" s="965"/>
      <c r="AP74" s="965" t="s">
        <v>547</v>
      </c>
      <c r="AQ74" s="965"/>
      <c r="AR74" s="965"/>
      <c r="AS74" s="965"/>
      <c r="AT74" s="965"/>
      <c r="AU74" s="965" t="s">
        <v>547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551</v>
      </c>
      <c r="C75" s="969"/>
      <c r="D75" s="969"/>
      <c r="E75" s="969"/>
      <c r="F75" s="969"/>
      <c r="G75" s="969"/>
      <c r="H75" s="969"/>
      <c r="I75" s="969"/>
      <c r="J75" s="969"/>
      <c r="K75" s="969"/>
      <c r="L75" s="969"/>
      <c r="M75" s="969"/>
      <c r="N75" s="969"/>
      <c r="O75" s="969"/>
      <c r="P75" s="970"/>
      <c r="Q75" s="972">
        <v>291</v>
      </c>
      <c r="R75" s="973"/>
      <c r="S75" s="973"/>
      <c r="T75" s="973"/>
      <c r="U75" s="974"/>
      <c r="V75" s="975">
        <v>284</v>
      </c>
      <c r="W75" s="973"/>
      <c r="X75" s="973"/>
      <c r="Y75" s="973"/>
      <c r="Z75" s="974"/>
      <c r="AA75" s="975">
        <v>8</v>
      </c>
      <c r="AB75" s="973"/>
      <c r="AC75" s="973"/>
      <c r="AD75" s="973"/>
      <c r="AE75" s="974"/>
      <c r="AF75" s="975">
        <v>8</v>
      </c>
      <c r="AG75" s="973"/>
      <c r="AH75" s="973"/>
      <c r="AI75" s="973"/>
      <c r="AJ75" s="974"/>
      <c r="AK75" s="975">
        <v>4</v>
      </c>
      <c r="AL75" s="973"/>
      <c r="AM75" s="973"/>
      <c r="AN75" s="973"/>
      <c r="AO75" s="974"/>
      <c r="AP75" s="975" t="s">
        <v>547</v>
      </c>
      <c r="AQ75" s="973"/>
      <c r="AR75" s="973"/>
      <c r="AS75" s="973"/>
      <c r="AT75" s="974"/>
      <c r="AU75" s="975" t="s">
        <v>547</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370</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12881</v>
      </c>
      <c r="AG88" s="953"/>
      <c r="AH88" s="953"/>
      <c r="AI88" s="953"/>
      <c r="AJ88" s="953"/>
      <c r="AK88" s="957"/>
      <c r="AL88" s="957"/>
      <c r="AM88" s="957"/>
      <c r="AN88" s="957"/>
      <c r="AO88" s="957"/>
      <c r="AP88" s="953">
        <v>2218</v>
      </c>
      <c r="AQ88" s="953"/>
      <c r="AR88" s="953"/>
      <c r="AS88" s="953"/>
      <c r="AT88" s="953"/>
      <c r="AU88" s="953">
        <v>1182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1218</v>
      </c>
      <c r="CS102" s="945"/>
      <c r="CT102" s="945"/>
      <c r="CU102" s="945"/>
      <c r="CV102" s="946"/>
      <c r="CW102" s="944">
        <v>79</v>
      </c>
      <c r="CX102" s="945"/>
      <c r="CY102" s="945"/>
      <c r="CZ102" s="945"/>
      <c r="DA102" s="946"/>
      <c r="DB102" s="944">
        <v>2037</v>
      </c>
      <c r="DC102" s="945"/>
      <c r="DD102" s="945"/>
      <c r="DE102" s="945"/>
      <c r="DF102" s="946"/>
      <c r="DG102" s="944" t="s">
        <v>543</v>
      </c>
      <c r="DH102" s="945"/>
      <c r="DI102" s="945"/>
      <c r="DJ102" s="945"/>
      <c r="DK102" s="946"/>
      <c r="DL102" s="944">
        <v>277</v>
      </c>
      <c r="DM102" s="945"/>
      <c r="DN102" s="945"/>
      <c r="DO102" s="945"/>
      <c r="DP102" s="946"/>
      <c r="DQ102" s="944" t="s">
        <v>543</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287</v>
      </c>
      <c r="AG109" s="886"/>
      <c r="AH109" s="886"/>
      <c r="AI109" s="886"/>
      <c r="AJ109" s="887"/>
      <c r="AK109" s="888" t="s">
        <v>286</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287</v>
      </c>
      <c r="BW109" s="886"/>
      <c r="BX109" s="886"/>
      <c r="BY109" s="886"/>
      <c r="BZ109" s="887"/>
      <c r="CA109" s="888" t="s">
        <v>286</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287</v>
      </c>
      <c r="DM109" s="886"/>
      <c r="DN109" s="886"/>
      <c r="DO109" s="886"/>
      <c r="DP109" s="887"/>
      <c r="DQ109" s="888" t="s">
        <v>286</v>
      </c>
      <c r="DR109" s="886"/>
      <c r="DS109" s="886"/>
      <c r="DT109" s="886"/>
      <c r="DU109" s="887"/>
      <c r="DV109" s="888" t="s">
        <v>407</v>
      </c>
      <c r="DW109" s="886"/>
      <c r="DX109" s="886"/>
      <c r="DY109" s="886"/>
      <c r="DZ109" s="917"/>
    </row>
    <row r="110" spans="1:131" s="197" customFormat="1" ht="26.25" customHeight="1" x14ac:dyDescent="0.15">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7691524</v>
      </c>
      <c r="AB110" s="871"/>
      <c r="AC110" s="871"/>
      <c r="AD110" s="871"/>
      <c r="AE110" s="872"/>
      <c r="AF110" s="873">
        <v>7684720</v>
      </c>
      <c r="AG110" s="871"/>
      <c r="AH110" s="871"/>
      <c r="AI110" s="871"/>
      <c r="AJ110" s="872"/>
      <c r="AK110" s="873">
        <v>7525451</v>
      </c>
      <c r="AL110" s="871"/>
      <c r="AM110" s="871"/>
      <c r="AN110" s="871"/>
      <c r="AO110" s="872"/>
      <c r="AP110" s="874">
        <v>23.4</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62824526</v>
      </c>
      <c r="BR110" s="798"/>
      <c r="BS110" s="798"/>
      <c r="BT110" s="798"/>
      <c r="BU110" s="798"/>
      <c r="BV110" s="798">
        <v>60462154</v>
      </c>
      <c r="BW110" s="798"/>
      <c r="BX110" s="798"/>
      <c r="BY110" s="798"/>
      <c r="BZ110" s="798"/>
      <c r="CA110" s="798">
        <v>58826121</v>
      </c>
      <c r="CB110" s="798"/>
      <c r="CC110" s="798"/>
      <c r="CD110" s="798"/>
      <c r="CE110" s="798"/>
      <c r="CF110" s="859">
        <v>183.2</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2354933</v>
      </c>
      <c r="BR111" s="769"/>
      <c r="BS111" s="769"/>
      <c r="BT111" s="769"/>
      <c r="BU111" s="769"/>
      <c r="BV111" s="769">
        <v>1230091</v>
      </c>
      <c r="BW111" s="769"/>
      <c r="BX111" s="769"/>
      <c r="BY111" s="769"/>
      <c r="BZ111" s="769"/>
      <c r="CA111" s="769">
        <v>1112495</v>
      </c>
      <c r="CB111" s="769"/>
      <c r="CC111" s="769"/>
      <c r="CD111" s="769"/>
      <c r="CE111" s="769"/>
      <c r="CF111" s="846">
        <v>3.5</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42451702</v>
      </c>
      <c r="BR112" s="769"/>
      <c r="BS112" s="769"/>
      <c r="BT112" s="769"/>
      <c r="BU112" s="769"/>
      <c r="BV112" s="769">
        <v>40051832</v>
      </c>
      <c r="BW112" s="769"/>
      <c r="BX112" s="769"/>
      <c r="BY112" s="769"/>
      <c r="BZ112" s="769"/>
      <c r="CA112" s="769">
        <v>38819026</v>
      </c>
      <c r="CB112" s="769"/>
      <c r="CC112" s="769"/>
      <c r="CD112" s="769"/>
      <c r="CE112" s="769"/>
      <c r="CF112" s="846">
        <v>120.9</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x14ac:dyDescent="0.15">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2833935</v>
      </c>
      <c r="AB113" s="907"/>
      <c r="AC113" s="907"/>
      <c r="AD113" s="907"/>
      <c r="AE113" s="908"/>
      <c r="AF113" s="909">
        <v>2969247</v>
      </c>
      <c r="AG113" s="907"/>
      <c r="AH113" s="907"/>
      <c r="AI113" s="907"/>
      <c r="AJ113" s="908"/>
      <c r="AK113" s="909">
        <v>2984693</v>
      </c>
      <c r="AL113" s="907"/>
      <c r="AM113" s="907"/>
      <c r="AN113" s="907"/>
      <c r="AO113" s="908"/>
      <c r="AP113" s="910">
        <v>9.3000000000000007</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1280961</v>
      </c>
      <c r="BR113" s="769"/>
      <c r="BS113" s="769"/>
      <c r="BT113" s="769"/>
      <c r="BU113" s="769"/>
      <c r="BV113" s="769">
        <v>1349196</v>
      </c>
      <c r="BW113" s="769"/>
      <c r="BX113" s="769"/>
      <c r="BY113" s="769"/>
      <c r="BZ113" s="769"/>
      <c r="CA113" s="769">
        <v>1182332</v>
      </c>
      <c r="CB113" s="769"/>
      <c r="CC113" s="769"/>
      <c r="CD113" s="769"/>
      <c r="CE113" s="769"/>
      <c r="CF113" s="846">
        <v>3.7</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x14ac:dyDescent="0.15">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299773</v>
      </c>
      <c r="AB114" s="782"/>
      <c r="AC114" s="782"/>
      <c r="AD114" s="782"/>
      <c r="AE114" s="783"/>
      <c r="AF114" s="784">
        <v>183896</v>
      </c>
      <c r="AG114" s="782"/>
      <c r="AH114" s="782"/>
      <c r="AI114" s="782"/>
      <c r="AJ114" s="783"/>
      <c r="AK114" s="784">
        <v>165438</v>
      </c>
      <c r="AL114" s="782"/>
      <c r="AM114" s="782"/>
      <c r="AN114" s="782"/>
      <c r="AO114" s="783"/>
      <c r="AP114" s="752">
        <v>0.5</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11893656</v>
      </c>
      <c r="BR114" s="769"/>
      <c r="BS114" s="769"/>
      <c r="BT114" s="769"/>
      <c r="BU114" s="769"/>
      <c r="BV114" s="769">
        <v>12012780</v>
      </c>
      <c r="BW114" s="769"/>
      <c r="BX114" s="769"/>
      <c r="BY114" s="769"/>
      <c r="BZ114" s="769"/>
      <c r="CA114" s="769">
        <v>11358979</v>
      </c>
      <c r="CB114" s="769"/>
      <c r="CC114" s="769"/>
      <c r="CD114" s="769"/>
      <c r="CE114" s="769"/>
      <c r="CF114" s="846">
        <v>35.4</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x14ac:dyDescent="0.15">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885336</v>
      </c>
      <c r="AB115" s="907"/>
      <c r="AC115" s="907"/>
      <c r="AD115" s="907"/>
      <c r="AE115" s="908"/>
      <c r="AF115" s="909">
        <v>1312584</v>
      </c>
      <c r="AG115" s="907"/>
      <c r="AH115" s="907"/>
      <c r="AI115" s="907"/>
      <c r="AJ115" s="908"/>
      <c r="AK115" s="909">
        <v>324817</v>
      </c>
      <c r="AL115" s="907"/>
      <c r="AM115" s="907"/>
      <c r="AN115" s="907"/>
      <c r="AO115" s="908"/>
      <c r="AP115" s="910">
        <v>1</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116992</v>
      </c>
      <c r="BR115" s="769"/>
      <c r="BS115" s="769"/>
      <c r="BT115" s="769"/>
      <c r="BU115" s="769"/>
      <c r="BV115" s="769">
        <v>116992</v>
      </c>
      <c r="BW115" s="769"/>
      <c r="BX115" s="769"/>
      <c r="BY115" s="769"/>
      <c r="BZ115" s="769"/>
      <c r="CA115" s="769">
        <v>116992</v>
      </c>
      <c r="CB115" s="769"/>
      <c r="CC115" s="769"/>
      <c r="CD115" s="769"/>
      <c r="CE115" s="769"/>
      <c r="CF115" s="846">
        <v>0.4</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947174</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x14ac:dyDescent="0.15">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418740</v>
      </c>
      <c r="DH116" s="782"/>
      <c r="DI116" s="782"/>
      <c r="DJ116" s="782"/>
      <c r="DK116" s="783"/>
      <c r="DL116" s="784">
        <v>387567</v>
      </c>
      <c r="DM116" s="782"/>
      <c r="DN116" s="782"/>
      <c r="DO116" s="782"/>
      <c r="DP116" s="783"/>
      <c r="DQ116" s="784">
        <v>364791</v>
      </c>
      <c r="DR116" s="782"/>
      <c r="DS116" s="782"/>
      <c r="DT116" s="782"/>
      <c r="DU116" s="783"/>
      <c r="DV116" s="752">
        <v>1.1000000000000001</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11710568</v>
      </c>
      <c r="AB117" s="893"/>
      <c r="AC117" s="893"/>
      <c r="AD117" s="893"/>
      <c r="AE117" s="894"/>
      <c r="AF117" s="896">
        <v>12150447</v>
      </c>
      <c r="AG117" s="893"/>
      <c r="AH117" s="893"/>
      <c r="AI117" s="893"/>
      <c r="AJ117" s="894"/>
      <c r="AK117" s="896">
        <v>11000399</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v>201664</v>
      </c>
      <c r="DH117" s="782"/>
      <c r="DI117" s="782"/>
      <c r="DJ117" s="782"/>
      <c r="DK117" s="783"/>
      <c r="DL117" s="784">
        <v>169149</v>
      </c>
      <c r="DM117" s="782"/>
      <c r="DN117" s="782"/>
      <c r="DO117" s="782"/>
      <c r="DP117" s="783"/>
      <c r="DQ117" s="784">
        <v>150169</v>
      </c>
      <c r="DR117" s="782"/>
      <c r="DS117" s="782"/>
      <c r="DT117" s="782"/>
      <c r="DU117" s="783"/>
      <c r="DV117" s="752">
        <v>0.5</v>
      </c>
      <c r="DW117" s="753"/>
      <c r="DX117" s="753"/>
      <c r="DY117" s="753"/>
      <c r="DZ117" s="754"/>
    </row>
    <row r="118" spans="1:130" s="197" customFormat="1" ht="26.25" customHeight="1" x14ac:dyDescent="0.15">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287</v>
      </c>
      <c r="AG118" s="886"/>
      <c r="AH118" s="886"/>
      <c r="AI118" s="886"/>
      <c r="AJ118" s="887"/>
      <c r="AK118" s="888" t="s">
        <v>286</v>
      </c>
      <c r="AL118" s="886"/>
      <c r="AM118" s="886"/>
      <c r="AN118" s="886"/>
      <c r="AO118" s="887"/>
      <c r="AP118" s="889" t="s">
        <v>407</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435</v>
      </c>
      <c r="BP118" s="836"/>
      <c r="BQ118" s="855">
        <v>120922770</v>
      </c>
      <c r="BR118" s="856"/>
      <c r="BS118" s="856"/>
      <c r="BT118" s="856"/>
      <c r="BU118" s="856"/>
      <c r="BV118" s="856">
        <v>115223045</v>
      </c>
      <c r="BW118" s="856"/>
      <c r="BX118" s="856"/>
      <c r="BY118" s="856"/>
      <c r="BZ118" s="856"/>
      <c r="CA118" s="856">
        <v>111415945</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v>787355</v>
      </c>
      <c r="DH118" s="782"/>
      <c r="DI118" s="782"/>
      <c r="DJ118" s="782"/>
      <c r="DK118" s="783"/>
      <c r="DL118" s="784">
        <v>673375</v>
      </c>
      <c r="DM118" s="782"/>
      <c r="DN118" s="782"/>
      <c r="DO118" s="782"/>
      <c r="DP118" s="783"/>
      <c r="DQ118" s="784">
        <v>597535</v>
      </c>
      <c r="DR118" s="782"/>
      <c r="DS118" s="782"/>
      <c r="DT118" s="782"/>
      <c r="DU118" s="783"/>
      <c r="DV118" s="752">
        <v>1.9</v>
      </c>
      <c r="DW118" s="753"/>
      <c r="DX118" s="753"/>
      <c r="DY118" s="753"/>
      <c r="DZ118" s="754"/>
    </row>
    <row r="119" spans="1:130" s="197" customFormat="1" ht="26.25" customHeight="1" x14ac:dyDescent="0.15">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11347097</v>
      </c>
      <c r="BR119" s="798"/>
      <c r="BS119" s="798"/>
      <c r="BT119" s="798"/>
      <c r="BU119" s="798"/>
      <c r="BV119" s="798">
        <v>11282321</v>
      </c>
      <c r="BW119" s="798"/>
      <c r="BX119" s="798"/>
      <c r="BY119" s="798"/>
      <c r="BZ119" s="798"/>
      <c r="CA119" s="798">
        <v>13146473</v>
      </c>
      <c r="CB119" s="798"/>
      <c r="CC119" s="798"/>
      <c r="CD119" s="798"/>
      <c r="CE119" s="798"/>
      <c r="CF119" s="859">
        <v>40.9</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x14ac:dyDescent="0.15">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12241101</v>
      </c>
      <c r="BR120" s="769"/>
      <c r="BS120" s="769"/>
      <c r="BT120" s="769"/>
      <c r="BU120" s="769"/>
      <c r="BV120" s="769">
        <v>11075374</v>
      </c>
      <c r="BW120" s="769"/>
      <c r="BX120" s="769"/>
      <c r="BY120" s="769"/>
      <c r="BZ120" s="769"/>
      <c r="CA120" s="769">
        <v>11128204</v>
      </c>
      <c r="CB120" s="769"/>
      <c r="CC120" s="769"/>
      <c r="CD120" s="769"/>
      <c r="CE120" s="769"/>
      <c r="CF120" s="846">
        <v>34.700000000000003</v>
      </c>
      <c r="CG120" s="847"/>
      <c r="CH120" s="847"/>
      <c r="CI120" s="847"/>
      <c r="CJ120" s="847"/>
      <c r="CK120" s="848" t="s">
        <v>441</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29603193</v>
      </c>
      <c r="DH120" s="798"/>
      <c r="DI120" s="798"/>
      <c r="DJ120" s="798"/>
      <c r="DK120" s="798"/>
      <c r="DL120" s="798">
        <v>27717327</v>
      </c>
      <c r="DM120" s="798"/>
      <c r="DN120" s="798"/>
      <c r="DO120" s="798"/>
      <c r="DP120" s="798"/>
      <c r="DQ120" s="798">
        <v>27086060</v>
      </c>
      <c r="DR120" s="798"/>
      <c r="DS120" s="798"/>
      <c r="DT120" s="798"/>
      <c r="DU120" s="798"/>
      <c r="DV120" s="799">
        <v>84.4</v>
      </c>
      <c r="DW120" s="799"/>
      <c r="DX120" s="799"/>
      <c r="DY120" s="799"/>
      <c r="DZ120" s="800"/>
    </row>
    <row r="121" spans="1:130" s="197" customFormat="1" ht="26.25" customHeight="1" x14ac:dyDescent="0.15">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71472145</v>
      </c>
      <c r="BR121" s="856"/>
      <c r="BS121" s="856"/>
      <c r="BT121" s="856"/>
      <c r="BU121" s="856"/>
      <c r="BV121" s="856">
        <v>72370641</v>
      </c>
      <c r="BW121" s="856"/>
      <c r="BX121" s="856"/>
      <c r="BY121" s="856"/>
      <c r="BZ121" s="856"/>
      <c r="CA121" s="856">
        <v>72551090</v>
      </c>
      <c r="CB121" s="856"/>
      <c r="CC121" s="856"/>
      <c r="CD121" s="856"/>
      <c r="CE121" s="856"/>
      <c r="CF121" s="857">
        <v>226</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10889065</v>
      </c>
      <c r="DH121" s="769"/>
      <c r="DI121" s="769"/>
      <c r="DJ121" s="769"/>
      <c r="DK121" s="769"/>
      <c r="DL121" s="769">
        <v>10466347</v>
      </c>
      <c r="DM121" s="769"/>
      <c r="DN121" s="769"/>
      <c r="DO121" s="769"/>
      <c r="DP121" s="769"/>
      <c r="DQ121" s="769">
        <v>9939001</v>
      </c>
      <c r="DR121" s="769"/>
      <c r="DS121" s="769"/>
      <c r="DT121" s="769"/>
      <c r="DU121" s="769"/>
      <c r="DV121" s="821">
        <v>31</v>
      </c>
      <c r="DW121" s="821"/>
      <c r="DX121" s="821"/>
      <c r="DY121" s="821"/>
      <c r="DZ121" s="822"/>
    </row>
    <row r="122" spans="1:130" s="197" customFormat="1" ht="26.25" customHeight="1" x14ac:dyDescent="0.15">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444</v>
      </c>
      <c r="BP122" s="836"/>
      <c r="BQ122" s="837">
        <v>95060343</v>
      </c>
      <c r="BR122" s="838"/>
      <c r="BS122" s="838"/>
      <c r="BT122" s="838"/>
      <c r="BU122" s="838"/>
      <c r="BV122" s="838">
        <v>94728336</v>
      </c>
      <c r="BW122" s="838"/>
      <c r="BX122" s="838"/>
      <c r="BY122" s="838"/>
      <c r="BZ122" s="838"/>
      <c r="CA122" s="838">
        <v>96825767</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1149382</v>
      </c>
      <c r="DH122" s="769"/>
      <c r="DI122" s="769"/>
      <c r="DJ122" s="769"/>
      <c r="DK122" s="769"/>
      <c r="DL122" s="769">
        <v>1104868</v>
      </c>
      <c r="DM122" s="769"/>
      <c r="DN122" s="769"/>
      <c r="DO122" s="769"/>
      <c r="DP122" s="769"/>
      <c r="DQ122" s="769">
        <v>1078387</v>
      </c>
      <c r="DR122" s="769"/>
      <c r="DS122" s="769"/>
      <c r="DT122" s="769"/>
      <c r="DU122" s="769"/>
      <c r="DV122" s="821">
        <v>3.4</v>
      </c>
      <c r="DW122" s="821"/>
      <c r="DX122" s="821"/>
      <c r="DY122" s="821"/>
      <c r="DZ122" s="822"/>
    </row>
    <row r="123" spans="1:130" s="197" customFormat="1" ht="26.25" customHeight="1" thickBot="1" x14ac:dyDescent="0.2">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67807</v>
      </c>
      <c r="AB123" s="782"/>
      <c r="AC123" s="782"/>
      <c r="AD123" s="782"/>
      <c r="AE123" s="783"/>
      <c r="AF123" s="784">
        <v>56796</v>
      </c>
      <c r="AG123" s="782"/>
      <c r="AH123" s="782"/>
      <c r="AI123" s="782"/>
      <c r="AJ123" s="783"/>
      <c r="AK123" s="784">
        <v>50970</v>
      </c>
      <c r="AL123" s="782"/>
      <c r="AM123" s="782"/>
      <c r="AN123" s="782"/>
      <c r="AO123" s="783"/>
      <c r="AP123" s="752">
        <v>0.2</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81.7</v>
      </c>
      <c r="BR123" s="830"/>
      <c r="BS123" s="830"/>
      <c r="BT123" s="830"/>
      <c r="BU123" s="830"/>
      <c r="BV123" s="830">
        <v>63.9</v>
      </c>
      <c r="BW123" s="830"/>
      <c r="BX123" s="830"/>
      <c r="BY123" s="830"/>
      <c r="BZ123" s="830"/>
      <c r="CA123" s="830">
        <v>45.4</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t="s">
        <v>113</v>
      </c>
      <c r="DH123" s="782"/>
      <c r="DI123" s="782"/>
      <c r="DJ123" s="782"/>
      <c r="DK123" s="783"/>
      <c r="DL123" s="784" t="s">
        <v>113</v>
      </c>
      <c r="DM123" s="782"/>
      <c r="DN123" s="782"/>
      <c r="DO123" s="782"/>
      <c r="DP123" s="783"/>
      <c r="DQ123" s="784" t="s">
        <v>113</v>
      </c>
      <c r="DR123" s="782"/>
      <c r="DS123" s="782"/>
      <c r="DT123" s="782"/>
      <c r="DU123" s="783"/>
      <c r="DV123" s="752" t="s">
        <v>113</v>
      </c>
      <c r="DW123" s="753"/>
      <c r="DX123" s="753"/>
      <c r="DY123" s="753"/>
      <c r="DZ123" s="754"/>
    </row>
    <row r="124" spans="1:130" s="197" customFormat="1" ht="26.25" customHeight="1" x14ac:dyDescent="0.15">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v>39042</v>
      </c>
      <c r="AB124" s="782"/>
      <c r="AC124" s="782"/>
      <c r="AD124" s="782"/>
      <c r="AE124" s="783"/>
      <c r="AF124" s="784">
        <v>35496</v>
      </c>
      <c r="AG124" s="782"/>
      <c r="AH124" s="782"/>
      <c r="AI124" s="782"/>
      <c r="AJ124" s="783"/>
      <c r="AK124" s="784">
        <v>31938</v>
      </c>
      <c r="AL124" s="782"/>
      <c r="AM124" s="782"/>
      <c r="AN124" s="782"/>
      <c r="AO124" s="783"/>
      <c r="AP124" s="752">
        <v>0.1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x14ac:dyDescent="0.2">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v>136141</v>
      </c>
      <c r="AB125" s="782"/>
      <c r="AC125" s="782"/>
      <c r="AD125" s="782"/>
      <c r="AE125" s="783"/>
      <c r="AF125" s="784">
        <v>129455</v>
      </c>
      <c r="AG125" s="782"/>
      <c r="AH125" s="782"/>
      <c r="AI125" s="782"/>
      <c r="AJ125" s="783"/>
      <c r="AK125" s="784">
        <v>88852</v>
      </c>
      <c r="AL125" s="782"/>
      <c r="AM125" s="782"/>
      <c r="AN125" s="782"/>
      <c r="AO125" s="783"/>
      <c r="AP125" s="752">
        <v>0.3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642346</v>
      </c>
      <c r="AB126" s="782"/>
      <c r="AC126" s="782"/>
      <c r="AD126" s="782"/>
      <c r="AE126" s="783"/>
      <c r="AF126" s="784">
        <v>1090837</v>
      </c>
      <c r="AG126" s="782"/>
      <c r="AH126" s="782"/>
      <c r="AI126" s="782"/>
      <c r="AJ126" s="783"/>
      <c r="AK126" s="784">
        <v>153057</v>
      </c>
      <c r="AL126" s="782"/>
      <c r="AM126" s="782"/>
      <c r="AN126" s="782"/>
      <c r="AO126" s="783"/>
      <c r="AP126" s="752">
        <v>0.5</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455</v>
      </c>
      <c r="AY127" s="756"/>
      <c r="AZ127" s="756"/>
      <c r="BA127" s="756"/>
      <c r="BB127" s="756"/>
      <c r="BC127" s="756"/>
      <c r="BD127" s="756"/>
      <c r="BE127" s="757"/>
      <c r="BF127" s="758" t="s">
        <v>113</v>
      </c>
      <c r="BG127" s="759"/>
      <c r="BH127" s="759"/>
      <c r="BI127" s="759"/>
      <c r="BJ127" s="759"/>
      <c r="BK127" s="759"/>
      <c r="BL127" s="760"/>
      <c r="BM127" s="758">
        <v>11.49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v>116992</v>
      </c>
      <c r="DH127" s="818"/>
      <c r="DI127" s="818"/>
      <c r="DJ127" s="818"/>
      <c r="DK127" s="818"/>
      <c r="DL127" s="818">
        <v>116992</v>
      </c>
      <c r="DM127" s="818"/>
      <c r="DN127" s="818"/>
      <c r="DO127" s="818"/>
      <c r="DP127" s="818"/>
      <c r="DQ127" s="818">
        <v>116992</v>
      </c>
      <c r="DR127" s="818"/>
      <c r="DS127" s="818"/>
      <c r="DT127" s="818"/>
      <c r="DU127" s="818"/>
      <c r="DV127" s="819">
        <v>0.4</v>
      </c>
      <c r="DW127" s="819"/>
      <c r="DX127" s="819"/>
      <c r="DY127" s="819"/>
      <c r="DZ127" s="820"/>
    </row>
    <row r="128" spans="1:130" s="197" customFormat="1" ht="26.25" customHeight="1" x14ac:dyDescent="0.15">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1235670</v>
      </c>
      <c r="AB128" s="722"/>
      <c r="AC128" s="722"/>
      <c r="AD128" s="722"/>
      <c r="AE128" s="723"/>
      <c r="AF128" s="724">
        <v>1209574</v>
      </c>
      <c r="AG128" s="722"/>
      <c r="AH128" s="722"/>
      <c r="AI128" s="722"/>
      <c r="AJ128" s="723"/>
      <c r="AK128" s="724">
        <v>1379490</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113</v>
      </c>
      <c r="BG128" s="789"/>
      <c r="BH128" s="789"/>
      <c r="BI128" s="789"/>
      <c r="BJ128" s="789"/>
      <c r="BK128" s="789"/>
      <c r="BL128" s="790"/>
      <c r="BM128" s="788">
        <v>16.489999999999998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37869932</v>
      </c>
      <c r="AB129" s="782"/>
      <c r="AC129" s="782"/>
      <c r="AD129" s="782"/>
      <c r="AE129" s="783"/>
      <c r="AF129" s="784">
        <v>38488180</v>
      </c>
      <c r="AG129" s="782"/>
      <c r="AH129" s="782"/>
      <c r="AI129" s="782"/>
      <c r="AJ129" s="783"/>
      <c r="AK129" s="784">
        <v>38828543</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12.1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6244520</v>
      </c>
      <c r="AB130" s="782"/>
      <c r="AC130" s="782"/>
      <c r="AD130" s="782"/>
      <c r="AE130" s="783"/>
      <c r="AF130" s="784">
        <v>6430264</v>
      </c>
      <c r="AG130" s="782"/>
      <c r="AH130" s="782"/>
      <c r="AI130" s="782"/>
      <c r="AJ130" s="783"/>
      <c r="AK130" s="784">
        <v>6722848</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45.4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31625412</v>
      </c>
      <c r="AB131" s="715"/>
      <c r="AC131" s="715"/>
      <c r="AD131" s="715"/>
      <c r="AE131" s="716"/>
      <c r="AF131" s="717">
        <v>32057916</v>
      </c>
      <c r="AG131" s="715"/>
      <c r="AH131" s="715"/>
      <c r="AI131" s="715"/>
      <c r="AJ131" s="716"/>
      <c r="AK131" s="717">
        <v>32105695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13.376515059999999</v>
      </c>
      <c r="AB132" s="738"/>
      <c r="AC132" s="738"/>
      <c r="AD132" s="738"/>
      <c r="AE132" s="739"/>
      <c r="AF132" s="740">
        <v>14.070187839999999</v>
      </c>
      <c r="AG132" s="738"/>
      <c r="AH132" s="738"/>
      <c r="AI132" s="738"/>
      <c r="AJ132" s="739"/>
      <c r="AK132" s="740">
        <v>9.026625203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12.8</v>
      </c>
      <c r="AB133" s="747"/>
      <c r="AC133" s="747"/>
      <c r="AD133" s="747"/>
      <c r="AE133" s="748"/>
      <c r="AF133" s="746">
        <v>13.2</v>
      </c>
      <c r="AG133" s="747"/>
      <c r="AH133" s="747"/>
      <c r="AI133" s="747"/>
      <c r="AJ133" s="748"/>
      <c r="AK133" s="746">
        <v>12.1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31" t="s">
        <v>476</v>
      </c>
      <c r="H9" s="1132"/>
      <c r="I9" s="1132"/>
      <c r="J9" s="1133"/>
      <c r="K9" s="263">
        <v>10837334</v>
      </c>
      <c r="L9" s="264">
        <v>63391</v>
      </c>
      <c r="M9" s="265">
        <v>54834</v>
      </c>
      <c r="N9" s="266">
        <v>15.6</v>
      </c>
    </row>
    <row r="10" spans="1:16" x14ac:dyDescent="0.15">
      <c r="A10" s="248"/>
      <c r="B10" s="244"/>
      <c r="C10" s="244"/>
      <c r="D10" s="244"/>
      <c r="E10" s="244"/>
      <c r="F10" s="244"/>
      <c r="G10" s="1131" t="s">
        <v>477</v>
      </c>
      <c r="H10" s="1132"/>
      <c r="I10" s="1132"/>
      <c r="J10" s="1133"/>
      <c r="K10" s="267">
        <v>733086</v>
      </c>
      <c r="L10" s="268">
        <v>4288</v>
      </c>
      <c r="M10" s="269">
        <v>4505</v>
      </c>
      <c r="N10" s="270">
        <v>-4.8</v>
      </c>
    </row>
    <row r="11" spans="1:16" ht="13.5" customHeight="1" x14ac:dyDescent="0.15">
      <c r="A11" s="248"/>
      <c r="B11" s="244"/>
      <c r="C11" s="244"/>
      <c r="D11" s="244"/>
      <c r="E11" s="244"/>
      <c r="F11" s="244"/>
      <c r="G11" s="1131" t="s">
        <v>478</v>
      </c>
      <c r="H11" s="1132"/>
      <c r="I11" s="1132"/>
      <c r="J11" s="1133"/>
      <c r="K11" s="267">
        <v>51014</v>
      </c>
      <c r="L11" s="268">
        <v>298</v>
      </c>
      <c r="M11" s="269">
        <v>1721</v>
      </c>
      <c r="N11" s="270">
        <v>-82.7</v>
      </c>
    </row>
    <row r="12" spans="1:16" ht="13.5" customHeight="1" x14ac:dyDescent="0.15">
      <c r="A12" s="248"/>
      <c r="B12" s="244"/>
      <c r="C12" s="244"/>
      <c r="D12" s="244"/>
      <c r="E12" s="244"/>
      <c r="F12" s="244"/>
      <c r="G12" s="1131" t="s">
        <v>479</v>
      </c>
      <c r="H12" s="1132"/>
      <c r="I12" s="1132"/>
      <c r="J12" s="1133"/>
      <c r="K12" s="267" t="s">
        <v>480</v>
      </c>
      <c r="L12" s="268" t="s">
        <v>480</v>
      </c>
      <c r="M12" s="269">
        <v>92</v>
      </c>
      <c r="N12" s="270" t="s">
        <v>480</v>
      </c>
    </row>
    <row r="13" spans="1:16" ht="13.5" customHeight="1" x14ac:dyDescent="0.15">
      <c r="A13" s="248"/>
      <c r="B13" s="244"/>
      <c r="C13" s="244"/>
      <c r="D13" s="244"/>
      <c r="E13" s="244"/>
      <c r="F13" s="244"/>
      <c r="G13" s="1131" t="s">
        <v>481</v>
      </c>
      <c r="H13" s="1132"/>
      <c r="I13" s="1132"/>
      <c r="J13" s="1133"/>
      <c r="K13" s="267" t="s">
        <v>480</v>
      </c>
      <c r="L13" s="268" t="s">
        <v>480</v>
      </c>
      <c r="M13" s="269" t="s">
        <v>480</v>
      </c>
      <c r="N13" s="270" t="s">
        <v>480</v>
      </c>
    </row>
    <row r="14" spans="1:16" ht="13.5" customHeight="1" x14ac:dyDescent="0.15">
      <c r="A14" s="248"/>
      <c r="B14" s="244"/>
      <c r="C14" s="244"/>
      <c r="D14" s="244"/>
      <c r="E14" s="244"/>
      <c r="F14" s="244"/>
      <c r="G14" s="1131" t="s">
        <v>482</v>
      </c>
      <c r="H14" s="1132"/>
      <c r="I14" s="1132"/>
      <c r="J14" s="1133"/>
      <c r="K14" s="267">
        <v>338350</v>
      </c>
      <c r="L14" s="268">
        <v>1979</v>
      </c>
      <c r="M14" s="269">
        <v>1622</v>
      </c>
      <c r="N14" s="270">
        <v>22</v>
      </c>
    </row>
    <row r="15" spans="1:16" ht="13.5" customHeight="1" x14ac:dyDescent="0.15">
      <c r="A15" s="248"/>
      <c r="B15" s="244"/>
      <c r="C15" s="244"/>
      <c r="D15" s="244"/>
      <c r="E15" s="244"/>
      <c r="F15" s="244"/>
      <c r="G15" s="1131" t="s">
        <v>483</v>
      </c>
      <c r="H15" s="1132"/>
      <c r="I15" s="1132"/>
      <c r="J15" s="1133"/>
      <c r="K15" s="267">
        <v>126111</v>
      </c>
      <c r="L15" s="268">
        <v>738</v>
      </c>
      <c r="M15" s="269">
        <v>1623</v>
      </c>
      <c r="N15" s="270">
        <v>-54.5</v>
      </c>
    </row>
    <row r="16" spans="1:16" x14ac:dyDescent="0.15">
      <c r="A16" s="248"/>
      <c r="B16" s="244"/>
      <c r="C16" s="244"/>
      <c r="D16" s="244"/>
      <c r="E16" s="244"/>
      <c r="F16" s="244"/>
      <c r="G16" s="1134" t="s">
        <v>484</v>
      </c>
      <c r="H16" s="1135"/>
      <c r="I16" s="1135"/>
      <c r="J16" s="1136"/>
      <c r="K16" s="268">
        <v>-1412676</v>
      </c>
      <c r="L16" s="268">
        <v>-8263</v>
      </c>
      <c r="M16" s="269">
        <v>-7207</v>
      </c>
      <c r="N16" s="270">
        <v>14.7</v>
      </c>
    </row>
    <row r="17" spans="1:16" x14ac:dyDescent="0.15">
      <c r="A17" s="248"/>
      <c r="B17" s="244"/>
      <c r="C17" s="244"/>
      <c r="D17" s="244"/>
      <c r="E17" s="244"/>
      <c r="F17" s="244"/>
      <c r="G17" s="1134" t="s">
        <v>171</v>
      </c>
      <c r="H17" s="1135"/>
      <c r="I17" s="1135"/>
      <c r="J17" s="1136"/>
      <c r="K17" s="268">
        <v>10673219</v>
      </c>
      <c r="L17" s="268">
        <v>62431</v>
      </c>
      <c r="M17" s="269">
        <v>57189</v>
      </c>
      <c r="N17" s="270">
        <v>9.1999999999999993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28" t="s">
        <v>489</v>
      </c>
      <c r="H21" s="1129"/>
      <c r="I21" s="1129"/>
      <c r="J21" s="1130"/>
      <c r="K21" s="280">
        <v>6.5</v>
      </c>
      <c r="L21" s="281">
        <v>6</v>
      </c>
      <c r="M21" s="282">
        <v>0.5</v>
      </c>
      <c r="N21" s="249"/>
      <c r="O21" s="283"/>
      <c r="P21" s="279"/>
    </row>
    <row r="22" spans="1:16" s="284" customFormat="1" x14ac:dyDescent="0.15">
      <c r="A22" s="279"/>
      <c r="B22" s="249"/>
      <c r="C22" s="249"/>
      <c r="D22" s="249"/>
      <c r="E22" s="249"/>
      <c r="F22" s="249"/>
      <c r="G22" s="1128" t="s">
        <v>490</v>
      </c>
      <c r="H22" s="1129"/>
      <c r="I22" s="1129"/>
      <c r="J22" s="1130"/>
      <c r="K22" s="285">
        <v>97.6</v>
      </c>
      <c r="L22" s="286">
        <v>99.4</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19" t="s">
        <v>494</v>
      </c>
      <c r="H32" s="1120"/>
      <c r="I32" s="1120"/>
      <c r="J32" s="1121"/>
      <c r="K32" s="294">
        <v>7525451</v>
      </c>
      <c r="L32" s="294">
        <v>44019</v>
      </c>
      <c r="M32" s="295">
        <v>30496</v>
      </c>
      <c r="N32" s="296">
        <v>44.3</v>
      </c>
    </row>
    <row r="33" spans="1:16" ht="13.5" customHeight="1" x14ac:dyDescent="0.15">
      <c r="A33" s="248"/>
      <c r="B33" s="244"/>
      <c r="C33" s="244"/>
      <c r="D33" s="244"/>
      <c r="E33" s="244"/>
      <c r="F33" s="244"/>
      <c r="G33" s="1119" t="s">
        <v>495</v>
      </c>
      <c r="H33" s="1120"/>
      <c r="I33" s="1120"/>
      <c r="J33" s="1121"/>
      <c r="K33" s="294" t="s">
        <v>480</v>
      </c>
      <c r="L33" s="294" t="s">
        <v>480</v>
      </c>
      <c r="M33" s="295" t="s">
        <v>480</v>
      </c>
      <c r="N33" s="296" t="s">
        <v>480</v>
      </c>
    </row>
    <row r="34" spans="1:16" ht="27" customHeight="1" x14ac:dyDescent="0.15">
      <c r="A34" s="248"/>
      <c r="B34" s="244"/>
      <c r="C34" s="244"/>
      <c r="D34" s="244"/>
      <c r="E34" s="244"/>
      <c r="F34" s="244"/>
      <c r="G34" s="1119" t="s">
        <v>496</v>
      </c>
      <c r="H34" s="1120"/>
      <c r="I34" s="1120"/>
      <c r="J34" s="1121"/>
      <c r="K34" s="294" t="s">
        <v>480</v>
      </c>
      <c r="L34" s="294" t="s">
        <v>480</v>
      </c>
      <c r="M34" s="295" t="s">
        <v>480</v>
      </c>
      <c r="N34" s="296" t="s">
        <v>480</v>
      </c>
    </row>
    <row r="35" spans="1:16" ht="27" customHeight="1" x14ac:dyDescent="0.15">
      <c r="A35" s="248"/>
      <c r="B35" s="244"/>
      <c r="C35" s="244"/>
      <c r="D35" s="244"/>
      <c r="E35" s="244"/>
      <c r="F35" s="244"/>
      <c r="G35" s="1119" t="s">
        <v>497</v>
      </c>
      <c r="H35" s="1120"/>
      <c r="I35" s="1120"/>
      <c r="J35" s="1121"/>
      <c r="K35" s="294">
        <v>2984693</v>
      </c>
      <c r="L35" s="294">
        <v>17458</v>
      </c>
      <c r="M35" s="295">
        <v>11080</v>
      </c>
      <c r="N35" s="296">
        <v>57.6</v>
      </c>
    </row>
    <row r="36" spans="1:16" ht="27" customHeight="1" x14ac:dyDescent="0.15">
      <c r="A36" s="248"/>
      <c r="B36" s="244"/>
      <c r="C36" s="244"/>
      <c r="D36" s="244"/>
      <c r="E36" s="244"/>
      <c r="F36" s="244"/>
      <c r="G36" s="1119" t="s">
        <v>498</v>
      </c>
      <c r="H36" s="1120"/>
      <c r="I36" s="1120"/>
      <c r="J36" s="1121"/>
      <c r="K36" s="294">
        <v>165438</v>
      </c>
      <c r="L36" s="294">
        <v>968</v>
      </c>
      <c r="M36" s="295">
        <v>278</v>
      </c>
      <c r="N36" s="296">
        <v>248.2</v>
      </c>
    </row>
    <row r="37" spans="1:16" ht="13.5" customHeight="1" x14ac:dyDescent="0.15">
      <c r="A37" s="248"/>
      <c r="B37" s="244"/>
      <c r="C37" s="244"/>
      <c r="D37" s="244"/>
      <c r="E37" s="244"/>
      <c r="F37" s="244"/>
      <c r="G37" s="1119" t="s">
        <v>499</v>
      </c>
      <c r="H37" s="1120"/>
      <c r="I37" s="1120"/>
      <c r="J37" s="1121"/>
      <c r="K37" s="294">
        <v>324817</v>
      </c>
      <c r="L37" s="294">
        <v>1900</v>
      </c>
      <c r="M37" s="295">
        <v>2331</v>
      </c>
      <c r="N37" s="296">
        <v>-18.5</v>
      </c>
    </row>
    <row r="38" spans="1:16" ht="27" customHeight="1" x14ac:dyDescent="0.15">
      <c r="A38" s="248"/>
      <c r="B38" s="244"/>
      <c r="C38" s="244"/>
      <c r="D38" s="244"/>
      <c r="E38" s="244"/>
      <c r="F38" s="244"/>
      <c r="G38" s="1122" t="s">
        <v>500</v>
      </c>
      <c r="H38" s="1123"/>
      <c r="I38" s="1123"/>
      <c r="J38" s="1124"/>
      <c r="K38" s="297" t="s">
        <v>480</v>
      </c>
      <c r="L38" s="297" t="s">
        <v>480</v>
      </c>
      <c r="M38" s="298" t="s">
        <v>480</v>
      </c>
      <c r="N38" s="299" t="s">
        <v>480</v>
      </c>
      <c r="O38" s="293"/>
    </row>
    <row r="39" spans="1:16" x14ac:dyDescent="0.15">
      <c r="A39" s="248"/>
      <c r="B39" s="244"/>
      <c r="C39" s="244"/>
      <c r="D39" s="244"/>
      <c r="E39" s="244"/>
      <c r="F39" s="244"/>
      <c r="G39" s="1122" t="s">
        <v>501</v>
      </c>
      <c r="H39" s="1123"/>
      <c r="I39" s="1123"/>
      <c r="J39" s="1124"/>
      <c r="K39" s="300">
        <v>-1379490</v>
      </c>
      <c r="L39" s="300">
        <v>-8069</v>
      </c>
      <c r="M39" s="301">
        <v>-8038</v>
      </c>
      <c r="N39" s="302">
        <v>0.4</v>
      </c>
      <c r="O39" s="293"/>
    </row>
    <row r="40" spans="1:16" ht="27" customHeight="1" x14ac:dyDescent="0.15">
      <c r="A40" s="248"/>
      <c r="B40" s="244"/>
      <c r="C40" s="244"/>
      <c r="D40" s="244"/>
      <c r="E40" s="244"/>
      <c r="F40" s="244"/>
      <c r="G40" s="1119" t="s">
        <v>502</v>
      </c>
      <c r="H40" s="1120"/>
      <c r="I40" s="1120"/>
      <c r="J40" s="1121"/>
      <c r="K40" s="300">
        <v>-6722848</v>
      </c>
      <c r="L40" s="300">
        <v>-39324</v>
      </c>
      <c r="M40" s="301">
        <v>-26433</v>
      </c>
      <c r="N40" s="302">
        <v>48.8</v>
      </c>
      <c r="O40" s="293"/>
    </row>
    <row r="41" spans="1:16" x14ac:dyDescent="0.15">
      <c r="A41" s="248"/>
      <c r="B41" s="244"/>
      <c r="C41" s="244"/>
      <c r="D41" s="244"/>
      <c r="E41" s="244"/>
      <c r="F41" s="244"/>
      <c r="G41" s="1125" t="s">
        <v>281</v>
      </c>
      <c r="H41" s="1126"/>
      <c r="I41" s="1126"/>
      <c r="J41" s="1127"/>
      <c r="K41" s="294">
        <v>2898061</v>
      </c>
      <c r="L41" s="300">
        <v>16952</v>
      </c>
      <c r="M41" s="301">
        <v>9713</v>
      </c>
      <c r="N41" s="302">
        <v>74.5</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2" t="s">
        <v>471</v>
      </c>
      <c r="J49" s="1114" t="s">
        <v>506</v>
      </c>
      <c r="K49" s="1115"/>
      <c r="L49" s="1115"/>
      <c r="M49" s="1115"/>
      <c r="N49" s="1116"/>
    </row>
    <row r="50" spans="1:14" x14ac:dyDescent="0.15">
      <c r="A50" s="248"/>
      <c r="B50" s="244"/>
      <c r="C50" s="244"/>
      <c r="D50" s="244"/>
      <c r="E50" s="244"/>
      <c r="F50" s="244"/>
      <c r="G50" s="312"/>
      <c r="H50" s="313"/>
      <c r="I50" s="1113"/>
      <c r="J50" s="314" t="s">
        <v>507</v>
      </c>
      <c r="K50" s="315" t="s">
        <v>508</v>
      </c>
      <c r="L50" s="316" t="s">
        <v>509</v>
      </c>
      <c r="M50" s="317" t="s">
        <v>510</v>
      </c>
      <c r="N50" s="318" t="s">
        <v>511</v>
      </c>
    </row>
    <row r="51" spans="1:14" x14ac:dyDescent="0.15">
      <c r="A51" s="248"/>
      <c r="B51" s="244"/>
      <c r="C51" s="244"/>
      <c r="D51" s="244"/>
      <c r="E51" s="244"/>
      <c r="F51" s="244"/>
      <c r="G51" s="310" t="s">
        <v>512</v>
      </c>
      <c r="H51" s="311"/>
      <c r="I51" s="319">
        <v>11541356</v>
      </c>
      <c r="J51" s="320">
        <v>69144</v>
      </c>
      <c r="K51" s="321">
        <v>-17.100000000000001</v>
      </c>
      <c r="L51" s="322">
        <v>54640</v>
      </c>
      <c r="M51" s="323">
        <v>-5.3</v>
      </c>
      <c r="N51" s="324">
        <v>-11.8</v>
      </c>
    </row>
    <row r="52" spans="1:14" x14ac:dyDescent="0.15">
      <c r="A52" s="248"/>
      <c r="B52" s="244"/>
      <c r="C52" s="244"/>
      <c r="D52" s="244"/>
      <c r="E52" s="244"/>
      <c r="F52" s="244"/>
      <c r="G52" s="325"/>
      <c r="H52" s="326" t="s">
        <v>513</v>
      </c>
      <c r="I52" s="327">
        <v>5368063</v>
      </c>
      <c r="J52" s="328">
        <v>32160</v>
      </c>
      <c r="K52" s="329">
        <v>-29.8</v>
      </c>
      <c r="L52" s="330">
        <v>28536</v>
      </c>
      <c r="M52" s="331">
        <v>-10.4</v>
      </c>
      <c r="N52" s="332">
        <v>-19.399999999999999</v>
      </c>
    </row>
    <row r="53" spans="1:14" x14ac:dyDescent="0.15">
      <c r="A53" s="248"/>
      <c r="B53" s="244"/>
      <c r="C53" s="244"/>
      <c r="D53" s="244"/>
      <c r="E53" s="244"/>
      <c r="F53" s="244"/>
      <c r="G53" s="310" t="s">
        <v>514</v>
      </c>
      <c r="H53" s="311"/>
      <c r="I53" s="319">
        <v>7920293</v>
      </c>
      <c r="J53" s="320">
        <v>47582</v>
      </c>
      <c r="K53" s="321">
        <v>-31.2</v>
      </c>
      <c r="L53" s="322">
        <v>44734</v>
      </c>
      <c r="M53" s="323">
        <v>-18.100000000000001</v>
      </c>
      <c r="N53" s="324">
        <v>-13.1</v>
      </c>
    </row>
    <row r="54" spans="1:14" x14ac:dyDescent="0.15">
      <c r="A54" s="248"/>
      <c r="B54" s="244"/>
      <c r="C54" s="244"/>
      <c r="D54" s="244"/>
      <c r="E54" s="244"/>
      <c r="F54" s="244"/>
      <c r="G54" s="325"/>
      <c r="H54" s="326" t="s">
        <v>513</v>
      </c>
      <c r="I54" s="327">
        <v>3669543</v>
      </c>
      <c r="J54" s="328">
        <v>22045</v>
      </c>
      <c r="K54" s="329">
        <v>-31.5</v>
      </c>
      <c r="L54" s="330">
        <v>20973</v>
      </c>
      <c r="M54" s="331">
        <v>-26.5</v>
      </c>
      <c r="N54" s="332">
        <v>-5</v>
      </c>
    </row>
    <row r="55" spans="1:14" x14ac:dyDescent="0.15">
      <c r="A55" s="248"/>
      <c r="B55" s="244"/>
      <c r="C55" s="244"/>
      <c r="D55" s="244"/>
      <c r="E55" s="244"/>
      <c r="F55" s="244"/>
      <c r="G55" s="310" t="s">
        <v>515</v>
      </c>
      <c r="H55" s="311"/>
      <c r="I55" s="319">
        <v>7668704</v>
      </c>
      <c r="J55" s="320">
        <v>46166</v>
      </c>
      <c r="K55" s="321">
        <v>-3</v>
      </c>
      <c r="L55" s="322">
        <v>40111</v>
      </c>
      <c r="M55" s="323">
        <v>-10.3</v>
      </c>
      <c r="N55" s="324">
        <v>7.3</v>
      </c>
    </row>
    <row r="56" spans="1:14" x14ac:dyDescent="0.15">
      <c r="A56" s="248"/>
      <c r="B56" s="244"/>
      <c r="C56" s="244"/>
      <c r="D56" s="244"/>
      <c r="E56" s="244"/>
      <c r="F56" s="244"/>
      <c r="G56" s="325"/>
      <c r="H56" s="326" t="s">
        <v>513</v>
      </c>
      <c r="I56" s="327">
        <v>2706204</v>
      </c>
      <c r="J56" s="328">
        <v>16291</v>
      </c>
      <c r="K56" s="329">
        <v>-26.1</v>
      </c>
      <c r="L56" s="330">
        <v>23170</v>
      </c>
      <c r="M56" s="331">
        <v>10.5</v>
      </c>
      <c r="N56" s="332">
        <v>-36.6</v>
      </c>
    </row>
    <row r="57" spans="1:14" x14ac:dyDescent="0.15">
      <c r="A57" s="248"/>
      <c r="B57" s="244"/>
      <c r="C57" s="244"/>
      <c r="D57" s="244"/>
      <c r="E57" s="244"/>
      <c r="F57" s="244"/>
      <c r="G57" s="310" t="s">
        <v>516</v>
      </c>
      <c r="H57" s="311"/>
      <c r="I57" s="319">
        <v>7326067</v>
      </c>
      <c r="J57" s="320">
        <v>42708</v>
      </c>
      <c r="K57" s="321">
        <v>-7.5</v>
      </c>
      <c r="L57" s="322">
        <v>40826</v>
      </c>
      <c r="M57" s="323">
        <v>1.8</v>
      </c>
      <c r="N57" s="324">
        <v>-9.3000000000000007</v>
      </c>
    </row>
    <row r="58" spans="1:14" x14ac:dyDescent="0.15">
      <c r="A58" s="248"/>
      <c r="B58" s="244"/>
      <c r="C58" s="244"/>
      <c r="D58" s="244"/>
      <c r="E58" s="244"/>
      <c r="F58" s="244"/>
      <c r="G58" s="325"/>
      <c r="H58" s="326" t="s">
        <v>513</v>
      </c>
      <c r="I58" s="327">
        <v>4098772</v>
      </c>
      <c r="J58" s="328">
        <v>23894</v>
      </c>
      <c r="K58" s="329">
        <v>46.7</v>
      </c>
      <c r="L58" s="330">
        <v>25381</v>
      </c>
      <c r="M58" s="331">
        <v>9.5</v>
      </c>
      <c r="N58" s="332">
        <v>37.200000000000003</v>
      </c>
    </row>
    <row r="59" spans="1:14" x14ac:dyDescent="0.15">
      <c r="A59" s="248"/>
      <c r="B59" s="244"/>
      <c r="C59" s="244"/>
      <c r="D59" s="244"/>
      <c r="E59" s="244"/>
      <c r="F59" s="244"/>
      <c r="G59" s="310" t="s">
        <v>517</v>
      </c>
      <c r="H59" s="311"/>
      <c r="I59" s="319">
        <v>6037714</v>
      </c>
      <c r="J59" s="320">
        <v>35317</v>
      </c>
      <c r="K59" s="321">
        <v>-17.3</v>
      </c>
      <c r="L59" s="322">
        <v>38033</v>
      </c>
      <c r="M59" s="323">
        <v>-6.8</v>
      </c>
      <c r="N59" s="324">
        <v>-10.5</v>
      </c>
    </row>
    <row r="60" spans="1:14" x14ac:dyDescent="0.15">
      <c r="A60" s="248"/>
      <c r="B60" s="244"/>
      <c r="C60" s="244"/>
      <c r="D60" s="244"/>
      <c r="E60" s="244"/>
      <c r="F60" s="244"/>
      <c r="G60" s="325"/>
      <c r="H60" s="326" t="s">
        <v>513</v>
      </c>
      <c r="I60" s="333">
        <v>2889195</v>
      </c>
      <c r="J60" s="328">
        <v>16900</v>
      </c>
      <c r="K60" s="329">
        <v>-29.3</v>
      </c>
      <c r="L60" s="330">
        <v>21537</v>
      </c>
      <c r="M60" s="331">
        <v>-15.1</v>
      </c>
      <c r="N60" s="332">
        <v>-14.2</v>
      </c>
    </row>
    <row r="61" spans="1:14" x14ac:dyDescent="0.15">
      <c r="A61" s="248"/>
      <c r="B61" s="244"/>
      <c r="C61" s="244"/>
      <c r="D61" s="244"/>
      <c r="E61" s="244"/>
      <c r="F61" s="244"/>
      <c r="G61" s="310" t="s">
        <v>518</v>
      </c>
      <c r="H61" s="334"/>
      <c r="I61" s="335">
        <v>8098827</v>
      </c>
      <c r="J61" s="336">
        <v>48183</v>
      </c>
      <c r="K61" s="337">
        <v>-15.2</v>
      </c>
      <c r="L61" s="338">
        <v>43669</v>
      </c>
      <c r="M61" s="339">
        <v>-7.7</v>
      </c>
      <c r="N61" s="324">
        <v>-7.5</v>
      </c>
    </row>
    <row r="62" spans="1:14" x14ac:dyDescent="0.15">
      <c r="A62" s="248"/>
      <c r="B62" s="244"/>
      <c r="C62" s="244"/>
      <c r="D62" s="244"/>
      <c r="E62" s="244"/>
      <c r="F62" s="244"/>
      <c r="G62" s="325"/>
      <c r="H62" s="326" t="s">
        <v>513</v>
      </c>
      <c r="I62" s="327">
        <v>3746355</v>
      </c>
      <c r="J62" s="328">
        <v>22258</v>
      </c>
      <c r="K62" s="329">
        <v>-14</v>
      </c>
      <c r="L62" s="330">
        <v>23919</v>
      </c>
      <c r="M62" s="331">
        <v>-6.4</v>
      </c>
      <c r="N62" s="332">
        <v>-7.6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7" t="s">
        <v>3</v>
      </c>
      <c r="D47" s="1137"/>
      <c r="E47" s="1138"/>
      <c r="F47" s="11">
        <v>8.52</v>
      </c>
      <c r="G47" s="12">
        <v>9.83</v>
      </c>
      <c r="H47" s="12">
        <v>20.09</v>
      </c>
      <c r="I47" s="12">
        <v>17.55</v>
      </c>
      <c r="J47" s="13">
        <v>22.99</v>
      </c>
    </row>
    <row r="48" spans="2:10" ht="57.75" customHeight="1" x14ac:dyDescent="0.15">
      <c r="B48" s="14"/>
      <c r="C48" s="1139" t="s">
        <v>4</v>
      </c>
      <c r="D48" s="1139"/>
      <c r="E48" s="1140"/>
      <c r="F48" s="15">
        <v>7.38</v>
      </c>
      <c r="G48" s="16">
        <v>10.51</v>
      </c>
      <c r="H48" s="16">
        <v>4.3</v>
      </c>
      <c r="I48" s="16">
        <v>4.8499999999999996</v>
      </c>
      <c r="J48" s="17">
        <v>3.56</v>
      </c>
    </row>
    <row r="49" spans="2:10" ht="57.75" customHeight="1" thickBot="1" x14ac:dyDescent="0.2">
      <c r="B49" s="18"/>
      <c r="C49" s="1141" t="s">
        <v>5</v>
      </c>
      <c r="D49" s="1141"/>
      <c r="E49" s="1142"/>
      <c r="F49" s="19" t="s">
        <v>525</v>
      </c>
      <c r="G49" s="20">
        <v>0.27</v>
      </c>
      <c r="H49" s="20" t="s">
        <v>526</v>
      </c>
      <c r="I49" s="20" t="s">
        <v>527</v>
      </c>
      <c r="J49" s="21">
        <v>1.95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9" t="s">
        <v>528</v>
      </c>
      <c r="D34" s="1149"/>
      <c r="E34" s="1150"/>
      <c r="F34" s="32">
        <v>4.3600000000000003</v>
      </c>
      <c r="G34" s="33">
        <v>5.5</v>
      </c>
      <c r="H34" s="33">
        <v>6.03</v>
      </c>
      <c r="I34" s="33">
        <v>7.17</v>
      </c>
      <c r="J34" s="34">
        <v>6.69</v>
      </c>
      <c r="K34" s="22"/>
      <c r="L34" s="22"/>
      <c r="M34" s="22"/>
      <c r="N34" s="22"/>
      <c r="O34" s="22"/>
      <c r="P34" s="22"/>
    </row>
    <row r="35" spans="1:16" ht="39" customHeight="1" x14ac:dyDescent="0.15">
      <c r="A35" s="22"/>
      <c r="B35" s="35"/>
      <c r="C35" s="1143" t="s">
        <v>529</v>
      </c>
      <c r="D35" s="1144"/>
      <c r="E35" s="1145"/>
      <c r="F35" s="36">
        <v>6.72</v>
      </c>
      <c r="G35" s="37">
        <v>9.85</v>
      </c>
      <c r="H35" s="37">
        <v>4.3</v>
      </c>
      <c r="I35" s="37">
        <v>4.8499999999999996</v>
      </c>
      <c r="J35" s="38">
        <v>3.56</v>
      </c>
      <c r="K35" s="22"/>
      <c r="L35" s="22"/>
      <c r="M35" s="22"/>
      <c r="N35" s="22"/>
      <c r="O35" s="22"/>
      <c r="P35" s="22"/>
    </row>
    <row r="36" spans="1:16" ht="39" customHeight="1" x14ac:dyDescent="0.15">
      <c r="A36" s="22"/>
      <c r="B36" s="35"/>
      <c r="C36" s="1143" t="s">
        <v>530</v>
      </c>
      <c r="D36" s="1144"/>
      <c r="E36" s="1145"/>
      <c r="F36" s="36">
        <v>4.5599999999999996</v>
      </c>
      <c r="G36" s="37">
        <v>4.09</v>
      </c>
      <c r="H36" s="37">
        <v>3.56</v>
      </c>
      <c r="I36" s="37">
        <v>3.37</v>
      </c>
      <c r="J36" s="38">
        <v>3.33</v>
      </c>
      <c r="K36" s="22"/>
      <c r="L36" s="22"/>
      <c r="M36" s="22"/>
      <c r="N36" s="22"/>
      <c r="O36" s="22"/>
      <c r="P36" s="22"/>
    </row>
    <row r="37" spans="1:16" ht="39" customHeight="1" x14ac:dyDescent="0.15">
      <c r="A37" s="22"/>
      <c r="B37" s="35"/>
      <c r="C37" s="1143" t="s">
        <v>531</v>
      </c>
      <c r="D37" s="1144"/>
      <c r="E37" s="1145"/>
      <c r="F37" s="36">
        <v>2.17</v>
      </c>
      <c r="G37" s="37">
        <v>1.92</v>
      </c>
      <c r="H37" s="37">
        <v>2.6</v>
      </c>
      <c r="I37" s="37">
        <v>2.1800000000000002</v>
      </c>
      <c r="J37" s="38">
        <v>2.0499999999999998</v>
      </c>
      <c r="K37" s="22"/>
      <c r="L37" s="22"/>
      <c r="M37" s="22"/>
      <c r="N37" s="22"/>
      <c r="O37" s="22"/>
      <c r="P37" s="22"/>
    </row>
    <row r="38" spans="1:16" ht="39" customHeight="1" x14ac:dyDescent="0.15">
      <c r="A38" s="22"/>
      <c r="B38" s="35"/>
      <c r="C38" s="1143" t="s">
        <v>532</v>
      </c>
      <c r="D38" s="1144"/>
      <c r="E38" s="1145"/>
      <c r="F38" s="36">
        <v>0.17</v>
      </c>
      <c r="G38" s="37">
        <v>0.27</v>
      </c>
      <c r="H38" s="37">
        <v>0.31</v>
      </c>
      <c r="I38" s="37">
        <v>0.27</v>
      </c>
      <c r="J38" s="38">
        <v>0.36</v>
      </c>
      <c r="K38" s="22"/>
      <c r="L38" s="22"/>
      <c r="M38" s="22"/>
      <c r="N38" s="22"/>
      <c r="O38" s="22"/>
      <c r="P38" s="22"/>
    </row>
    <row r="39" spans="1:16" ht="39" customHeight="1" x14ac:dyDescent="0.15">
      <c r="A39" s="22"/>
      <c r="B39" s="35"/>
      <c r="C39" s="1143" t="s">
        <v>533</v>
      </c>
      <c r="D39" s="1144"/>
      <c r="E39" s="1145"/>
      <c r="F39" s="36">
        <v>0.61</v>
      </c>
      <c r="G39" s="37">
        <v>0.39</v>
      </c>
      <c r="H39" s="37">
        <v>0.18</v>
      </c>
      <c r="I39" s="37">
        <v>0.1</v>
      </c>
      <c r="J39" s="38">
        <v>0.26</v>
      </c>
      <c r="K39" s="22"/>
      <c r="L39" s="22"/>
      <c r="M39" s="22"/>
      <c r="N39" s="22"/>
      <c r="O39" s="22"/>
      <c r="P39" s="22"/>
    </row>
    <row r="40" spans="1:16" ht="39" customHeight="1" x14ac:dyDescent="0.15">
      <c r="A40" s="22"/>
      <c r="B40" s="35"/>
      <c r="C40" s="1143" t="s">
        <v>534</v>
      </c>
      <c r="D40" s="1144"/>
      <c r="E40" s="1145"/>
      <c r="F40" s="36">
        <v>0.05</v>
      </c>
      <c r="G40" s="37">
        <v>0.01</v>
      </c>
      <c r="H40" s="37">
        <v>7.0000000000000007E-2</v>
      </c>
      <c r="I40" s="37">
        <v>0.08</v>
      </c>
      <c r="J40" s="38">
        <v>0.01</v>
      </c>
      <c r="K40" s="22"/>
      <c r="L40" s="22"/>
      <c r="M40" s="22"/>
      <c r="N40" s="22"/>
      <c r="O40" s="22"/>
      <c r="P40" s="22"/>
    </row>
    <row r="41" spans="1:16" ht="39" customHeight="1" x14ac:dyDescent="0.15">
      <c r="A41" s="22"/>
      <c r="B41" s="35"/>
      <c r="C41" s="1143" t="s">
        <v>535</v>
      </c>
      <c r="D41" s="1144"/>
      <c r="E41" s="1145"/>
      <c r="F41" s="36">
        <v>0.05</v>
      </c>
      <c r="G41" s="37">
        <v>0.02</v>
      </c>
      <c r="H41" s="37">
        <v>0.03</v>
      </c>
      <c r="I41" s="37">
        <v>0.02</v>
      </c>
      <c r="J41" s="38">
        <v>0</v>
      </c>
      <c r="K41" s="22"/>
      <c r="L41" s="22"/>
      <c r="M41" s="22"/>
      <c r="N41" s="22"/>
      <c r="O41" s="22"/>
      <c r="P41" s="22"/>
    </row>
    <row r="42" spans="1:16" ht="39" customHeight="1" x14ac:dyDescent="0.15">
      <c r="A42" s="22"/>
      <c r="B42" s="39"/>
      <c r="C42" s="1143" t="s">
        <v>536</v>
      </c>
      <c r="D42" s="1144"/>
      <c r="E42" s="1145"/>
      <c r="F42" s="36" t="s">
        <v>480</v>
      </c>
      <c r="G42" s="37" t="s">
        <v>480</v>
      </c>
      <c r="H42" s="37" t="s">
        <v>480</v>
      </c>
      <c r="I42" s="37" t="s">
        <v>480</v>
      </c>
      <c r="J42" s="38" t="s">
        <v>480</v>
      </c>
      <c r="K42" s="22"/>
      <c r="L42" s="22"/>
      <c r="M42" s="22"/>
      <c r="N42" s="22"/>
      <c r="O42" s="22"/>
      <c r="P42" s="22"/>
    </row>
    <row r="43" spans="1:16" ht="39" customHeight="1" thickBot="1" x14ac:dyDescent="0.2">
      <c r="A43" s="22"/>
      <c r="B43" s="40"/>
      <c r="C43" s="1146" t="s">
        <v>537</v>
      </c>
      <c r="D43" s="1147"/>
      <c r="E43" s="1148"/>
      <c r="F43" s="41">
        <v>0.7</v>
      </c>
      <c r="G43" s="42">
        <v>0.66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7540</v>
      </c>
      <c r="L45" s="60">
        <v>7744</v>
      </c>
      <c r="M45" s="60">
        <v>7692</v>
      </c>
      <c r="N45" s="60">
        <v>7685</v>
      </c>
      <c r="O45" s="61">
        <v>7525</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x14ac:dyDescent="0.15">
      <c r="A48" s="48"/>
      <c r="B48" s="1161"/>
      <c r="C48" s="1162"/>
      <c r="D48" s="62"/>
      <c r="E48" s="1153" t="s">
        <v>15</v>
      </c>
      <c r="F48" s="1153"/>
      <c r="G48" s="1153"/>
      <c r="H48" s="1153"/>
      <c r="I48" s="1153"/>
      <c r="J48" s="1154"/>
      <c r="K48" s="63">
        <v>3080</v>
      </c>
      <c r="L48" s="64">
        <v>2825</v>
      </c>
      <c r="M48" s="64">
        <v>2834</v>
      </c>
      <c r="N48" s="64">
        <v>2969</v>
      </c>
      <c r="O48" s="65">
        <v>2985</v>
      </c>
      <c r="P48" s="48"/>
      <c r="Q48" s="48"/>
      <c r="R48" s="48"/>
      <c r="S48" s="48"/>
      <c r="T48" s="48"/>
      <c r="U48" s="48"/>
    </row>
    <row r="49" spans="1:21" ht="30.75" customHeight="1" x14ac:dyDescent="0.15">
      <c r="A49" s="48"/>
      <c r="B49" s="1161"/>
      <c r="C49" s="1162"/>
      <c r="D49" s="62"/>
      <c r="E49" s="1153" t="s">
        <v>16</v>
      </c>
      <c r="F49" s="1153"/>
      <c r="G49" s="1153"/>
      <c r="H49" s="1153"/>
      <c r="I49" s="1153"/>
      <c r="J49" s="1154"/>
      <c r="K49" s="63">
        <v>130</v>
      </c>
      <c r="L49" s="64">
        <v>319</v>
      </c>
      <c r="M49" s="64">
        <v>300</v>
      </c>
      <c r="N49" s="64">
        <v>184</v>
      </c>
      <c r="O49" s="65">
        <v>165</v>
      </c>
      <c r="P49" s="48"/>
      <c r="Q49" s="48"/>
      <c r="R49" s="48"/>
      <c r="S49" s="48"/>
      <c r="T49" s="48"/>
      <c r="U49" s="48"/>
    </row>
    <row r="50" spans="1:21" ht="30.75" customHeight="1" x14ac:dyDescent="0.15">
      <c r="A50" s="48"/>
      <c r="B50" s="1161"/>
      <c r="C50" s="1162"/>
      <c r="D50" s="62"/>
      <c r="E50" s="1153" t="s">
        <v>17</v>
      </c>
      <c r="F50" s="1153"/>
      <c r="G50" s="1153"/>
      <c r="H50" s="1153"/>
      <c r="I50" s="1153"/>
      <c r="J50" s="1154"/>
      <c r="K50" s="63">
        <v>302</v>
      </c>
      <c r="L50" s="64">
        <v>350</v>
      </c>
      <c r="M50" s="64">
        <v>885</v>
      </c>
      <c r="N50" s="64">
        <v>1313</v>
      </c>
      <c r="O50" s="65">
        <v>325</v>
      </c>
      <c r="P50" s="48"/>
      <c r="Q50" s="48"/>
      <c r="R50" s="48"/>
      <c r="S50" s="48"/>
      <c r="T50" s="48"/>
      <c r="U50" s="48"/>
    </row>
    <row r="51" spans="1:21" ht="30.75" customHeight="1" x14ac:dyDescent="0.15">
      <c r="A51" s="48"/>
      <c r="B51" s="1163"/>
      <c r="C51" s="1164"/>
      <c r="D51" s="66"/>
      <c r="E51" s="1153" t="s">
        <v>18</v>
      </c>
      <c r="F51" s="1153"/>
      <c r="G51" s="1153"/>
      <c r="H51" s="1153"/>
      <c r="I51" s="1153"/>
      <c r="J51" s="1154"/>
      <c r="K51" s="63">
        <v>3</v>
      </c>
      <c r="L51" s="64">
        <v>1</v>
      </c>
      <c r="M51" s="64" t="s">
        <v>480</v>
      </c>
      <c r="N51" s="64" t="s">
        <v>480</v>
      </c>
      <c r="O51" s="65" t="s">
        <v>480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6986</v>
      </c>
      <c r="L52" s="64">
        <v>7316</v>
      </c>
      <c r="M52" s="64">
        <v>7480</v>
      </c>
      <c r="N52" s="64">
        <v>7641</v>
      </c>
      <c r="O52" s="65">
        <v>8102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4069</v>
      </c>
      <c r="L53" s="69">
        <v>3923</v>
      </c>
      <c r="M53" s="69">
        <v>4231</v>
      </c>
      <c r="N53" s="69">
        <v>4510</v>
      </c>
      <c r="O53" s="70">
        <v>2898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2015-04-20T03:01:31Z</cp:lastPrinted>
  <dcterms:created xsi:type="dcterms:W3CDTF">2015-02-17T06:57:54Z</dcterms:created>
  <dcterms:modified xsi:type="dcterms:W3CDTF">2015-05-07T09:04:25Z</dcterms:modified>
</cp:coreProperties>
</file>