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AM36" i="9"/>
  <c r="C36" i="9"/>
  <c r="C35" i="9"/>
  <c r="AM34" i="9" s="1"/>
  <c r="AM35" i="9" s="1"/>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 r="CO35" i="9" s="1"/>
  <c r="CO36" i="9" s="1"/>
</calcChain>
</file>

<file path=xl/sharedStrings.xml><?xml version="1.0" encoding="utf-8"?>
<sst xmlns="http://schemas.openxmlformats.org/spreadsheetml/2006/main" count="950" uniqueCount="549">
  <si>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</si>
  <si>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</si>
  <si>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</si>
  <si>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</si>
  <si>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</si>
  <si>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</si>
  <si>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</si>
  <si>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</si>
  <si>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</si>
  <si>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</si>
  <si>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</si>
  <si>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</si>
  <si>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</si>
  <si>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</si>
  <si>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</si>
  <si>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</si>
  <si>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</si>
  <si>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</si>
  <si>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</si>
  <si>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</si>
  <si>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</si>
  <si>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</si>
  <si>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</si>
  <si>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</si>
  <si>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</si>
  <si>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</si>
  <si>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</si>
  <si>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</si>
  <si>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</si>
  <si>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</si>
  <si>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</si>
  <si>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</si>
  <si>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</si>
  <si>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</si>
  <si>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</si>
  <si>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</si>
  <si>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</si>
  <si>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</si>
  <si>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</si>
  <si>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</si>
  <si>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</si>
  <si>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</si>
  <si>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</si>
  <si>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</si>
  <si>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</si>
  <si>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</si>
  <si>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</si>
  <si>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</si>
  <si>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</si>
  <si>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</si>
  <si>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</si>
  <si>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</si>
  <si>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</si>
  <si>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</si>
  <si>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</si>
  <si>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</si>
  <si>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</si>
  <si>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</si>
  <si>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</si>
  <si>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</si>
  <si>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</si>
  <si>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</si>
  <si>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</si>
  <si>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</si>
  <si>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</si>
  <si>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</si>
  <si>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</si>
  <si>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</si>
  <si>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</si>
  <si>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</si>
  <si>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</si>
  <si>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</si>
  <si>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</si>
  <si>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</si>
  <si>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</si>
  <si>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</si>
  <si>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</si>
  <si>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</si>
  <si>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</si>
  <si>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</si>
  <si>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</si>
  <si>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</si>
  <si>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</si>
  <si>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</si>
  <si>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</si>
  <si>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</si>
  <si>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</si>
  <si>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</si>
  <si>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</si>
  <si>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</si>
  <si>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</si>
  <si>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</si>
  <si>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</si>
  <si>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</si>
  <si>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</si>
  <si>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</si>
  <si>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</si>
  <si>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</si>
  <si>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</si>
  <si>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</si>
  <si>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</si>
  <si>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</si>
  <si>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</si>
  <si>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</si>
  <si>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</si>
  <si>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</si>
  <si>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</si>
  <si>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</si>
  <si>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</si>
  <si>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</si>
  <si>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</si>
  <si>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</si>
  <si>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</si>
  <si>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</si>
  <si>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</si>
  <si>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</si>
  <si>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</si>
  <si>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</si>
  <si>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</si>
  <si>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</si>
  <si>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</si>
  <si>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</si>
  <si>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</si>
  <si>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</si>
  <si>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</si>
  <si>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</si>
  <si>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</si>
  <si>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</si>
  <si>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</si>
  <si>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</si>
  <si>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</si>
  <si>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</si>
  <si>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</si>
  <si>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</si>
  <si>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</si>
  <si>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</si>
  <si>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</si>
  <si>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</si>
  <si>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</si>
  <si>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</si>
  <si>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</si>
  <si>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</si>
  <si>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</si>
  <si>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</si>
  <si>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</si>
  <si>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</si>
  <si>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</si>
  <si>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</si>
  <si>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</si>
  <si>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</si>
  <si>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</si>
  <si>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</si>
  <si>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</si>
  <si>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</si>
  <si>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</si>
  <si>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</si>
  <si>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</si>
  <si>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</si>
  <si>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</si>
  <si>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</si>
  <si>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</si>
  <si>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</si>
  <si>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</si>
  <si>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</si>
  <si>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</si>
  <si>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</si>
  <si>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</si>
  <si>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</si>
  <si>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</si>
  <si>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</si>
  <si>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</si>
  <si>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</si>
  <si>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</si>
  <si>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</si>
  <si>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</si>
  <si>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</si>
  <si>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</si>
  <si>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</si>
  <si>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</si>
  <si>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</si>
  <si>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</si>
  <si>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</si>
  <si>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</si>
  <si>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</si>
  <si>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</si>
  <si>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</si>
  <si>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</si>
  <si>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</si>
  <si>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</si>
  <si>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</si>
  <si>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</si>
  <si>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</si>
  <si>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</si>
  <si>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</si>
  <si>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</si>
  <si>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</si>
  <si>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静岡県藤枝市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</si>
  <si>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</si>
  <si>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</si>
  <si>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</si>
  <si>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</si>
  <si>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</si>
  <si>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</si>
  <si>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</si>
  <si>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</si>
  <si>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</si>
  <si>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</si>
  <si>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</si>
  <si>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</si>
  <si>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</si>
  <si>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</si>
  <si>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</si>
  <si>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</si>
  <si>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</si>
  <si>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</si>
  <si>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</si>
  <si>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</si>
  <si>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</si>
  <si>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</si>
  <si>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</si>
  <si>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</si>
  <si>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</si>
  <si>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</si>
  <si>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</si>
  <si>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</si>
  <si>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</si>
  <si>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</si>
  <si>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</si>
  <si>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</si>
  <si>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</si>
  <si>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</si>
  <si>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</si>
  <si>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</si>
  <si>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</si>
  <si>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</si>
  <si>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</si>
  <si>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</si>
  <si>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</si>
  <si>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</si>
  <si>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</si>
  <si>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</si>
  <si>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</si>
  <si>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</si>
  <si>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</si>
  <si>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</si>
  <si>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</si>
  <si>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</si>
  <si>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</si>
  <si>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</si>
  <si>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</si>
  <si>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</si>
  <si>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</si>
  <si>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</si>
  <si>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</si>
  <si>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</si>
  <si>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</si>
  <si>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</si>
  <si>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</si>
  <si>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</si>
  <si>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</si>
  <si>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</si>
  <si>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</si>
  <si>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</si>
  <si>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</si>
  <si>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</si>
  <si>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</si>
  <si>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</si>
  <si>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</si>
  <si>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</si>
  <si>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</si>
  <si>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</si>
  <si>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</si>
  <si>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</si>
  <si>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</si>
  <si>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</si>
  <si>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</si>
  <si>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</si>
  <si>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</si>
  <si>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</si>
  <si>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</si>
  <si>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</si>
  <si>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</si>
  <si>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</si>
  <si>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</si>
  <si>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</si>
  <si>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</si>
  <si>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</si>
  <si>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</si>
  <si>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</si>
  <si>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</si>
  <si>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</si>
  <si>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</si>
  <si>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</si>
  <si>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</si>
  <si>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</si>
  <si>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</si>
  <si>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</si>
  <si>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</si>
  <si>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</si>
  <si>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</si>
  <si>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</si>
  <si>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</si>
  <si>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</si>
  <si>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</si>
  <si>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</si>
  <si>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</si>
  <si>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</si>
  <si>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</si>
  <si>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</si>
  <si>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</si>
  <si>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</si>
  <si>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</si>
  <si>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</si>
  <si>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</si>
  <si>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</si>
  <si>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</si>
  <si>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</si>
  <si>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</si>
  <si>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</si>
  <si>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</si>
  <si>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</si>
  <si>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</si>
  <si>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</si>
  <si>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</si>
  <si>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</si>
  <si>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</si>
  <si>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</si>
  <si>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</si>
  <si>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</si>
  <si>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</si>
  <si>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</si>
  <si>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</si>
  <si>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</si>
  <si>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</si>
  <si>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</si>
  <si>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</si>
  <si>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</si>
  <si>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</si>
  <si>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</si>
  <si>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</si>
  <si>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</si>
  <si>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</si>
  <si>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</si>
  <si>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</si>
  <si>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</si>
  <si>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</si>
  <si>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</si>
  <si>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静岡県藤枝市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</si>
  <si>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</si>
  <si>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</si>
  <si>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</si>
  <si>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</si>
  <si>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</si>
  <si>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</si>
  <si>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</si>
  <si>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</si>
  <si>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</si>
  <si>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</si>
  <si>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</si>
  <si>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</si>
  <si>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</si>
  <si>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</si>
  <si>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</si>
  <si>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</si>
  <si>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</si>
  <si>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</si>
  <si>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</si>
  <si>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</si>
  <si>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</si>
  <si>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</si>
  <si>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</si>
  <si>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</si>
  <si>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</si>
  <si>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</si>
  <si>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</si>
  <si>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</si>
  <si>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</si>
  <si>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</si>
  <si>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</si>
  <si>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</si>
  <si>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</si>
  <si>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</si>
  <si>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</si>
  <si>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</si>
  <si>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</si>
  <si>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</si>
  <si>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</si>
  <si>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</si>
  <si>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</si>
  <si>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</si>
  <si>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</si>
  <si>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</si>
  <si>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</si>
  <si>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</si>
  <si>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</si>
  <si>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</si>
  <si>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</si>
  <si>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</si>
  <si>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</si>
  <si>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</si>
  <si>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</si>
  <si>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</si>
  <si>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</si>
  <si>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</si>
  <si>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</si>
  <si>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</si>
  <si>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</si>
  <si>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</si>
  <si>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</si>
  <si>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</si>
  <si>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</si>
  <si>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</si>
  <si>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</si>
  <si>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</si>
  <si>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</si>
  <si>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</si>
  <si>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</si>
  <si>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</si>
  <si>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</si>
  <si>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</si>
  <si>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</si>
  <si>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</si>
  <si>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</si>
  <si>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</si>
  <si>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</si>
  <si>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</si>
  <si>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</si>
  <si>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</si>
  <si>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</si>
  <si>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</si>
  <si>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</si>
  <si>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</si>
  <si>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</si>
  <si>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</si>
  <si>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</si>
  <si>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</si>
  <si>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</si>
  <si>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</si>
  <si>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</si>
  <si>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</si>
  <si>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</si>
  <si>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</si>
  <si>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</si>
  <si>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</si>
  <si>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</si>
  <si>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</si>
  <si>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</si>
  <si>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</si>
  <si>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</si>
  <si>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</si>
  <si>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</si>
  <si>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</si>
  <si>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</si>
  <si>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</si>
  <si>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</si>
  <si>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</si>
  <si>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</si>
  <si>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</si>
  <si>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</si>
  <si>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</si>
  <si>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</si>
  <si>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</si>
  <si>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</si>
  <si>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</si>
  <si>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</si>
  <si>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</si>
  <si>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</si>
  <si>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</si>
  <si>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</si>
  <si>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</si>
  <si>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</si>
  <si>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</si>
  <si>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</si>
  <si>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</si>
  <si>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</si>
  <si>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</si>
  <si>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</si>
  <si>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</si>
  <si>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</si>
  <si>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</si>
  <si>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</si>
  <si>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</si>
  <si>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</si>
  <si>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</si>
  <si>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</si>
  <si>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</si>
  <si>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</si>
  <si>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</si>
  <si>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</si>
  <si>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</si>
  <si>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</si>
  <si>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</si>
  <si>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</si>
  <si>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</si>
  <si>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</si>
  <si>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</si>
  <si>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</si>
  <si>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</si>
  <si>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</si>
  <si>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</si>
  <si>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</si>
  <si>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</si>
  <si>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</si>
  <si>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</si>
  <si>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</si>
  <si>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</si>
  <si>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</si>
  <si>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</si>
  <si>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</si>
  <si>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</si>
  <si>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</si>
  <si>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</si>
  <si>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</si>
  <si>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</si>
  <si>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</si>
  <si>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</si>
  <si>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</si>
  <si>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</si>
  <si>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</si>
  <si>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</si>
  <si>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</si>
  <si>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</si>
  <si>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</si>
  <si>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</si>
  <si>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</si>
  <si>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</si>
  <si>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</si>
  <si>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病院事業会計</t>
  </si>
  <si>
    <t>水道事業会計</t>
  </si>
  <si>
    <t>国民健康保険事業特別会計</t>
  </si>
  <si>
    <t>介護保険特別会計</t>
  </si>
  <si>
    <t>駐車場事業特別会計</t>
  </si>
  <si>
    <t>後期高齢者医療特別会計</t>
  </si>
  <si>
    <t>公共下水道事業特別会計</t>
  </si>
  <si>
    <t>その他会計（赤字）</t>
  </si>
  <si>
    <t>その他会計（黒字）</t>
  </si>
  <si>
    <t>藤枝市土地開発公社</t>
    <rPh sb="0" eb="2">
      <t>フジエダ</t>
    </rPh>
    <rPh sb="2" eb="3">
      <t>シ</t>
    </rPh>
    <rPh sb="3" eb="5">
      <t>トチ</t>
    </rPh>
    <rPh sb="5" eb="7">
      <t>カイハツ</t>
    </rPh>
    <rPh sb="7" eb="9">
      <t>コウシャ</t>
    </rPh>
    <phoneticPr fontId="5"/>
  </si>
  <si>
    <t>藤枝市勤労者福祉サービスセンター</t>
    <rPh sb="0" eb="2">
      <t>フジエダ</t>
    </rPh>
    <rPh sb="2" eb="3">
      <t>シ</t>
    </rPh>
    <rPh sb="3" eb="6">
      <t>キンロウシャ</t>
    </rPh>
    <rPh sb="6" eb="8">
      <t>フクシ</t>
    </rPh>
    <phoneticPr fontId="5"/>
  </si>
  <si>
    <t>まちづくり藤枝</t>
    <rPh sb="5" eb="6">
      <t>フジ</t>
    </rPh>
    <rPh sb="6" eb="7">
      <t>エダ</t>
    </rPh>
    <phoneticPr fontId="5"/>
  </si>
  <si>
    <t>静岡県大井川広域水道企業団/大井川広域水道用水供給事業会計</t>
    <rPh sb="0" eb="3">
      <t>シズオカケン</t>
    </rPh>
    <rPh sb="3" eb="6">
      <t>オオイガワ</t>
    </rPh>
    <rPh sb="6" eb="8">
      <t>コウイキ</t>
    </rPh>
    <rPh sb="8" eb="10">
      <t>スイドウ</t>
    </rPh>
    <rPh sb="10" eb="12">
      <t>キギョウ</t>
    </rPh>
    <rPh sb="12" eb="13">
      <t>ダン</t>
    </rPh>
    <rPh sb="14" eb="17">
      <t>オオイガワ</t>
    </rPh>
    <rPh sb="17" eb="19">
      <t>コウイキ</t>
    </rPh>
    <rPh sb="19" eb="21">
      <t>スイドウ</t>
    </rPh>
    <rPh sb="21" eb="23">
      <t>ヨウスイ</t>
    </rPh>
    <rPh sb="23" eb="25">
      <t>キョウキュウ</t>
    </rPh>
    <rPh sb="25" eb="27">
      <t>ジギョウ</t>
    </rPh>
    <rPh sb="27" eb="29">
      <t>カイケイ</t>
    </rPh>
    <phoneticPr fontId="5"/>
  </si>
  <si>
    <t>駿遠学園管理組合/一般会計</t>
    <rPh sb="0" eb="1">
      <t>シュン</t>
    </rPh>
    <rPh sb="1" eb="2">
      <t>トオ</t>
    </rPh>
    <rPh sb="2" eb="4">
      <t>ガクエン</t>
    </rPh>
    <rPh sb="4" eb="6">
      <t>カンリ</t>
    </rPh>
    <rPh sb="6" eb="8">
      <t>クミアイ</t>
    </rPh>
    <rPh sb="9" eb="11">
      <t>イッパン</t>
    </rPh>
    <rPh sb="11" eb="13">
      <t>カイケイ</t>
    </rPh>
    <phoneticPr fontId="5"/>
  </si>
  <si>
    <t>志太広域事務組合/一般会計</t>
    <rPh sb="0" eb="2">
      <t>シダ</t>
    </rPh>
    <rPh sb="2" eb="4">
      <t>コウイキ</t>
    </rPh>
    <rPh sb="4" eb="6">
      <t>ジム</t>
    </rPh>
    <rPh sb="6" eb="8">
      <t>クミアイ</t>
    </rPh>
    <rPh sb="9" eb="11">
      <t>イッパン</t>
    </rPh>
    <rPh sb="11" eb="13">
      <t>カイケイ</t>
    </rPh>
    <phoneticPr fontId="5"/>
  </si>
  <si>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5"/>
  </si>
  <si>
    <t>静岡県後期高齢者医療広域連合/一般会計</t>
    <rPh sb="0" eb="3">
      <t>シズオカケン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</si>
  <si>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静岡県後期高齢者医療広域連合/後期高齢者医療事業会計</t>
    <rPh sb="0" eb="3">
      <t>シズオカケン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ジギョウ</t>
    </rPh>
    <rPh sb="24" eb="26">
      <t>カイケイ</t>
    </rPh>
    <phoneticPr fontId="5"/>
  </si>
  <si>
    <t>静岡地方税滞納整理機構</t>
    <rPh sb="0" eb="2">
      <t>シズオカ</t>
    </rPh>
    <rPh sb="2" eb="4">
      <t>チホウ</t>
    </rPh>
    <rPh sb="4" eb="5">
      <t>ゼイ</t>
    </rPh>
    <rPh sb="5" eb="7">
      <t>タイノウ</t>
    </rPh>
    <rPh sb="7" eb="9">
      <t>セイリ</t>
    </rPh>
    <rPh sb="9" eb="11">
      <t>キコウ</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</si>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</sst>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45978</c:v>
                </c:pt>
                <c:pt idx="1">
                  <c:v>41362</c:v>
                </c:pt>
                <c:pt idx="2">
                  <c:v>38550</c:v>
                </c:pt>
                <c:pt idx="3">
                  <c:v>32527</c:v>
                </c:pt>
                <c:pt idx="4">
                  <c:v>30247</c:v>
                </c:pt>
              </c:numCache>
            </c:numRef>
          </c:val>
          <c:smooth val="0"/>
        </c:ser>
        <c:dLbls>
          <c:showLegendKey val="0"/>
          <c:showVal val="0"/>
          <c:showCatName val="0"/>
          <c:showSerName val="0"/>
          <c:showPercent val="0"/>
          <c:showBubbleSize val="0"/>
        </c:dLbls>
        <c:marker val="1"/>
        <c:smooth val="0"/>
        <c:axId val="112904448"/>
        <c:axId val="112906624"/>
      </c:lineChart>
      <c:catAx>
        <c:axId val="112904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06624"/>
        <c:crosses val="autoZero"/>
        <c:auto val="1"/>
        <c:lblAlgn val="ctr"/>
        <c:lblOffset val="100"/>
        <c:tickLblSkip val="1"/>
        <c:tickMarkSkip val="1"/>
        <c:noMultiLvlLbl val="0"/>
      </c:catAx>
      <c:valAx>
        <c:axId val="1129066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0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5.72</c:v>
                </c:pt>
                <c:pt idx="1">
                  <c:v>10.73</c:v>
                </c:pt>
                <c:pt idx="2">
                  <c:v>7.97</c:v>
                </c:pt>
                <c:pt idx="3">
                  <c:v>9.66</c:v>
                </c:pt>
                <c:pt idx="4">
                  <c:v>10.47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11.97</c:v>
                </c:pt>
                <c:pt idx="1">
                  <c:v>11.64</c:v>
                </c:pt>
                <c:pt idx="2">
                  <c:v>18</c:v>
                </c:pt>
                <c:pt idx="3">
                  <c:v>19.28</c:v>
                </c:pt>
                <c:pt idx="4">
                  <c:v>24.65</c:v>
                </c:pt>
              </c:numCache>
            </c:numRef>
          </c:val>
        </c:ser>
        <c:dLbls>
          <c:showLegendKey val="0"/>
          <c:showVal val="0"/>
          <c:showCatName val="0"/>
          <c:showSerName val="0"/>
          <c:showPercent val="0"/>
          <c:showBubbleSize val="0"/>
        </c:dLbls>
        <c:gapWidth val="250"/>
        <c:overlap val="100"/>
        <c:axId val="114277760"/>
        <c:axId val="11542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3.12</c:v>
                </c:pt>
                <c:pt idx="1">
                  <c:v>5.71</c:v>
                </c:pt>
                <c:pt idx="2">
                  <c:v>4.21</c:v>
                </c:pt>
                <c:pt idx="3">
                  <c:v>3.25</c:v>
                </c:pt>
                <c:pt idx="4">
                  <c:v>6.52</c:v>
                </c:pt>
              </c:numCache>
            </c:numRef>
          </c:val>
          <c:smooth val="0"/>
        </c:ser>
        <c:dLbls>
          <c:showLegendKey val="0"/>
          <c:showVal val="0"/>
          <c:showCatName val="0"/>
          <c:showSerName val="0"/>
          <c:showPercent val="0"/>
          <c:showBubbleSize val="0"/>
        </c:dLbls>
        <c:marker val="1"/>
        <c:smooth val="0"/>
        <c:axId val="114277760"/>
        <c:axId val="115422720"/>
      </c:lineChart>
      <c:catAx>
        <c:axId val="11427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422720"/>
        <c:crosses val="autoZero"/>
        <c:auto val="1"/>
        <c:lblAlgn val="ctr"/>
        <c:lblOffset val="100"/>
        <c:tickLblSkip val="1"/>
        <c:tickMarkSkip val="1"/>
        <c:noMultiLvlLbl val="0"/>
      </c:catAx>
      <c:valAx>
        <c:axId val="11542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7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0.16</c:v>
                </c:pt>
                <c:pt idx="4">
                  <c:v>#N/A</c:v>
                </c:pt>
                <c:pt idx="5">
                  <c:v>0.17</c:v>
                </c:pt>
                <c:pt idx="6">
                  <c:v>#N/A</c:v>
                </c:pt>
                <c:pt idx="7">
                  <c:v>0.22</c:v>
                </c:pt>
                <c:pt idx="8">
                  <c:v>#N/A</c:v>
                </c:pt>
                <c:pt idx="9">
                  <c:v>0.01</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0.03</c:v>
                </c:pt>
                <c:pt idx="4">
                  <c:v>#N/A</c:v>
                </c:pt>
                <c:pt idx="5">
                  <c:v>0.15</c:v>
                </c:pt>
                <c:pt idx="6">
                  <c:v>#N/A</c:v>
                </c:pt>
                <c:pt idx="7">
                  <c:v>0.49</c:v>
                </c:pt>
                <c:pt idx="8">
                  <c:v>#N/A</c:v>
                </c:pt>
                <c:pt idx="9">
                  <c:v>7.0000000000000007E-2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0.12</c:v>
                </c:pt>
                <c:pt idx="2">
                  <c:v>#N/A</c:v>
                </c:pt>
                <c:pt idx="3">
                  <c:v>0.37</c:v>
                </c:pt>
                <c:pt idx="4">
                  <c:v>#N/A</c:v>
                </c:pt>
                <c:pt idx="5">
                  <c:v>0.56000000000000005</c:v>
                </c:pt>
                <c:pt idx="6">
                  <c:v>#N/A</c:v>
                </c:pt>
                <c:pt idx="7">
                  <c:v>0.38</c:v>
                </c:pt>
                <c:pt idx="8">
                  <c:v>#N/A</c:v>
                </c:pt>
                <c:pt idx="9">
                  <c:v>0.16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3.23</c:v>
                </c:pt>
                <c:pt idx="2">
                  <c:v>#N/A</c:v>
                </c:pt>
                <c:pt idx="3">
                  <c:v>3.03</c:v>
                </c:pt>
                <c:pt idx="4">
                  <c:v>#N/A</c:v>
                </c:pt>
                <c:pt idx="5">
                  <c:v>2.85</c:v>
                </c:pt>
                <c:pt idx="6">
                  <c:v>#N/A</c:v>
                </c:pt>
                <c:pt idx="7">
                  <c:v>3.42</c:v>
                </c:pt>
                <c:pt idx="8">
                  <c:v>#N/A</c:v>
                </c:pt>
                <c:pt idx="9">
                  <c:v>3.97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0.64</c:v>
                </c:pt>
                <c:pt idx="2">
                  <c:v>#N/A</c:v>
                </c:pt>
                <c:pt idx="3">
                  <c:v>2.73</c:v>
                </c:pt>
                <c:pt idx="4">
                  <c:v>#N/A</c:v>
                </c:pt>
                <c:pt idx="5">
                  <c:v>3.34</c:v>
                </c:pt>
                <c:pt idx="6">
                  <c:v>#N/A</c:v>
                </c:pt>
                <c:pt idx="7">
                  <c:v>3.17</c:v>
                </c:pt>
                <c:pt idx="8">
                  <c:v>#N/A</c:v>
                </c:pt>
                <c:pt idx="9">
                  <c:v>4.16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5.72</c:v>
                </c:pt>
                <c:pt idx="2">
                  <c:v>#N/A</c:v>
                </c:pt>
                <c:pt idx="3">
                  <c:v>10.73</c:v>
                </c:pt>
                <c:pt idx="4">
                  <c:v>#N/A</c:v>
                </c:pt>
                <c:pt idx="5">
                  <c:v>7.97</c:v>
                </c:pt>
                <c:pt idx="6">
                  <c:v>#N/A</c:v>
                </c:pt>
                <c:pt idx="7">
                  <c:v>9.66</c:v>
                </c:pt>
                <c:pt idx="8">
                  <c:v>#N/A</c:v>
                </c:pt>
                <c:pt idx="9">
                  <c:v>10.47</c:v>
                </c:pt>
              </c:numCache>
            </c:numRef>
          </c:val>
        </c:ser>
        <c:dLbls>
          <c:showLegendKey val="0"/>
          <c:showVal val="0"/>
          <c:showCatName val="0"/>
          <c:showSerName val="0"/>
          <c:showPercent val="0"/>
          <c:showBubbleSize val="0"/>
        </c:dLbls>
        <c:gapWidth val="150"/>
        <c:overlap val="100"/>
        <c:axId val="115373952"/>
        <c:axId val="115375488"/>
      </c:barChart>
      <c:catAx>
        <c:axId val="1153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75488"/>
        <c:crosses val="autoZero"/>
        <c:auto val="1"/>
        <c:lblAlgn val="ctr"/>
        <c:lblOffset val="100"/>
        <c:tickLblSkip val="1"/>
        <c:tickMarkSkip val="1"/>
        <c:noMultiLvlLbl val="0"/>
      </c:catAx>
      <c:valAx>
        <c:axId val="11537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7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4948</c:v>
                </c:pt>
                <c:pt idx="5">
                  <c:v>4835</c:v>
                </c:pt>
                <c:pt idx="8">
                  <c:v>4950</c:v>
                </c:pt>
                <c:pt idx="11">
                  <c:v>4980</c:v>
                </c:pt>
                <c:pt idx="14">
                  <c:v>5087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108</c:v>
                </c:pt>
                <c:pt idx="3">
                  <c:v>106</c:v>
                </c:pt>
                <c:pt idx="6">
                  <c:v>106</c:v>
                </c:pt>
                <c:pt idx="9">
                  <c:v>121</c:v>
                </c:pt>
                <c:pt idx="12">
                  <c:v>120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331</c:v>
                </c:pt>
                <c:pt idx="3">
                  <c:v>208</c:v>
                </c:pt>
                <c:pt idx="6">
                  <c:v>199</c:v>
                </c:pt>
                <c:pt idx="9">
                  <c:v>151</c:v>
                </c:pt>
                <c:pt idx="12">
                  <c:v>116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1794</c:v>
                </c:pt>
                <c:pt idx="3">
                  <c:v>1778</c:v>
                </c:pt>
                <c:pt idx="6">
                  <c:v>1830</c:v>
                </c:pt>
                <c:pt idx="9">
                  <c:v>1839</c:v>
                </c:pt>
                <c:pt idx="12">
                  <c:v>1873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5706</c:v>
                </c:pt>
                <c:pt idx="3">
                  <c:v>5786</c:v>
                </c:pt>
                <c:pt idx="6">
                  <c:v>5872</c:v>
                </c:pt>
                <c:pt idx="9">
                  <c:v>5855</c:v>
                </c:pt>
                <c:pt idx="12">
                  <c:v>5711</c:v>
                </c:pt>
              </c:numCache>
            </c:numRef>
          </c:val>
        </c:ser>
        <c:dLbls>
          <c:showLegendKey val="0"/>
          <c:showVal val="0"/>
          <c:showCatName val="0"/>
          <c:showSerName val="0"/>
          <c:showPercent val="0"/>
          <c:showBubbleSize val="0"/>
        </c:dLbls>
        <c:gapWidth val="100"/>
        <c:overlap val="100"/>
        <c:axId val="109466752"/>
        <c:axId val="10946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2991</c:v>
                </c:pt>
                <c:pt idx="2">
                  <c:v>#N/A</c:v>
                </c:pt>
                <c:pt idx="3">
                  <c:v>#N/A</c:v>
                </c:pt>
                <c:pt idx="4">
                  <c:v>3043</c:v>
                </c:pt>
                <c:pt idx="5">
                  <c:v>#N/A</c:v>
                </c:pt>
                <c:pt idx="6">
                  <c:v>#N/A</c:v>
                </c:pt>
                <c:pt idx="7">
                  <c:v>3057</c:v>
                </c:pt>
                <c:pt idx="8">
                  <c:v>#N/A</c:v>
                </c:pt>
                <c:pt idx="9">
                  <c:v>#N/A</c:v>
                </c:pt>
                <c:pt idx="10">
                  <c:v>2986</c:v>
                </c:pt>
                <c:pt idx="11">
                  <c:v>#N/A</c:v>
                </c:pt>
                <c:pt idx="12">
                  <c:v>#N/A</c:v>
                </c:pt>
                <c:pt idx="13">
                  <c:v>2733</c:v>
                </c:pt>
                <c:pt idx="14">
                  <c:v>#N/A</c:v>
                </c:pt>
              </c:numCache>
            </c:numRef>
          </c:val>
          <c:smooth val="0"/>
        </c:ser>
        <c:dLbls>
          <c:showLegendKey val="0"/>
          <c:showVal val="0"/>
          <c:showCatName val="0"/>
          <c:showSerName val="0"/>
          <c:showPercent val="0"/>
          <c:showBubbleSize val="0"/>
        </c:dLbls>
        <c:marker val="1"/>
        <c:smooth val="0"/>
        <c:axId val="109466752"/>
        <c:axId val="109468672"/>
      </c:lineChart>
      <c:catAx>
        <c:axId val="1094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68672"/>
        <c:crosses val="autoZero"/>
        <c:auto val="1"/>
        <c:lblAlgn val="ctr"/>
        <c:lblOffset val="100"/>
        <c:tickLblSkip val="1"/>
        <c:tickMarkSkip val="1"/>
        <c:noMultiLvlLbl val="0"/>
      </c:catAx>
      <c:valAx>
        <c:axId val="10946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6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44203</c:v>
                </c:pt>
                <c:pt idx="5">
                  <c:v>44521</c:v>
                </c:pt>
                <c:pt idx="8">
                  <c:v>44256</c:v>
                </c:pt>
                <c:pt idx="11">
                  <c:v>44014</c:v>
                </c:pt>
                <c:pt idx="14">
                  <c:v>43886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15854</c:v>
                </c:pt>
                <c:pt idx="5">
                  <c:v>14147</c:v>
                </c:pt>
                <c:pt idx="8">
                  <c:v>12395</c:v>
                </c:pt>
                <c:pt idx="11">
                  <c:v>10951</c:v>
                </c:pt>
                <c:pt idx="14">
                  <c:v>10783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11318</c:v>
                </c:pt>
                <c:pt idx="5">
                  <c:v>11438</c:v>
                </c:pt>
                <c:pt idx="8">
                  <c:v>12855</c:v>
                </c:pt>
                <c:pt idx="11">
                  <c:v>12338</c:v>
                </c:pt>
                <c:pt idx="14">
                  <c:v>13324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1856</c:v>
                </c:pt>
                <c:pt idx="3">
                  <c:v>1016</c:v>
                </c:pt>
                <c:pt idx="6">
                  <c:v>534</c:v>
                </c:pt>
                <c:pt idx="9">
                  <c:v>374</c:v>
                </c:pt>
                <c:pt idx="12">
                  <c:v>149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8883</c:v>
                </c:pt>
                <c:pt idx="3">
                  <c:v>8721</c:v>
                </c:pt>
                <c:pt idx="6">
                  <c:v>8510</c:v>
                </c:pt>
                <c:pt idx="9">
                  <c:v>8707</c:v>
                </c:pt>
                <c:pt idx="12">
                  <c:v>8489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712</c:v>
                </c:pt>
                <c:pt idx="3">
                  <c:v>528</c:v>
                </c:pt>
                <c:pt idx="6">
                  <c:v>345</c:v>
                </c:pt>
                <c:pt idx="9">
                  <c:v>241</c:v>
                </c:pt>
                <c:pt idx="12">
                  <c:v>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23306</c:v>
                </c:pt>
                <c:pt idx="3">
                  <c:v>21352</c:v>
                </c:pt>
                <c:pt idx="6">
                  <c:v>20741</c:v>
                </c:pt>
                <c:pt idx="9">
                  <c:v>20212</c:v>
                </c:pt>
                <c:pt idx="12">
                  <c:v>20067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3106</c:v>
                </c:pt>
                <c:pt idx="3">
                  <c:v>3228</c:v>
                </c:pt>
                <c:pt idx="6">
                  <c:v>3131</c:v>
                </c:pt>
                <c:pt idx="9">
                  <c:v>2986</c:v>
                </c:pt>
                <c:pt idx="12">
                  <c:v>2686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55152</c:v>
                </c:pt>
                <c:pt idx="3">
                  <c:v>54916</c:v>
                </c:pt>
                <c:pt idx="6">
                  <c:v>53495</c:v>
                </c:pt>
                <c:pt idx="9">
                  <c:v>51345</c:v>
                </c:pt>
                <c:pt idx="12">
                  <c:v>49139</c:v>
                </c:pt>
              </c:numCache>
            </c:numRef>
          </c:val>
        </c:ser>
        <c:dLbls>
          <c:showLegendKey val="0"/>
          <c:showVal val="0"/>
          <c:showCatName val="0"/>
          <c:showSerName val="0"/>
          <c:showPercent val="0"/>
          <c:showBubbleSize val="0"/>
        </c:dLbls>
        <c:gapWidth val="100"/>
        <c:overlap val="100"/>
        <c:axId val="115737344"/>
        <c:axId val="11573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21641</c:v>
                </c:pt>
                <c:pt idx="2">
                  <c:v>#N/A</c:v>
                </c:pt>
                <c:pt idx="3">
                  <c:v>#N/A</c:v>
                </c:pt>
                <c:pt idx="4">
                  <c:v>19655</c:v>
                </c:pt>
                <c:pt idx="5">
                  <c:v>#N/A</c:v>
                </c:pt>
                <c:pt idx="6">
                  <c:v>#N/A</c:v>
                </c:pt>
                <c:pt idx="7">
                  <c:v>17250</c:v>
                </c:pt>
                <c:pt idx="8">
                  <c:v>#N/A</c:v>
                </c:pt>
                <c:pt idx="9">
                  <c:v>#N/A</c:v>
                </c:pt>
                <c:pt idx="10">
                  <c:v>16561</c:v>
                </c:pt>
                <c:pt idx="11">
                  <c:v>#N/A</c:v>
                </c:pt>
                <c:pt idx="12">
                  <c:v>#N/A</c:v>
                </c:pt>
                <c:pt idx="13">
                  <c:v>12788</c:v>
                </c:pt>
                <c:pt idx="14">
                  <c:v>#N/A</c:v>
                </c:pt>
              </c:numCache>
            </c:numRef>
          </c:val>
          <c:smooth val="0"/>
        </c:ser>
        <c:dLbls>
          <c:showLegendKey val="0"/>
          <c:showVal val="0"/>
          <c:showCatName val="0"/>
          <c:showSerName val="0"/>
          <c:showPercent val="0"/>
          <c:showBubbleSize val="0"/>
        </c:dLbls>
        <c:marker val="1"/>
        <c:smooth val="0"/>
        <c:axId val="115737344"/>
        <c:axId val="115739264"/>
      </c:lineChart>
      <c:catAx>
        <c:axId val="1157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39264"/>
        <c:crosses val="autoZero"/>
        <c:auto val="1"/>
        <c:lblAlgn val="ctr"/>
        <c:lblOffset val="100"/>
        <c:tickLblSkip val="1"/>
        <c:tickMarkSkip val="1"/>
        <c:noMultiLvlLbl val="0"/>
      </c:catAx>
      <c:valAx>
        <c:axId val="11573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146,607
145,258
194.03
45,631,132
42,674,884
2,900,558
27,715,029
49,138,798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　昨年度との比較では、０．０１ポイント上がったが、Ｈ２１からを考慮するとほぼ横ばいである。</a:t>
          </a:r>
          <a:endParaRPr lang="en-US" sz="1300" b="0" i="0">
            <a:solidFill>
              <a:schemeClr val="dk1"/>
            </a:solidFill>
            <a:latin typeface="+mn-lt"/>
            <a:ea typeface="+mn-ea"/>
            <a:cs typeface="+mn-cs"/>
          </a:endParaRPr>
        </a:p>
        <a:p>
          <a:pPr algn="l"/>
          <a:r>
            <a:rPr lang="ja-JP" altLang="en-US" sz="1300" b="0" i="0">
              <a:solidFill>
                <a:schemeClr val="dk1"/>
              </a:solidFill>
              <a:latin typeface="+mn-lt"/>
              <a:ea typeface="+mn-ea"/>
              <a:cs typeface="+mn-cs"/>
            </a:rPr>
            <a:t>　今後も平成２１年度より取り組んでいる全事業総点検を活用し、積極的に事業のスクラップ・アンド・ビルドを図るとともに、創意と工夫による効果的な財政運営を行い、財政基盤の強化を図る。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58965</xdr:rowOff>
    </xdr:to>
    <xdr:cxnSp macro="">
      <xdr:nvCxnSpPr>
        <xdr:cNvPr id="70" name="直線コネクタ 69"/>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58965</xdr:rowOff>
    </xdr:to>
    <xdr:cxnSp macro="">
      <xdr:nvCxnSpPr>
        <xdr:cNvPr id="73" name="直線コネクタ 72"/>
        <xdr:cNvCxnSpPr/>
      </xdr:nvCxnSpPr>
      <xdr:spPr>
        <a:xfrm>
          <a:off x="3225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24493</xdr:rowOff>
    </xdr:to>
    <xdr:cxnSp macro="">
      <xdr:nvCxnSpPr>
        <xdr:cNvPr id="76" name="直線コネクタ 75"/>
        <xdr:cNvCxnSpPr/>
      </xdr:nvCxnSpPr>
      <xdr:spPr>
        <a:xfrm>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7257</xdr:rowOff>
    </xdr:to>
    <xdr:cxnSp macro="">
      <xdr:nvCxnSpPr>
        <xdr:cNvPr id="79" name="直線コネクタ 78"/>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9" name="円/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1" name="円/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97" name="円/楕円 96"/>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98" name="テキスト ボックス 97"/>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　昨年度との比較では１．６ポイント上がり、Ｈ２３、２４と２年続けて下降していたが上昇に転じた。これは類似団体の傾向も同様である。</a:t>
          </a:r>
          <a:endParaRPr lang="en-US" sz="1300" b="0" i="0">
            <a:solidFill>
              <a:schemeClr val="dk1"/>
            </a:solidFill>
            <a:latin typeface="+mn-lt"/>
            <a:ea typeface="+mn-ea"/>
            <a:cs typeface="+mn-cs"/>
          </a:endParaRPr>
        </a:p>
        <a:p>
          <a:pPr algn="l" rtl="1"/>
          <a:r>
            <a:rPr lang="ja-JP" altLang="en-US" sz="1300" b="0" i="0">
              <a:solidFill>
                <a:schemeClr val="dk1"/>
              </a:solidFill>
              <a:latin typeface="+mn-lt"/>
              <a:ea typeface="+mn-ea"/>
              <a:cs typeface="+mn-cs"/>
            </a:rPr>
            <a:t>　要因としては、個人所得割などの市民税や固定資産税・都市計画税の増加及び税率改正による、株式等譲渡所得割交付金や配当割交付金の増加があげられる。</a:t>
          </a:r>
          <a:endParaRPr lang="en-US" sz="1300" b="0" i="0">
            <a:solidFill>
              <a:schemeClr val="dk1"/>
            </a:solidFill>
            <a:latin typeface="+mn-lt"/>
            <a:ea typeface="+mn-ea"/>
            <a:cs typeface="+mn-cs"/>
          </a:endParaRPr>
        </a:p>
        <a:p>
          <a:pPr algn="l" rtl="1"/>
          <a:r>
            <a:rPr lang="ja-JP" altLang="en-US" sz="1300" b="0" i="0">
              <a:solidFill>
                <a:schemeClr val="dk1"/>
              </a:solidFill>
              <a:latin typeface="+mn-lt"/>
              <a:ea typeface="+mn-ea"/>
              <a:cs typeface="+mn-cs"/>
            </a:rPr>
            <a:t>　今後も、定員適正化計画に基づき、退職者の補充抑制による人件費の抑制や物件費、義務的経費等の削減に努め、現在の水準が維持できるように努める。</a:t>
          </a:r>
          <a:endParaRPr lang="ja-JP" sz="1300"/>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85725</xdr:rowOff>
    </xdr:from>
    <xdr:to>
      <xdr:col>7</xdr:col>
      <xdr:colOff>152400</xdr:colOff>
      <xdr:row>61</xdr:row>
      <xdr:rowOff>10795</xdr:rowOff>
    </xdr:to>
    <xdr:cxnSp macro="">
      <xdr:nvCxnSpPr>
        <xdr:cNvPr id="129" name="直線コネクタ 128"/>
        <xdr:cNvCxnSpPr/>
      </xdr:nvCxnSpPr>
      <xdr:spPr>
        <a:xfrm flipV="1">
          <a:off x="4114800" y="1037272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164147</xdr:rowOff>
    </xdr:from>
    <xdr:to>
      <xdr:col>6</xdr:col>
      <xdr:colOff>0</xdr:colOff>
      <xdr:row>61</xdr:row>
      <xdr:rowOff>10795</xdr:rowOff>
    </xdr:to>
    <xdr:cxnSp macro="">
      <xdr:nvCxnSpPr>
        <xdr:cNvPr id="132" name="直線コネクタ 131"/>
        <xdr:cNvCxnSpPr/>
      </xdr:nvCxnSpPr>
      <xdr:spPr>
        <a:xfrm>
          <a:off x="3225800" y="1045114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19368</xdr:rowOff>
    </xdr:from>
    <xdr:to>
      <xdr:col>4</xdr:col>
      <xdr:colOff>482600</xdr:colOff>
      <xdr:row>60</xdr:row>
      <xdr:rowOff>164147</xdr:rowOff>
    </xdr:to>
    <xdr:cxnSp macro="">
      <xdr:nvCxnSpPr>
        <xdr:cNvPr id="135" name="直線コネクタ 134"/>
        <xdr:cNvCxnSpPr/>
      </xdr:nvCxnSpPr>
      <xdr:spPr>
        <a:xfrm>
          <a:off x="2336800" y="1030636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19368</xdr:rowOff>
    </xdr:from>
    <xdr:to>
      <xdr:col>3</xdr:col>
      <xdr:colOff>279400</xdr:colOff>
      <xdr:row>61</xdr:row>
      <xdr:rowOff>125413</xdr:rowOff>
    </xdr:to>
    <xdr:cxnSp macro="">
      <xdr:nvCxnSpPr>
        <xdr:cNvPr id="138" name="直線コネクタ 137"/>
        <xdr:cNvCxnSpPr/>
      </xdr:nvCxnSpPr>
      <xdr:spPr>
        <a:xfrm flipV="1">
          <a:off x="1447800" y="10306368"/>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34925</xdr:rowOff>
    </xdr:from>
    <xdr:to>
      <xdr:col>7</xdr:col>
      <xdr:colOff>203200</xdr:colOff>
      <xdr:row>60</xdr:row>
      <xdr:rowOff>136525</xdr:rowOff>
    </xdr:to>
    <xdr:sp macro="" textlink="">
      <xdr:nvSpPr>
        <xdr:cNvPr id="148" name="円/楕円 147"/>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51452</xdr:rowOff>
    </xdr:from>
    <xdr:ext cx="762000" cy="259045"/>
    <xdr:sp macro="" textlink="">
      <xdr:nvSpPr>
        <xdr:cNvPr id="149" name="財政構造の弾力性該当値テキスト"/>
        <xdr:cNvSpPr txBox="1"/>
      </xdr:nvSpPr>
      <xdr:spPr>
        <a:xfrm>
          <a:off x="5041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131445</xdr:rowOff>
    </xdr:from>
    <xdr:to>
      <xdr:col>6</xdr:col>
      <xdr:colOff>50800</xdr:colOff>
      <xdr:row>61</xdr:row>
      <xdr:rowOff>61595</xdr:rowOff>
    </xdr:to>
    <xdr:sp macro="" textlink="">
      <xdr:nvSpPr>
        <xdr:cNvPr id="150" name="円/楕円 149"/>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71772</xdr:rowOff>
    </xdr:from>
    <xdr:ext cx="736600" cy="259045"/>
    <xdr:sp macro="" textlink="">
      <xdr:nvSpPr>
        <xdr:cNvPr id="151" name="テキスト ボックス 150"/>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113347</xdr:rowOff>
    </xdr:from>
    <xdr:to>
      <xdr:col>4</xdr:col>
      <xdr:colOff>533400</xdr:colOff>
      <xdr:row>61</xdr:row>
      <xdr:rowOff>43497</xdr:rowOff>
    </xdr:to>
    <xdr:sp macro="" textlink="">
      <xdr:nvSpPr>
        <xdr:cNvPr id="152" name="円/楕円 151"/>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53674</xdr:rowOff>
    </xdr:from>
    <xdr:ext cx="762000" cy="259045"/>
    <xdr:sp macro="" textlink="">
      <xdr:nvSpPr>
        <xdr:cNvPr id="153" name="テキスト ボックス 152"/>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140018</xdr:rowOff>
    </xdr:from>
    <xdr:to>
      <xdr:col>3</xdr:col>
      <xdr:colOff>330200</xdr:colOff>
      <xdr:row>60</xdr:row>
      <xdr:rowOff>70168</xdr:rowOff>
    </xdr:to>
    <xdr:sp macro="" textlink="">
      <xdr:nvSpPr>
        <xdr:cNvPr id="154" name="円/楕円 153"/>
        <xdr:cNvSpPr/>
      </xdr:nvSpPr>
      <xdr:spPr>
        <a:xfrm>
          <a:off x="2286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80345</xdr:rowOff>
    </xdr:from>
    <xdr:ext cx="762000" cy="259045"/>
    <xdr:sp macro="" textlink="">
      <xdr:nvSpPr>
        <xdr:cNvPr id="155" name="テキスト ボックス 154"/>
        <xdr:cNvSpPr txBox="1"/>
      </xdr:nvSpPr>
      <xdr:spPr>
        <a:xfrm>
          <a:off x="1955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74613</xdr:rowOff>
    </xdr:from>
    <xdr:to>
      <xdr:col>2</xdr:col>
      <xdr:colOff>127000</xdr:colOff>
      <xdr:row>62</xdr:row>
      <xdr:rowOff>4763</xdr:rowOff>
    </xdr:to>
    <xdr:sp macro="" textlink="">
      <xdr:nvSpPr>
        <xdr:cNvPr id="156" name="円/楕円 155"/>
        <xdr:cNvSpPr/>
      </xdr:nvSpPr>
      <xdr:spPr>
        <a:xfrm>
          <a:off x="1397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14940</xdr:rowOff>
    </xdr:from>
    <xdr:ext cx="762000" cy="259045"/>
    <xdr:sp macro="" textlink="">
      <xdr:nvSpPr>
        <xdr:cNvPr id="157" name="テキスト ボックス 156"/>
        <xdr:cNvSpPr txBox="1"/>
      </xdr:nvSpPr>
      <xdr:spPr>
        <a:xfrm>
          <a:off x="1066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[71,036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　人件費は、消防の広域化及び退職者の減少により、昨年度より大幅な減少となった。</a:t>
          </a:r>
          <a:endParaRPr lang="en-US" sz="1300" b="0" i="0">
            <a:solidFill>
              <a:schemeClr val="dk1"/>
            </a:solidFill>
            <a:latin typeface="+mn-lt"/>
            <a:ea typeface="+mn-ea"/>
            <a:cs typeface="+mn-cs"/>
          </a:endParaRPr>
        </a:p>
        <a:p>
          <a:pPr algn="l" rtl="1"/>
          <a:r>
            <a:rPr lang="ja-JP" altLang="en-US" sz="1300" b="0" i="0">
              <a:solidFill>
                <a:schemeClr val="dk1"/>
              </a:solidFill>
              <a:latin typeface="+mn-lt"/>
              <a:ea typeface="+mn-ea"/>
              <a:cs typeface="+mn-cs"/>
            </a:rPr>
            <a:t>　今後においても、定員適正化計画に基づき人件費の抑制を図っていく。</a:t>
          </a:r>
          <a:endParaRPr lang="en-US" sz="1300" b="0" i="0">
            <a:solidFill>
              <a:schemeClr val="dk1"/>
            </a:solidFill>
            <a:latin typeface="+mn-lt"/>
            <a:ea typeface="+mn-ea"/>
            <a:cs typeface="+mn-cs"/>
          </a:endParaRPr>
        </a:p>
        <a:p>
          <a:pPr algn="l" rtl="1"/>
          <a:r>
            <a:rPr lang="ja-JP" altLang="en-US" sz="1300" b="0" i="0">
              <a:solidFill>
                <a:schemeClr val="dk1"/>
              </a:solidFill>
              <a:latin typeface="+mn-lt"/>
              <a:ea typeface="+mn-ea"/>
              <a:cs typeface="+mn-cs"/>
            </a:rPr>
            <a:t>　物件費も、消防広域化に伴う消防署費の減少により、昨年度より減少となった。</a:t>
          </a:r>
          <a:endParaRPr lang="en-US" sz="1300" b="0" i="0">
            <a:solidFill>
              <a:schemeClr val="dk1"/>
            </a:solidFill>
            <a:latin typeface="+mn-lt"/>
            <a:ea typeface="+mn-ea"/>
            <a:cs typeface="+mn-cs"/>
          </a:endParaRPr>
        </a:p>
        <a:p>
          <a:pPr algn="l" rtl="1"/>
          <a:r>
            <a:rPr lang="ja-JP" altLang="en-US" sz="1300" b="0" i="0">
              <a:solidFill>
                <a:schemeClr val="dk1"/>
              </a:solidFill>
              <a:latin typeface="+mn-lt"/>
              <a:ea typeface="+mn-ea"/>
              <a:cs typeface="+mn-cs"/>
            </a:rPr>
            <a:t>　今後においても、全事業総点検の活用により、事業の見直しを行い、メリハリをつけた事業執行による歳出の抑制を図っていく。</a:t>
          </a:r>
          <a:endParaRPr lang="ja-JP" sz="1300"/>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45977</xdr:rowOff>
    </xdr:from>
    <xdr:to>
      <xdr:col>7</xdr:col>
      <xdr:colOff>152400</xdr:colOff>
      <xdr:row>82</xdr:row>
      <xdr:rowOff>15050</xdr:rowOff>
    </xdr:to>
    <xdr:cxnSp macro="">
      <xdr:nvCxnSpPr>
        <xdr:cNvPr id="194" name="直線コネクタ 193"/>
        <xdr:cNvCxnSpPr/>
      </xdr:nvCxnSpPr>
      <xdr:spPr>
        <a:xfrm flipV="1">
          <a:off x="4114800" y="13933427"/>
          <a:ext cx="838200" cy="1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15050</xdr:rowOff>
    </xdr:from>
    <xdr:to>
      <xdr:col>6</xdr:col>
      <xdr:colOff>0</xdr:colOff>
      <xdr:row>82</xdr:row>
      <xdr:rowOff>57933</xdr:rowOff>
    </xdr:to>
    <xdr:cxnSp macro="">
      <xdr:nvCxnSpPr>
        <xdr:cNvPr id="197" name="直線コネクタ 196"/>
        <xdr:cNvCxnSpPr/>
      </xdr:nvCxnSpPr>
      <xdr:spPr>
        <a:xfrm flipV="1">
          <a:off x="3225800" y="14073950"/>
          <a:ext cx="8890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38543</xdr:rowOff>
    </xdr:from>
    <xdr:to>
      <xdr:col>4</xdr:col>
      <xdr:colOff>482600</xdr:colOff>
      <xdr:row>82</xdr:row>
      <xdr:rowOff>57933</xdr:rowOff>
    </xdr:to>
    <xdr:cxnSp macro="">
      <xdr:nvCxnSpPr>
        <xdr:cNvPr id="200" name="直線コネクタ 199"/>
        <xdr:cNvCxnSpPr/>
      </xdr:nvCxnSpPr>
      <xdr:spPr>
        <a:xfrm>
          <a:off x="2336800" y="14097443"/>
          <a:ext cx="889000" cy="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38543</xdr:rowOff>
    </xdr:from>
    <xdr:to>
      <xdr:col>3</xdr:col>
      <xdr:colOff>279400</xdr:colOff>
      <xdr:row>82</xdr:row>
      <xdr:rowOff>43973</xdr:rowOff>
    </xdr:to>
    <xdr:cxnSp macro="">
      <xdr:nvCxnSpPr>
        <xdr:cNvPr id="203" name="直線コネクタ 202"/>
        <xdr:cNvCxnSpPr/>
      </xdr:nvCxnSpPr>
      <xdr:spPr>
        <a:xfrm flipV="1">
          <a:off x="1447800" y="14097443"/>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166627</xdr:rowOff>
    </xdr:from>
    <xdr:to>
      <xdr:col>7</xdr:col>
      <xdr:colOff>203200</xdr:colOff>
      <xdr:row>81</xdr:row>
      <xdr:rowOff>96777</xdr:rowOff>
    </xdr:to>
    <xdr:sp macro="" textlink="">
      <xdr:nvSpPr>
        <xdr:cNvPr id="213" name="円/楕円 212"/>
        <xdr:cNvSpPr/>
      </xdr:nvSpPr>
      <xdr:spPr>
        <a:xfrm>
          <a:off x="4902200" y="138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87904</xdr:rowOff>
    </xdr:from>
    <xdr:ext cx="762000" cy="259045"/>
    <xdr:sp macro="" textlink="">
      <xdr:nvSpPr>
        <xdr:cNvPr id="214" name="人件費・物件費等の状況該当値テキスト"/>
        <xdr:cNvSpPr txBox="1"/>
      </xdr:nvSpPr>
      <xdr:spPr>
        <a:xfrm>
          <a:off x="5041900" y="1380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135700</xdr:rowOff>
    </xdr:from>
    <xdr:to>
      <xdr:col>6</xdr:col>
      <xdr:colOff>50800</xdr:colOff>
      <xdr:row>82</xdr:row>
      <xdr:rowOff>65850</xdr:rowOff>
    </xdr:to>
    <xdr:sp macro="" textlink="">
      <xdr:nvSpPr>
        <xdr:cNvPr id="215" name="円/楕円 214"/>
        <xdr:cNvSpPr/>
      </xdr:nvSpPr>
      <xdr:spPr>
        <a:xfrm>
          <a:off x="4064000" y="140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76027</xdr:rowOff>
    </xdr:from>
    <xdr:ext cx="736600" cy="259045"/>
    <xdr:sp macro="" textlink="">
      <xdr:nvSpPr>
        <xdr:cNvPr id="216" name="テキスト ボックス 215"/>
        <xdr:cNvSpPr txBox="1"/>
      </xdr:nvSpPr>
      <xdr:spPr>
        <a:xfrm>
          <a:off x="3733800" y="1379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7133</xdr:rowOff>
    </xdr:from>
    <xdr:to>
      <xdr:col>4</xdr:col>
      <xdr:colOff>533400</xdr:colOff>
      <xdr:row>82</xdr:row>
      <xdr:rowOff>108733</xdr:rowOff>
    </xdr:to>
    <xdr:sp macro="" textlink="">
      <xdr:nvSpPr>
        <xdr:cNvPr id="217" name="円/楕円 216"/>
        <xdr:cNvSpPr/>
      </xdr:nvSpPr>
      <xdr:spPr>
        <a:xfrm>
          <a:off x="3175000" y="140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118910</xdr:rowOff>
    </xdr:from>
    <xdr:ext cx="762000" cy="259045"/>
    <xdr:sp macro="" textlink="">
      <xdr:nvSpPr>
        <xdr:cNvPr id="218" name="テキスト ボックス 217"/>
        <xdr:cNvSpPr txBox="1"/>
      </xdr:nvSpPr>
      <xdr:spPr>
        <a:xfrm>
          <a:off x="2844800" y="138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159193</xdr:rowOff>
    </xdr:from>
    <xdr:to>
      <xdr:col>3</xdr:col>
      <xdr:colOff>330200</xdr:colOff>
      <xdr:row>82</xdr:row>
      <xdr:rowOff>89343</xdr:rowOff>
    </xdr:to>
    <xdr:sp macro="" textlink="">
      <xdr:nvSpPr>
        <xdr:cNvPr id="219" name="円/楕円 218"/>
        <xdr:cNvSpPr/>
      </xdr:nvSpPr>
      <xdr:spPr>
        <a:xfrm>
          <a:off x="2286000" y="140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99520</xdr:rowOff>
    </xdr:from>
    <xdr:ext cx="762000" cy="259045"/>
    <xdr:sp macro="" textlink="">
      <xdr:nvSpPr>
        <xdr:cNvPr id="220" name="テキスト ボックス 219"/>
        <xdr:cNvSpPr txBox="1"/>
      </xdr:nvSpPr>
      <xdr:spPr>
        <a:xfrm>
          <a:off x="1955800" y="1381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164623</xdr:rowOff>
    </xdr:from>
    <xdr:to>
      <xdr:col>2</xdr:col>
      <xdr:colOff>127000</xdr:colOff>
      <xdr:row>82</xdr:row>
      <xdr:rowOff>94773</xdr:rowOff>
    </xdr:to>
    <xdr:sp macro="" textlink="">
      <xdr:nvSpPr>
        <xdr:cNvPr id="221" name="円/楕円 220"/>
        <xdr:cNvSpPr/>
      </xdr:nvSpPr>
      <xdr:spPr>
        <a:xfrm>
          <a:off x="1397000" y="140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104950</xdr:rowOff>
    </xdr:from>
    <xdr:ext cx="762000" cy="259045"/>
    <xdr:sp macro="" textlink="">
      <xdr:nvSpPr>
        <xdr:cNvPr id="222" name="テキスト ボックス 221"/>
        <xdr:cNvSpPr txBox="1"/>
      </xdr:nvSpPr>
      <xdr:spPr>
        <a:xfrm>
          <a:off x="1066800" y="1382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a:solidFill>
                <a:schemeClr val="dk1"/>
              </a:solidFill>
              <a:latin typeface="+mn-lt"/>
              <a:ea typeface="+mn-ea"/>
              <a:cs typeface="+mn-cs"/>
            </a:rPr>
            <a:t>　昨年度との比較では、８．４ポイント下がり、Ｈ２２年度と同水準となった。　</a:t>
          </a:r>
          <a:endParaRPr lang="en-US" altLang="ja-JP" sz="1300">
            <a:solidFill>
              <a:schemeClr val="dk1"/>
            </a:solidFill>
            <a:latin typeface="+mn-lt"/>
            <a:ea typeface="+mn-ea"/>
            <a:cs typeface="+mn-cs"/>
          </a:endParaRPr>
        </a:p>
        <a:p>
          <a:pPr algn="l" rtl="1"/>
          <a:r>
            <a:rPr lang="ja-JP" altLang="en-US" sz="1300">
              <a:solidFill>
                <a:schemeClr val="dk1"/>
              </a:solidFill>
              <a:latin typeface="+mn-lt"/>
              <a:ea typeface="+mn-ea"/>
              <a:cs typeface="+mn-cs"/>
            </a:rPr>
            <a:t>　定年による大量の退職に対し、定員適正化計画に基づく採用抑制を実施しているが、今後も引き続き人件費の抑制に努め、類似団体平均の水準を目標とする。</a:t>
          </a:r>
          <a:endParaRPr lang="ja-JP" altLang="en-US" sz="1300" b="0" i="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88</xdr:row>
      <xdr:rowOff>144780</xdr:rowOff>
    </xdr:to>
    <xdr:cxnSp macro="">
      <xdr:nvCxnSpPr>
        <xdr:cNvPr id="252" name="直線コネクタ 251"/>
        <xdr:cNvCxnSpPr/>
      </xdr:nvCxnSpPr>
      <xdr:spPr>
        <a:xfrm flipV="1">
          <a:off x="16179800" y="1472565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88</xdr:row>
      <xdr:rowOff>144780</xdr:rowOff>
    </xdr:to>
    <xdr:cxnSp macro="">
      <xdr:nvCxnSpPr>
        <xdr:cNvPr id="255" name="直線コネクタ 254"/>
        <xdr:cNvCxnSpPr/>
      </xdr:nvCxnSpPr>
      <xdr:spPr>
        <a:xfrm>
          <a:off x="15290800" y="1520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88</xdr:row>
      <xdr:rowOff>120650</xdr:rowOff>
    </xdr:to>
    <xdr:cxnSp macro="">
      <xdr:nvCxnSpPr>
        <xdr:cNvPr id="258" name="直線コネクタ 257"/>
        <xdr:cNvCxnSpPr/>
      </xdr:nvCxnSpPr>
      <xdr:spPr>
        <a:xfrm>
          <a:off x="14401800" y="1472565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85</xdr:row>
      <xdr:rowOff>152400</xdr:rowOff>
    </xdr:to>
    <xdr:cxnSp macro="">
      <xdr:nvCxnSpPr>
        <xdr:cNvPr id="261" name="直線コネクタ 260"/>
        <xdr:cNvCxnSpPr/>
      </xdr:nvCxnSpPr>
      <xdr:spPr>
        <a:xfrm>
          <a:off x="13512800" y="1470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55880</xdr:rowOff>
    </xdr:from>
    <xdr:to>
      <xdr:col>21</xdr:col>
      <xdr:colOff>50800</xdr:colOff>
      <xdr:row>84</xdr:row>
      <xdr:rowOff>157480</xdr:rowOff>
    </xdr:to>
    <xdr:sp macro="" textlink="">
      <xdr:nvSpPr>
        <xdr:cNvPr id="262" name="フローチャート : 判断 261"/>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63" name="テキスト ボックス 26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67945</xdr:rowOff>
    </xdr:from>
    <xdr:to>
      <xdr:col>19</xdr:col>
      <xdr:colOff>533400</xdr:colOff>
      <xdr:row>84</xdr:row>
      <xdr:rowOff>169545</xdr:rowOff>
    </xdr:to>
    <xdr:sp macro="" textlink="">
      <xdr:nvSpPr>
        <xdr:cNvPr id="264" name="フローチャート : 判断 263"/>
        <xdr:cNvSpPr/>
      </xdr:nvSpPr>
      <xdr:spPr>
        <a:xfrm>
          <a:off x="13462000" y="14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8272</xdr:rowOff>
    </xdr:from>
    <xdr:ext cx="762000" cy="259045"/>
    <xdr:sp macro="" textlink="">
      <xdr:nvSpPr>
        <xdr:cNvPr id="265" name="テキスト ボックス 264"/>
        <xdr:cNvSpPr txBox="1"/>
      </xdr:nvSpPr>
      <xdr:spPr>
        <a:xfrm>
          <a:off x="13131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2"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3" name="円/楕円 272"/>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8907</xdr:rowOff>
    </xdr:from>
    <xdr:ext cx="736600" cy="259045"/>
    <xdr:sp macro="" textlink="">
      <xdr:nvSpPr>
        <xdr:cNvPr id="274" name="テキスト ボックス 273"/>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5" name="円/楕円 274"/>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76" name="テキスト ボックス 275"/>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7" name="円/楕円 276"/>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8" name="テキスト ボックス 27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9" name="円/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　過去</a:t>
          </a:r>
          <a:r>
            <a:rPr lang="ja-JP" altLang="en-US" sz="1300">
              <a:solidFill>
                <a:schemeClr val="dk1"/>
              </a:solidFill>
              <a:latin typeface="+mn-lt"/>
              <a:ea typeface="+mn-ea"/>
              <a:cs typeface="+mn-cs"/>
            </a:rPr>
            <a:t>からの職員採用抑制等により、類似団体平均を大幅に下回っている。</a:t>
          </a:r>
          <a:endParaRPr lang="en-US" sz="1300">
            <a:solidFill>
              <a:schemeClr val="dk1"/>
            </a:solidFill>
            <a:latin typeface="+mn-lt"/>
            <a:ea typeface="+mn-ea"/>
            <a:cs typeface="+mn-cs"/>
          </a:endParaRPr>
        </a:p>
        <a:p>
          <a:pPr algn="l" rtl="1"/>
          <a:r>
            <a:rPr lang="ja-JP" altLang="en-US" sz="1300">
              <a:solidFill>
                <a:schemeClr val="dk1"/>
              </a:solidFill>
              <a:latin typeface="+mn-lt"/>
              <a:ea typeface="+mn-ea"/>
              <a:cs typeface="+mn-cs"/>
            </a:rPr>
            <a:t>　平成１７年度から平成２２年度までの定員適正化計画の実施により、新地方行革指針（総務省）を上回る削減を行ったことが大きい要因と考えられる。</a:t>
          </a:r>
          <a:endParaRPr lang="en-US" sz="1300">
            <a:solidFill>
              <a:schemeClr val="dk1"/>
            </a:solidFill>
            <a:latin typeface="+mn-lt"/>
            <a:ea typeface="+mn-ea"/>
            <a:cs typeface="+mn-cs"/>
          </a:endParaRPr>
        </a:p>
        <a:p>
          <a:pPr algn="l"/>
          <a:r>
            <a:rPr lang="ja-JP" altLang="en-US" sz="1300">
              <a:solidFill>
                <a:schemeClr val="dk1"/>
              </a:solidFill>
              <a:latin typeface="+mn-lt"/>
              <a:ea typeface="+mn-ea"/>
              <a:cs typeface="+mn-cs"/>
            </a:rPr>
            <a:t>　今後も、新たな定員管理計画に基づき、定員の適正管理を図る。</a:t>
          </a:r>
          <a:endParaRPr lang="ja-JP" altLang="en-US" sz="1300" b="0" i="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137341</xdr:rowOff>
    </xdr:from>
    <xdr:to>
      <xdr:col>24</xdr:col>
      <xdr:colOff>558800</xdr:colOff>
      <xdr:row>58</xdr:row>
      <xdr:rowOff>147683</xdr:rowOff>
    </xdr:to>
    <xdr:cxnSp macro="">
      <xdr:nvCxnSpPr>
        <xdr:cNvPr id="317" name="直線コネクタ 316"/>
        <xdr:cNvCxnSpPr/>
      </xdr:nvCxnSpPr>
      <xdr:spPr>
        <a:xfrm flipV="1">
          <a:off x="16179800" y="1008144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147683</xdr:rowOff>
    </xdr:from>
    <xdr:to>
      <xdr:col>23</xdr:col>
      <xdr:colOff>406400</xdr:colOff>
      <xdr:row>60</xdr:row>
      <xdr:rowOff>156391</xdr:rowOff>
    </xdr:to>
    <xdr:cxnSp macro="">
      <xdr:nvCxnSpPr>
        <xdr:cNvPr id="320" name="直線コネクタ 319"/>
        <xdr:cNvCxnSpPr/>
      </xdr:nvCxnSpPr>
      <xdr:spPr>
        <a:xfrm flipV="1">
          <a:off x="15290800" y="10091783"/>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156391</xdr:rowOff>
    </xdr:to>
    <xdr:cxnSp macro="">
      <xdr:nvCxnSpPr>
        <xdr:cNvPr id="323" name="直線コネクタ 322"/>
        <xdr:cNvCxnSpPr/>
      </xdr:nvCxnSpPr>
      <xdr:spPr>
        <a:xfrm>
          <a:off x="14401800" y="1043305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61</xdr:row>
      <xdr:rowOff>5624</xdr:rowOff>
    </xdr:to>
    <xdr:cxnSp macro="">
      <xdr:nvCxnSpPr>
        <xdr:cNvPr id="326" name="直線コネクタ 325"/>
        <xdr:cNvCxnSpPr/>
      </xdr:nvCxnSpPr>
      <xdr:spPr>
        <a:xfrm flipV="1">
          <a:off x="13512800" y="10433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27" name="フローチャート : 判断 326"/>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28" name="テキスト ボックス 327"/>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29" name="フローチャート : 判断 328"/>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0" name="テキスト ボックス 329"/>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86541</xdr:rowOff>
    </xdr:from>
    <xdr:to>
      <xdr:col>24</xdr:col>
      <xdr:colOff>609600</xdr:colOff>
      <xdr:row>59</xdr:row>
      <xdr:rowOff>16691</xdr:rowOff>
    </xdr:to>
    <xdr:sp macro="" textlink="">
      <xdr:nvSpPr>
        <xdr:cNvPr id="336" name="円/楕円 335"/>
        <xdr:cNvSpPr/>
      </xdr:nvSpPr>
      <xdr:spPr>
        <a:xfrm>
          <a:off x="169672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7818</xdr:rowOff>
    </xdr:from>
    <xdr:ext cx="762000" cy="259045"/>
    <xdr:sp macro="" textlink="">
      <xdr:nvSpPr>
        <xdr:cNvPr id="337" name="定員管理の状況該当値テキスト"/>
        <xdr:cNvSpPr txBox="1"/>
      </xdr:nvSpPr>
      <xdr:spPr>
        <a:xfrm>
          <a:off x="17106900" y="9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96883</xdr:rowOff>
    </xdr:from>
    <xdr:to>
      <xdr:col>23</xdr:col>
      <xdr:colOff>457200</xdr:colOff>
      <xdr:row>59</xdr:row>
      <xdr:rowOff>27033</xdr:rowOff>
    </xdr:to>
    <xdr:sp macro="" textlink="">
      <xdr:nvSpPr>
        <xdr:cNvPr id="338" name="円/楕円 337"/>
        <xdr:cNvSpPr/>
      </xdr:nvSpPr>
      <xdr:spPr>
        <a:xfrm>
          <a:off x="16129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37210</xdr:rowOff>
    </xdr:from>
    <xdr:ext cx="736600" cy="259045"/>
    <xdr:sp macro="" textlink="">
      <xdr:nvSpPr>
        <xdr:cNvPr id="339" name="テキスト ボックス 338"/>
        <xdr:cNvSpPr txBox="1"/>
      </xdr:nvSpPr>
      <xdr:spPr>
        <a:xfrm>
          <a:off x="15798800" y="980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105591</xdr:rowOff>
    </xdr:from>
    <xdr:to>
      <xdr:col>22</xdr:col>
      <xdr:colOff>254000</xdr:colOff>
      <xdr:row>61</xdr:row>
      <xdr:rowOff>35741</xdr:rowOff>
    </xdr:to>
    <xdr:sp macro="" textlink="">
      <xdr:nvSpPr>
        <xdr:cNvPr id="340" name="円/楕円 339"/>
        <xdr:cNvSpPr/>
      </xdr:nvSpPr>
      <xdr:spPr>
        <a:xfrm>
          <a:off x="15240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45918</xdr:rowOff>
    </xdr:from>
    <xdr:ext cx="762000" cy="259045"/>
    <xdr:sp macro="" textlink="">
      <xdr:nvSpPr>
        <xdr:cNvPr id="341" name="テキスト ボックス 34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2" name="円/楕円 341"/>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43" name="テキスト ボックス 342"/>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126274</xdr:rowOff>
    </xdr:from>
    <xdr:to>
      <xdr:col>19</xdr:col>
      <xdr:colOff>533400</xdr:colOff>
      <xdr:row>61</xdr:row>
      <xdr:rowOff>56424</xdr:rowOff>
    </xdr:to>
    <xdr:sp macro="" textlink="">
      <xdr:nvSpPr>
        <xdr:cNvPr id="344" name="円/楕円 343"/>
        <xdr:cNvSpPr/>
      </xdr:nvSpPr>
      <xdr:spPr>
        <a:xfrm>
          <a:off x="13462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66601</xdr:rowOff>
    </xdr:from>
    <xdr:ext cx="762000" cy="259045"/>
    <xdr:sp macro="" textlink="">
      <xdr:nvSpPr>
        <xdr:cNvPr id="345" name="テキスト ボックス 344"/>
        <xdr:cNvSpPr txBox="1"/>
      </xdr:nvSpPr>
      <xdr:spPr>
        <a:xfrm>
          <a:off x="13131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昨年度との比較では、０．５ポイント改善となった。</a:t>
          </a:r>
          <a:endParaRPr lang="en-US" sz="1300">
            <a:solidFill>
              <a:schemeClr val="dk1"/>
            </a:solidFill>
            <a:latin typeface="+mn-lt"/>
            <a:ea typeface="+mn-ea"/>
            <a:cs typeface="+mn-cs"/>
          </a:endParaRPr>
        </a:p>
        <a:p>
          <a:r>
            <a:rPr lang="ja-JP" altLang="en-US" sz="1300">
              <a:solidFill>
                <a:schemeClr val="dk1"/>
              </a:solidFill>
              <a:latin typeface="+mn-lt"/>
              <a:ea typeface="+mn-ea"/>
              <a:cs typeface="+mn-cs"/>
            </a:rPr>
            <a:t>　一般会計の市債総額の減少、公営企業債の元利償還金に対する繰入金の減少や算入公債費の増加によるものである。</a:t>
          </a:r>
          <a:endParaRPr lang="en-US" sz="1300">
            <a:solidFill>
              <a:schemeClr val="dk1"/>
            </a:solidFill>
            <a:latin typeface="+mn-lt"/>
            <a:ea typeface="+mn-ea"/>
            <a:cs typeface="+mn-cs"/>
          </a:endParaRPr>
        </a:p>
        <a:p>
          <a:r>
            <a:rPr lang="ja-JP" altLang="en-US" sz="1300">
              <a:solidFill>
                <a:schemeClr val="dk1"/>
              </a:solidFill>
              <a:latin typeface="+mn-lt"/>
              <a:ea typeface="+mn-ea"/>
              <a:cs typeface="+mn-cs"/>
            </a:rPr>
            <a:t>　今後においても、新規発行地方債の抑制とともに、公営企業会計の経営健全化に取り組んでいく。</a:t>
          </a:r>
          <a:endParaRPr lang="ja-JP" altLang="en-US" sz="1300" b="0" i="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168148</xdr:rowOff>
    </xdr:from>
    <xdr:to>
      <xdr:col>24</xdr:col>
      <xdr:colOff>558800</xdr:colOff>
      <xdr:row>40</xdr:row>
      <xdr:rowOff>20828</xdr:rowOff>
    </xdr:to>
    <xdr:cxnSp macro="">
      <xdr:nvCxnSpPr>
        <xdr:cNvPr id="377" name="直線コネクタ 376"/>
        <xdr:cNvCxnSpPr/>
      </xdr:nvCxnSpPr>
      <xdr:spPr>
        <a:xfrm flipV="1">
          <a:off x="16179800" y="685469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78"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30480</xdr:rowOff>
    </xdr:to>
    <xdr:cxnSp macro="">
      <xdr:nvCxnSpPr>
        <xdr:cNvPr id="380" name="直線コネクタ 379"/>
        <xdr:cNvCxnSpPr/>
      </xdr:nvCxnSpPr>
      <xdr:spPr>
        <a:xfrm flipV="1">
          <a:off x="15290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2" name="テキスト ボックス 38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40132</xdr:rowOff>
    </xdr:to>
    <xdr:cxnSp macro="">
      <xdr:nvCxnSpPr>
        <xdr:cNvPr id="383" name="直線コネクタ 382"/>
        <xdr:cNvCxnSpPr/>
      </xdr:nvCxnSpPr>
      <xdr:spPr>
        <a:xfrm flipV="1">
          <a:off x="14401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85" name="テキスト ボックス 384"/>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40132</xdr:rowOff>
    </xdr:from>
    <xdr:to>
      <xdr:col>21</xdr:col>
      <xdr:colOff>0</xdr:colOff>
      <xdr:row>40</xdr:row>
      <xdr:rowOff>98044</xdr:rowOff>
    </xdr:to>
    <xdr:cxnSp macro="">
      <xdr:nvCxnSpPr>
        <xdr:cNvPr id="386" name="直線コネクタ 385"/>
        <xdr:cNvCxnSpPr/>
      </xdr:nvCxnSpPr>
      <xdr:spPr>
        <a:xfrm flipV="1">
          <a:off x="13512800" y="68981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87" name="フローチャート : 判断 386"/>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88" name="テキスト ボックス 387"/>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89" name="フローチャート : 判断 388"/>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125239</xdr:rowOff>
    </xdr:from>
    <xdr:ext cx="762000" cy="259045"/>
    <xdr:sp macro="" textlink="">
      <xdr:nvSpPr>
        <xdr:cNvPr id="390" name="テキスト ボックス 389"/>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117348</xdr:rowOff>
    </xdr:from>
    <xdr:to>
      <xdr:col>24</xdr:col>
      <xdr:colOff>609600</xdr:colOff>
      <xdr:row>40</xdr:row>
      <xdr:rowOff>47498</xdr:rowOff>
    </xdr:to>
    <xdr:sp macro="" textlink="">
      <xdr:nvSpPr>
        <xdr:cNvPr id="396" name="円/楕円 395"/>
        <xdr:cNvSpPr/>
      </xdr:nvSpPr>
      <xdr:spPr>
        <a:xfrm>
          <a:off x="169672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89425</xdr:rowOff>
    </xdr:from>
    <xdr:ext cx="762000" cy="259045"/>
    <xdr:sp macro="" textlink="">
      <xdr:nvSpPr>
        <xdr:cNvPr id="397" name="公債費負担の状況該当値テキスト"/>
        <xdr:cNvSpPr txBox="1"/>
      </xdr:nvSpPr>
      <xdr:spPr>
        <a:xfrm>
          <a:off x="17106900" y="677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398" name="円/楕円 397"/>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56405</xdr:rowOff>
    </xdr:from>
    <xdr:ext cx="736600" cy="259045"/>
    <xdr:sp macro="" textlink="">
      <xdr:nvSpPr>
        <xdr:cNvPr id="399" name="テキスト ボックス 398"/>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0" name="円/楕円 399"/>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66057</xdr:rowOff>
    </xdr:from>
    <xdr:ext cx="762000" cy="259045"/>
    <xdr:sp macro="" textlink="">
      <xdr:nvSpPr>
        <xdr:cNvPr id="401" name="テキスト ボックス 40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160782</xdr:rowOff>
    </xdr:from>
    <xdr:to>
      <xdr:col>21</xdr:col>
      <xdr:colOff>50800</xdr:colOff>
      <xdr:row>40</xdr:row>
      <xdr:rowOff>90932</xdr:rowOff>
    </xdr:to>
    <xdr:sp macro="" textlink="">
      <xdr:nvSpPr>
        <xdr:cNvPr id="402" name="円/楕円 401"/>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75709</xdr:rowOff>
    </xdr:from>
    <xdr:ext cx="762000" cy="259045"/>
    <xdr:sp macro="" textlink="">
      <xdr:nvSpPr>
        <xdr:cNvPr id="403" name="テキスト ボックス 402"/>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47244</xdr:rowOff>
    </xdr:from>
    <xdr:to>
      <xdr:col>19</xdr:col>
      <xdr:colOff>533400</xdr:colOff>
      <xdr:row>40</xdr:row>
      <xdr:rowOff>148844</xdr:rowOff>
    </xdr:to>
    <xdr:sp macro="" textlink="">
      <xdr:nvSpPr>
        <xdr:cNvPr id="404" name="円/楕円 403"/>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133621</xdr:rowOff>
    </xdr:from>
    <xdr:ext cx="762000" cy="259045"/>
    <xdr:sp macro="" textlink="">
      <xdr:nvSpPr>
        <xdr:cNvPr id="405" name="テキスト ボックス 404"/>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昨年度との比較では、１６．７ポイント改善となった。</a:t>
          </a:r>
          <a:endParaRPr lang="en-US" sz="1300">
            <a:solidFill>
              <a:schemeClr val="dk1"/>
            </a:solidFill>
            <a:latin typeface="+mn-lt"/>
            <a:ea typeface="+mn-ea"/>
            <a:cs typeface="+mn-cs"/>
          </a:endParaRPr>
        </a:p>
        <a:p>
          <a:r>
            <a:rPr lang="ja-JP" altLang="en-US" sz="1300">
              <a:solidFill>
                <a:schemeClr val="dk1"/>
              </a:solidFill>
              <a:latin typeface="+mn-lt"/>
              <a:ea typeface="+mn-ea"/>
              <a:cs typeface="+mn-cs"/>
            </a:rPr>
            <a:t>　これは平成１４年度からの投資事業の抑制に併せ、新規発行地方債の削減及び積極的な地方債の繰上償還により地方債残高が着実に減少してきたことによるものである。また、財政調整基金の新規積立ができたことも改善の大きな要因である。</a:t>
          </a:r>
          <a:endParaRPr lang="en-US" sz="1300">
            <a:solidFill>
              <a:schemeClr val="dk1"/>
            </a:solidFill>
            <a:latin typeface="+mn-lt"/>
            <a:ea typeface="+mn-ea"/>
            <a:cs typeface="+mn-cs"/>
          </a:endParaRPr>
        </a:p>
        <a:p>
          <a:r>
            <a:rPr lang="ja-JP" altLang="en-US" sz="1300">
              <a:solidFill>
                <a:schemeClr val="dk1"/>
              </a:solidFill>
              <a:latin typeface="+mn-lt"/>
              <a:ea typeface="+mn-ea"/>
              <a:cs typeface="+mn-cs"/>
            </a:rPr>
            <a:t>　今後においても、同様の取り組みを行い、将来負担の軽減を図っていく。</a:t>
          </a:r>
          <a:endParaRPr lang="ja-JP" altLang="en-US" sz="1300" b="0" i="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138024</xdr:rowOff>
    </xdr:from>
    <xdr:to>
      <xdr:col>24</xdr:col>
      <xdr:colOff>558800</xdr:colOff>
      <xdr:row>16</xdr:row>
      <xdr:rowOff>47168</xdr:rowOff>
    </xdr:to>
    <xdr:cxnSp macro="">
      <xdr:nvCxnSpPr>
        <xdr:cNvPr id="437" name="直線コネクタ 436"/>
        <xdr:cNvCxnSpPr/>
      </xdr:nvCxnSpPr>
      <xdr:spPr>
        <a:xfrm flipV="1">
          <a:off x="16179800" y="2709774"/>
          <a:ext cx="8382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47168</xdr:rowOff>
    </xdr:from>
    <xdr:to>
      <xdr:col>23</xdr:col>
      <xdr:colOff>406400</xdr:colOff>
      <xdr:row>16</xdr:row>
      <xdr:rowOff>61163</xdr:rowOff>
    </xdr:to>
    <xdr:cxnSp macro="">
      <xdr:nvCxnSpPr>
        <xdr:cNvPr id="440" name="直線コネクタ 439"/>
        <xdr:cNvCxnSpPr/>
      </xdr:nvCxnSpPr>
      <xdr:spPr>
        <a:xfrm flipV="1">
          <a:off x="15290800" y="2790368"/>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61163</xdr:rowOff>
    </xdr:from>
    <xdr:to>
      <xdr:col>22</xdr:col>
      <xdr:colOff>203200</xdr:colOff>
      <xdr:row>16</xdr:row>
      <xdr:rowOff>112319</xdr:rowOff>
    </xdr:to>
    <xdr:cxnSp macro="">
      <xdr:nvCxnSpPr>
        <xdr:cNvPr id="443" name="直線コネクタ 442"/>
        <xdr:cNvCxnSpPr/>
      </xdr:nvCxnSpPr>
      <xdr:spPr>
        <a:xfrm flipV="1">
          <a:off x="14401800" y="2804363"/>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112319</xdr:rowOff>
    </xdr:from>
    <xdr:to>
      <xdr:col>21</xdr:col>
      <xdr:colOff>0</xdr:colOff>
      <xdr:row>16</xdr:row>
      <xdr:rowOff>166853</xdr:rowOff>
    </xdr:to>
    <xdr:cxnSp macro="">
      <xdr:nvCxnSpPr>
        <xdr:cNvPr id="446" name="直線コネクタ 445"/>
        <xdr:cNvCxnSpPr/>
      </xdr:nvCxnSpPr>
      <xdr:spPr>
        <a:xfrm flipV="1">
          <a:off x="13512800" y="2855519"/>
          <a:ext cx="8890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47" name="フローチャート : 判断 446"/>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48" name="テキスト ボックス 447"/>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49" name="フローチャート : 判断 448"/>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0" name="テキスト ボックス 449"/>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87224</xdr:rowOff>
    </xdr:from>
    <xdr:to>
      <xdr:col>24</xdr:col>
      <xdr:colOff>609600</xdr:colOff>
      <xdr:row>16</xdr:row>
      <xdr:rowOff>17374</xdr:rowOff>
    </xdr:to>
    <xdr:sp macro="" textlink="">
      <xdr:nvSpPr>
        <xdr:cNvPr id="456" name="円/楕円 455"/>
        <xdr:cNvSpPr/>
      </xdr:nvSpPr>
      <xdr:spPr>
        <a:xfrm>
          <a:off x="169672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59301</xdr:rowOff>
    </xdr:from>
    <xdr:ext cx="762000" cy="259045"/>
    <xdr:sp macro="" textlink="">
      <xdr:nvSpPr>
        <xdr:cNvPr id="457" name="将来負担の状況該当値テキスト"/>
        <xdr:cNvSpPr txBox="1"/>
      </xdr:nvSpPr>
      <xdr:spPr>
        <a:xfrm>
          <a:off x="17106900" y="263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167818</xdr:rowOff>
    </xdr:from>
    <xdr:to>
      <xdr:col>23</xdr:col>
      <xdr:colOff>457200</xdr:colOff>
      <xdr:row>16</xdr:row>
      <xdr:rowOff>97968</xdr:rowOff>
    </xdr:to>
    <xdr:sp macro="" textlink="">
      <xdr:nvSpPr>
        <xdr:cNvPr id="458" name="円/楕円 457"/>
        <xdr:cNvSpPr/>
      </xdr:nvSpPr>
      <xdr:spPr>
        <a:xfrm>
          <a:off x="16129000" y="27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82745</xdr:rowOff>
    </xdr:from>
    <xdr:ext cx="736600" cy="259045"/>
    <xdr:sp macro="" textlink="">
      <xdr:nvSpPr>
        <xdr:cNvPr id="459" name="テキスト ボックス 458"/>
        <xdr:cNvSpPr txBox="1"/>
      </xdr:nvSpPr>
      <xdr:spPr>
        <a:xfrm>
          <a:off x="15798800" y="282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10363</xdr:rowOff>
    </xdr:from>
    <xdr:to>
      <xdr:col>22</xdr:col>
      <xdr:colOff>254000</xdr:colOff>
      <xdr:row>16</xdr:row>
      <xdr:rowOff>111963</xdr:rowOff>
    </xdr:to>
    <xdr:sp macro="" textlink="">
      <xdr:nvSpPr>
        <xdr:cNvPr id="460" name="円/楕円 459"/>
        <xdr:cNvSpPr/>
      </xdr:nvSpPr>
      <xdr:spPr>
        <a:xfrm>
          <a:off x="15240000" y="27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96740</xdr:rowOff>
    </xdr:from>
    <xdr:ext cx="762000" cy="259045"/>
    <xdr:sp macro="" textlink="">
      <xdr:nvSpPr>
        <xdr:cNvPr id="461" name="テキスト ボックス 460"/>
        <xdr:cNvSpPr txBox="1"/>
      </xdr:nvSpPr>
      <xdr:spPr>
        <a:xfrm>
          <a:off x="14909800" y="28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61519</xdr:rowOff>
    </xdr:from>
    <xdr:to>
      <xdr:col>21</xdr:col>
      <xdr:colOff>50800</xdr:colOff>
      <xdr:row>16</xdr:row>
      <xdr:rowOff>163119</xdr:rowOff>
    </xdr:to>
    <xdr:sp macro="" textlink="">
      <xdr:nvSpPr>
        <xdr:cNvPr id="462" name="円/楕円 461"/>
        <xdr:cNvSpPr/>
      </xdr:nvSpPr>
      <xdr:spPr>
        <a:xfrm>
          <a:off x="14351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1846</xdr:rowOff>
    </xdr:from>
    <xdr:ext cx="762000" cy="259045"/>
    <xdr:sp macro="" textlink="">
      <xdr:nvSpPr>
        <xdr:cNvPr id="463" name="テキスト ボックス 462"/>
        <xdr:cNvSpPr txBox="1"/>
      </xdr:nvSpPr>
      <xdr:spPr>
        <a:xfrm>
          <a:off x="14020800" y="257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116053</xdr:rowOff>
    </xdr:from>
    <xdr:to>
      <xdr:col>19</xdr:col>
      <xdr:colOff>533400</xdr:colOff>
      <xdr:row>17</xdr:row>
      <xdr:rowOff>46203</xdr:rowOff>
    </xdr:to>
    <xdr:sp macro="" textlink="">
      <xdr:nvSpPr>
        <xdr:cNvPr id="464" name="円/楕円 463"/>
        <xdr:cNvSpPr/>
      </xdr:nvSpPr>
      <xdr:spPr>
        <a:xfrm>
          <a:off x="13462000" y="28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56380</xdr:rowOff>
    </xdr:from>
    <xdr:ext cx="762000" cy="259045"/>
    <xdr:sp macro="" textlink="">
      <xdr:nvSpPr>
        <xdr:cNvPr id="465" name="テキスト ボックス 464"/>
        <xdr:cNvSpPr txBox="1"/>
      </xdr:nvSpPr>
      <xdr:spPr>
        <a:xfrm>
          <a:off x="13131800" y="26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静岡県藤枝市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146,607
145,258
194.03
45,631,132
42,674,884
2,900,558
27,715,029
49,138,798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53.6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a:solidFill>
                <a:schemeClr val="dk1"/>
              </a:solidFill>
              <a:latin typeface="+mn-lt"/>
              <a:ea typeface="+mn-ea"/>
              <a:cs typeface="+mn-cs"/>
            </a:rPr>
            <a:t>　昨年度との比較で、４．７ポイント減少した。</a:t>
          </a:r>
          <a:endParaRPr lang="en-US" sz="1300">
            <a:solidFill>
              <a:schemeClr val="dk1"/>
            </a:solidFill>
            <a:latin typeface="+mn-lt"/>
            <a:ea typeface="+mn-ea"/>
            <a:cs typeface="+mn-cs"/>
          </a:endParaRPr>
        </a:p>
        <a:p>
          <a:pPr algn="l" rtl="1" eaLnBrk="1" fontAlgn="auto" latinLnBrk="0" hangingPunct="1"/>
          <a:r>
            <a:rPr lang="ja-JP" altLang="en-US" sz="1300">
              <a:solidFill>
                <a:schemeClr val="dk1"/>
              </a:solidFill>
              <a:latin typeface="+mn-lt"/>
              <a:ea typeface="+mn-ea"/>
              <a:cs typeface="+mn-cs"/>
            </a:rPr>
            <a:t>　人件費については、定員適正化計画や新たな定員適正化計画の下、職員数管理に努めており、本年度は、消防の広域化及び退職金の減少などにより大幅に減少した。</a:t>
          </a:r>
          <a:endParaRPr lang="en-US" sz="1300">
            <a:solidFill>
              <a:schemeClr val="dk1"/>
            </a:solidFill>
            <a:latin typeface="+mn-lt"/>
            <a:ea typeface="+mn-ea"/>
            <a:cs typeface="+mn-cs"/>
          </a:endParaRPr>
        </a:p>
        <a:p>
          <a:pPr algn="l" rtl="1" eaLnBrk="1" fontAlgn="auto" latinLnBrk="0" hangingPunct="1"/>
          <a:r>
            <a:rPr lang="ja-JP" altLang="en-US" sz="1300">
              <a:solidFill>
                <a:schemeClr val="dk1"/>
              </a:solidFill>
              <a:latin typeface="+mn-lt"/>
              <a:ea typeface="+mn-ea"/>
              <a:cs typeface="+mn-cs"/>
            </a:rPr>
            <a:t>　類似団体の傾向も同様である。</a:t>
          </a:r>
          <a:endParaRPr lang="en-US" sz="1300">
            <a:solidFill>
              <a:schemeClr val="dk1"/>
            </a:solidFill>
            <a:latin typeface="+mn-lt"/>
            <a:ea typeface="+mn-ea"/>
            <a:cs typeface="+mn-cs"/>
          </a:endParaRPr>
        </a:p>
        <a:p>
          <a:pPr algn="l" rtl="1" eaLnBrk="1" fontAlgn="auto" latinLnBrk="0" hangingPunct="1"/>
          <a:r>
            <a:rPr lang="ja-JP" altLang="en-US" sz="1300">
              <a:solidFill>
                <a:schemeClr val="dk1"/>
              </a:solidFill>
              <a:latin typeface="+mn-lt"/>
              <a:ea typeface="+mn-ea"/>
              <a:cs typeface="+mn-cs"/>
            </a:rPr>
            <a:t>　今後においても、定員適正化計画に基づき、引き続き現在の水準を維持するよう努める。</a:t>
          </a:r>
          <a:endParaRPr lang="en-US"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66040</xdr:rowOff>
    </xdr:from>
    <xdr:to>
      <xdr:col>7</xdr:col>
      <xdr:colOff>15875</xdr:colOff>
      <xdr:row>36</xdr:row>
      <xdr:rowOff>81280</xdr:rowOff>
    </xdr:to>
    <xdr:cxnSp macro="">
      <xdr:nvCxnSpPr>
        <xdr:cNvPr id="65" name="直線コネクタ 64"/>
        <xdr:cNvCxnSpPr/>
      </xdr:nvCxnSpPr>
      <xdr:spPr>
        <a:xfrm flipV="1">
          <a:off x="3987800" y="589534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134620</xdr:rowOff>
    </xdr:to>
    <xdr:cxnSp macro="">
      <xdr:nvCxnSpPr>
        <xdr:cNvPr id="68" name="直線コネクタ 67"/>
        <xdr:cNvCxnSpPr/>
      </xdr:nvCxnSpPr>
      <xdr:spPr>
        <a:xfrm flipV="1">
          <a:off x="3098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134620</xdr:rowOff>
    </xdr:to>
    <xdr:cxnSp macro="">
      <xdr:nvCxnSpPr>
        <xdr:cNvPr id="71" name="直線コネクタ 70"/>
        <xdr:cNvCxnSpPr/>
      </xdr:nvCxnSpPr>
      <xdr:spPr>
        <a:xfrm>
          <a:off x="2209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31750</xdr:rowOff>
    </xdr:to>
    <xdr:cxnSp macro="">
      <xdr:nvCxnSpPr>
        <xdr:cNvPr id="74" name="直線コネクタ 73"/>
        <xdr:cNvCxnSpPr/>
      </xdr:nvCxnSpPr>
      <xdr:spPr>
        <a:xfrm flipV="1">
          <a:off x="1320800" y="6245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8" name="テキスト ボックス 7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15240</xdr:rowOff>
    </xdr:from>
    <xdr:to>
      <xdr:col>7</xdr:col>
      <xdr:colOff>66675</xdr:colOff>
      <xdr:row>34</xdr:row>
      <xdr:rowOff>116840</xdr:rowOff>
    </xdr:to>
    <xdr:sp macro="" textlink="">
      <xdr:nvSpPr>
        <xdr:cNvPr id="84" name="円/楕円 83"/>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31767</xdr:rowOff>
    </xdr:from>
    <xdr:ext cx="762000" cy="259045"/>
    <xdr:sp macro="" textlink="">
      <xdr:nvSpPr>
        <xdr:cNvPr id="85"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6" name="円/楕円 85"/>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7" name="テキスト ボックス 86"/>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8" name="円/楕円 87"/>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9" name="テキスト ボックス 88"/>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0" name="円/楕円 89"/>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1" name="テキスト ボックス 90"/>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2" name="円/楕円 91"/>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3" name="テキスト ボックス 92"/>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a:solidFill>
                <a:schemeClr val="dk1"/>
              </a:solidFill>
              <a:latin typeface="+mn-lt"/>
              <a:ea typeface="+mn-ea"/>
              <a:cs typeface="+mn-cs"/>
            </a:rPr>
            <a:t>　昨年度との比較で、０．２ポイント増加した。</a:t>
          </a:r>
          <a:endParaRPr lang="en-US" sz="1300">
            <a:solidFill>
              <a:schemeClr val="dk1"/>
            </a:solidFill>
            <a:latin typeface="+mn-lt"/>
            <a:ea typeface="+mn-ea"/>
            <a:cs typeface="+mn-cs"/>
          </a:endParaRPr>
        </a:p>
        <a:p>
          <a:pPr algn="l" rtl="1"/>
          <a:r>
            <a:rPr lang="ja-JP" altLang="en-US" sz="1300">
              <a:solidFill>
                <a:schemeClr val="dk1"/>
              </a:solidFill>
              <a:latin typeface="+mn-lt"/>
              <a:ea typeface="+mn-ea"/>
              <a:cs typeface="+mn-cs"/>
            </a:rPr>
            <a:t>　要因としては、定期予防接種ワクチンの追加等によるものだが、ほぼ横這いの推移となっており、今後も現在の水準を維持するよう努める。</a:t>
          </a:r>
          <a:endParaRPr lang="ja-JP" altLang="en-US" sz="1300" b="0" i="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165100</xdr:rowOff>
    </xdr:from>
    <xdr:to>
      <xdr:col>24</xdr:col>
      <xdr:colOff>31750</xdr:colOff>
      <xdr:row>13</xdr:row>
      <xdr:rowOff>8890</xdr:rowOff>
    </xdr:to>
    <xdr:cxnSp macro="">
      <xdr:nvCxnSpPr>
        <xdr:cNvPr id="126" name="直線コネクタ 125"/>
        <xdr:cNvCxnSpPr/>
      </xdr:nvCxnSpPr>
      <xdr:spPr>
        <a:xfrm>
          <a:off x="15671800" y="222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165100</xdr:rowOff>
    </xdr:from>
    <xdr:to>
      <xdr:col>22</xdr:col>
      <xdr:colOff>565150</xdr:colOff>
      <xdr:row>13</xdr:row>
      <xdr:rowOff>24130</xdr:rowOff>
    </xdr:to>
    <xdr:cxnSp macro="">
      <xdr:nvCxnSpPr>
        <xdr:cNvPr id="129" name="直線コネクタ 128"/>
        <xdr:cNvCxnSpPr/>
      </xdr:nvCxnSpPr>
      <xdr:spPr>
        <a:xfrm flipV="1">
          <a:off x="14782800" y="222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13</xdr:row>
      <xdr:rowOff>77470</xdr:rowOff>
    </xdr:to>
    <xdr:cxnSp macro="">
      <xdr:nvCxnSpPr>
        <xdr:cNvPr id="132" name="直線コネクタ 131"/>
        <xdr:cNvCxnSpPr/>
      </xdr:nvCxnSpPr>
      <xdr:spPr>
        <a:xfrm flipV="1">
          <a:off x="13893800" y="225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77470</xdr:rowOff>
    </xdr:to>
    <xdr:cxnSp macro="">
      <xdr:nvCxnSpPr>
        <xdr:cNvPr id="135" name="直線コネクタ 134"/>
        <xdr:cNvCxnSpPr/>
      </xdr:nvCxnSpPr>
      <xdr:spPr>
        <a:xfrm>
          <a:off x="13004800" y="229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25417</xdr:rowOff>
    </xdr:from>
    <xdr:ext cx="762000" cy="259045"/>
    <xdr:sp macro="" textlink="">
      <xdr:nvSpPr>
        <xdr:cNvPr id="137" name="テキスト ボックス 136"/>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129540</xdr:rowOff>
    </xdr:from>
    <xdr:to>
      <xdr:col>24</xdr:col>
      <xdr:colOff>82550</xdr:colOff>
      <xdr:row>13</xdr:row>
      <xdr:rowOff>59690</xdr:rowOff>
    </xdr:to>
    <xdr:sp macro="" textlink="">
      <xdr:nvSpPr>
        <xdr:cNvPr id="145" name="円/楕円 144"/>
        <xdr:cNvSpPr/>
      </xdr:nvSpPr>
      <xdr:spPr>
        <a:xfrm>
          <a:off x="164592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38117</xdr:rowOff>
    </xdr:from>
    <xdr:ext cx="762000" cy="259045"/>
    <xdr:sp macro="" textlink="">
      <xdr:nvSpPr>
        <xdr:cNvPr id="146" name="物件費該当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114300</xdr:rowOff>
    </xdr:from>
    <xdr:to>
      <xdr:col>22</xdr:col>
      <xdr:colOff>615950</xdr:colOff>
      <xdr:row>13</xdr:row>
      <xdr:rowOff>44450</xdr:rowOff>
    </xdr:to>
    <xdr:sp macro="" textlink="">
      <xdr:nvSpPr>
        <xdr:cNvPr id="147" name="円/楕円 146"/>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54627</xdr:rowOff>
    </xdr:from>
    <xdr:ext cx="736600" cy="259045"/>
    <xdr:sp macro="" textlink="">
      <xdr:nvSpPr>
        <xdr:cNvPr id="148" name="テキスト ボックス 147"/>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144780</xdr:rowOff>
    </xdr:from>
    <xdr:to>
      <xdr:col>21</xdr:col>
      <xdr:colOff>412750</xdr:colOff>
      <xdr:row>13</xdr:row>
      <xdr:rowOff>74930</xdr:rowOff>
    </xdr:to>
    <xdr:sp macro="" textlink="">
      <xdr:nvSpPr>
        <xdr:cNvPr id="149" name="円/楕円 148"/>
        <xdr:cNvSpPr/>
      </xdr:nvSpPr>
      <xdr:spPr>
        <a:xfrm>
          <a:off x="14732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85107</xdr:rowOff>
    </xdr:from>
    <xdr:ext cx="762000" cy="259045"/>
    <xdr:sp macro="" textlink="">
      <xdr:nvSpPr>
        <xdr:cNvPr id="150" name="テキスト ボックス 149"/>
        <xdr:cNvSpPr txBox="1"/>
      </xdr:nvSpPr>
      <xdr:spPr>
        <a:xfrm>
          <a:off x="14401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26670</xdr:rowOff>
    </xdr:from>
    <xdr:to>
      <xdr:col>20</xdr:col>
      <xdr:colOff>209550</xdr:colOff>
      <xdr:row>13</xdr:row>
      <xdr:rowOff>128270</xdr:rowOff>
    </xdr:to>
    <xdr:sp macro="" textlink="">
      <xdr:nvSpPr>
        <xdr:cNvPr id="151" name="円/楕円 150"/>
        <xdr:cNvSpPr/>
      </xdr:nvSpPr>
      <xdr:spPr>
        <a:xfrm>
          <a:off x="13843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138447</xdr:rowOff>
    </xdr:from>
    <xdr:ext cx="762000" cy="259045"/>
    <xdr:sp macro="" textlink="">
      <xdr:nvSpPr>
        <xdr:cNvPr id="152" name="テキスト ボックス 151"/>
        <xdr:cNvSpPr txBox="1"/>
      </xdr:nvSpPr>
      <xdr:spPr>
        <a:xfrm>
          <a:off x="13512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3" name="円/楕円 152"/>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4" name="テキスト ボックス 153"/>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a:solidFill>
                <a:schemeClr val="dk1"/>
              </a:solidFill>
              <a:latin typeface="+mn-lt"/>
              <a:ea typeface="+mn-ea"/>
              <a:cs typeface="+mn-cs"/>
            </a:rPr>
            <a:t>　昨年度との比較で、０．４ポイント減少した。</a:t>
          </a:r>
          <a:endParaRPr lang="en-US" sz="1300">
            <a:solidFill>
              <a:schemeClr val="dk1"/>
            </a:solidFill>
            <a:latin typeface="+mn-lt"/>
            <a:ea typeface="+mn-ea"/>
            <a:cs typeface="+mn-cs"/>
          </a:endParaRPr>
        </a:p>
        <a:p>
          <a:pPr algn="l" rtl="1"/>
          <a:r>
            <a:rPr lang="ja-JP" altLang="en-US" sz="1300">
              <a:solidFill>
                <a:schemeClr val="dk1"/>
              </a:solidFill>
              <a:latin typeface="+mn-lt"/>
              <a:ea typeface="+mn-ea"/>
              <a:cs typeface="+mn-cs"/>
            </a:rPr>
            <a:t>　要因としては、こども医療費の特定財源となっている県補助金の制度改正（補助対象拡大）によるものである。</a:t>
          </a:r>
          <a:endParaRPr lang="en-US"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83457</xdr:rowOff>
    </xdr:to>
    <xdr:cxnSp macro="">
      <xdr:nvCxnSpPr>
        <xdr:cNvPr id="189" name="直線コネクタ 188"/>
        <xdr:cNvCxnSpPr/>
      </xdr:nvCxnSpPr>
      <xdr:spPr>
        <a:xfrm flipV="1">
          <a:off x="3987800" y="9298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83457</xdr:rowOff>
    </xdr:to>
    <xdr:cxnSp macro="">
      <xdr:nvCxnSpPr>
        <xdr:cNvPr id="192" name="直線コネクタ 191"/>
        <xdr:cNvCxnSpPr/>
      </xdr:nvCxnSpPr>
      <xdr:spPr>
        <a:xfrm>
          <a:off x="3098800" y="9243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53</xdr:row>
      <xdr:rowOff>156935</xdr:rowOff>
    </xdr:to>
    <xdr:cxnSp macro="">
      <xdr:nvCxnSpPr>
        <xdr:cNvPr id="195" name="直線コネクタ 194"/>
        <xdr:cNvCxnSpPr/>
      </xdr:nvCxnSpPr>
      <xdr:spPr>
        <a:xfrm>
          <a:off x="2209800" y="9178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91622</xdr:rowOff>
    </xdr:to>
    <xdr:cxnSp macro="">
      <xdr:nvCxnSpPr>
        <xdr:cNvPr id="198" name="直線コネクタ 197"/>
        <xdr:cNvCxnSpPr/>
      </xdr:nvCxnSpPr>
      <xdr:spPr>
        <a:xfrm>
          <a:off x="1320800" y="9156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160565</xdr:rowOff>
    </xdr:from>
    <xdr:to>
      <xdr:col>7</xdr:col>
      <xdr:colOff>66675</xdr:colOff>
      <xdr:row>54</xdr:row>
      <xdr:rowOff>90715</xdr:rowOff>
    </xdr:to>
    <xdr:sp macro="" textlink="">
      <xdr:nvSpPr>
        <xdr:cNvPr id="208" name="円/楕円 207"/>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5642</xdr:rowOff>
    </xdr:from>
    <xdr:ext cx="762000" cy="259045"/>
    <xdr:sp macro="" textlink="">
      <xdr:nvSpPr>
        <xdr:cNvPr id="209" name="扶助費該当値テキスト"/>
        <xdr:cNvSpPr txBox="1"/>
      </xdr:nvSpPr>
      <xdr:spPr>
        <a:xfrm>
          <a:off x="4914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0" name="円/楕円 209"/>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1" name="テキスト ボックス 210"/>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2" name="円/楕円 211"/>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3" name="テキスト ボックス 212"/>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4" name="円/楕円 213"/>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152599</xdr:rowOff>
    </xdr:from>
    <xdr:ext cx="762000" cy="259045"/>
    <xdr:sp macro="" textlink="">
      <xdr:nvSpPr>
        <xdr:cNvPr id="215" name="テキスト ボックス 214"/>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6" name="円/楕円 215"/>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7" name="テキスト ボックス 216"/>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a:solidFill>
                <a:schemeClr val="dk1"/>
              </a:solidFill>
              <a:latin typeface="+mn-lt"/>
              <a:ea typeface="+mn-ea"/>
              <a:cs typeface="+mn-cs"/>
            </a:rPr>
            <a:t>　昨年度との比較で、０．３ポイント増加した。</a:t>
          </a:r>
          <a:endParaRPr lang="en-US" sz="1300">
            <a:solidFill>
              <a:schemeClr val="dk1"/>
            </a:solidFill>
            <a:latin typeface="+mn-lt"/>
            <a:ea typeface="+mn-ea"/>
            <a:cs typeface="+mn-cs"/>
          </a:endParaRPr>
        </a:p>
        <a:p>
          <a:pPr algn="l" rtl="1"/>
          <a:r>
            <a:rPr lang="ja-JP" altLang="en-US" sz="1300">
              <a:solidFill>
                <a:schemeClr val="dk1"/>
              </a:solidFill>
              <a:latin typeface="+mn-lt"/>
              <a:ea typeface="+mn-ea"/>
              <a:cs typeface="+mn-cs"/>
            </a:rPr>
            <a:t>　維持補修費及び特別会計への繰出金の増加等によるものである。</a:t>
          </a:r>
          <a:endParaRPr lang="en-US" sz="1300">
            <a:solidFill>
              <a:schemeClr val="dk1"/>
            </a:solidFill>
            <a:latin typeface="+mn-lt"/>
            <a:ea typeface="+mn-ea"/>
            <a:cs typeface="+mn-cs"/>
          </a:endParaRPr>
        </a:p>
        <a:p>
          <a:pPr algn="l"/>
          <a:r>
            <a:rPr lang="ja-JP" altLang="en-US" sz="1300">
              <a:solidFill>
                <a:schemeClr val="dk1"/>
              </a:solidFill>
              <a:latin typeface="+mn-lt"/>
              <a:ea typeface="+mn-ea"/>
              <a:cs typeface="+mn-cs"/>
            </a:rPr>
            <a:t>　今後も経費の削減に努め、現在の水準を維持するよう努める。</a:t>
          </a:r>
          <a:endParaRPr lang="ja-JP" altLang="en-US" sz="1300" b="0" i="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143328</xdr:rowOff>
    </xdr:from>
    <xdr:to>
      <xdr:col>24</xdr:col>
      <xdr:colOff>31750</xdr:colOff>
      <xdr:row>57</xdr:row>
      <xdr:rowOff>4535</xdr:rowOff>
    </xdr:to>
    <xdr:cxnSp macro="">
      <xdr:nvCxnSpPr>
        <xdr:cNvPr id="252" name="直線コネクタ 251"/>
        <xdr:cNvCxnSpPr/>
      </xdr:nvCxnSpPr>
      <xdr:spPr>
        <a:xfrm>
          <a:off x="15671800" y="9744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45357</xdr:rowOff>
    </xdr:from>
    <xdr:to>
      <xdr:col>22</xdr:col>
      <xdr:colOff>565150</xdr:colOff>
      <xdr:row>56</xdr:row>
      <xdr:rowOff>143328</xdr:rowOff>
    </xdr:to>
    <xdr:cxnSp macro="">
      <xdr:nvCxnSpPr>
        <xdr:cNvPr id="255" name="直線コネクタ 254"/>
        <xdr:cNvCxnSpPr/>
      </xdr:nvCxnSpPr>
      <xdr:spPr>
        <a:xfrm>
          <a:off x="14782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129722</xdr:rowOff>
    </xdr:from>
    <xdr:to>
      <xdr:col>21</xdr:col>
      <xdr:colOff>361950</xdr:colOff>
      <xdr:row>56</xdr:row>
      <xdr:rowOff>45357</xdr:rowOff>
    </xdr:to>
    <xdr:cxnSp macro="">
      <xdr:nvCxnSpPr>
        <xdr:cNvPr id="258" name="直線コネクタ 257"/>
        <xdr:cNvCxnSpPr/>
      </xdr:nvCxnSpPr>
      <xdr:spPr>
        <a:xfrm>
          <a:off x="13893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129722</xdr:rowOff>
    </xdr:from>
    <xdr:to>
      <xdr:col>20</xdr:col>
      <xdr:colOff>158750</xdr:colOff>
      <xdr:row>56</xdr:row>
      <xdr:rowOff>78015</xdr:rowOff>
    </xdr:to>
    <xdr:cxnSp macro="">
      <xdr:nvCxnSpPr>
        <xdr:cNvPr id="261" name="直線コネクタ 260"/>
        <xdr:cNvCxnSpPr/>
      </xdr:nvCxnSpPr>
      <xdr:spPr>
        <a:xfrm flipV="1">
          <a:off x="13004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71" name="円/楕円 270"/>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141712</xdr:rowOff>
    </xdr:from>
    <xdr:ext cx="762000" cy="259045"/>
    <xdr:sp macro="" textlink="">
      <xdr:nvSpPr>
        <xdr:cNvPr id="272"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92528</xdr:rowOff>
    </xdr:from>
    <xdr:to>
      <xdr:col>22</xdr:col>
      <xdr:colOff>615950</xdr:colOff>
      <xdr:row>57</xdr:row>
      <xdr:rowOff>22678</xdr:rowOff>
    </xdr:to>
    <xdr:sp macro="" textlink="">
      <xdr:nvSpPr>
        <xdr:cNvPr id="273" name="円/楕円 272"/>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32855</xdr:rowOff>
    </xdr:from>
    <xdr:ext cx="736600" cy="259045"/>
    <xdr:sp macro="" textlink="">
      <xdr:nvSpPr>
        <xdr:cNvPr id="274" name="テキスト ボックス 273"/>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5" name="円/楕円 274"/>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6" name="テキスト ボックス 275"/>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78922</xdr:rowOff>
    </xdr:from>
    <xdr:to>
      <xdr:col>20</xdr:col>
      <xdr:colOff>209550</xdr:colOff>
      <xdr:row>56</xdr:row>
      <xdr:rowOff>9072</xdr:rowOff>
    </xdr:to>
    <xdr:sp macro="" textlink="">
      <xdr:nvSpPr>
        <xdr:cNvPr id="277" name="円/楕円 276"/>
        <xdr:cNvSpPr/>
      </xdr:nvSpPr>
      <xdr:spPr>
        <a:xfrm>
          <a:off x="13843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19249</xdr:rowOff>
    </xdr:from>
    <xdr:ext cx="762000" cy="259045"/>
    <xdr:sp macro="" textlink="">
      <xdr:nvSpPr>
        <xdr:cNvPr id="278" name="テキスト ボックス 277"/>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79" name="円/楕円 27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80" name="テキスト ボックス 279"/>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a:solidFill>
                <a:schemeClr val="dk1"/>
              </a:solidFill>
              <a:latin typeface="+mn-lt"/>
              <a:ea typeface="+mn-ea"/>
              <a:cs typeface="+mn-cs"/>
            </a:rPr>
            <a:t>　昨年度との比較は３．９ポイント増加している。</a:t>
          </a:r>
          <a:endParaRPr lang="en-US" altLang="ja-JP" sz="1300">
            <a:solidFill>
              <a:schemeClr val="dk1"/>
            </a:solidFill>
            <a:latin typeface="+mn-lt"/>
            <a:ea typeface="+mn-ea"/>
            <a:cs typeface="+mn-cs"/>
          </a:endParaRPr>
        </a:p>
        <a:p>
          <a:pPr algn="l" rtl="1"/>
          <a:r>
            <a:rPr lang="ja-JP" altLang="en-US" sz="1300">
              <a:solidFill>
                <a:schemeClr val="dk1"/>
              </a:solidFill>
              <a:latin typeface="+mn-lt"/>
              <a:ea typeface="+mn-ea"/>
              <a:cs typeface="+mn-cs"/>
            </a:rPr>
            <a:t>　要因としては、消防広域化に伴う志太広域事務組合（一部事務組合）負担金の増加により、大幅な増加となった。　</a:t>
          </a:r>
          <a:endParaRPr lang="en-US" altLang="ja-JP" sz="1300">
            <a:solidFill>
              <a:schemeClr val="dk1"/>
            </a:solidFill>
            <a:latin typeface="+mn-lt"/>
            <a:ea typeface="+mn-ea"/>
            <a:cs typeface="+mn-cs"/>
          </a:endParaRPr>
        </a:p>
        <a:p>
          <a:pPr algn="l" rtl="1"/>
          <a:r>
            <a:rPr lang="ja-JP" altLang="en-US" sz="1300">
              <a:solidFill>
                <a:schemeClr val="dk1"/>
              </a:solidFill>
              <a:latin typeface="+mn-lt"/>
              <a:ea typeface="+mn-ea"/>
              <a:cs typeface="+mn-cs"/>
            </a:rPr>
            <a:t>　今後については、補助制度の見直しを図る中で削減に努める</a:t>
          </a:r>
          <a:r>
            <a:rPr lang="ja-JP" altLang="en-US" sz="1300" b="0" i="0">
              <a:solidFill>
                <a:schemeClr val="dk1"/>
              </a:solidFill>
              <a:latin typeface="+mn-lt"/>
              <a:ea typeface="+mn-ea"/>
              <a:cs typeface="+mn-cs"/>
            </a:rPr>
            <a:t>。</a:t>
          </a:r>
          <a:endParaRPr lang="en-US" sz="1300" b="0" i="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8890</xdr:rowOff>
    </xdr:from>
    <xdr:to>
      <xdr:col>24</xdr:col>
      <xdr:colOff>31750</xdr:colOff>
      <xdr:row>38</xdr:row>
      <xdr:rowOff>134620</xdr:rowOff>
    </xdr:to>
    <xdr:cxnSp macro="">
      <xdr:nvCxnSpPr>
        <xdr:cNvPr id="312" name="直線コネクタ 311"/>
        <xdr:cNvCxnSpPr/>
      </xdr:nvCxnSpPr>
      <xdr:spPr>
        <a:xfrm>
          <a:off x="15671800" y="635254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8890</xdr:rowOff>
    </xdr:from>
    <xdr:to>
      <xdr:col>22</xdr:col>
      <xdr:colOff>565150</xdr:colOff>
      <xdr:row>37</xdr:row>
      <xdr:rowOff>31750</xdr:rowOff>
    </xdr:to>
    <xdr:cxnSp macro="">
      <xdr:nvCxnSpPr>
        <xdr:cNvPr id="315" name="直線コネクタ 314"/>
        <xdr:cNvCxnSpPr/>
      </xdr:nvCxnSpPr>
      <xdr:spPr>
        <a:xfrm flipV="1">
          <a:off x="14782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16510</xdr:rowOff>
    </xdr:from>
    <xdr:to>
      <xdr:col>21</xdr:col>
      <xdr:colOff>361950</xdr:colOff>
      <xdr:row>37</xdr:row>
      <xdr:rowOff>31750</xdr:rowOff>
    </xdr:to>
    <xdr:cxnSp macro="">
      <xdr:nvCxnSpPr>
        <xdr:cNvPr id="318" name="直線コネクタ 317"/>
        <xdr:cNvCxnSpPr/>
      </xdr:nvCxnSpPr>
      <xdr:spPr>
        <a:xfrm>
          <a:off x="13893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16510</xdr:rowOff>
    </xdr:from>
    <xdr:to>
      <xdr:col>20</xdr:col>
      <xdr:colOff>158750</xdr:colOff>
      <xdr:row>37</xdr:row>
      <xdr:rowOff>107950</xdr:rowOff>
    </xdr:to>
    <xdr:cxnSp macro="">
      <xdr:nvCxnSpPr>
        <xdr:cNvPr id="321" name="直線コネクタ 320"/>
        <xdr:cNvCxnSpPr/>
      </xdr:nvCxnSpPr>
      <xdr:spPr>
        <a:xfrm flipV="1">
          <a:off x="13004800" y="6360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83820</xdr:rowOff>
    </xdr:from>
    <xdr:to>
      <xdr:col>24</xdr:col>
      <xdr:colOff>82550</xdr:colOff>
      <xdr:row>39</xdr:row>
      <xdr:rowOff>13970</xdr:rowOff>
    </xdr:to>
    <xdr:sp macro="" textlink="">
      <xdr:nvSpPr>
        <xdr:cNvPr id="331" name="円/楕円 330"/>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55897</xdr:rowOff>
    </xdr:from>
    <xdr:ext cx="762000" cy="259045"/>
    <xdr:sp macro="" textlink="">
      <xdr:nvSpPr>
        <xdr:cNvPr id="332"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129540</xdr:rowOff>
    </xdr:from>
    <xdr:to>
      <xdr:col>22</xdr:col>
      <xdr:colOff>615950</xdr:colOff>
      <xdr:row>37</xdr:row>
      <xdr:rowOff>59690</xdr:rowOff>
    </xdr:to>
    <xdr:sp macro="" textlink="">
      <xdr:nvSpPr>
        <xdr:cNvPr id="333" name="円/楕円 332"/>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34" name="テキスト ボックス 333"/>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5" name="円/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67327</xdr:rowOff>
    </xdr:from>
    <xdr:ext cx="762000" cy="259045"/>
    <xdr:sp macro="" textlink="">
      <xdr:nvSpPr>
        <xdr:cNvPr id="336" name="テキスト ボックス 33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137160</xdr:rowOff>
    </xdr:from>
    <xdr:to>
      <xdr:col>20</xdr:col>
      <xdr:colOff>209550</xdr:colOff>
      <xdr:row>37</xdr:row>
      <xdr:rowOff>67310</xdr:rowOff>
    </xdr:to>
    <xdr:sp macro="" textlink="">
      <xdr:nvSpPr>
        <xdr:cNvPr id="337" name="円/楕円 336"/>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38" name="テキスト ボックス 337"/>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39" name="円/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40" name="テキスト ボックス 339"/>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a:solidFill>
                <a:schemeClr val="dk1"/>
              </a:solidFill>
              <a:latin typeface="+mn-lt"/>
              <a:ea typeface="+mn-ea"/>
              <a:cs typeface="+mn-cs"/>
            </a:rPr>
            <a:t>　昨年度との比較で、０．９ポイント減少した。</a:t>
          </a:r>
          <a:endParaRPr lang="en-US" sz="1300">
            <a:solidFill>
              <a:schemeClr val="dk1"/>
            </a:solidFill>
            <a:latin typeface="+mn-lt"/>
            <a:ea typeface="+mn-ea"/>
            <a:cs typeface="+mn-cs"/>
          </a:endParaRPr>
        </a:p>
        <a:p>
          <a:pPr algn="l" rtl="1"/>
          <a:r>
            <a:rPr lang="ja-JP" altLang="en-US" sz="1300">
              <a:solidFill>
                <a:schemeClr val="dk1"/>
              </a:solidFill>
              <a:latin typeface="+mn-lt"/>
              <a:ea typeface="+mn-ea"/>
              <a:cs typeface="+mn-cs"/>
            </a:rPr>
            <a:t>　本年度は、昨年度と同様に地方交付税の振り替え措置である臨時財政対策債のＨ２１借入分の元金償還が新たに始まったが、償還終了の地方債が多数あり減少となった。</a:t>
          </a:r>
          <a:endParaRPr lang="en-US" sz="1300">
            <a:solidFill>
              <a:schemeClr val="dk1"/>
            </a:solidFill>
            <a:latin typeface="+mn-lt"/>
            <a:ea typeface="+mn-ea"/>
            <a:cs typeface="+mn-cs"/>
          </a:endParaRPr>
        </a:p>
        <a:p>
          <a:pPr algn="l" rtl="1"/>
          <a:r>
            <a:rPr lang="ja-JP" altLang="en-US" sz="1300">
              <a:solidFill>
                <a:schemeClr val="dk1"/>
              </a:solidFill>
              <a:latin typeface="+mn-lt"/>
              <a:ea typeface="+mn-ea"/>
              <a:cs typeface="+mn-cs"/>
            </a:rPr>
            <a:t>　引き続き、借入後１０年を経過した民間資金の借入利率見直し及び新規地方債発行の抑制等を行い、公債費の縮減に努める。</a:t>
          </a:r>
          <a:endParaRPr lang="ja-JP" altLang="en-US" sz="1300" b="0" i="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79</xdr:row>
      <xdr:rowOff>1270</xdr:rowOff>
    </xdr:to>
    <xdr:cxnSp macro="">
      <xdr:nvCxnSpPr>
        <xdr:cNvPr id="370" name="直線コネクタ 369"/>
        <xdr:cNvCxnSpPr/>
      </xdr:nvCxnSpPr>
      <xdr:spPr>
        <a:xfrm flipV="1">
          <a:off x="3987800" y="135046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5842</xdr:rowOff>
    </xdr:to>
    <xdr:cxnSp macro="">
      <xdr:nvCxnSpPr>
        <xdr:cNvPr id="373" name="直線コネクタ 372"/>
        <xdr:cNvCxnSpPr/>
      </xdr:nvCxnSpPr>
      <xdr:spPr>
        <a:xfrm flipV="1">
          <a:off x="3098800" y="135458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79</xdr:row>
      <xdr:rowOff>5842</xdr:rowOff>
    </xdr:to>
    <xdr:cxnSp macro="">
      <xdr:nvCxnSpPr>
        <xdr:cNvPr id="376" name="直線コネクタ 375"/>
        <xdr:cNvCxnSpPr/>
      </xdr:nvCxnSpPr>
      <xdr:spPr>
        <a:xfrm>
          <a:off x="2209800" y="13518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79</xdr:row>
      <xdr:rowOff>14987</xdr:rowOff>
    </xdr:to>
    <xdr:cxnSp macro="">
      <xdr:nvCxnSpPr>
        <xdr:cNvPr id="379" name="直線コネクタ 378"/>
        <xdr:cNvCxnSpPr/>
      </xdr:nvCxnSpPr>
      <xdr:spPr>
        <a:xfrm flipV="1">
          <a:off x="1320800" y="135183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9" name="円/楕円 388"/>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90"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1" name="円/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126492</xdr:rowOff>
    </xdr:from>
    <xdr:to>
      <xdr:col>4</xdr:col>
      <xdr:colOff>396875</xdr:colOff>
      <xdr:row>79</xdr:row>
      <xdr:rowOff>56642</xdr:rowOff>
    </xdr:to>
    <xdr:sp macro="" textlink="">
      <xdr:nvSpPr>
        <xdr:cNvPr id="393" name="円/楕円 392"/>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41419</xdr:rowOff>
    </xdr:from>
    <xdr:ext cx="762000" cy="259045"/>
    <xdr:sp macro="" textlink="">
      <xdr:nvSpPr>
        <xdr:cNvPr id="394" name="テキスト ボックス 393"/>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95" name="円/楕円 394"/>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96" name="テキスト ボックス 395"/>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97" name="円/楕円 396"/>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98" name="テキスト ボックス 397"/>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300">
              <a:solidFill>
                <a:schemeClr val="dk1"/>
              </a:solidFill>
              <a:latin typeface="+mn-lt"/>
              <a:ea typeface="+mn-ea"/>
              <a:cs typeface="+mn-cs"/>
            </a:rPr>
            <a:t>　昨年度との比較で、０．７ポイント減少した。</a:t>
          </a:r>
          <a:endParaRPr lang="en-US" sz="1300">
            <a:solidFill>
              <a:schemeClr val="dk1"/>
            </a:solidFill>
            <a:latin typeface="+mn-lt"/>
            <a:ea typeface="+mn-ea"/>
            <a:cs typeface="+mn-cs"/>
          </a:endParaRPr>
        </a:p>
        <a:p>
          <a:pPr algn="l" rtl="1" eaLnBrk="1" fontAlgn="auto" latinLnBrk="0" hangingPunct="1"/>
          <a:r>
            <a:rPr lang="ja-JP" altLang="en-US" sz="1300">
              <a:solidFill>
                <a:schemeClr val="dk1"/>
              </a:solidFill>
              <a:latin typeface="+mn-lt"/>
              <a:ea typeface="+mn-ea"/>
              <a:cs typeface="+mn-cs"/>
            </a:rPr>
            <a:t>　人件費及び扶助費の減によるものである。</a:t>
          </a:r>
          <a:endParaRPr lang="en-US" sz="1300">
            <a:solidFill>
              <a:schemeClr val="dk1"/>
            </a:solidFill>
            <a:latin typeface="+mn-lt"/>
            <a:ea typeface="+mn-ea"/>
            <a:cs typeface="+mn-cs"/>
          </a:endParaRPr>
        </a:p>
        <a:p>
          <a:pPr algn="l" rtl="1" eaLnBrk="1" fontAlgn="auto" latinLnBrk="0" hangingPunct="1"/>
          <a:r>
            <a:rPr lang="ja-JP" altLang="en-US" sz="1300">
              <a:solidFill>
                <a:schemeClr val="dk1"/>
              </a:solidFill>
              <a:latin typeface="+mn-lt"/>
              <a:ea typeface="+mn-ea"/>
              <a:cs typeface="+mn-cs"/>
            </a:rPr>
            <a:t>　類似団体の傾向も同様である。</a:t>
          </a:r>
          <a:endParaRPr lang="en-US"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30988</xdr:rowOff>
    </xdr:from>
    <xdr:to>
      <xdr:col>24</xdr:col>
      <xdr:colOff>31750</xdr:colOff>
      <xdr:row>74</xdr:row>
      <xdr:rowOff>62992</xdr:rowOff>
    </xdr:to>
    <xdr:cxnSp macro="">
      <xdr:nvCxnSpPr>
        <xdr:cNvPr id="429" name="直線コネクタ 428"/>
        <xdr:cNvCxnSpPr/>
      </xdr:nvCxnSpPr>
      <xdr:spPr>
        <a:xfrm flipV="1">
          <a:off x="15671800" y="127182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44704</xdr:rowOff>
    </xdr:from>
    <xdr:to>
      <xdr:col>22</xdr:col>
      <xdr:colOff>565150</xdr:colOff>
      <xdr:row>74</xdr:row>
      <xdr:rowOff>62992</xdr:rowOff>
    </xdr:to>
    <xdr:cxnSp macro="">
      <xdr:nvCxnSpPr>
        <xdr:cNvPr id="432" name="直線コネクタ 431"/>
        <xdr:cNvCxnSpPr/>
      </xdr:nvCxnSpPr>
      <xdr:spPr>
        <a:xfrm>
          <a:off x="14782800" y="12732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138430</xdr:rowOff>
    </xdr:from>
    <xdr:to>
      <xdr:col>21</xdr:col>
      <xdr:colOff>361950</xdr:colOff>
      <xdr:row>74</xdr:row>
      <xdr:rowOff>44704</xdr:rowOff>
    </xdr:to>
    <xdr:cxnSp macro="">
      <xdr:nvCxnSpPr>
        <xdr:cNvPr id="435" name="直線コネクタ 434"/>
        <xdr:cNvCxnSpPr/>
      </xdr:nvCxnSpPr>
      <xdr:spPr>
        <a:xfrm>
          <a:off x="13893800" y="126542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138430</xdr:rowOff>
    </xdr:from>
    <xdr:to>
      <xdr:col>20</xdr:col>
      <xdr:colOff>158750</xdr:colOff>
      <xdr:row>74</xdr:row>
      <xdr:rowOff>136144</xdr:rowOff>
    </xdr:to>
    <xdr:cxnSp macro="">
      <xdr:nvCxnSpPr>
        <xdr:cNvPr id="438" name="直線コネクタ 437"/>
        <xdr:cNvCxnSpPr/>
      </xdr:nvCxnSpPr>
      <xdr:spPr>
        <a:xfrm flipV="1">
          <a:off x="13004800" y="126542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151638</xdr:rowOff>
    </xdr:from>
    <xdr:to>
      <xdr:col>24</xdr:col>
      <xdr:colOff>82550</xdr:colOff>
      <xdr:row>74</xdr:row>
      <xdr:rowOff>81788</xdr:rowOff>
    </xdr:to>
    <xdr:sp macro="" textlink="">
      <xdr:nvSpPr>
        <xdr:cNvPr id="448" name="円/楕円 447"/>
        <xdr:cNvSpPr/>
      </xdr:nvSpPr>
      <xdr:spPr>
        <a:xfrm>
          <a:off x="164592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60215</xdr:rowOff>
    </xdr:from>
    <xdr:ext cx="762000" cy="259045"/>
    <xdr:sp macro="" textlink="">
      <xdr:nvSpPr>
        <xdr:cNvPr id="449" name="公債費以外該当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xdr:rowOff>
    </xdr:from>
    <xdr:to>
      <xdr:col>22</xdr:col>
      <xdr:colOff>615950</xdr:colOff>
      <xdr:row>74</xdr:row>
      <xdr:rowOff>113792</xdr:rowOff>
    </xdr:to>
    <xdr:sp macro="" textlink="">
      <xdr:nvSpPr>
        <xdr:cNvPr id="450" name="円/楕円 449"/>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123969</xdr:rowOff>
    </xdr:from>
    <xdr:ext cx="736600" cy="259045"/>
    <xdr:sp macro="" textlink="">
      <xdr:nvSpPr>
        <xdr:cNvPr id="451" name="テキスト ボックス 450"/>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165354</xdr:rowOff>
    </xdr:from>
    <xdr:to>
      <xdr:col>21</xdr:col>
      <xdr:colOff>412750</xdr:colOff>
      <xdr:row>74</xdr:row>
      <xdr:rowOff>95504</xdr:rowOff>
    </xdr:to>
    <xdr:sp macro="" textlink="">
      <xdr:nvSpPr>
        <xdr:cNvPr id="452" name="円/楕円 451"/>
        <xdr:cNvSpPr/>
      </xdr:nvSpPr>
      <xdr:spPr>
        <a:xfrm>
          <a:off x="14732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105681</xdr:rowOff>
    </xdr:from>
    <xdr:ext cx="762000" cy="259045"/>
    <xdr:sp macro="" textlink="">
      <xdr:nvSpPr>
        <xdr:cNvPr id="453" name="テキスト ボックス 452"/>
        <xdr:cNvSpPr txBox="1"/>
      </xdr:nvSpPr>
      <xdr:spPr>
        <a:xfrm>
          <a:off x="14401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87630</xdr:rowOff>
    </xdr:from>
    <xdr:to>
      <xdr:col>20</xdr:col>
      <xdr:colOff>209550</xdr:colOff>
      <xdr:row>74</xdr:row>
      <xdr:rowOff>17780</xdr:rowOff>
    </xdr:to>
    <xdr:sp macro="" textlink="">
      <xdr:nvSpPr>
        <xdr:cNvPr id="454" name="円/楕円 453"/>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27957</xdr:rowOff>
    </xdr:from>
    <xdr:ext cx="762000" cy="259045"/>
    <xdr:sp macro="" textlink="">
      <xdr:nvSpPr>
        <xdr:cNvPr id="455" name="テキスト ボックス 454"/>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56" name="円/楕円 455"/>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57" name="テキスト ボックス 456"/>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静岡県藤枝市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19046</xdr:rowOff>
    </xdr:from>
    <xdr:to>
      <xdr:col>4</xdr:col>
      <xdr:colOff>1117600</xdr:colOff>
      <xdr:row>18</xdr:row>
      <xdr:rowOff>43768</xdr:rowOff>
    </xdr:to>
    <xdr:cxnSp macro="">
      <xdr:nvCxnSpPr>
        <xdr:cNvPr id="52" name="直線コネクタ 51"/>
        <xdr:cNvCxnSpPr/>
      </xdr:nvCxnSpPr>
      <xdr:spPr bwMode="auto">
        <a:xfrm>
          <a:off x="5003800" y="3152771"/>
          <a:ext cx="647700" cy="2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157774</xdr:rowOff>
    </xdr:from>
    <xdr:to>
      <xdr:col>4</xdr:col>
      <xdr:colOff>469900</xdr:colOff>
      <xdr:row>18</xdr:row>
      <xdr:rowOff>19046</xdr:rowOff>
    </xdr:to>
    <xdr:cxnSp macro="">
      <xdr:nvCxnSpPr>
        <xdr:cNvPr id="55" name="直線コネクタ 54"/>
        <xdr:cNvCxnSpPr/>
      </xdr:nvCxnSpPr>
      <xdr:spPr bwMode="auto">
        <a:xfrm>
          <a:off x="4305300" y="3120049"/>
          <a:ext cx="6985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157774</xdr:rowOff>
    </xdr:from>
    <xdr:to>
      <xdr:col>3</xdr:col>
      <xdr:colOff>904875</xdr:colOff>
      <xdr:row>18</xdr:row>
      <xdr:rowOff>33481</xdr:rowOff>
    </xdr:to>
    <xdr:cxnSp macro="">
      <xdr:nvCxnSpPr>
        <xdr:cNvPr id="58" name="直線コネクタ 57"/>
        <xdr:cNvCxnSpPr/>
      </xdr:nvCxnSpPr>
      <xdr:spPr bwMode="auto">
        <a:xfrm flipV="1">
          <a:off x="3606800" y="3120049"/>
          <a:ext cx="698500" cy="47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33481</xdr:rowOff>
    </xdr:from>
    <xdr:to>
      <xdr:col>3</xdr:col>
      <xdr:colOff>206375</xdr:colOff>
      <xdr:row>18</xdr:row>
      <xdr:rowOff>45531</xdr:rowOff>
    </xdr:to>
    <xdr:cxnSp macro="">
      <xdr:nvCxnSpPr>
        <xdr:cNvPr id="61" name="直線コネクタ 60"/>
        <xdr:cNvCxnSpPr/>
      </xdr:nvCxnSpPr>
      <xdr:spPr bwMode="auto">
        <a:xfrm flipV="1">
          <a:off x="2908300" y="3167206"/>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164418</xdr:rowOff>
    </xdr:from>
    <xdr:to>
      <xdr:col>5</xdr:col>
      <xdr:colOff>34925</xdr:colOff>
      <xdr:row>18</xdr:row>
      <xdr:rowOff>94568</xdr:rowOff>
    </xdr:to>
    <xdr:sp macro="" textlink="">
      <xdr:nvSpPr>
        <xdr:cNvPr id="71" name="円/楕円 70"/>
        <xdr:cNvSpPr/>
      </xdr:nvSpPr>
      <xdr:spPr bwMode="auto">
        <a:xfrm>
          <a:off x="5600700" y="312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136495</xdr:rowOff>
    </xdr:from>
    <xdr:ext cx="762000" cy="259045"/>
    <xdr:sp macro="" textlink="">
      <xdr:nvSpPr>
        <xdr:cNvPr id="72" name="人口1人当たり決算額の推移該当値テキスト130"/>
        <xdr:cNvSpPr txBox="1"/>
      </xdr:nvSpPr>
      <xdr:spPr>
        <a:xfrm>
          <a:off x="5740400" y="30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139696</xdr:rowOff>
    </xdr:from>
    <xdr:to>
      <xdr:col>4</xdr:col>
      <xdr:colOff>520700</xdr:colOff>
      <xdr:row>18</xdr:row>
      <xdr:rowOff>69846</xdr:rowOff>
    </xdr:to>
    <xdr:sp macro="" textlink="">
      <xdr:nvSpPr>
        <xdr:cNvPr id="73" name="円/楕円 72"/>
        <xdr:cNvSpPr/>
      </xdr:nvSpPr>
      <xdr:spPr bwMode="auto">
        <a:xfrm>
          <a:off x="4953000" y="310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54624</xdr:rowOff>
    </xdr:from>
    <xdr:ext cx="736600" cy="259045"/>
    <xdr:sp macro="" textlink="">
      <xdr:nvSpPr>
        <xdr:cNvPr id="74" name="テキスト ボックス 73"/>
        <xdr:cNvSpPr txBox="1"/>
      </xdr:nvSpPr>
      <xdr:spPr>
        <a:xfrm>
          <a:off x="4622800" y="3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106974</xdr:rowOff>
    </xdr:from>
    <xdr:to>
      <xdr:col>3</xdr:col>
      <xdr:colOff>955675</xdr:colOff>
      <xdr:row>18</xdr:row>
      <xdr:rowOff>37124</xdr:rowOff>
    </xdr:to>
    <xdr:sp macro="" textlink="">
      <xdr:nvSpPr>
        <xdr:cNvPr id="75" name="円/楕円 74"/>
        <xdr:cNvSpPr/>
      </xdr:nvSpPr>
      <xdr:spPr bwMode="auto">
        <a:xfrm>
          <a:off x="4254500" y="3069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21901</xdr:rowOff>
    </xdr:from>
    <xdr:ext cx="762000" cy="259045"/>
    <xdr:sp macro="" textlink="">
      <xdr:nvSpPr>
        <xdr:cNvPr id="76" name="テキスト ボックス 75"/>
        <xdr:cNvSpPr txBox="1"/>
      </xdr:nvSpPr>
      <xdr:spPr>
        <a:xfrm>
          <a:off x="3924300" y="315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154131</xdr:rowOff>
    </xdr:from>
    <xdr:to>
      <xdr:col>3</xdr:col>
      <xdr:colOff>257175</xdr:colOff>
      <xdr:row>18</xdr:row>
      <xdr:rowOff>84281</xdr:rowOff>
    </xdr:to>
    <xdr:sp macro="" textlink="">
      <xdr:nvSpPr>
        <xdr:cNvPr id="77" name="円/楕円 76"/>
        <xdr:cNvSpPr/>
      </xdr:nvSpPr>
      <xdr:spPr bwMode="auto">
        <a:xfrm>
          <a:off x="3556000" y="311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69058</xdr:rowOff>
    </xdr:from>
    <xdr:ext cx="762000" cy="259045"/>
    <xdr:sp macro="" textlink="">
      <xdr:nvSpPr>
        <xdr:cNvPr id="78" name="テキスト ボックス 77"/>
        <xdr:cNvSpPr txBox="1"/>
      </xdr:nvSpPr>
      <xdr:spPr>
        <a:xfrm>
          <a:off x="3225800" y="320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166181</xdr:rowOff>
    </xdr:from>
    <xdr:to>
      <xdr:col>2</xdr:col>
      <xdr:colOff>692150</xdr:colOff>
      <xdr:row>18</xdr:row>
      <xdr:rowOff>96331</xdr:rowOff>
    </xdr:to>
    <xdr:sp macro="" textlink="">
      <xdr:nvSpPr>
        <xdr:cNvPr id="79" name="円/楕円 78"/>
        <xdr:cNvSpPr/>
      </xdr:nvSpPr>
      <xdr:spPr bwMode="auto">
        <a:xfrm>
          <a:off x="2857500" y="312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81108</xdr:rowOff>
    </xdr:from>
    <xdr:ext cx="762000" cy="259045"/>
    <xdr:sp macro="" textlink="">
      <xdr:nvSpPr>
        <xdr:cNvPr id="80" name="テキスト ボックス 79"/>
        <xdr:cNvSpPr txBox="1"/>
      </xdr:nvSpPr>
      <xdr:spPr>
        <a:xfrm>
          <a:off x="2527300" y="321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333524</xdr:rowOff>
    </xdr:from>
    <xdr:to>
      <xdr:col>4</xdr:col>
      <xdr:colOff>1117600</xdr:colOff>
      <xdr:row>36</xdr:row>
      <xdr:rowOff>48754</xdr:rowOff>
    </xdr:to>
    <xdr:cxnSp macro="">
      <xdr:nvCxnSpPr>
        <xdr:cNvPr id="116" name="直線コネクタ 115"/>
        <xdr:cNvCxnSpPr/>
      </xdr:nvCxnSpPr>
      <xdr:spPr bwMode="auto">
        <a:xfrm>
          <a:off x="5003800" y="6943874"/>
          <a:ext cx="647700" cy="58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306941</xdr:rowOff>
    </xdr:from>
    <xdr:to>
      <xdr:col>4</xdr:col>
      <xdr:colOff>469900</xdr:colOff>
      <xdr:row>35</xdr:row>
      <xdr:rowOff>333524</xdr:rowOff>
    </xdr:to>
    <xdr:cxnSp macro="">
      <xdr:nvCxnSpPr>
        <xdr:cNvPr id="119" name="直線コネクタ 118"/>
        <xdr:cNvCxnSpPr/>
      </xdr:nvCxnSpPr>
      <xdr:spPr bwMode="auto">
        <a:xfrm>
          <a:off x="4305300" y="6917291"/>
          <a:ext cx="698500" cy="2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306941</xdr:rowOff>
    </xdr:from>
    <xdr:to>
      <xdr:col>3</xdr:col>
      <xdr:colOff>904875</xdr:colOff>
      <xdr:row>35</xdr:row>
      <xdr:rowOff>307856</xdr:rowOff>
    </xdr:to>
    <xdr:cxnSp macro="">
      <xdr:nvCxnSpPr>
        <xdr:cNvPr id="122" name="直線コネクタ 121"/>
        <xdr:cNvCxnSpPr/>
      </xdr:nvCxnSpPr>
      <xdr:spPr bwMode="auto">
        <a:xfrm flipV="1">
          <a:off x="3606800" y="6917291"/>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307856</xdr:rowOff>
    </xdr:from>
    <xdr:to>
      <xdr:col>3</xdr:col>
      <xdr:colOff>206375</xdr:colOff>
      <xdr:row>35</xdr:row>
      <xdr:rowOff>319514</xdr:rowOff>
    </xdr:to>
    <xdr:cxnSp macro="">
      <xdr:nvCxnSpPr>
        <xdr:cNvPr id="125" name="直線コネクタ 124"/>
        <xdr:cNvCxnSpPr/>
      </xdr:nvCxnSpPr>
      <xdr:spPr bwMode="auto">
        <a:xfrm flipV="1">
          <a:off x="2908300" y="6918206"/>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340854</xdr:rowOff>
    </xdr:from>
    <xdr:to>
      <xdr:col>5</xdr:col>
      <xdr:colOff>34925</xdr:colOff>
      <xdr:row>36</xdr:row>
      <xdr:rowOff>99554</xdr:rowOff>
    </xdr:to>
    <xdr:sp macro="" textlink="">
      <xdr:nvSpPr>
        <xdr:cNvPr id="135" name="円/楕円 134"/>
        <xdr:cNvSpPr/>
      </xdr:nvSpPr>
      <xdr:spPr bwMode="auto">
        <a:xfrm>
          <a:off x="5600700" y="695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185931</xdr:rowOff>
    </xdr:from>
    <xdr:ext cx="762000" cy="259045"/>
    <xdr:sp macro="" textlink="">
      <xdr:nvSpPr>
        <xdr:cNvPr id="136" name="人口1人当たり決算額の推移該当値テキスト445"/>
        <xdr:cNvSpPr txBox="1"/>
      </xdr:nvSpPr>
      <xdr:spPr>
        <a:xfrm>
          <a:off x="5740400" y="6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282724</xdr:rowOff>
    </xdr:from>
    <xdr:to>
      <xdr:col>4</xdr:col>
      <xdr:colOff>520700</xdr:colOff>
      <xdr:row>36</xdr:row>
      <xdr:rowOff>41424</xdr:rowOff>
    </xdr:to>
    <xdr:sp macro="" textlink="">
      <xdr:nvSpPr>
        <xdr:cNvPr id="137" name="円/楕円 136"/>
        <xdr:cNvSpPr/>
      </xdr:nvSpPr>
      <xdr:spPr bwMode="auto">
        <a:xfrm>
          <a:off x="4953000" y="6893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51601</xdr:rowOff>
    </xdr:from>
    <xdr:ext cx="736600" cy="259045"/>
    <xdr:sp macro="" textlink="">
      <xdr:nvSpPr>
        <xdr:cNvPr id="138" name="テキスト ボックス 137"/>
        <xdr:cNvSpPr txBox="1"/>
      </xdr:nvSpPr>
      <xdr:spPr>
        <a:xfrm>
          <a:off x="4622800" y="666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256141</xdr:rowOff>
    </xdr:from>
    <xdr:to>
      <xdr:col>3</xdr:col>
      <xdr:colOff>955675</xdr:colOff>
      <xdr:row>36</xdr:row>
      <xdr:rowOff>14841</xdr:rowOff>
    </xdr:to>
    <xdr:sp macro="" textlink="">
      <xdr:nvSpPr>
        <xdr:cNvPr id="139" name="円/楕円 138"/>
        <xdr:cNvSpPr/>
      </xdr:nvSpPr>
      <xdr:spPr bwMode="auto">
        <a:xfrm>
          <a:off x="4254500" y="686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25018</xdr:rowOff>
    </xdr:from>
    <xdr:ext cx="762000" cy="259045"/>
    <xdr:sp macro="" textlink="">
      <xdr:nvSpPr>
        <xdr:cNvPr id="140" name="テキスト ボックス 139"/>
        <xdr:cNvSpPr txBox="1"/>
      </xdr:nvSpPr>
      <xdr:spPr>
        <a:xfrm>
          <a:off x="3924300" y="663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257056</xdr:rowOff>
    </xdr:from>
    <xdr:to>
      <xdr:col>3</xdr:col>
      <xdr:colOff>257175</xdr:colOff>
      <xdr:row>36</xdr:row>
      <xdr:rowOff>15756</xdr:rowOff>
    </xdr:to>
    <xdr:sp macro="" textlink="">
      <xdr:nvSpPr>
        <xdr:cNvPr id="141" name="円/楕円 140"/>
        <xdr:cNvSpPr/>
      </xdr:nvSpPr>
      <xdr:spPr bwMode="auto">
        <a:xfrm>
          <a:off x="3556000" y="686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533</xdr:rowOff>
    </xdr:from>
    <xdr:ext cx="762000" cy="259045"/>
    <xdr:sp macro="" textlink="">
      <xdr:nvSpPr>
        <xdr:cNvPr id="142" name="テキスト ボックス 141"/>
        <xdr:cNvSpPr txBox="1"/>
      </xdr:nvSpPr>
      <xdr:spPr>
        <a:xfrm>
          <a:off x="3225800" y="695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268714</xdr:rowOff>
    </xdr:from>
    <xdr:to>
      <xdr:col>2</xdr:col>
      <xdr:colOff>692150</xdr:colOff>
      <xdr:row>36</xdr:row>
      <xdr:rowOff>27414</xdr:rowOff>
    </xdr:to>
    <xdr:sp macro="" textlink="">
      <xdr:nvSpPr>
        <xdr:cNvPr id="143" name="円/楕円 142"/>
        <xdr:cNvSpPr/>
      </xdr:nvSpPr>
      <xdr:spPr bwMode="auto">
        <a:xfrm>
          <a:off x="2857500" y="6879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12191</xdr:rowOff>
    </xdr:from>
    <xdr:ext cx="762000" cy="259045"/>
    <xdr:sp macro="" textlink="">
      <xdr:nvSpPr>
        <xdr:cNvPr id="144" name="テキスト ボックス 143"/>
        <xdr:cNvSpPr txBox="1"/>
      </xdr:nvSpPr>
      <xdr:spPr>
        <a:xfrm>
          <a:off x="2527300" y="69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latin typeface="+mn-lt"/>
              <a:ea typeface="+mn-ea"/>
              <a:cs typeface="+mn-cs"/>
            </a:rPr>
            <a:t>　財政調整基金残高については、Ｈ２４決算の剰余金などを後年度の財政運営の安定のため、新規の積み立てを行ったことにより、昨年度との比較で、５．３７ポイント増となった。</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実質収支額は、昨年度との比較で、０．８１ポイントの増となった。</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今後においても、収支の見通しを的確にとらえ、財政調整基金の積立や地方債の繰り上げ償還を行っていく</a:t>
          </a:r>
          <a:r>
            <a:rPr lang="ja-JP" altLang="en-US" sz="1400" b="0" i="0">
              <a:solidFill>
                <a:schemeClr val="dk1"/>
              </a:solidFill>
              <a:latin typeface="+mn-lt"/>
              <a:ea typeface="+mn-ea"/>
              <a:cs typeface="+mn-cs"/>
            </a:rPr>
            <a:t>。</a:t>
          </a:r>
          <a:endParaRPr 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latin typeface="+mn-lt"/>
              <a:ea typeface="+mn-ea"/>
              <a:cs typeface="+mn-cs"/>
            </a:rPr>
            <a:t>　一般会計の実質収支が昨年度より０．８１ポイント増となり、黒字額を押し上げた。</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特別会計では、赤字会計はなく、企業会計においても、資金不足会計はない。</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結果、全会計において、連結実質収支が黒字で、赤字額はない状況を維持できている。</a:t>
          </a:r>
          <a:endParaRPr lang="en-US" sz="1400">
            <a:solidFill>
              <a:schemeClr val="dk1"/>
            </a:solidFill>
            <a:latin typeface="+mn-lt"/>
            <a:ea typeface="+mn-ea"/>
            <a:cs typeface="+mn-cs"/>
          </a:endParaRPr>
        </a:p>
        <a:p>
          <a:r>
            <a:rPr lang="ja-JP" altLang="en-US" sz="1400" b="0" i="0">
              <a:solidFill>
                <a:schemeClr val="dk1"/>
              </a:solidFill>
              <a:latin typeface="+mn-lt"/>
              <a:ea typeface="+mn-ea"/>
              <a:cs typeface="+mn-cs"/>
            </a:rPr>
            <a:t>　今後も、引き続き各会計で黒字となるように努める。</a:t>
          </a:r>
          <a:endParaRPr 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latin typeface="+mn-lt"/>
              <a:ea typeface="+mn-ea"/>
              <a:cs typeface="+mn-cs"/>
            </a:rPr>
            <a:t>　元利償還金については、普通土木債の減等により元利償還金が減少し、数値改善の要因となった。</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また一部事務組合に係る公営企業債の元利償還金に対する繰入金も減少し、分子及び実質公債費比率の改善に繋がった。</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今後も新規発行の地方債を抑制し、地方債の繰り上げ償還を積極的に行うなど数値の改善を図っていく。</a:t>
          </a:r>
          <a:endParaRPr lang="ja-JP" altLang="en-US" sz="1400" b="0" i="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latin typeface="+mn-lt"/>
              <a:ea typeface="+mn-ea"/>
              <a:cs typeface="+mn-cs"/>
            </a:rPr>
            <a:t>　将来負担額のほぼ全ての項目で、昨年度より減少となった。</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特に地方債の現在高、債務負担行為支出予定額の減少による影響が大きく、組合等負担等見込額の増加が見られるものの大幅に改善（▲</a:t>
          </a:r>
          <a:r>
            <a:rPr lang="en-US" altLang="ja-JP" sz="1400">
              <a:solidFill>
                <a:schemeClr val="dk1"/>
              </a:solidFill>
              <a:latin typeface="+mn-lt"/>
              <a:ea typeface="+mn-ea"/>
              <a:cs typeface="+mn-cs"/>
            </a:rPr>
            <a:t>30</a:t>
          </a:r>
          <a:r>
            <a:rPr lang="en-US" sz="1400">
              <a:solidFill>
                <a:schemeClr val="dk1"/>
              </a:solidFill>
              <a:latin typeface="+mn-lt"/>
              <a:ea typeface="+mn-ea"/>
              <a:cs typeface="+mn-cs"/>
            </a:rPr>
            <a:t>.</a:t>
          </a:r>
          <a:r>
            <a:rPr lang="en-US" altLang="ja-JP" sz="1400">
              <a:solidFill>
                <a:schemeClr val="dk1"/>
              </a:solidFill>
              <a:latin typeface="+mn-lt"/>
              <a:ea typeface="+mn-ea"/>
              <a:cs typeface="+mn-cs"/>
            </a:rPr>
            <a:t>8</a:t>
          </a:r>
          <a:r>
            <a:rPr lang="ja-JP" altLang="en-US" sz="1400">
              <a:solidFill>
                <a:schemeClr val="dk1"/>
              </a:solidFill>
              <a:latin typeface="+mn-lt"/>
              <a:ea typeface="+mn-ea"/>
              <a:cs typeface="+mn-cs"/>
            </a:rPr>
            <a:t>億）している。</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充当可能財源等は、財政調整基金積立金の増額等の影響により充当可能基金が増加し、全体としても増加（＋</a:t>
          </a:r>
          <a:r>
            <a:rPr lang="en-US" altLang="ja-JP" sz="1400">
              <a:solidFill>
                <a:schemeClr val="dk1"/>
              </a:solidFill>
              <a:latin typeface="+mn-lt"/>
              <a:ea typeface="+mn-ea"/>
              <a:cs typeface="+mn-cs"/>
            </a:rPr>
            <a:t>6.9</a:t>
          </a:r>
          <a:r>
            <a:rPr lang="ja-JP" altLang="en-US" sz="1400">
              <a:solidFill>
                <a:schemeClr val="dk1"/>
              </a:solidFill>
              <a:latin typeface="+mn-lt"/>
              <a:ea typeface="+mn-ea"/>
              <a:cs typeface="+mn-cs"/>
            </a:rPr>
            <a:t>億円）なった。</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結果として、将来負担率の分子は大幅な減（▲</a:t>
          </a:r>
          <a:r>
            <a:rPr lang="en-US" altLang="ja-JP" sz="1400">
              <a:solidFill>
                <a:schemeClr val="dk1"/>
              </a:solidFill>
              <a:latin typeface="+mn-lt"/>
              <a:ea typeface="+mn-ea"/>
              <a:cs typeface="+mn-cs"/>
            </a:rPr>
            <a:t>37.7</a:t>
          </a:r>
          <a:r>
            <a:rPr lang="ja-JP" altLang="en-US" sz="1400">
              <a:solidFill>
                <a:schemeClr val="dk1"/>
              </a:solidFill>
              <a:latin typeface="+mn-lt"/>
              <a:ea typeface="+mn-ea"/>
              <a:cs typeface="+mn-cs"/>
            </a:rPr>
            <a:t>億円）となり、将来負担比率の改善に繋がっている。</a:t>
          </a:r>
          <a:endParaRPr lang="en-US" sz="1400">
            <a:solidFill>
              <a:schemeClr val="dk1"/>
            </a:solidFill>
            <a:latin typeface="+mn-lt"/>
            <a:ea typeface="+mn-ea"/>
            <a:cs typeface="+mn-cs"/>
          </a:endParaRPr>
        </a:p>
        <a:p>
          <a:r>
            <a:rPr lang="ja-JP" altLang="en-US" sz="1400">
              <a:solidFill>
                <a:schemeClr val="dk1"/>
              </a:solidFill>
              <a:latin typeface="+mn-lt"/>
              <a:ea typeface="+mn-ea"/>
              <a:cs typeface="+mn-cs"/>
            </a:rPr>
            <a:t>　今後においても引き続き、積極的な繰り上げ償還や新規発行の地方債の抑制し、数値の改善を図っていく。</a:t>
          </a:r>
          <a:endParaRPr lang="ja-JP" altLang="en-US" sz="1400" b="0" i="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45631132</v>
      </c>
      <c r="BO4" s="349"/>
      <c r="BP4" s="349"/>
      <c r="BQ4" s="349"/>
      <c r="BR4" s="349"/>
      <c r="BS4" s="349"/>
      <c r="BT4" s="349"/>
      <c r="BU4" s="350"/>
      <c r="BV4" s="348">
        <v>44826284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10.5</v>
      </c>
      <c r="CU4" s="355"/>
      <c r="CV4" s="355"/>
      <c r="CW4" s="355"/>
      <c r="CX4" s="355"/>
      <c r="CY4" s="355"/>
      <c r="CZ4" s="355"/>
      <c r="DA4" s="356"/>
      <c r="DB4" s="354">
        <v>9.6999999999999993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42674884</v>
      </c>
      <c r="BO5" s="386"/>
      <c r="BP5" s="386"/>
      <c r="BQ5" s="386"/>
      <c r="BR5" s="386"/>
      <c r="BS5" s="386"/>
      <c r="BT5" s="386"/>
      <c r="BU5" s="387"/>
      <c r="BV5" s="385">
        <v>42116785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v>
      </c>
      <c r="CU5" s="383"/>
      <c r="CV5" s="383"/>
      <c r="CW5" s="383"/>
      <c r="CX5" s="383"/>
      <c r="CY5" s="383"/>
      <c r="CZ5" s="383"/>
      <c r="DA5" s="384"/>
      <c r="DB5" s="382">
        <v>84.6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2956248</v>
      </c>
      <c r="BO6" s="386"/>
      <c r="BP6" s="386"/>
      <c r="BQ6" s="386"/>
      <c r="BR6" s="386"/>
      <c r="BS6" s="386"/>
      <c r="BT6" s="386"/>
      <c r="BU6" s="387"/>
      <c r="BV6" s="385">
        <v>2709499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90.9</v>
      </c>
      <c r="CU6" s="423"/>
      <c r="CV6" s="423"/>
      <c r="CW6" s="423"/>
      <c r="CX6" s="423"/>
      <c r="CY6" s="423"/>
      <c r="CZ6" s="423"/>
      <c r="DA6" s="424"/>
      <c r="DB6" s="422">
        <v>92.4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55690</v>
      </c>
      <c r="BO7" s="386"/>
      <c r="BP7" s="386"/>
      <c r="BQ7" s="386"/>
      <c r="BR7" s="386"/>
      <c r="BS7" s="386"/>
      <c r="BT7" s="386"/>
      <c r="BU7" s="387"/>
      <c r="BV7" s="385">
        <v>64692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27715029</v>
      </c>
      <c r="CU7" s="386"/>
      <c r="CV7" s="386"/>
      <c r="CW7" s="386"/>
      <c r="CX7" s="386"/>
      <c r="CY7" s="386"/>
      <c r="CZ7" s="386"/>
      <c r="DA7" s="387"/>
      <c r="DB7" s="385">
        <v>27383536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2900558</v>
      </c>
      <c r="BO8" s="386"/>
      <c r="BP8" s="386"/>
      <c r="BQ8" s="386"/>
      <c r="BR8" s="386"/>
      <c r="BS8" s="386"/>
      <c r="BT8" s="386"/>
      <c r="BU8" s="387"/>
      <c r="BV8" s="385">
        <v>2644807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142151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255751</v>
      </c>
      <c r="BO9" s="386"/>
      <c r="BP9" s="386"/>
      <c r="BQ9" s="386"/>
      <c r="BR9" s="386"/>
      <c r="BS9" s="386"/>
      <c r="BT9" s="386"/>
      <c r="BU9" s="387"/>
      <c r="BV9" s="385">
        <v>464997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v>
      </c>
      <c r="CU9" s="383"/>
      <c r="CV9" s="383"/>
      <c r="CW9" s="383"/>
      <c r="CX9" s="383"/>
      <c r="CY9" s="383"/>
      <c r="CZ9" s="383"/>
      <c r="DA9" s="384"/>
      <c r="DB9" s="382">
        <v>18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141944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1551788</v>
      </c>
      <c r="BO10" s="386"/>
      <c r="BP10" s="386"/>
      <c r="BQ10" s="386"/>
      <c r="BR10" s="386"/>
      <c r="BS10" s="386"/>
      <c r="BT10" s="386"/>
      <c r="BU10" s="387"/>
      <c r="BV10" s="385">
        <v>632870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68298</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146607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275500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145258</v>
      </c>
      <c r="S13" s="467"/>
      <c r="T13" s="467"/>
      <c r="U13" s="467"/>
      <c r="V13" s="468"/>
      <c r="W13" s="401" t="s">
        <v>124</v>
      </c>
      <c r="X13" s="402"/>
      <c r="Y13" s="402"/>
      <c r="Z13" s="402"/>
      <c r="AA13" s="402"/>
      <c r="AB13" s="392"/>
      <c r="AC13" s="436">
        <v>3008</v>
      </c>
      <c r="AD13" s="437"/>
      <c r="AE13" s="437"/>
      <c r="AF13" s="437"/>
      <c r="AG13" s="476"/>
      <c r="AH13" s="436">
        <v>3828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1807539</v>
      </c>
      <c r="BO13" s="386"/>
      <c r="BP13" s="386"/>
      <c r="BQ13" s="386"/>
      <c r="BR13" s="386"/>
      <c r="BS13" s="386"/>
      <c r="BT13" s="386"/>
      <c r="BU13" s="387"/>
      <c r="BV13" s="385">
        <v>890665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12.3</v>
      </c>
      <c r="CU13" s="383"/>
      <c r="CV13" s="383"/>
      <c r="CW13" s="383"/>
      <c r="CX13" s="383"/>
      <c r="CY13" s="383"/>
      <c r="CZ13" s="383"/>
      <c r="DA13" s="384"/>
      <c r="DB13" s="382">
        <v>12.8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146214</v>
      </c>
      <c r="S14" s="467"/>
      <c r="T14" s="467"/>
      <c r="U14" s="467"/>
      <c r="V14" s="468"/>
      <c r="W14" s="375"/>
      <c r="X14" s="376"/>
      <c r="Y14" s="376"/>
      <c r="Z14" s="376"/>
      <c r="AA14" s="376"/>
      <c r="AB14" s="365"/>
      <c r="AC14" s="469">
        <v>4.2</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53.6</v>
      </c>
      <c r="CU14" s="481"/>
      <c r="CV14" s="481"/>
      <c r="CW14" s="481"/>
      <c r="CX14" s="481"/>
      <c r="CY14" s="481"/>
      <c r="CZ14" s="481"/>
      <c r="DA14" s="482"/>
      <c r="DB14" s="480">
        <v>70.3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144679</v>
      </c>
      <c r="S15" s="467"/>
      <c r="T15" s="467"/>
      <c r="U15" s="467"/>
      <c r="V15" s="468"/>
      <c r="W15" s="401" t="s">
        <v>131</v>
      </c>
      <c r="X15" s="402"/>
      <c r="Y15" s="402"/>
      <c r="Z15" s="402"/>
      <c r="AA15" s="402"/>
      <c r="AB15" s="392"/>
      <c r="AC15" s="436">
        <v>23676</v>
      </c>
      <c r="AD15" s="437"/>
      <c r="AE15" s="437"/>
      <c r="AF15" s="437"/>
      <c r="AG15" s="476"/>
      <c r="AH15" s="436">
        <v>25378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16545529</v>
      </c>
      <c r="BO15" s="349"/>
      <c r="BP15" s="349"/>
      <c r="BQ15" s="349"/>
      <c r="BR15" s="349"/>
      <c r="BS15" s="349"/>
      <c r="BT15" s="349"/>
      <c r="BU15" s="350"/>
      <c r="BV15" s="348">
        <v>16349416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33.4</v>
      </c>
      <c r="AD16" s="470"/>
      <c r="AE16" s="470"/>
      <c r="AF16" s="470"/>
      <c r="AG16" s="471"/>
      <c r="AH16" s="469">
        <v>33.799999999999997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19478620</v>
      </c>
      <c r="BO16" s="386"/>
      <c r="BP16" s="386"/>
      <c r="BQ16" s="386"/>
      <c r="BR16" s="386"/>
      <c r="BS16" s="386"/>
      <c r="BT16" s="386"/>
      <c r="BU16" s="387"/>
      <c r="BV16" s="385">
        <v>19529200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44128</v>
      </c>
      <c r="AD17" s="437"/>
      <c r="AE17" s="437"/>
      <c r="AF17" s="437"/>
      <c r="AG17" s="476"/>
      <c r="AH17" s="436">
        <v>45215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21432373</v>
      </c>
      <c r="BO17" s="386"/>
      <c r="BP17" s="386"/>
      <c r="BQ17" s="386"/>
      <c r="BR17" s="386"/>
      <c r="BS17" s="386"/>
      <c r="BT17" s="386"/>
      <c r="BU17" s="387"/>
      <c r="BV17" s="385">
        <v>21139741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194.03</v>
      </c>
      <c r="M18" s="498"/>
      <c r="N18" s="498"/>
      <c r="O18" s="498"/>
      <c r="P18" s="498"/>
      <c r="Q18" s="498"/>
      <c r="R18" s="499"/>
      <c r="S18" s="499"/>
      <c r="T18" s="499"/>
      <c r="U18" s="499"/>
      <c r="V18" s="500"/>
      <c r="W18" s="403"/>
      <c r="X18" s="404"/>
      <c r="Y18" s="404"/>
      <c r="Z18" s="404"/>
      <c r="AA18" s="404"/>
      <c r="AB18" s="395"/>
      <c r="AC18" s="501">
        <v>62.3</v>
      </c>
      <c r="AD18" s="502"/>
      <c r="AE18" s="502"/>
      <c r="AF18" s="502"/>
      <c r="AG18" s="503"/>
      <c r="AH18" s="501">
        <v>60.3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23346865</v>
      </c>
      <c r="BO18" s="386"/>
      <c r="BP18" s="386"/>
      <c r="BQ18" s="386"/>
      <c r="BR18" s="386"/>
      <c r="BS18" s="386"/>
      <c r="BT18" s="386"/>
      <c r="BU18" s="387"/>
      <c r="BV18" s="385">
        <v>23389718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733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33305859</v>
      </c>
      <c r="BO19" s="386"/>
      <c r="BP19" s="386"/>
      <c r="BQ19" s="386"/>
      <c r="BR19" s="386"/>
      <c r="BS19" s="386"/>
      <c r="BT19" s="386"/>
      <c r="BU19" s="387"/>
      <c r="BV19" s="385">
        <v>32680955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49658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49138798</v>
      </c>
      <c r="BO23" s="386"/>
      <c r="BP23" s="386"/>
      <c r="BQ23" s="386"/>
      <c r="BR23" s="386"/>
      <c r="BS23" s="386"/>
      <c r="BT23" s="386"/>
      <c r="BU23" s="387"/>
      <c r="BV23" s="385">
        <v>51344630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9000</v>
      </c>
      <c r="R24" s="437"/>
      <c r="S24" s="437"/>
      <c r="T24" s="437"/>
      <c r="U24" s="437"/>
      <c r="V24" s="476"/>
      <c r="W24" s="531"/>
      <c r="X24" s="519"/>
      <c r="Y24" s="520"/>
      <c r="Z24" s="435" t="s">
        <v>155</v>
      </c>
      <c r="AA24" s="415"/>
      <c r="AB24" s="415"/>
      <c r="AC24" s="415"/>
      <c r="AD24" s="415"/>
      <c r="AE24" s="415"/>
      <c r="AF24" s="415"/>
      <c r="AG24" s="416"/>
      <c r="AH24" s="436">
        <v>644</v>
      </c>
      <c r="AI24" s="437"/>
      <c r="AJ24" s="437"/>
      <c r="AK24" s="437"/>
      <c r="AL24" s="476"/>
      <c r="AM24" s="436">
        <v>2166416</v>
      </c>
      <c r="AN24" s="437"/>
      <c r="AO24" s="437"/>
      <c r="AP24" s="437"/>
      <c r="AQ24" s="437"/>
      <c r="AR24" s="476"/>
      <c r="AS24" s="436">
        <v>3364</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35170097</v>
      </c>
      <c r="BO24" s="386"/>
      <c r="BP24" s="386"/>
      <c r="BQ24" s="386"/>
      <c r="BR24" s="386"/>
      <c r="BS24" s="386"/>
      <c r="BT24" s="386"/>
      <c r="BU24" s="387"/>
      <c r="BV24" s="385">
        <v>35430323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2</v>
      </c>
      <c r="M25" s="437"/>
      <c r="N25" s="437"/>
      <c r="O25" s="437"/>
      <c r="P25" s="476"/>
      <c r="Q25" s="436">
        <v>7200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2684173</v>
      </c>
      <c r="BO25" s="349"/>
      <c r="BP25" s="349"/>
      <c r="BQ25" s="349"/>
      <c r="BR25" s="349"/>
      <c r="BS25" s="349"/>
      <c r="BT25" s="349"/>
      <c r="BU25" s="350"/>
      <c r="BV25" s="348">
        <v>3019485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6650</v>
      </c>
      <c r="R26" s="437"/>
      <c r="S26" s="437"/>
      <c r="T26" s="437"/>
      <c r="U26" s="437"/>
      <c r="V26" s="476"/>
      <c r="W26" s="531"/>
      <c r="X26" s="519"/>
      <c r="Y26" s="520"/>
      <c r="Z26" s="435" t="s">
        <v>161</v>
      </c>
      <c r="AA26" s="539"/>
      <c r="AB26" s="539"/>
      <c r="AC26" s="539"/>
      <c r="AD26" s="539"/>
      <c r="AE26" s="539"/>
      <c r="AF26" s="539"/>
      <c r="AG26" s="540"/>
      <c r="AH26" s="436">
        <v>75</v>
      </c>
      <c r="AI26" s="437"/>
      <c r="AJ26" s="437"/>
      <c r="AK26" s="437"/>
      <c r="AL26" s="476"/>
      <c r="AM26" s="436">
        <v>259650</v>
      </c>
      <c r="AN26" s="437"/>
      <c r="AO26" s="437"/>
      <c r="AP26" s="437"/>
      <c r="AQ26" s="437"/>
      <c r="AR26" s="476"/>
      <c r="AS26" s="436">
        <v>3462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5000</v>
      </c>
      <c r="R27" s="437"/>
      <c r="S27" s="437"/>
      <c r="T27" s="437"/>
      <c r="U27" s="437"/>
      <c r="V27" s="476"/>
      <c r="W27" s="531"/>
      <c r="X27" s="519"/>
      <c r="Y27" s="520"/>
      <c r="Z27" s="435" t="s">
        <v>164</v>
      </c>
      <c r="AA27" s="415"/>
      <c r="AB27" s="415"/>
      <c r="AC27" s="415"/>
      <c r="AD27" s="415"/>
      <c r="AE27" s="415"/>
      <c r="AF27" s="415"/>
      <c r="AG27" s="416"/>
      <c r="AH27" s="436">
        <v>6</v>
      </c>
      <c r="AI27" s="437"/>
      <c r="AJ27" s="437"/>
      <c r="AK27" s="437"/>
      <c r="AL27" s="476"/>
      <c r="AM27" s="436">
        <v>25878</v>
      </c>
      <c r="AN27" s="437"/>
      <c r="AO27" s="437"/>
      <c r="AP27" s="437"/>
      <c r="AQ27" s="437"/>
      <c r="AR27" s="476"/>
      <c r="AS27" s="436">
        <v>4313</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1587507</v>
      </c>
      <c r="BO27" s="553"/>
      <c r="BP27" s="553"/>
      <c r="BQ27" s="553"/>
      <c r="BR27" s="553"/>
      <c r="BS27" s="553"/>
      <c r="BT27" s="553"/>
      <c r="BU27" s="554"/>
      <c r="BV27" s="552">
        <v>1546404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4350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6831703</v>
      </c>
      <c r="BO28" s="349"/>
      <c r="BP28" s="349"/>
      <c r="BQ28" s="349"/>
      <c r="BR28" s="349"/>
      <c r="BS28" s="349"/>
      <c r="BT28" s="349"/>
      <c r="BU28" s="350"/>
      <c r="BV28" s="348">
        <v>5279915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20</v>
      </c>
      <c r="M29" s="437"/>
      <c r="N29" s="437"/>
      <c r="O29" s="437"/>
      <c r="P29" s="476"/>
      <c r="Q29" s="436">
        <v>4100</v>
      </c>
      <c r="R29" s="437"/>
      <c r="S29" s="437"/>
      <c r="T29" s="437"/>
      <c r="U29" s="437"/>
      <c r="V29" s="476"/>
      <c r="W29" s="531"/>
      <c r="X29" s="519"/>
      <c r="Y29" s="520"/>
      <c r="Z29" s="435" t="s">
        <v>171</v>
      </c>
      <c r="AA29" s="415"/>
      <c r="AB29" s="415"/>
      <c r="AC29" s="415"/>
      <c r="AD29" s="415"/>
      <c r="AE29" s="415"/>
      <c r="AF29" s="415"/>
      <c r="AG29" s="416"/>
      <c r="AH29" s="436">
        <v>650</v>
      </c>
      <c r="AI29" s="437"/>
      <c r="AJ29" s="437"/>
      <c r="AK29" s="437"/>
      <c r="AL29" s="476"/>
      <c r="AM29" s="436">
        <v>2192294</v>
      </c>
      <c r="AN29" s="437"/>
      <c r="AO29" s="437"/>
      <c r="AP29" s="437"/>
      <c r="AQ29" s="437"/>
      <c r="AR29" s="476"/>
      <c r="AS29" s="436">
        <v>3373</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1084243</v>
      </c>
      <c r="BO29" s="386"/>
      <c r="BP29" s="386"/>
      <c r="BQ29" s="386"/>
      <c r="BR29" s="386"/>
      <c r="BS29" s="386"/>
      <c r="BT29" s="386"/>
      <c r="BU29" s="387"/>
      <c r="BV29" s="385">
        <v>1083875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4869849</v>
      </c>
      <c r="BO30" s="553"/>
      <c r="BP30" s="553"/>
      <c r="BQ30" s="553"/>
      <c r="BR30" s="553"/>
      <c r="BS30" s="553"/>
      <c r="BT30" s="553"/>
      <c r="BU30" s="554"/>
      <c r="BV30" s="552">
        <v>5224784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病院事業会計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静岡県大井川広域水道企業団/大井川広域水道用水供給事業会計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藤枝市土地開発公社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駐車場事業特別会計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水道事業会計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駿遠学園管理組合/一般会計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藤枝市勤労者福祉サービスセンター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IF('各会計、関係団体の財政状況及び健全化判断比率'!B36="","",'各会計、関係団体の財政状況及び健全化判断比率'!B36)</f>
        <v>農業集落排水事業特別会計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志太広域事務組合/一般会計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まちづくり藤枝</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志太広域事務組合/看護専門学校事業特別会計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静岡県後期高齢者医療広域連合/一般会計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静岡県後期高齢者医療広域連合/後期高齢者医療事業会計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静岡地方税滞納整理機構</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7" t="s">
        <v>24</v>
      </c>
      <c r="C41" s="1168"/>
      <c r="D41" s="81"/>
      <c r="E41" s="1173" t="s">
        <v>25</v>
      </c>
      <c r="F41" s="1173"/>
      <c r="G41" s="1173"/>
      <c r="H41" s="1174"/>
      <c r="I41" s="82">
        <v>55152</v>
      </c>
      <c r="J41" s="83">
        <v>54916</v>
      </c>
      <c r="K41" s="83">
        <v>53495</v>
      </c>
      <c r="L41" s="83">
        <v>51345</v>
      </c>
      <c r="M41" s="84">
        <v>49139</v>
      </c>
    </row>
    <row r="42" spans="2:13" ht="27.75" customHeight="1" x14ac:dyDescent="0.15">
      <c r="B42" s="1169"/>
      <c r="C42" s="1170"/>
      <c r="D42" s="85"/>
      <c r="E42" s="1175" t="s">
        <v>26</v>
      </c>
      <c r="F42" s="1175"/>
      <c r="G42" s="1175"/>
      <c r="H42" s="1176"/>
      <c r="I42" s="86">
        <v>3106</v>
      </c>
      <c r="J42" s="87">
        <v>3228</v>
      </c>
      <c r="K42" s="87">
        <v>3131</v>
      </c>
      <c r="L42" s="87">
        <v>2986</v>
      </c>
      <c r="M42" s="88">
        <v>2686</v>
      </c>
    </row>
    <row r="43" spans="2:13" ht="27.75" customHeight="1" x14ac:dyDescent="0.15">
      <c r="B43" s="1169"/>
      <c r="C43" s="1170"/>
      <c r="D43" s="85"/>
      <c r="E43" s="1175" t="s">
        <v>27</v>
      </c>
      <c r="F43" s="1175"/>
      <c r="G43" s="1175"/>
      <c r="H43" s="1176"/>
      <c r="I43" s="86">
        <v>23306</v>
      </c>
      <c r="J43" s="87">
        <v>21352</v>
      </c>
      <c r="K43" s="87">
        <v>20741</v>
      </c>
      <c r="L43" s="87">
        <v>20212</v>
      </c>
      <c r="M43" s="88">
        <v>20067</v>
      </c>
    </row>
    <row r="44" spans="2:13" ht="27.75" customHeight="1" x14ac:dyDescent="0.15">
      <c r="B44" s="1169"/>
      <c r="C44" s="1170"/>
      <c r="D44" s="85"/>
      <c r="E44" s="1175" t="s">
        <v>28</v>
      </c>
      <c r="F44" s="1175"/>
      <c r="G44" s="1175"/>
      <c r="H44" s="1176"/>
      <c r="I44" s="86">
        <v>712</v>
      </c>
      <c r="J44" s="87">
        <v>528</v>
      </c>
      <c r="K44" s="87">
        <v>345</v>
      </c>
      <c r="L44" s="87">
        <v>241</v>
      </c>
      <c r="M44" s="88">
        <v>252</v>
      </c>
    </row>
    <row r="45" spans="2:13" ht="27.75" customHeight="1" x14ac:dyDescent="0.15">
      <c r="B45" s="1169"/>
      <c r="C45" s="1170"/>
      <c r="D45" s="85"/>
      <c r="E45" s="1175" t="s">
        <v>29</v>
      </c>
      <c r="F45" s="1175"/>
      <c r="G45" s="1175"/>
      <c r="H45" s="1176"/>
      <c r="I45" s="86">
        <v>8883</v>
      </c>
      <c r="J45" s="87">
        <v>8721</v>
      </c>
      <c r="K45" s="87">
        <v>8510</v>
      </c>
      <c r="L45" s="87">
        <v>8707</v>
      </c>
      <c r="M45" s="88">
        <v>8489</v>
      </c>
    </row>
    <row r="46" spans="2:13" ht="27.75" customHeight="1" x14ac:dyDescent="0.15">
      <c r="B46" s="1169"/>
      <c r="C46" s="1170"/>
      <c r="D46" s="85"/>
      <c r="E46" s="1175" t="s">
        <v>30</v>
      </c>
      <c r="F46" s="1175"/>
      <c r="G46" s="1175"/>
      <c r="H46" s="1176"/>
      <c r="I46" s="86">
        <v>1856</v>
      </c>
      <c r="J46" s="87">
        <v>1016</v>
      </c>
      <c r="K46" s="87">
        <v>534</v>
      </c>
      <c r="L46" s="87">
        <v>374</v>
      </c>
      <c r="M46" s="88">
        <v>149</v>
      </c>
    </row>
    <row r="47" spans="2:13" ht="27.75" customHeight="1" x14ac:dyDescent="0.15">
      <c r="B47" s="1169"/>
      <c r="C47" s="1170"/>
      <c r="D47" s="85"/>
      <c r="E47" s="1175" t="s">
        <v>31</v>
      </c>
      <c r="F47" s="1175"/>
      <c r="G47" s="1175"/>
      <c r="H47" s="1176"/>
      <c r="I47" s="86" t="s">
        <v>482</v>
      </c>
      <c r="J47" s="87" t="s">
        <v>482</v>
      </c>
      <c r="K47" s="87" t="s">
        <v>482</v>
      </c>
      <c r="L47" s="87" t="s">
        <v>482</v>
      </c>
      <c r="M47" s="88" t="s">
        <v>482</v>
      </c>
    </row>
    <row r="48" spans="2:13" ht="27.75" customHeight="1" x14ac:dyDescent="0.15">
      <c r="B48" s="1171"/>
      <c r="C48" s="1172"/>
      <c r="D48" s="85"/>
      <c r="E48" s="1175" t="s">
        <v>32</v>
      </c>
      <c r="F48" s="1175"/>
      <c r="G48" s="1175"/>
      <c r="H48" s="1176"/>
      <c r="I48" s="86" t="s">
        <v>482</v>
      </c>
      <c r="J48" s="87" t="s">
        <v>482</v>
      </c>
      <c r="K48" s="87" t="s">
        <v>482</v>
      </c>
      <c r="L48" s="87" t="s">
        <v>482</v>
      </c>
      <c r="M48" s="88" t="s">
        <v>482</v>
      </c>
    </row>
    <row r="49" spans="2:13" ht="27.75" customHeight="1" x14ac:dyDescent="0.15">
      <c r="B49" s="1177" t="s">
        <v>33</v>
      </c>
      <c r="C49" s="1178"/>
      <c r="D49" s="89"/>
      <c r="E49" s="1175" t="s">
        <v>34</v>
      </c>
      <c r="F49" s="1175"/>
      <c r="G49" s="1175"/>
      <c r="H49" s="1176"/>
      <c r="I49" s="86">
        <v>11318</v>
      </c>
      <c r="J49" s="87">
        <v>11438</v>
      </c>
      <c r="K49" s="87">
        <v>12855</v>
      </c>
      <c r="L49" s="87">
        <v>12338</v>
      </c>
      <c r="M49" s="88">
        <v>13324</v>
      </c>
    </row>
    <row r="50" spans="2:13" ht="27.75" customHeight="1" x14ac:dyDescent="0.15">
      <c r="B50" s="1169"/>
      <c r="C50" s="1170"/>
      <c r="D50" s="85"/>
      <c r="E50" s="1175" t="s">
        <v>35</v>
      </c>
      <c r="F50" s="1175"/>
      <c r="G50" s="1175"/>
      <c r="H50" s="1176"/>
      <c r="I50" s="86">
        <v>15854</v>
      </c>
      <c r="J50" s="87">
        <v>14147</v>
      </c>
      <c r="K50" s="87">
        <v>12395</v>
      </c>
      <c r="L50" s="87">
        <v>10951</v>
      </c>
      <c r="M50" s="88">
        <v>10783</v>
      </c>
    </row>
    <row r="51" spans="2:13" ht="27.75" customHeight="1" x14ac:dyDescent="0.15">
      <c r="B51" s="1171"/>
      <c r="C51" s="1172"/>
      <c r="D51" s="85"/>
      <c r="E51" s="1175" t="s">
        <v>36</v>
      </c>
      <c r="F51" s="1175"/>
      <c r="G51" s="1175"/>
      <c r="H51" s="1176"/>
      <c r="I51" s="86">
        <v>44203</v>
      </c>
      <c r="J51" s="87">
        <v>44521</v>
      </c>
      <c r="K51" s="87">
        <v>44256</v>
      </c>
      <c r="L51" s="87">
        <v>44014</v>
      </c>
      <c r="M51" s="88">
        <v>43886</v>
      </c>
    </row>
    <row r="52" spans="2:13" ht="27.75" customHeight="1" thickBot="1" x14ac:dyDescent="0.2">
      <c r="B52" s="1179" t="s">
        <v>37</v>
      </c>
      <c r="C52" s="1180"/>
      <c r="D52" s="90"/>
      <c r="E52" s="1181" t="s">
        <v>38</v>
      </c>
      <c r="F52" s="1181"/>
      <c r="G52" s="1181"/>
      <c r="H52" s="1182"/>
      <c r="I52" s="91">
        <v>21641</v>
      </c>
      <c r="J52" s="92">
        <v>19655</v>
      </c>
      <c r="K52" s="92">
        <v>17250</v>
      </c>
      <c r="L52" s="92">
        <v>16561</v>
      </c>
      <c r="M52" s="93">
        <v>12788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45978</v>
      </c>
      <c r="E3" s="116"/>
      <c r="F3" s="117">
        <v>53925</v>
      </c>
      <c r="G3" s="118"/>
      <c r="H3" s="119"/>
    </row>
    <row r="4" spans="1:8" x14ac:dyDescent="0.15">
      <c r="A4" s="120"/>
      <c r="B4" s="121"/>
      <c r="C4" s="122"/>
      <c r="D4" s="123">
        <v>26659</v>
      </c>
      <c r="E4" s="124"/>
      <c r="F4" s="125">
        <v>34260</v>
      </c>
      <c r="G4" s="126"/>
      <c r="H4" s="127"/>
    </row>
    <row r="5" spans="1:8" x14ac:dyDescent="0.15">
      <c r="A5" s="108" t="s">
        <v>515</v>
      </c>
      <c r="B5" s="113"/>
      <c r="C5" s="114"/>
      <c r="D5" s="115">
        <v>41362</v>
      </c>
      <c r="E5" s="116"/>
      <c r="F5" s="117">
        <v>51263</v>
      </c>
      <c r="G5" s="118"/>
      <c r="H5" s="119"/>
    </row>
    <row r="6" spans="1:8" x14ac:dyDescent="0.15">
      <c r="A6" s="120"/>
      <c r="B6" s="121"/>
      <c r="C6" s="122"/>
      <c r="D6" s="123">
        <v>27420</v>
      </c>
      <c r="E6" s="124"/>
      <c r="F6" s="125">
        <v>29061</v>
      </c>
      <c r="G6" s="126"/>
      <c r="H6" s="127"/>
    </row>
    <row r="7" spans="1:8" x14ac:dyDescent="0.15">
      <c r="A7" s="108" t="s">
        <v>516</v>
      </c>
      <c r="B7" s="113"/>
      <c r="C7" s="114"/>
      <c r="D7" s="115">
        <v>38550</v>
      </c>
      <c r="E7" s="116"/>
      <c r="F7" s="117">
        <v>41433</v>
      </c>
      <c r="G7" s="118"/>
      <c r="H7" s="119"/>
    </row>
    <row r="8" spans="1:8" x14ac:dyDescent="0.15">
      <c r="A8" s="120"/>
      <c r="B8" s="121"/>
      <c r="C8" s="122"/>
      <c r="D8" s="123">
        <v>21682</v>
      </c>
      <c r="E8" s="124"/>
      <c r="F8" s="125">
        <v>22351</v>
      </c>
      <c r="G8" s="126"/>
      <c r="H8" s="127"/>
    </row>
    <row r="9" spans="1:8" x14ac:dyDescent="0.15">
      <c r="A9" s="108" t="s">
        <v>517</v>
      </c>
      <c r="B9" s="113"/>
      <c r="C9" s="114"/>
      <c r="D9" s="115">
        <v>32527</v>
      </c>
      <c r="E9" s="116"/>
      <c r="F9" s="117">
        <v>43493</v>
      </c>
      <c r="G9" s="118"/>
      <c r="H9" s="119"/>
    </row>
    <row r="10" spans="1:8" x14ac:dyDescent="0.15">
      <c r="A10" s="120"/>
      <c r="B10" s="121"/>
      <c r="C10" s="122"/>
      <c r="D10" s="123">
        <v>21885</v>
      </c>
      <c r="E10" s="124"/>
      <c r="F10" s="125">
        <v>23254</v>
      </c>
      <c r="G10" s="126"/>
      <c r="H10" s="127"/>
    </row>
    <row r="11" spans="1:8" x14ac:dyDescent="0.15">
      <c r="A11" s="108" t="s">
        <v>518</v>
      </c>
      <c r="B11" s="113"/>
      <c r="C11" s="114"/>
      <c r="D11" s="115">
        <v>30247</v>
      </c>
      <c r="E11" s="116"/>
      <c r="F11" s="117">
        <v>50840</v>
      </c>
      <c r="G11" s="118"/>
      <c r="H11" s="119"/>
    </row>
    <row r="12" spans="1:8" x14ac:dyDescent="0.15">
      <c r="A12" s="120"/>
      <c r="B12" s="121"/>
      <c r="C12" s="128"/>
      <c r="D12" s="123">
        <v>19851</v>
      </c>
      <c r="E12" s="124"/>
      <c r="F12" s="125">
        <v>25367</v>
      </c>
      <c r="G12" s="126"/>
      <c r="H12" s="127"/>
    </row>
    <row r="13" spans="1:8" x14ac:dyDescent="0.15">
      <c r="A13" s="108"/>
      <c r="B13" s="113"/>
      <c r="C13" s="129"/>
      <c r="D13" s="130">
        <v>37733</v>
      </c>
      <c r="E13" s="131"/>
      <c r="F13" s="132">
        <v>48191</v>
      </c>
      <c r="G13" s="133"/>
      <c r="H13" s="119"/>
    </row>
    <row r="14" spans="1:8" x14ac:dyDescent="0.15">
      <c r="A14" s="120"/>
      <c r="B14" s="121"/>
      <c r="C14" s="122"/>
      <c r="D14" s="123">
        <v>23499</v>
      </c>
      <c r="E14" s="124"/>
      <c r="F14" s="125">
        <v>26859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5.72</v>
      </c>
      <c r="C19" s="134">
        <f>ROUND(VALUE(SUBSTITUTE(実質収支比率等に係る経年分析!G$48,"▲","-")),2)</f>
        <v>10.73</v>
      </c>
      <c r="D19" s="134">
        <f>ROUND(VALUE(SUBSTITUTE(実質収支比率等に係る経年分析!H$48,"▲","-")),2)</f>
        <v>7.97</v>
      </c>
      <c r="E19" s="134">
        <f>ROUND(VALUE(SUBSTITUTE(実質収支比率等に係る経年分析!I$48,"▲","-")),2)</f>
        <v>9.66</v>
      </c>
      <c r="F19" s="134">
        <f>ROUND(VALUE(SUBSTITUTE(実質収支比率等に係る経年分析!J$48,"▲","-")),2)</f>
        <v>10.47</v>
      </c>
    </row>
    <row r="20" spans="1:11" x14ac:dyDescent="0.15">
      <c r="A20" s="134" t="s">
        <v>43</v>
      </c>
      <c r="B20" s="134">
        <f>ROUND(VALUE(SUBSTITUTE(実質収支比率等に係る経年分析!F$47,"▲","-")),2)</f>
        <v>11.97</v>
      </c>
      <c r="C20" s="134">
        <f>ROUND(VALUE(SUBSTITUTE(実質収支比率等に係る経年分析!G$47,"▲","-")),2)</f>
        <v>11.64</v>
      </c>
      <c r="D20" s="134">
        <f>ROUND(VALUE(SUBSTITUTE(実質収支比率等に係る経年分析!H$47,"▲","-")),2)</f>
        <v>18</v>
      </c>
      <c r="E20" s="134">
        <f>ROUND(VALUE(SUBSTITUTE(実質収支比率等に係る経年分析!I$47,"▲","-")),2)</f>
        <v>19.28</v>
      </c>
      <c r="F20" s="134">
        <f>ROUND(VALUE(SUBSTITUTE(実質収支比率等に係る経年分析!J$47,"▲","-")),2)</f>
        <v>24.65</v>
      </c>
    </row>
    <row r="21" spans="1:11" x14ac:dyDescent="0.15">
      <c r="A21" s="134" t="s">
        <v>44</v>
      </c>
      <c r="B21" s="134">
        <f>IF(ISNUMBER(VALUE(SUBSTITUTE(実質収支比率等に係る経年分析!F$49,"▲","-"))),ROUND(VALUE(SUBSTITUTE(実質収支比率等に係る経年分析!F$49,"▲","-")),2),NA())</f>
        <v>3.12</v>
      </c>
      <c r="C21" s="134">
        <f>IF(ISNUMBER(VALUE(SUBSTITUTE(実質収支比率等に係る経年分析!G$49,"▲","-"))),ROUND(VALUE(SUBSTITUTE(実質収支比率等に係る経年分析!G$49,"▲","-")),2),NA())</f>
        <v>5.71</v>
      </c>
      <c r="D21" s="134">
        <f>IF(ISNUMBER(VALUE(SUBSTITUTE(実質収支比率等に係る経年分析!H$49,"▲","-"))),ROUND(VALUE(SUBSTITUTE(実質収支比率等に係る経年分析!H$49,"▲","-")),2),NA())</f>
        <v>4.21</v>
      </c>
      <c r="E21" s="134">
        <f>IF(ISNUMBER(VALUE(SUBSTITUTE(実質収支比率等に係る経年分析!I$49,"▲","-"))),ROUND(VALUE(SUBSTITUTE(実質収支比率等に係る経年分析!I$49,"▲","-")),2),NA())</f>
        <v>3.25</v>
      </c>
      <c r="F21" s="134">
        <f>IF(ISNUMBER(VALUE(SUBSTITUTE(実質収支比率等に係る経年分析!J$49,"▲","-"))),ROUND(VALUE(SUBSTITUTE(実質収支比率等に係る経年分析!J$49,"▲","-")),2),NA())</f>
        <v>6.52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3.97</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4948</v>
      </c>
      <c r="E42" s="136"/>
      <c r="F42" s="136"/>
      <c r="G42" s="136">
        <f>'実質公債費比率（分子）の構造'!L$52</f>
        <v>4835</v>
      </c>
      <c r="H42" s="136"/>
      <c r="I42" s="136"/>
      <c r="J42" s="136">
        <f>'実質公債費比率（分子）の構造'!M$52</f>
        <v>4950</v>
      </c>
      <c r="K42" s="136"/>
      <c r="L42" s="136"/>
      <c r="M42" s="136">
        <f>'実質公債費比率（分子）の構造'!N$52</f>
        <v>4980</v>
      </c>
      <c r="N42" s="136"/>
      <c r="O42" s="136"/>
      <c r="P42" s="136">
        <f>'実質公債費比率（分子）の構造'!O$52</f>
        <v>5087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108</v>
      </c>
      <c r="C44" s="136"/>
      <c r="D44" s="136"/>
      <c r="E44" s="136">
        <f>'実質公債費比率（分子）の構造'!L$50</f>
        <v>106</v>
      </c>
      <c r="F44" s="136"/>
      <c r="G44" s="136"/>
      <c r="H44" s="136">
        <f>'実質公債費比率（分子）の構造'!M$50</f>
        <v>106</v>
      </c>
      <c r="I44" s="136"/>
      <c r="J44" s="136"/>
      <c r="K44" s="136">
        <f>'実質公債費比率（分子）の構造'!N$50</f>
        <v>121</v>
      </c>
      <c r="L44" s="136"/>
      <c r="M44" s="136"/>
      <c r="N44" s="136">
        <f>'実質公債費比率（分子）の構造'!O$50</f>
        <v>120</v>
      </c>
      <c r="O44" s="136"/>
      <c r="P44" s="136"/>
    </row>
    <row r="45" spans="1:16" x14ac:dyDescent="0.15">
      <c r="A45" s="136" t="s">
        <v>54</v>
      </c>
      <c r="B45" s="136">
        <f>'実質公債費比率（分子）の構造'!K$49</f>
        <v>331</v>
      </c>
      <c r="C45" s="136"/>
      <c r="D45" s="136"/>
      <c r="E45" s="136">
        <f>'実質公債費比率（分子）の構造'!L$49</f>
        <v>208</v>
      </c>
      <c r="F45" s="136"/>
      <c r="G45" s="136"/>
      <c r="H45" s="136">
        <f>'実質公債費比率（分子）の構造'!M$49</f>
        <v>199</v>
      </c>
      <c r="I45" s="136"/>
      <c r="J45" s="136"/>
      <c r="K45" s="136">
        <f>'実質公債費比率（分子）の構造'!N$49</f>
        <v>151</v>
      </c>
      <c r="L45" s="136"/>
      <c r="M45" s="136"/>
      <c r="N45" s="136">
        <f>'実質公債費比率（分子）の構造'!O$49</f>
        <v>116</v>
      </c>
      <c r="O45" s="136"/>
      <c r="P45" s="136"/>
    </row>
    <row r="46" spans="1:16" x14ac:dyDescent="0.15">
      <c r="A46" s="136" t="s">
        <v>55</v>
      </c>
      <c r="B46" s="136">
        <f>'実質公債費比率（分子）の構造'!K$48</f>
        <v>1794</v>
      </c>
      <c r="C46" s="136"/>
      <c r="D46" s="136"/>
      <c r="E46" s="136">
        <f>'実質公債費比率（分子）の構造'!L$48</f>
        <v>1778</v>
      </c>
      <c r="F46" s="136"/>
      <c r="G46" s="136"/>
      <c r="H46" s="136">
        <f>'実質公債費比率（分子）の構造'!M$48</f>
        <v>1830</v>
      </c>
      <c r="I46" s="136"/>
      <c r="J46" s="136"/>
      <c r="K46" s="136">
        <f>'実質公債費比率（分子）の構造'!N$48</f>
        <v>1839</v>
      </c>
      <c r="L46" s="136"/>
      <c r="M46" s="136"/>
      <c r="N46" s="136">
        <f>'実質公債費比率（分子）の構造'!O$48</f>
        <v>1873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5706</v>
      </c>
      <c r="C49" s="136"/>
      <c r="D49" s="136"/>
      <c r="E49" s="136">
        <f>'実質公債費比率（分子）の構造'!L$45</f>
        <v>5786</v>
      </c>
      <c r="F49" s="136"/>
      <c r="G49" s="136"/>
      <c r="H49" s="136">
        <f>'実質公債費比率（分子）の構造'!M$45</f>
        <v>5872</v>
      </c>
      <c r="I49" s="136"/>
      <c r="J49" s="136"/>
      <c r="K49" s="136">
        <f>'実質公債費比率（分子）の構造'!N$45</f>
        <v>5855</v>
      </c>
      <c r="L49" s="136"/>
      <c r="M49" s="136"/>
      <c r="N49" s="136">
        <f>'実質公債費比率（分子）の構造'!O$45</f>
        <v>5711</v>
      </c>
      <c r="O49" s="136"/>
      <c r="P49" s="136"/>
    </row>
    <row r="50" spans="1:16" x14ac:dyDescent="0.15">
      <c r="A50" s="136" t="s">
        <v>59</v>
      </c>
      <c r="B50" s="136" t="e">
        <f>NA()</f>
        <v>#N/A</v>
      </c>
      <c r="C50" s="136">
        <f>IF(ISNUMBER('実質公債費比率（分子）の構造'!K$53),'実質公債費比率（分子）の構造'!K$53,NA())</f>
        <v>2991</v>
      </c>
      <c r="D50" s="136" t="e">
        <f>NA()</f>
        <v>#N/A</v>
      </c>
      <c r="E50" s="136" t="e">
        <f>NA()</f>
        <v>#N/A</v>
      </c>
      <c r="F50" s="136">
        <f>IF(ISNUMBER('実質公債費比率（分子）の構造'!L$53),'実質公債費比率（分子）の構造'!L$53,NA())</f>
        <v>3043</v>
      </c>
      <c r="G50" s="136" t="e">
        <f>NA()</f>
        <v>#N/A</v>
      </c>
      <c r="H50" s="136" t="e">
        <f>NA()</f>
        <v>#N/A</v>
      </c>
      <c r="I50" s="136">
        <f>IF(ISNUMBER('実質公債費比率（分子）の構造'!M$53),'実質公債費比率（分子）の構造'!M$53,NA())</f>
        <v>3057</v>
      </c>
      <c r="J50" s="136" t="e">
        <f>NA()</f>
        <v>#N/A</v>
      </c>
      <c r="K50" s="136" t="e">
        <f>NA()</f>
        <v>#N/A</v>
      </c>
      <c r="L50" s="136">
        <f>IF(ISNUMBER('実質公債費比率（分子）の構造'!N$53),'実質公債費比率（分子）の構造'!N$53,NA())</f>
        <v>2986</v>
      </c>
      <c r="M50" s="136" t="e">
        <f>NA()</f>
        <v>#N/A</v>
      </c>
      <c r="N50" s="136" t="e">
        <f>NA()</f>
        <v>#N/A</v>
      </c>
      <c r="O50" s="136">
        <f>IF(ISNUMBER('実質公債費比率（分子）の構造'!O$53),'実質公債費比率（分子）の構造'!O$53,NA())</f>
        <v>2733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44203</v>
      </c>
      <c r="E56" s="135"/>
      <c r="F56" s="135"/>
      <c r="G56" s="135">
        <f>'将来負担比率（分子）の構造'!J$51</f>
        <v>44521</v>
      </c>
      <c r="H56" s="135"/>
      <c r="I56" s="135"/>
      <c r="J56" s="135">
        <f>'将来負担比率（分子）の構造'!K$51</f>
        <v>44256</v>
      </c>
      <c r="K56" s="135"/>
      <c r="L56" s="135"/>
      <c r="M56" s="135">
        <f>'将来負担比率（分子）の構造'!L$51</f>
        <v>44014</v>
      </c>
      <c r="N56" s="135"/>
      <c r="O56" s="135"/>
      <c r="P56" s="135">
        <f>'将来負担比率（分子）の構造'!M$51</f>
        <v>43886</v>
      </c>
    </row>
    <row r="57" spans="1:16" x14ac:dyDescent="0.15">
      <c r="A57" s="135" t="s">
        <v>35</v>
      </c>
      <c r="B57" s="135"/>
      <c r="C57" s="135"/>
      <c r="D57" s="135">
        <f>'将来負担比率（分子）の構造'!I$50</f>
        <v>15854</v>
      </c>
      <c r="E57" s="135"/>
      <c r="F57" s="135"/>
      <c r="G57" s="135">
        <f>'将来負担比率（分子）の構造'!J$50</f>
        <v>14147</v>
      </c>
      <c r="H57" s="135"/>
      <c r="I57" s="135"/>
      <c r="J57" s="135">
        <f>'将来負担比率（分子）の構造'!K$50</f>
        <v>12395</v>
      </c>
      <c r="K57" s="135"/>
      <c r="L57" s="135"/>
      <c r="M57" s="135">
        <f>'将来負担比率（分子）の構造'!L$50</f>
        <v>10951</v>
      </c>
      <c r="N57" s="135"/>
      <c r="O57" s="135"/>
      <c r="P57" s="135">
        <f>'将来負担比率（分子）の構造'!M$50</f>
        <v>10783</v>
      </c>
    </row>
    <row r="58" spans="1:16" x14ac:dyDescent="0.15">
      <c r="A58" s="135" t="s">
        <v>34</v>
      </c>
      <c r="B58" s="135"/>
      <c r="C58" s="135"/>
      <c r="D58" s="135">
        <f>'将来負担比率（分子）の構造'!I$49</f>
        <v>11318</v>
      </c>
      <c r="E58" s="135"/>
      <c r="F58" s="135"/>
      <c r="G58" s="135">
        <f>'将来負担比率（分子）の構造'!J$49</f>
        <v>11438</v>
      </c>
      <c r="H58" s="135"/>
      <c r="I58" s="135"/>
      <c r="J58" s="135">
        <f>'将来負担比率（分子）の構造'!K$49</f>
        <v>12855</v>
      </c>
      <c r="K58" s="135"/>
      <c r="L58" s="135"/>
      <c r="M58" s="135">
        <f>'将来負担比率（分子）の構造'!L$49</f>
        <v>12338</v>
      </c>
      <c r="N58" s="135"/>
      <c r="O58" s="135"/>
      <c r="P58" s="135">
        <f>'将来負担比率（分子）の構造'!M$49</f>
        <v>13324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1856</v>
      </c>
      <c r="C61" s="135"/>
      <c r="D61" s="135"/>
      <c r="E61" s="135">
        <f>'将来負担比率（分子）の構造'!J$46</f>
        <v>1016</v>
      </c>
      <c r="F61" s="135"/>
      <c r="G61" s="135"/>
      <c r="H61" s="135">
        <f>'将来負担比率（分子）の構造'!K$46</f>
        <v>534</v>
      </c>
      <c r="I61" s="135"/>
      <c r="J61" s="135"/>
      <c r="K61" s="135">
        <f>'将来負担比率（分子）の構造'!L$46</f>
        <v>374</v>
      </c>
      <c r="L61" s="135"/>
      <c r="M61" s="135"/>
      <c r="N61" s="135">
        <f>'将来負担比率（分子）の構造'!M$46</f>
        <v>149</v>
      </c>
      <c r="O61" s="135"/>
      <c r="P61" s="135"/>
    </row>
    <row r="62" spans="1:16" x14ac:dyDescent="0.15">
      <c r="A62" s="135" t="s">
        <v>29</v>
      </c>
      <c r="B62" s="135">
        <f>'将来負担比率（分子）の構造'!I$45</f>
        <v>8883</v>
      </c>
      <c r="C62" s="135"/>
      <c r="D62" s="135"/>
      <c r="E62" s="135">
        <f>'将来負担比率（分子）の構造'!J$45</f>
        <v>8721</v>
      </c>
      <c r="F62" s="135"/>
      <c r="G62" s="135"/>
      <c r="H62" s="135">
        <f>'将来負担比率（分子）の構造'!K$45</f>
        <v>8510</v>
      </c>
      <c r="I62" s="135"/>
      <c r="J62" s="135"/>
      <c r="K62" s="135">
        <f>'将来負担比率（分子）の構造'!L$45</f>
        <v>8707</v>
      </c>
      <c r="L62" s="135"/>
      <c r="M62" s="135"/>
      <c r="N62" s="135">
        <f>'将来負担比率（分子）の構造'!M$45</f>
        <v>8489</v>
      </c>
      <c r="O62" s="135"/>
      <c r="P62" s="135"/>
    </row>
    <row r="63" spans="1:16" x14ac:dyDescent="0.15">
      <c r="A63" s="135" t="s">
        <v>28</v>
      </c>
      <c r="B63" s="135">
        <f>'将来負担比率（分子）の構造'!I$44</f>
        <v>712</v>
      </c>
      <c r="C63" s="135"/>
      <c r="D63" s="135"/>
      <c r="E63" s="135">
        <f>'将来負担比率（分子）の構造'!J$44</f>
        <v>528</v>
      </c>
      <c r="F63" s="135"/>
      <c r="G63" s="135"/>
      <c r="H63" s="135">
        <f>'将来負担比率（分子）の構造'!K$44</f>
        <v>345</v>
      </c>
      <c r="I63" s="135"/>
      <c r="J63" s="135"/>
      <c r="K63" s="135">
        <f>'将来負担比率（分子）の構造'!L$44</f>
        <v>241</v>
      </c>
      <c r="L63" s="135"/>
      <c r="M63" s="135"/>
      <c r="N63" s="135">
        <f>'将来負担比率（分子）の構造'!M$44</f>
        <v>252</v>
      </c>
      <c r="O63" s="135"/>
      <c r="P63" s="135"/>
    </row>
    <row r="64" spans="1:16" x14ac:dyDescent="0.15">
      <c r="A64" s="135" t="s">
        <v>27</v>
      </c>
      <c r="B64" s="135">
        <f>'将来負担比率（分子）の構造'!I$43</f>
        <v>23306</v>
      </c>
      <c r="C64" s="135"/>
      <c r="D64" s="135"/>
      <c r="E64" s="135">
        <f>'将来負担比率（分子）の構造'!J$43</f>
        <v>21352</v>
      </c>
      <c r="F64" s="135"/>
      <c r="G64" s="135"/>
      <c r="H64" s="135">
        <f>'将来負担比率（分子）の構造'!K$43</f>
        <v>20741</v>
      </c>
      <c r="I64" s="135"/>
      <c r="J64" s="135"/>
      <c r="K64" s="135">
        <f>'将来負担比率（分子）の構造'!L$43</f>
        <v>20212</v>
      </c>
      <c r="L64" s="135"/>
      <c r="M64" s="135"/>
      <c r="N64" s="135">
        <f>'将来負担比率（分子）の構造'!M$43</f>
        <v>20067</v>
      </c>
      <c r="O64" s="135"/>
      <c r="P64" s="135"/>
    </row>
    <row r="65" spans="1:16" x14ac:dyDescent="0.15">
      <c r="A65" s="135" t="s">
        <v>26</v>
      </c>
      <c r="B65" s="135">
        <f>'将来負担比率（分子）の構造'!I$42</f>
        <v>3106</v>
      </c>
      <c r="C65" s="135"/>
      <c r="D65" s="135"/>
      <c r="E65" s="135">
        <f>'将来負担比率（分子）の構造'!J$42</f>
        <v>3228</v>
      </c>
      <c r="F65" s="135"/>
      <c r="G65" s="135"/>
      <c r="H65" s="135">
        <f>'将来負担比率（分子）の構造'!K$42</f>
        <v>3131</v>
      </c>
      <c r="I65" s="135"/>
      <c r="J65" s="135"/>
      <c r="K65" s="135">
        <f>'将来負担比率（分子）の構造'!L$42</f>
        <v>2986</v>
      </c>
      <c r="L65" s="135"/>
      <c r="M65" s="135"/>
      <c r="N65" s="135">
        <f>'将来負担比率（分子）の構造'!M$42</f>
        <v>2686</v>
      </c>
      <c r="O65" s="135"/>
      <c r="P65" s="135"/>
    </row>
    <row r="66" spans="1:16" x14ac:dyDescent="0.15">
      <c r="A66" s="135" t="s">
        <v>25</v>
      </c>
      <c r="B66" s="135">
        <f>'将来負担比率（分子）の構造'!I$41</f>
        <v>55152</v>
      </c>
      <c r="C66" s="135"/>
      <c r="D66" s="135"/>
      <c r="E66" s="135">
        <f>'将来負担比率（分子）の構造'!J$41</f>
        <v>54916</v>
      </c>
      <c r="F66" s="135"/>
      <c r="G66" s="135"/>
      <c r="H66" s="135">
        <f>'将来負担比率（分子）の構造'!K$41</f>
        <v>53495</v>
      </c>
      <c r="I66" s="135"/>
      <c r="J66" s="135"/>
      <c r="K66" s="135">
        <f>'将来負担比率（分子）の構造'!L$41</f>
        <v>51345</v>
      </c>
      <c r="L66" s="135"/>
      <c r="M66" s="135"/>
      <c r="N66" s="135">
        <f>'将来負担比率（分子）の構造'!M$41</f>
        <v>49139</v>
      </c>
      <c r="O66" s="135"/>
      <c r="P66" s="135"/>
    </row>
    <row r="67" spans="1:16" x14ac:dyDescent="0.15">
      <c r="A67" s="135" t="s">
        <v>63</v>
      </c>
      <c r="B67" s="135" t="e">
        <f>NA()</f>
        <v>#N/A</v>
      </c>
      <c r="C67" s="135">
        <f>IF(ISNUMBER('将来負担比率（分子）の構造'!I$52), IF('将来負担比率（分子）の構造'!I$52 &lt; 0, 0, '将来負担比率（分子）の構造'!I$52), NA())</f>
        <v>21641</v>
      </c>
      <c r="D67" s="135" t="e">
        <f>NA()</f>
        <v>#N/A</v>
      </c>
      <c r="E67" s="135" t="e">
        <f>NA()</f>
        <v>#N/A</v>
      </c>
      <c r="F67" s="135">
        <f>IF(ISNUMBER('将来負担比率（分子）の構造'!J$52), IF('将来負担比率（分子）の構造'!J$52 &lt; 0, 0, '将来負担比率（分子）の構造'!J$52), NA())</f>
        <v>19655</v>
      </c>
      <c r="G67" s="135" t="e">
        <f>NA()</f>
        <v>#N/A</v>
      </c>
      <c r="H67" s="135" t="e">
        <f>NA()</f>
        <v>#N/A</v>
      </c>
      <c r="I67" s="135">
        <f>IF(ISNUMBER('将来負担比率（分子）の構造'!K$52), IF('将来負担比率（分子）の構造'!K$52 &lt; 0, 0, '将来負担比率（分子）の構造'!K$52), NA())</f>
        <v>17250</v>
      </c>
      <c r="J67" s="135" t="e">
        <f>NA()</f>
        <v>#N/A</v>
      </c>
      <c r="K67" s="135" t="e">
        <f>NA()</f>
        <v>#N/A</v>
      </c>
      <c r="L67" s="135">
        <f>IF(ISNUMBER('将来負担比率（分子）の構造'!L$52), IF('将来負担比率（分子）の構造'!L$52 &lt; 0, 0, '将来負担比率（分子）の構造'!L$52), NA())</f>
        <v>16561</v>
      </c>
      <c r="M67" s="135" t="e">
        <f>NA()</f>
        <v>#N/A</v>
      </c>
      <c r="N67" s="135" t="e">
        <f>NA()</f>
        <v>#N/A</v>
      </c>
      <c r="O67" s="135">
        <f>IF(ISNUMBER('将来負担比率（分子）の構造'!M$52), IF('将来負担比率（分子）の構造'!M$52 &lt; 0, 0, '将来負担比率（分子）の構造'!M$52), NA())</f>
        <v>12788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20766243</v>
      </c>
      <c r="S5" s="581"/>
      <c r="T5" s="581"/>
      <c r="U5" s="581"/>
      <c r="V5" s="581"/>
      <c r="W5" s="581"/>
      <c r="X5" s="581"/>
      <c r="Y5" s="582"/>
      <c r="Z5" s="583">
        <v>45.5</v>
      </c>
      <c r="AA5" s="583"/>
      <c r="AB5" s="583"/>
      <c r="AC5" s="583"/>
      <c r="AD5" s="584">
        <v>19325670</v>
      </c>
      <c r="AE5" s="584"/>
      <c r="AF5" s="584"/>
      <c r="AG5" s="584"/>
      <c r="AH5" s="584"/>
      <c r="AI5" s="584"/>
      <c r="AJ5" s="584"/>
      <c r="AK5" s="584"/>
      <c r="AL5" s="585">
        <v>75.3</v>
      </c>
      <c r="AM5" s="586"/>
      <c r="AN5" s="586"/>
      <c r="AO5" s="587"/>
      <c r="AP5" s="577" t="s">
        <v>209</v>
      </c>
      <c r="AQ5" s="578"/>
      <c r="AR5" s="578"/>
      <c r="AS5" s="578"/>
      <c r="AT5" s="578"/>
      <c r="AU5" s="578"/>
      <c r="AV5" s="578"/>
      <c r="AW5" s="578"/>
      <c r="AX5" s="578"/>
      <c r="AY5" s="578"/>
      <c r="AZ5" s="578"/>
      <c r="BA5" s="578"/>
      <c r="BB5" s="578"/>
      <c r="BC5" s="578"/>
      <c r="BD5" s="578"/>
      <c r="BE5" s="578"/>
      <c r="BF5" s="579"/>
      <c r="BG5" s="591">
        <v>19430105</v>
      </c>
      <c r="BH5" s="592"/>
      <c r="BI5" s="592"/>
      <c r="BJ5" s="592"/>
      <c r="BK5" s="592"/>
      <c r="BL5" s="592"/>
      <c r="BM5" s="592"/>
      <c r="BN5" s="593"/>
      <c r="BO5" s="594">
        <v>93.6</v>
      </c>
      <c r="BP5" s="594"/>
      <c r="BQ5" s="594"/>
      <c r="BR5" s="594"/>
      <c r="BS5" s="595">
        <v>104520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412389</v>
      </c>
      <c r="S6" s="592"/>
      <c r="T6" s="592"/>
      <c r="U6" s="592"/>
      <c r="V6" s="592"/>
      <c r="W6" s="592"/>
      <c r="X6" s="592"/>
      <c r="Y6" s="593"/>
      <c r="Z6" s="594">
        <v>0.9</v>
      </c>
      <c r="AA6" s="594"/>
      <c r="AB6" s="594"/>
      <c r="AC6" s="594"/>
      <c r="AD6" s="595">
        <v>412389</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19430105</v>
      </c>
      <c r="BH6" s="592"/>
      <c r="BI6" s="592"/>
      <c r="BJ6" s="592"/>
      <c r="BK6" s="592"/>
      <c r="BL6" s="592"/>
      <c r="BM6" s="592"/>
      <c r="BN6" s="593"/>
      <c r="BO6" s="594">
        <v>93.6</v>
      </c>
      <c r="BP6" s="594"/>
      <c r="BQ6" s="594"/>
      <c r="BR6" s="594"/>
      <c r="BS6" s="595">
        <v>104520</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295066</v>
      </c>
      <c r="CS6" s="592"/>
      <c r="CT6" s="592"/>
      <c r="CU6" s="592"/>
      <c r="CV6" s="592"/>
      <c r="CW6" s="592"/>
      <c r="CX6" s="592"/>
      <c r="CY6" s="593"/>
      <c r="CZ6" s="594">
        <v>0.7</v>
      </c>
      <c r="DA6" s="594"/>
      <c r="DB6" s="594"/>
      <c r="DC6" s="594"/>
      <c r="DD6" s="600" t="s">
        <v>216</v>
      </c>
      <c r="DE6" s="592"/>
      <c r="DF6" s="592"/>
      <c r="DG6" s="592"/>
      <c r="DH6" s="592"/>
      <c r="DI6" s="592"/>
      <c r="DJ6" s="592"/>
      <c r="DK6" s="592"/>
      <c r="DL6" s="592"/>
      <c r="DM6" s="592"/>
      <c r="DN6" s="592"/>
      <c r="DO6" s="592"/>
      <c r="DP6" s="593"/>
      <c r="DQ6" s="600">
        <v>294658</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48523</v>
      </c>
      <c r="S7" s="592"/>
      <c r="T7" s="592"/>
      <c r="U7" s="592"/>
      <c r="V7" s="592"/>
      <c r="W7" s="592"/>
      <c r="X7" s="592"/>
      <c r="Y7" s="593"/>
      <c r="Z7" s="594">
        <v>0.1</v>
      </c>
      <c r="AA7" s="594"/>
      <c r="AB7" s="594"/>
      <c r="AC7" s="594"/>
      <c r="AD7" s="595">
        <v>48523</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9233917</v>
      </c>
      <c r="BH7" s="592"/>
      <c r="BI7" s="592"/>
      <c r="BJ7" s="592"/>
      <c r="BK7" s="592"/>
      <c r="BL7" s="592"/>
      <c r="BM7" s="592"/>
      <c r="BN7" s="593"/>
      <c r="BO7" s="594">
        <v>44.5</v>
      </c>
      <c r="BP7" s="594"/>
      <c r="BQ7" s="594"/>
      <c r="BR7" s="594"/>
      <c r="BS7" s="595">
        <v>104520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5026638</v>
      </c>
      <c r="CS7" s="592"/>
      <c r="CT7" s="592"/>
      <c r="CU7" s="592"/>
      <c r="CV7" s="592"/>
      <c r="CW7" s="592"/>
      <c r="CX7" s="592"/>
      <c r="CY7" s="593"/>
      <c r="CZ7" s="594">
        <v>11.8</v>
      </c>
      <c r="DA7" s="594"/>
      <c r="DB7" s="594"/>
      <c r="DC7" s="594"/>
      <c r="DD7" s="600">
        <v>72630</v>
      </c>
      <c r="DE7" s="592"/>
      <c r="DF7" s="592"/>
      <c r="DG7" s="592"/>
      <c r="DH7" s="592"/>
      <c r="DI7" s="592"/>
      <c r="DJ7" s="592"/>
      <c r="DK7" s="592"/>
      <c r="DL7" s="592"/>
      <c r="DM7" s="592"/>
      <c r="DN7" s="592"/>
      <c r="DO7" s="592"/>
      <c r="DP7" s="593"/>
      <c r="DQ7" s="600">
        <v>4560334</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79808</v>
      </c>
      <c r="S8" s="592"/>
      <c r="T8" s="592"/>
      <c r="U8" s="592"/>
      <c r="V8" s="592"/>
      <c r="W8" s="592"/>
      <c r="X8" s="592"/>
      <c r="Y8" s="593"/>
      <c r="Z8" s="594">
        <v>0.2</v>
      </c>
      <c r="AA8" s="594"/>
      <c r="AB8" s="594"/>
      <c r="AC8" s="594"/>
      <c r="AD8" s="595">
        <v>79808</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222680</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12416718</v>
      </c>
      <c r="CS8" s="592"/>
      <c r="CT8" s="592"/>
      <c r="CU8" s="592"/>
      <c r="CV8" s="592"/>
      <c r="CW8" s="592"/>
      <c r="CX8" s="592"/>
      <c r="CY8" s="593"/>
      <c r="CZ8" s="594">
        <v>29.1</v>
      </c>
      <c r="DA8" s="594"/>
      <c r="DB8" s="594"/>
      <c r="DC8" s="594"/>
      <c r="DD8" s="600">
        <v>382323</v>
      </c>
      <c r="DE8" s="592"/>
      <c r="DF8" s="592"/>
      <c r="DG8" s="592"/>
      <c r="DH8" s="592"/>
      <c r="DI8" s="592"/>
      <c r="DJ8" s="592"/>
      <c r="DK8" s="592"/>
      <c r="DL8" s="592"/>
      <c r="DM8" s="592"/>
      <c r="DN8" s="592"/>
      <c r="DO8" s="592"/>
      <c r="DP8" s="593"/>
      <c r="DQ8" s="600">
        <v>6150867</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139961</v>
      </c>
      <c r="S9" s="592"/>
      <c r="T9" s="592"/>
      <c r="U9" s="592"/>
      <c r="V9" s="592"/>
      <c r="W9" s="592"/>
      <c r="X9" s="592"/>
      <c r="Y9" s="593"/>
      <c r="Z9" s="594">
        <v>0.3</v>
      </c>
      <c r="AA9" s="594"/>
      <c r="AB9" s="594"/>
      <c r="AC9" s="594"/>
      <c r="AD9" s="595">
        <v>139961</v>
      </c>
      <c r="AE9" s="595"/>
      <c r="AF9" s="595"/>
      <c r="AG9" s="595"/>
      <c r="AH9" s="595"/>
      <c r="AI9" s="595"/>
      <c r="AJ9" s="595"/>
      <c r="AK9" s="595"/>
      <c r="AL9" s="596">
        <v>0.5</v>
      </c>
      <c r="AM9" s="597"/>
      <c r="AN9" s="597"/>
      <c r="AO9" s="598"/>
      <c r="AP9" s="588" t="s">
        <v>224</v>
      </c>
      <c r="AQ9" s="589"/>
      <c r="AR9" s="589"/>
      <c r="AS9" s="589"/>
      <c r="AT9" s="589"/>
      <c r="AU9" s="589"/>
      <c r="AV9" s="589"/>
      <c r="AW9" s="589"/>
      <c r="AX9" s="589"/>
      <c r="AY9" s="589"/>
      <c r="AZ9" s="589"/>
      <c r="BA9" s="589"/>
      <c r="BB9" s="589"/>
      <c r="BC9" s="589"/>
      <c r="BD9" s="589"/>
      <c r="BE9" s="589"/>
      <c r="BF9" s="590"/>
      <c r="BG9" s="591">
        <v>7590031</v>
      </c>
      <c r="BH9" s="592"/>
      <c r="BI9" s="592"/>
      <c r="BJ9" s="592"/>
      <c r="BK9" s="592"/>
      <c r="BL9" s="592"/>
      <c r="BM9" s="592"/>
      <c r="BN9" s="593"/>
      <c r="BO9" s="594">
        <v>36.5</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5138626</v>
      </c>
      <c r="CS9" s="592"/>
      <c r="CT9" s="592"/>
      <c r="CU9" s="592"/>
      <c r="CV9" s="592"/>
      <c r="CW9" s="592"/>
      <c r="CX9" s="592"/>
      <c r="CY9" s="593"/>
      <c r="CZ9" s="594">
        <v>12</v>
      </c>
      <c r="DA9" s="594"/>
      <c r="DB9" s="594"/>
      <c r="DC9" s="594"/>
      <c r="DD9" s="600">
        <v>208811</v>
      </c>
      <c r="DE9" s="592"/>
      <c r="DF9" s="592"/>
      <c r="DG9" s="592"/>
      <c r="DH9" s="592"/>
      <c r="DI9" s="592"/>
      <c r="DJ9" s="592"/>
      <c r="DK9" s="592"/>
      <c r="DL9" s="592"/>
      <c r="DM9" s="592"/>
      <c r="DN9" s="592"/>
      <c r="DO9" s="592"/>
      <c r="DP9" s="593"/>
      <c r="DQ9" s="600">
        <v>4877822</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1337405</v>
      </c>
      <c r="S10" s="592"/>
      <c r="T10" s="592"/>
      <c r="U10" s="592"/>
      <c r="V10" s="592"/>
      <c r="W10" s="592"/>
      <c r="X10" s="592"/>
      <c r="Y10" s="593"/>
      <c r="Z10" s="594">
        <v>2.9</v>
      </c>
      <c r="AA10" s="594"/>
      <c r="AB10" s="594"/>
      <c r="AC10" s="594"/>
      <c r="AD10" s="595">
        <v>1337405</v>
      </c>
      <c r="AE10" s="595"/>
      <c r="AF10" s="595"/>
      <c r="AG10" s="595"/>
      <c r="AH10" s="595"/>
      <c r="AI10" s="595"/>
      <c r="AJ10" s="595"/>
      <c r="AK10" s="595"/>
      <c r="AL10" s="596">
        <v>5.2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349053</v>
      </c>
      <c r="BH10" s="592"/>
      <c r="BI10" s="592"/>
      <c r="BJ10" s="592"/>
      <c r="BK10" s="592"/>
      <c r="BL10" s="592"/>
      <c r="BM10" s="592"/>
      <c r="BN10" s="593"/>
      <c r="BO10" s="594">
        <v>1.7</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2834587</v>
      </c>
      <c r="CS10" s="592"/>
      <c r="CT10" s="592"/>
      <c r="CU10" s="592"/>
      <c r="CV10" s="592"/>
      <c r="CW10" s="592"/>
      <c r="CX10" s="592"/>
      <c r="CY10" s="593"/>
      <c r="CZ10" s="594">
        <v>6.6</v>
      </c>
      <c r="DA10" s="594"/>
      <c r="DB10" s="594"/>
      <c r="DC10" s="594"/>
      <c r="DD10" s="600" t="s">
        <v>112</v>
      </c>
      <c r="DE10" s="592"/>
      <c r="DF10" s="592"/>
      <c r="DG10" s="592"/>
      <c r="DH10" s="592"/>
      <c r="DI10" s="592"/>
      <c r="DJ10" s="592"/>
      <c r="DK10" s="592"/>
      <c r="DL10" s="592"/>
      <c r="DM10" s="592"/>
      <c r="DN10" s="592"/>
      <c r="DO10" s="592"/>
      <c r="DP10" s="593"/>
      <c r="DQ10" s="600">
        <v>48171</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24730</v>
      </c>
      <c r="S11" s="592"/>
      <c r="T11" s="592"/>
      <c r="U11" s="592"/>
      <c r="V11" s="592"/>
      <c r="W11" s="592"/>
      <c r="X11" s="592"/>
      <c r="Y11" s="593"/>
      <c r="Z11" s="594">
        <v>0.1</v>
      </c>
      <c r="AA11" s="594"/>
      <c r="AB11" s="594"/>
      <c r="AC11" s="594"/>
      <c r="AD11" s="595">
        <v>24730</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1072153</v>
      </c>
      <c r="BH11" s="592"/>
      <c r="BI11" s="592"/>
      <c r="BJ11" s="592"/>
      <c r="BK11" s="592"/>
      <c r="BL11" s="592"/>
      <c r="BM11" s="592"/>
      <c r="BN11" s="593"/>
      <c r="BO11" s="594">
        <v>5.2</v>
      </c>
      <c r="BP11" s="594"/>
      <c r="BQ11" s="594"/>
      <c r="BR11" s="594"/>
      <c r="BS11" s="600">
        <v>104520</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934372</v>
      </c>
      <c r="CS11" s="592"/>
      <c r="CT11" s="592"/>
      <c r="CU11" s="592"/>
      <c r="CV11" s="592"/>
      <c r="CW11" s="592"/>
      <c r="CX11" s="592"/>
      <c r="CY11" s="593"/>
      <c r="CZ11" s="594">
        <v>2.2000000000000002</v>
      </c>
      <c r="DA11" s="594"/>
      <c r="DB11" s="594"/>
      <c r="DC11" s="594"/>
      <c r="DD11" s="600">
        <v>492634</v>
      </c>
      <c r="DE11" s="592"/>
      <c r="DF11" s="592"/>
      <c r="DG11" s="592"/>
      <c r="DH11" s="592"/>
      <c r="DI11" s="592"/>
      <c r="DJ11" s="592"/>
      <c r="DK11" s="592"/>
      <c r="DL11" s="592"/>
      <c r="DM11" s="592"/>
      <c r="DN11" s="592"/>
      <c r="DO11" s="592"/>
      <c r="DP11" s="593"/>
      <c r="DQ11" s="600">
        <v>748313</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9038599</v>
      </c>
      <c r="BH12" s="592"/>
      <c r="BI12" s="592"/>
      <c r="BJ12" s="592"/>
      <c r="BK12" s="592"/>
      <c r="BL12" s="592"/>
      <c r="BM12" s="592"/>
      <c r="BN12" s="593"/>
      <c r="BO12" s="594">
        <v>43.5</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602797</v>
      </c>
      <c r="CS12" s="592"/>
      <c r="CT12" s="592"/>
      <c r="CU12" s="592"/>
      <c r="CV12" s="592"/>
      <c r="CW12" s="592"/>
      <c r="CX12" s="592"/>
      <c r="CY12" s="593"/>
      <c r="CZ12" s="594">
        <v>1.4</v>
      </c>
      <c r="DA12" s="594"/>
      <c r="DB12" s="594"/>
      <c r="DC12" s="594"/>
      <c r="DD12" s="600">
        <v>160781</v>
      </c>
      <c r="DE12" s="592"/>
      <c r="DF12" s="592"/>
      <c r="DG12" s="592"/>
      <c r="DH12" s="592"/>
      <c r="DI12" s="592"/>
      <c r="DJ12" s="592"/>
      <c r="DK12" s="592"/>
      <c r="DL12" s="592"/>
      <c r="DM12" s="592"/>
      <c r="DN12" s="592"/>
      <c r="DO12" s="592"/>
      <c r="DP12" s="593"/>
      <c r="DQ12" s="600">
        <v>364808</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153851</v>
      </c>
      <c r="S13" s="592"/>
      <c r="T13" s="592"/>
      <c r="U13" s="592"/>
      <c r="V13" s="592"/>
      <c r="W13" s="592"/>
      <c r="X13" s="592"/>
      <c r="Y13" s="593"/>
      <c r="Z13" s="594">
        <v>0.3</v>
      </c>
      <c r="AA13" s="594"/>
      <c r="AB13" s="594"/>
      <c r="AC13" s="594"/>
      <c r="AD13" s="595">
        <v>153851</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9021591</v>
      </c>
      <c r="BH13" s="592"/>
      <c r="BI13" s="592"/>
      <c r="BJ13" s="592"/>
      <c r="BK13" s="592"/>
      <c r="BL13" s="592"/>
      <c r="BM13" s="592"/>
      <c r="BN13" s="593"/>
      <c r="BO13" s="594">
        <v>43.4</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4223559</v>
      </c>
      <c r="CS13" s="592"/>
      <c r="CT13" s="592"/>
      <c r="CU13" s="592"/>
      <c r="CV13" s="592"/>
      <c r="CW13" s="592"/>
      <c r="CX13" s="592"/>
      <c r="CY13" s="593"/>
      <c r="CZ13" s="594">
        <v>9.9</v>
      </c>
      <c r="DA13" s="594"/>
      <c r="DB13" s="594"/>
      <c r="DC13" s="594"/>
      <c r="DD13" s="600">
        <v>2036106</v>
      </c>
      <c r="DE13" s="592"/>
      <c r="DF13" s="592"/>
      <c r="DG13" s="592"/>
      <c r="DH13" s="592"/>
      <c r="DI13" s="592"/>
      <c r="DJ13" s="592"/>
      <c r="DK13" s="592"/>
      <c r="DL13" s="592"/>
      <c r="DM13" s="592"/>
      <c r="DN13" s="592"/>
      <c r="DO13" s="592"/>
      <c r="DP13" s="593"/>
      <c r="DQ13" s="600">
        <v>3441511</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291013</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1846350</v>
      </c>
      <c r="CS14" s="592"/>
      <c r="CT14" s="592"/>
      <c r="CU14" s="592"/>
      <c r="CV14" s="592"/>
      <c r="CW14" s="592"/>
      <c r="CX14" s="592"/>
      <c r="CY14" s="593"/>
      <c r="CZ14" s="594">
        <v>4.3</v>
      </c>
      <c r="DA14" s="594"/>
      <c r="DB14" s="594"/>
      <c r="DC14" s="594"/>
      <c r="DD14" s="600">
        <v>267795</v>
      </c>
      <c r="DE14" s="592"/>
      <c r="DF14" s="592"/>
      <c r="DG14" s="592"/>
      <c r="DH14" s="592"/>
      <c r="DI14" s="592"/>
      <c r="DJ14" s="592"/>
      <c r="DK14" s="592"/>
      <c r="DL14" s="592"/>
      <c r="DM14" s="592"/>
      <c r="DN14" s="592"/>
      <c r="DO14" s="592"/>
      <c r="DP14" s="593"/>
      <c r="DQ14" s="600">
        <v>1319252</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119285</v>
      </c>
      <c r="S15" s="592"/>
      <c r="T15" s="592"/>
      <c r="U15" s="592"/>
      <c r="V15" s="592"/>
      <c r="W15" s="592"/>
      <c r="X15" s="592"/>
      <c r="Y15" s="593"/>
      <c r="Z15" s="594">
        <v>0.3</v>
      </c>
      <c r="AA15" s="594"/>
      <c r="AB15" s="594"/>
      <c r="AC15" s="594"/>
      <c r="AD15" s="595">
        <v>119285</v>
      </c>
      <c r="AE15" s="595"/>
      <c r="AF15" s="595"/>
      <c r="AG15" s="595"/>
      <c r="AH15" s="595"/>
      <c r="AI15" s="595"/>
      <c r="AJ15" s="595"/>
      <c r="AK15" s="595"/>
      <c r="AL15" s="596">
        <v>0.5</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866566</v>
      </c>
      <c r="BH15" s="592"/>
      <c r="BI15" s="592"/>
      <c r="BJ15" s="592"/>
      <c r="BK15" s="592"/>
      <c r="BL15" s="592"/>
      <c r="BM15" s="592"/>
      <c r="BN15" s="593"/>
      <c r="BO15" s="594">
        <v>4.2</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3619895</v>
      </c>
      <c r="CS15" s="592"/>
      <c r="CT15" s="592"/>
      <c r="CU15" s="592"/>
      <c r="CV15" s="592"/>
      <c r="CW15" s="592"/>
      <c r="CX15" s="592"/>
      <c r="CY15" s="593"/>
      <c r="CZ15" s="594">
        <v>8.5</v>
      </c>
      <c r="DA15" s="594"/>
      <c r="DB15" s="594"/>
      <c r="DC15" s="594"/>
      <c r="DD15" s="600">
        <v>813304</v>
      </c>
      <c r="DE15" s="592"/>
      <c r="DF15" s="592"/>
      <c r="DG15" s="592"/>
      <c r="DH15" s="592"/>
      <c r="DI15" s="592"/>
      <c r="DJ15" s="592"/>
      <c r="DK15" s="592"/>
      <c r="DL15" s="592"/>
      <c r="DM15" s="592"/>
      <c r="DN15" s="592"/>
      <c r="DO15" s="592"/>
      <c r="DP15" s="593"/>
      <c r="DQ15" s="600">
        <v>2874298</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4558111</v>
      </c>
      <c r="S16" s="592"/>
      <c r="T16" s="592"/>
      <c r="U16" s="592"/>
      <c r="V16" s="592"/>
      <c r="W16" s="592"/>
      <c r="X16" s="592"/>
      <c r="Y16" s="593"/>
      <c r="Z16" s="594">
        <v>10</v>
      </c>
      <c r="AA16" s="594"/>
      <c r="AB16" s="594"/>
      <c r="AC16" s="594"/>
      <c r="AD16" s="595">
        <v>3819966</v>
      </c>
      <c r="AE16" s="595"/>
      <c r="AF16" s="595"/>
      <c r="AG16" s="595"/>
      <c r="AH16" s="595"/>
      <c r="AI16" s="595"/>
      <c r="AJ16" s="595"/>
      <c r="AK16" s="595"/>
      <c r="AL16" s="596">
        <v>14.9</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25605</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7589</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3819966</v>
      </c>
      <c r="S17" s="592"/>
      <c r="T17" s="592"/>
      <c r="U17" s="592"/>
      <c r="V17" s="592"/>
      <c r="W17" s="592"/>
      <c r="X17" s="592"/>
      <c r="Y17" s="593"/>
      <c r="Z17" s="594">
        <v>8.4</v>
      </c>
      <c r="AA17" s="594"/>
      <c r="AB17" s="594"/>
      <c r="AC17" s="594"/>
      <c r="AD17" s="595">
        <v>3819966</v>
      </c>
      <c r="AE17" s="595"/>
      <c r="AF17" s="595"/>
      <c r="AG17" s="595"/>
      <c r="AH17" s="595"/>
      <c r="AI17" s="595"/>
      <c r="AJ17" s="595"/>
      <c r="AK17" s="595"/>
      <c r="AL17" s="596">
        <v>14.9</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v>10</v>
      </c>
      <c r="BH17" s="592"/>
      <c r="BI17" s="592"/>
      <c r="BJ17" s="592"/>
      <c r="BK17" s="592"/>
      <c r="BL17" s="592"/>
      <c r="BM17" s="592"/>
      <c r="BN17" s="593"/>
      <c r="BO17" s="594">
        <v>0</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5710671</v>
      </c>
      <c r="CS17" s="592"/>
      <c r="CT17" s="592"/>
      <c r="CU17" s="592"/>
      <c r="CV17" s="592"/>
      <c r="CW17" s="592"/>
      <c r="CX17" s="592"/>
      <c r="CY17" s="593"/>
      <c r="CZ17" s="594">
        <v>13.4</v>
      </c>
      <c r="DA17" s="594"/>
      <c r="DB17" s="594"/>
      <c r="DC17" s="594"/>
      <c r="DD17" s="600" t="s">
        <v>112</v>
      </c>
      <c r="DE17" s="592"/>
      <c r="DF17" s="592"/>
      <c r="DG17" s="592"/>
      <c r="DH17" s="592"/>
      <c r="DI17" s="592"/>
      <c r="DJ17" s="592"/>
      <c r="DK17" s="592"/>
      <c r="DL17" s="592"/>
      <c r="DM17" s="592"/>
      <c r="DN17" s="592"/>
      <c r="DO17" s="592"/>
      <c r="DP17" s="593"/>
      <c r="DQ17" s="600">
        <v>5661988</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738088</v>
      </c>
      <c r="S18" s="592"/>
      <c r="T18" s="592"/>
      <c r="U18" s="592"/>
      <c r="V18" s="592"/>
      <c r="W18" s="592"/>
      <c r="X18" s="592"/>
      <c r="Y18" s="593"/>
      <c r="Z18" s="594">
        <v>1.6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v>57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1336138</v>
      </c>
      <c r="BH19" s="592"/>
      <c r="BI19" s="592"/>
      <c r="BJ19" s="592"/>
      <c r="BK19" s="592"/>
      <c r="BL19" s="592"/>
      <c r="BM19" s="592"/>
      <c r="BN19" s="593"/>
      <c r="BO19" s="594">
        <v>6.4</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27640306</v>
      </c>
      <c r="S20" s="592"/>
      <c r="T20" s="592"/>
      <c r="U20" s="592"/>
      <c r="V20" s="592"/>
      <c r="W20" s="592"/>
      <c r="X20" s="592"/>
      <c r="Y20" s="593"/>
      <c r="Z20" s="594">
        <v>60.6</v>
      </c>
      <c r="AA20" s="594"/>
      <c r="AB20" s="594"/>
      <c r="AC20" s="594"/>
      <c r="AD20" s="595">
        <v>25461588</v>
      </c>
      <c r="AE20" s="595"/>
      <c r="AF20" s="595"/>
      <c r="AG20" s="595"/>
      <c r="AH20" s="595"/>
      <c r="AI20" s="595"/>
      <c r="AJ20" s="595"/>
      <c r="AK20" s="595"/>
      <c r="AL20" s="596">
        <v>99.1</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1336138</v>
      </c>
      <c r="BH20" s="592"/>
      <c r="BI20" s="592"/>
      <c r="BJ20" s="592"/>
      <c r="BK20" s="592"/>
      <c r="BL20" s="592"/>
      <c r="BM20" s="592"/>
      <c r="BN20" s="593"/>
      <c r="BO20" s="594">
        <v>6.4</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42674884</v>
      </c>
      <c r="CS20" s="592"/>
      <c r="CT20" s="592"/>
      <c r="CU20" s="592"/>
      <c r="CV20" s="592"/>
      <c r="CW20" s="592"/>
      <c r="CX20" s="592"/>
      <c r="CY20" s="593"/>
      <c r="CZ20" s="594">
        <v>100</v>
      </c>
      <c r="DA20" s="594"/>
      <c r="DB20" s="594"/>
      <c r="DC20" s="594"/>
      <c r="DD20" s="600">
        <v>4434384</v>
      </c>
      <c r="DE20" s="592"/>
      <c r="DF20" s="592"/>
      <c r="DG20" s="592"/>
      <c r="DH20" s="592"/>
      <c r="DI20" s="592"/>
      <c r="DJ20" s="592"/>
      <c r="DK20" s="592"/>
      <c r="DL20" s="592"/>
      <c r="DM20" s="592"/>
      <c r="DN20" s="592"/>
      <c r="DO20" s="592"/>
      <c r="DP20" s="593"/>
      <c r="DQ20" s="600">
        <v>30349611</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31020</v>
      </c>
      <c r="S21" s="592"/>
      <c r="T21" s="592"/>
      <c r="U21" s="592"/>
      <c r="V21" s="592"/>
      <c r="W21" s="592"/>
      <c r="X21" s="592"/>
      <c r="Y21" s="593"/>
      <c r="Z21" s="594">
        <v>0.1</v>
      </c>
      <c r="AA21" s="594"/>
      <c r="AB21" s="594"/>
      <c r="AC21" s="594"/>
      <c r="AD21" s="595">
        <v>31020</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85</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379788</v>
      </c>
      <c r="S22" s="592"/>
      <c r="T22" s="592"/>
      <c r="U22" s="592"/>
      <c r="V22" s="592"/>
      <c r="W22" s="592"/>
      <c r="X22" s="592"/>
      <c r="Y22" s="593"/>
      <c r="Z22" s="594">
        <v>0.8</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392340</v>
      </c>
      <c r="S23" s="592"/>
      <c r="T23" s="592"/>
      <c r="U23" s="592"/>
      <c r="V23" s="592"/>
      <c r="W23" s="592"/>
      <c r="X23" s="592"/>
      <c r="Y23" s="593"/>
      <c r="Z23" s="594">
        <v>0.9</v>
      </c>
      <c r="AA23" s="594"/>
      <c r="AB23" s="594"/>
      <c r="AC23" s="594"/>
      <c r="AD23" s="595">
        <v>86243</v>
      </c>
      <c r="AE23" s="595"/>
      <c r="AF23" s="595"/>
      <c r="AG23" s="595"/>
      <c r="AH23" s="595"/>
      <c r="AI23" s="595"/>
      <c r="AJ23" s="595"/>
      <c r="AK23" s="595"/>
      <c r="AL23" s="596">
        <v>0.3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1336053</v>
      </c>
      <c r="BH23" s="592"/>
      <c r="BI23" s="592"/>
      <c r="BJ23" s="592"/>
      <c r="BK23" s="592"/>
      <c r="BL23" s="592"/>
      <c r="BM23" s="592"/>
      <c r="BN23" s="593"/>
      <c r="BO23" s="594">
        <v>6.4</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116636</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18774474</v>
      </c>
      <c r="CS24" s="581"/>
      <c r="CT24" s="581"/>
      <c r="CU24" s="581"/>
      <c r="CV24" s="581"/>
      <c r="CW24" s="581"/>
      <c r="CX24" s="581"/>
      <c r="CY24" s="582"/>
      <c r="CZ24" s="618">
        <v>44</v>
      </c>
      <c r="DA24" s="619"/>
      <c r="DB24" s="619"/>
      <c r="DC24" s="620"/>
      <c r="DD24" s="617">
        <v>13185596</v>
      </c>
      <c r="DE24" s="581"/>
      <c r="DF24" s="581"/>
      <c r="DG24" s="581"/>
      <c r="DH24" s="581"/>
      <c r="DI24" s="581"/>
      <c r="DJ24" s="581"/>
      <c r="DK24" s="582"/>
      <c r="DL24" s="617">
        <v>13184947</v>
      </c>
      <c r="DM24" s="581"/>
      <c r="DN24" s="581"/>
      <c r="DO24" s="581"/>
      <c r="DP24" s="581"/>
      <c r="DQ24" s="581"/>
      <c r="DR24" s="581"/>
      <c r="DS24" s="581"/>
      <c r="DT24" s="581"/>
      <c r="DU24" s="581"/>
      <c r="DV24" s="582"/>
      <c r="DW24" s="585">
        <v>46.8</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4126533</v>
      </c>
      <c r="S25" s="592"/>
      <c r="T25" s="592"/>
      <c r="U25" s="592"/>
      <c r="V25" s="592"/>
      <c r="W25" s="592"/>
      <c r="X25" s="592"/>
      <c r="Y25" s="593"/>
      <c r="Z25" s="594">
        <v>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5516263</v>
      </c>
      <c r="CS25" s="623"/>
      <c r="CT25" s="623"/>
      <c r="CU25" s="623"/>
      <c r="CV25" s="623"/>
      <c r="CW25" s="623"/>
      <c r="CX25" s="623"/>
      <c r="CY25" s="624"/>
      <c r="CZ25" s="625">
        <v>12.9</v>
      </c>
      <c r="DA25" s="626"/>
      <c r="DB25" s="626"/>
      <c r="DC25" s="627"/>
      <c r="DD25" s="600">
        <v>5133049</v>
      </c>
      <c r="DE25" s="623"/>
      <c r="DF25" s="623"/>
      <c r="DG25" s="623"/>
      <c r="DH25" s="623"/>
      <c r="DI25" s="623"/>
      <c r="DJ25" s="623"/>
      <c r="DK25" s="624"/>
      <c r="DL25" s="600">
        <v>5132795</v>
      </c>
      <c r="DM25" s="623"/>
      <c r="DN25" s="623"/>
      <c r="DO25" s="623"/>
      <c r="DP25" s="623"/>
      <c r="DQ25" s="623"/>
      <c r="DR25" s="623"/>
      <c r="DS25" s="623"/>
      <c r="DT25" s="623"/>
      <c r="DU25" s="623"/>
      <c r="DV25" s="624"/>
      <c r="DW25" s="596">
        <v>18.2</v>
      </c>
      <c r="DX25" s="621"/>
      <c r="DY25" s="621"/>
      <c r="DZ25" s="621"/>
      <c r="EA25" s="621"/>
      <c r="EB25" s="621"/>
      <c r="EC25" s="622"/>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3846247</v>
      </c>
      <c r="CS26" s="592"/>
      <c r="CT26" s="592"/>
      <c r="CU26" s="592"/>
      <c r="CV26" s="592"/>
      <c r="CW26" s="592"/>
      <c r="CX26" s="592"/>
      <c r="CY26" s="593"/>
      <c r="CZ26" s="625">
        <v>9</v>
      </c>
      <c r="DA26" s="626"/>
      <c r="DB26" s="626"/>
      <c r="DC26" s="627"/>
      <c r="DD26" s="600">
        <v>3491831</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x14ac:dyDescent="0.15">
      <c r="B27" s="588" t="s">
        <v>280</v>
      </c>
      <c r="C27" s="589"/>
      <c r="D27" s="589"/>
      <c r="E27" s="589"/>
      <c r="F27" s="589"/>
      <c r="G27" s="589"/>
      <c r="H27" s="589"/>
      <c r="I27" s="589"/>
      <c r="J27" s="589"/>
      <c r="K27" s="589"/>
      <c r="L27" s="589"/>
      <c r="M27" s="589"/>
      <c r="N27" s="589"/>
      <c r="O27" s="589"/>
      <c r="P27" s="589"/>
      <c r="Q27" s="590"/>
      <c r="R27" s="591">
        <v>3118256</v>
      </c>
      <c r="S27" s="592"/>
      <c r="T27" s="592"/>
      <c r="U27" s="592"/>
      <c r="V27" s="592"/>
      <c r="W27" s="592"/>
      <c r="X27" s="592"/>
      <c r="Y27" s="593"/>
      <c r="Z27" s="594">
        <v>6.8</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20766243</v>
      </c>
      <c r="BH27" s="592"/>
      <c r="BI27" s="592"/>
      <c r="BJ27" s="592"/>
      <c r="BK27" s="592"/>
      <c r="BL27" s="592"/>
      <c r="BM27" s="592"/>
      <c r="BN27" s="593"/>
      <c r="BO27" s="594">
        <v>100</v>
      </c>
      <c r="BP27" s="594"/>
      <c r="BQ27" s="594"/>
      <c r="BR27" s="594"/>
      <c r="BS27" s="600">
        <v>104520</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7547540</v>
      </c>
      <c r="CS27" s="623"/>
      <c r="CT27" s="623"/>
      <c r="CU27" s="623"/>
      <c r="CV27" s="623"/>
      <c r="CW27" s="623"/>
      <c r="CX27" s="623"/>
      <c r="CY27" s="624"/>
      <c r="CZ27" s="625">
        <v>17.7</v>
      </c>
      <c r="DA27" s="626"/>
      <c r="DB27" s="626"/>
      <c r="DC27" s="627"/>
      <c r="DD27" s="600">
        <v>2390559</v>
      </c>
      <c r="DE27" s="623"/>
      <c r="DF27" s="623"/>
      <c r="DG27" s="623"/>
      <c r="DH27" s="623"/>
      <c r="DI27" s="623"/>
      <c r="DJ27" s="623"/>
      <c r="DK27" s="624"/>
      <c r="DL27" s="600">
        <v>2390164</v>
      </c>
      <c r="DM27" s="623"/>
      <c r="DN27" s="623"/>
      <c r="DO27" s="623"/>
      <c r="DP27" s="623"/>
      <c r="DQ27" s="623"/>
      <c r="DR27" s="623"/>
      <c r="DS27" s="623"/>
      <c r="DT27" s="623"/>
      <c r="DU27" s="623"/>
      <c r="DV27" s="624"/>
      <c r="DW27" s="596">
        <v>8.5</v>
      </c>
      <c r="DX27" s="621"/>
      <c r="DY27" s="621"/>
      <c r="DZ27" s="621"/>
      <c r="EA27" s="621"/>
      <c r="EB27" s="621"/>
      <c r="EC27" s="622"/>
    </row>
    <row r="28" spans="2:133" ht="11.25" customHeight="1" x14ac:dyDescent="0.15">
      <c r="B28" s="588" t="s">
        <v>283</v>
      </c>
      <c r="C28" s="589"/>
      <c r="D28" s="589"/>
      <c r="E28" s="589"/>
      <c r="F28" s="589"/>
      <c r="G28" s="589"/>
      <c r="H28" s="589"/>
      <c r="I28" s="589"/>
      <c r="J28" s="589"/>
      <c r="K28" s="589"/>
      <c r="L28" s="589"/>
      <c r="M28" s="589"/>
      <c r="N28" s="589"/>
      <c r="O28" s="589"/>
      <c r="P28" s="589"/>
      <c r="Q28" s="590"/>
      <c r="R28" s="591">
        <v>169498</v>
      </c>
      <c r="S28" s="592"/>
      <c r="T28" s="592"/>
      <c r="U28" s="592"/>
      <c r="V28" s="592"/>
      <c r="W28" s="592"/>
      <c r="X28" s="592"/>
      <c r="Y28" s="593"/>
      <c r="Z28" s="594">
        <v>0.4</v>
      </c>
      <c r="AA28" s="594"/>
      <c r="AB28" s="594"/>
      <c r="AC28" s="594"/>
      <c r="AD28" s="595">
        <v>98520</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5710671</v>
      </c>
      <c r="CS28" s="592"/>
      <c r="CT28" s="592"/>
      <c r="CU28" s="592"/>
      <c r="CV28" s="592"/>
      <c r="CW28" s="592"/>
      <c r="CX28" s="592"/>
      <c r="CY28" s="593"/>
      <c r="CZ28" s="625">
        <v>13.4</v>
      </c>
      <c r="DA28" s="626"/>
      <c r="DB28" s="626"/>
      <c r="DC28" s="627"/>
      <c r="DD28" s="600">
        <v>5661988</v>
      </c>
      <c r="DE28" s="592"/>
      <c r="DF28" s="592"/>
      <c r="DG28" s="592"/>
      <c r="DH28" s="592"/>
      <c r="DI28" s="592"/>
      <c r="DJ28" s="592"/>
      <c r="DK28" s="593"/>
      <c r="DL28" s="600">
        <v>5661988</v>
      </c>
      <c r="DM28" s="592"/>
      <c r="DN28" s="592"/>
      <c r="DO28" s="592"/>
      <c r="DP28" s="592"/>
      <c r="DQ28" s="592"/>
      <c r="DR28" s="592"/>
      <c r="DS28" s="592"/>
      <c r="DT28" s="592"/>
      <c r="DU28" s="592"/>
      <c r="DV28" s="593"/>
      <c r="DW28" s="596">
        <v>20.100000000000001</v>
      </c>
      <c r="DX28" s="621"/>
      <c r="DY28" s="621"/>
      <c r="DZ28" s="621"/>
      <c r="EA28" s="621"/>
      <c r="EB28" s="621"/>
      <c r="EC28" s="622"/>
    </row>
    <row r="29" spans="2:133" ht="11.25" customHeight="1" x14ac:dyDescent="0.15">
      <c r="B29" s="588" t="s">
        <v>285</v>
      </c>
      <c r="C29" s="589"/>
      <c r="D29" s="589"/>
      <c r="E29" s="589"/>
      <c r="F29" s="589"/>
      <c r="G29" s="589"/>
      <c r="H29" s="589"/>
      <c r="I29" s="589"/>
      <c r="J29" s="589"/>
      <c r="K29" s="589"/>
      <c r="L29" s="589"/>
      <c r="M29" s="589"/>
      <c r="N29" s="589"/>
      <c r="O29" s="589"/>
      <c r="P29" s="589"/>
      <c r="Q29" s="590"/>
      <c r="R29" s="591">
        <v>69951</v>
      </c>
      <c r="S29" s="592"/>
      <c r="T29" s="592"/>
      <c r="U29" s="592"/>
      <c r="V29" s="592"/>
      <c r="W29" s="592"/>
      <c r="X29" s="592"/>
      <c r="Y29" s="593"/>
      <c r="Z29" s="594">
        <v>0.2</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5710574</v>
      </c>
      <c r="CS29" s="623"/>
      <c r="CT29" s="623"/>
      <c r="CU29" s="623"/>
      <c r="CV29" s="623"/>
      <c r="CW29" s="623"/>
      <c r="CX29" s="623"/>
      <c r="CY29" s="624"/>
      <c r="CZ29" s="625">
        <v>13.4</v>
      </c>
      <c r="DA29" s="626"/>
      <c r="DB29" s="626"/>
      <c r="DC29" s="627"/>
      <c r="DD29" s="600">
        <v>5661891</v>
      </c>
      <c r="DE29" s="623"/>
      <c r="DF29" s="623"/>
      <c r="DG29" s="623"/>
      <c r="DH29" s="623"/>
      <c r="DI29" s="623"/>
      <c r="DJ29" s="623"/>
      <c r="DK29" s="624"/>
      <c r="DL29" s="600">
        <v>5661891</v>
      </c>
      <c r="DM29" s="623"/>
      <c r="DN29" s="623"/>
      <c r="DO29" s="623"/>
      <c r="DP29" s="623"/>
      <c r="DQ29" s="623"/>
      <c r="DR29" s="623"/>
      <c r="DS29" s="623"/>
      <c r="DT29" s="623"/>
      <c r="DU29" s="623"/>
      <c r="DV29" s="624"/>
      <c r="DW29" s="596">
        <v>20.100000000000001</v>
      </c>
      <c r="DX29" s="621"/>
      <c r="DY29" s="621"/>
      <c r="DZ29" s="621"/>
      <c r="EA29" s="621"/>
      <c r="EB29" s="621"/>
      <c r="EC29" s="622"/>
    </row>
    <row r="30" spans="2:133" ht="11.25" customHeight="1" x14ac:dyDescent="0.15">
      <c r="B30" s="588" t="s">
        <v>290</v>
      </c>
      <c r="C30" s="589"/>
      <c r="D30" s="589"/>
      <c r="E30" s="589"/>
      <c r="F30" s="589"/>
      <c r="G30" s="589"/>
      <c r="H30" s="589"/>
      <c r="I30" s="589"/>
      <c r="J30" s="589"/>
      <c r="K30" s="589"/>
      <c r="L30" s="589"/>
      <c r="M30" s="589"/>
      <c r="N30" s="589"/>
      <c r="O30" s="589"/>
      <c r="P30" s="589"/>
      <c r="Q30" s="590"/>
      <c r="R30" s="591">
        <v>776820</v>
      </c>
      <c r="S30" s="592"/>
      <c r="T30" s="592"/>
      <c r="U30" s="592"/>
      <c r="V30" s="592"/>
      <c r="W30" s="592"/>
      <c r="X30" s="592"/>
      <c r="Y30" s="593"/>
      <c r="Z30" s="594">
        <v>1.7</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v>
      </c>
      <c r="BH30" s="650"/>
      <c r="BI30" s="650"/>
      <c r="BJ30" s="650"/>
      <c r="BK30" s="650"/>
      <c r="BL30" s="650"/>
      <c r="BM30" s="586">
        <v>94.9</v>
      </c>
      <c r="BN30" s="650"/>
      <c r="BO30" s="650"/>
      <c r="BP30" s="650"/>
      <c r="BQ30" s="651"/>
      <c r="BR30" s="649">
        <v>98.8</v>
      </c>
      <c r="BS30" s="650"/>
      <c r="BT30" s="650"/>
      <c r="BU30" s="650"/>
      <c r="BV30" s="650"/>
      <c r="BW30" s="650"/>
      <c r="BX30" s="586">
        <v>94</v>
      </c>
      <c r="BY30" s="650"/>
      <c r="BZ30" s="650"/>
      <c r="CA30" s="650"/>
      <c r="CB30" s="651"/>
      <c r="CD30" s="654"/>
      <c r="CE30" s="655"/>
      <c r="CF30" s="605" t="s">
        <v>293</v>
      </c>
      <c r="CG30" s="606"/>
      <c r="CH30" s="606"/>
      <c r="CI30" s="606"/>
      <c r="CJ30" s="606"/>
      <c r="CK30" s="606"/>
      <c r="CL30" s="606"/>
      <c r="CM30" s="606"/>
      <c r="CN30" s="606"/>
      <c r="CO30" s="606"/>
      <c r="CP30" s="606"/>
      <c r="CQ30" s="607"/>
      <c r="CR30" s="591">
        <v>4991732</v>
      </c>
      <c r="CS30" s="592"/>
      <c r="CT30" s="592"/>
      <c r="CU30" s="592"/>
      <c r="CV30" s="592"/>
      <c r="CW30" s="592"/>
      <c r="CX30" s="592"/>
      <c r="CY30" s="593"/>
      <c r="CZ30" s="625">
        <v>11.7</v>
      </c>
      <c r="DA30" s="626"/>
      <c r="DB30" s="626"/>
      <c r="DC30" s="627"/>
      <c r="DD30" s="600">
        <v>4952205</v>
      </c>
      <c r="DE30" s="592"/>
      <c r="DF30" s="592"/>
      <c r="DG30" s="592"/>
      <c r="DH30" s="592"/>
      <c r="DI30" s="592"/>
      <c r="DJ30" s="592"/>
      <c r="DK30" s="593"/>
      <c r="DL30" s="600">
        <v>4952205</v>
      </c>
      <c r="DM30" s="592"/>
      <c r="DN30" s="592"/>
      <c r="DO30" s="592"/>
      <c r="DP30" s="592"/>
      <c r="DQ30" s="592"/>
      <c r="DR30" s="592"/>
      <c r="DS30" s="592"/>
      <c r="DT30" s="592"/>
      <c r="DU30" s="592"/>
      <c r="DV30" s="593"/>
      <c r="DW30" s="596">
        <v>17.600000000000001</v>
      </c>
      <c r="DX30" s="621"/>
      <c r="DY30" s="621"/>
      <c r="DZ30" s="621"/>
      <c r="EA30" s="621"/>
      <c r="EB30" s="621"/>
      <c r="EC30" s="622"/>
    </row>
    <row r="31" spans="2:133" ht="11.25" customHeight="1" x14ac:dyDescent="0.15">
      <c r="B31" s="588" t="s">
        <v>294</v>
      </c>
      <c r="C31" s="589"/>
      <c r="D31" s="589"/>
      <c r="E31" s="589"/>
      <c r="F31" s="589"/>
      <c r="G31" s="589"/>
      <c r="H31" s="589"/>
      <c r="I31" s="589"/>
      <c r="J31" s="589"/>
      <c r="K31" s="589"/>
      <c r="L31" s="589"/>
      <c r="M31" s="589"/>
      <c r="N31" s="589"/>
      <c r="O31" s="589"/>
      <c r="P31" s="589"/>
      <c r="Q31" s="590"/>
      <c r="R31" s="591">
        <v>2709499</v>
      </c>
      <c r="S31" s="592"/>
      <c r="T31" s="592"/>
      <c r="U31" s="592"/>
      <c r="V31" s="592"/>
      <c r="W31" s="592"/>
      <c r="X31" s="592"/>
      <c r="Y31" s="593"/>
      <c r="Z31" s="594">
        <v>5.9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98.9</v>
      </c>
      <c r="BH31" s="623"/>
      <c r="BI31" s="623"/>
      <c r="BJ31" s="623"/>
      <c r="BK31" s="623"/>
      <c r="BL31" s="623"/>
      <c r="BM31" s="597">
        <v>94</v>
      </c>
      <c r="BN31" s="647"/>
      <c r="BO31" s="647"/>
      <c r="BP31" s="647"/>
      <c r="BQ31" s="648"/>
      <c r="BR31" s="646">
        <v>98.8</v>
      </c>
      <c r="BS31" s="623"/>
      <c r="BT31" s="623"/>
      <c r="BU31" s="623"/>
      <c r="BV31" s="623"/>
      <c r="BW31" s="623"/>
      <c r="BX31" s="597">
        <v>93.4</v>
      </c>
      <c r="BY31" s="647"/>
      <c r="BZ31" s="647"/>
      <c r="CA31" s="647"/>
      <c r="CB31" s="648"/>
      <c r="CD31" s="654"/>
      <c r="CE31" s="655"/>
      <c r="CF31" s="605" t="s">
        <v>297</v>
      </c>
      <c r="CG31" s="606"/>
      <c r="CH31" s="606"/>
      <c r="CI31" s="606"/>
      <c r="CJ31" s="606"/>
      <c r="CK31" s="606"/>
      <c r="CL31" s="606"/>
      <c r="CM31" s="606"/>
      <c r="CN31" s="606"/>
      <c r="CO31" s="606"/>
      <c r="CP31" s="606"/>
      <c r="CQ31" s="607"/>
      <c r="CR31" s="591">
        <v>718842</v>
      </c>
      <c r="CS31" s="623"/>
      <c r="CT31" s="623"/>
      <c r="CU31" s="623"/>
      <c r="CV31" s="623"/>
      <c r="CW31" s="623"/>
      <c r="CX31" s="623"/>
      <c r="CY31" s="624"/>
      <c r="CZ31" s="625">
        <v>1.7</v>
      </c>
      <c r="DA31" s="626"/>
      <c r="DB31" s="626"/>
      <c r="DC31" s="627"/>
      <c r="DD31" s="600">
        <v>709686</v>
      </c>
      <c r="DE31" s="623"/>
      <c r="DF31" s="623"/>
      <c r="DG31" s="623"/>
      <c r="DH31" s="623"/>
      <c r="DI31" s="623"/>
      <c r="DJ31" s="623"/>
      <c r="DK31" s="624"/>
      <c r="DL31" s="600">
        <v>709686</v>
      </c>
      <c r="DM31" s="623"/>
      <c r="DN31" s="623"/>
      <c r="DO31" s="623"/>
      <c r="DP31" s="623"/>
      <c r="DQ31" s="623"/>
      <c r="DR31" s="623"/>
      <c r="DS31" s="623"/>
      <c r="DT31" s="623"/>
      <c r="DU31" s="623"/>
      <c r="DV31" s="624"/>
      <c r="DW31" s="596">
        <v>2.5</v>
      </c>
      <c r="DX31" s="621"/>
      <c r="DY31" s="621"/>
      <c r="DZ31" s="621"/>
      <c r="EA31" s="621"/>
      <c r="EB31" s="621"/>
      <c r="EC31" s="622"/>
    </row>
    <row r="32" spans="2:133" ht="11.25" customHeight="1" x14ac:dyDescent="0.15">
      <c r="B32" s="588" t="s">
        <v>298</v>
      </c>
      <c r="C32" s="589"/>
      <c r="D32" s="589"/>
      <c r="E32" s="589"/>
      <c r="F32" s="589"/>
      <c r="G32" s="589"/>
      <c r="H32" s="589"/>
      <c r="I32" s="589"/>
      <c r="J32" s="589"/>
      <c r="K32" s="589"/>
      <c r="L32" s="589"/>
      <c r="M32" s="589"/>
      <c r="N32" s="589"/>
      <c r="O32" s="589"/>
      <c r="P32" s="589"/>
      <c r="Q32" s="590"/>
      <c r="R32" s="591">
        <v>3314585</v>
      </c>
      <c r="S32" s="592"/>
      <c r="T32" s="592"/>
      <c r="U32" s="592"/>
      <c r="V32" s="592"/>
      <c r="W32" s="592"/>
      <c r="X32" s="592"/>
      <c r="Y32" s="593"/>
      <c r="Z32" s="594">
        <v>7.3</v>
      </c>
      <c r="AA32" s="594"/>
      <c r="AB32" s="594"/>
      <c r="AC32" s="594"/>
      <c r="AD32" s="595">
        <v>3337</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98.9</v>
      </c>
      <c r="BH32" s="659"/>
      <c r="BI32" s="659"/>
      <c r="BJ32" s="659"/>
      <c r="BK32" s="659"/>
      <c r="BL32" s="659"/>
      <c r="BM32" s="660">
        <v>95.2</v>
      </c>
      <c r="BN32" s="659"/>
      <c r="BO32" s="659"/>
      <c r="BP32" s="659"/>
      <c r="BQ32" s="661"/>
      <c r="BR32" s="658">
        <v>98.8</v>
      </c>
      <c r="BS32" s="659"/>
      <c r="BT32" s="659"/>
      <c r="BU32" s="659"/>
      <c r="BV32" s="659"/>
      <c r="BW32" s="659"/>
      <c r="BX32" s="660">
        <v>94.1</v>
      </c>
      <c r="BY32" s="659"/>
      <c r="BZ32" s="659"/>
      <c r="CA32" s="659"/>
      <c r="CB32" s="661"/>
      <c r="CD32" s="656"/>
      <c r="CE32" s="657"/>
      <c r="CF32" s="605" t="s">
        <v>300</v>
      </c>
      <c r="CG32" s="606"/>
      <c r="CH32" s="606"/>
      <c r="CI32" s="606"/>
      <c r="CJ32" s="606"/>
      <c r="CK32" s="606"/>
      <c r="CL32" s="606"/>
      <c r="CM32" s="606"/>
      <c r="CN32" s="606"/>
      <c r="CO32" s="606"/>
      <c r="CP32" s="606"/>
      <c r="CQ32" s="607"/>
      <c r="CR32" s="591">
        <v>97</v>
      </c>
      <c r="CS32" s="592"/>
      <c r="CT32" s="592"/>
      <c r="CU32" s="592"/>
      <c r="CV32" s="592"/>
      <c r="CW32" s="592"/>
      <c r="CX32" s="592"/>
      <c r="CY32" s="593"/>
      <c r="CZ32" s="625">
        <v>0</v>
      </c>
      <c r="DA32" s="626"/>
      <c r="DB32" s="626"/>
      <c r="DC32" s="627"/>
      <c r="DD32" s="600">
        <v>97</v>
      </c>
      <c r="DE32" s="592"/>
      <c r="DF32" s="592"/>
      <c r="DG32" s="592"/>
      <c r="DH32" s="592"/>
      <c r="DI32" s="592"/>
      <c r="DJ32" s="592"/>
      <c r="DK32" s="593"/>
      <c r="DL32" s="600">
        <v>97</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301</v>
      </c>
      <c r="C33" s="589"/>
      <c r="D33" s="589"/>
      <c r="E33" s="589"/>
      <c r="F33" s="589"/>
      <c r="G33" s="589"/>
      <c r="H33" s="589"/>
      <c r="I33" s="589"/>
      <c r="J33" s="589"/>
      <c r="K33" s="589"/>
      <c r="L33" s="589"/>
      <c r="M33" s="589"/>
      <c r="N33" s="589"/>
      <c r="O33" s="589"/>
      <c r="P33" s="589"/>
      <c r="Q33" s="590"/>
      <c r="R33" s="591">
        <v>2785900</v>
      </c>
      <c r="S33" s="592"/>
      <c r="T33" s="592"/>
      <c r="U33" s="592"/>
      <c r="V33" s="592"/>
      <c r="W33" s="592"/>
      <c r="X33" s="592"/>
      <c r="Y33" s="593"/>
      <c r="Z33" s="594">
        <v>6.1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19440421</v>
      </c>
      <c r="CS33" s="623"/>
      <c r="CT33" s="623"/>
      <c r="CU33" s="623"/>
      <c r="CV33" s="623"/>
      <c r="CW33" s="623"/>
      <c r="CX33" s="623"/>
      <c r="CY33" s="624"/>
      <c r="CZ33" s="625">
        <v>45.6</v>
      </c>
      <c r="DA33" s="626"/>
      <c r="DB33" s="626"/>
      <c r="DC33" s="627"/>
      <c r="DD33" s="600">
        <v>14724804</v>
      </c>
      <c r="DE33" s="623"/>
      <c r="DF33" s="623"/>
      <c r="DG33" s="623"/>
      <c r="DH33" s="623"/>
      <c r="DI33" s="623"/>
      <c r="DJ33" s="623"/>
      <c r="DK33" s="624"/>
      <c r="DL33" s="600">
        <v>10161918</v>
      </c>
      <c r="DM33" s="623"/>
      <c r="DN33" s="623"/>
      <c r="DO33" s="623"/>
      <c r="DP33" s="623"/>
      <c r="DQ33" s="623"/>
      <c r="DR33" s="623"/>
      <c r="DS33" s="623"/>
      <c r="DT33" s="623"/>
      <c r="DU33" s="623"/>
      <c r="DV33" s="624"/>
      <c r="DW33" s="596">
        <v>36.1</v>
      </c>
      <c r="DX33" s="621"/>
      <c r="DY33" s="621"/>
      <c r="DZ33" s="621"/>
      <c r="EA33" s="621"/>
      <c r="EB33" s="621"/>
      <c r="EC33" s="622"/>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4659042</v>
      </c>
      <c r="CS34" s="592"/>
      <c r="CT34" s="592"/>
      <c r="CU34" s="592"/>
      <c r="CV34" s="592"/>
      <c r="CW34" s="592"/>
      <c r="CX34" s="592"/>
      <c r="CY34" s="593"/>
      <c r="CZ34" s="625">
        <v>10.9</v>
      </c>
      <c r="DA34" s="626"/>
      <c r="DB34" s="626"/>
      <c r="DC34" s="627"/>
      <c r="DD34" s="600">
        <v>3840256</v>
      </c>
      <c r="DE34" s="592"/>
      <c r="DF34" s="592"/>
      <c r="DG34" s="592"/>
      <c r="DH34" s="592"/>
      <c r="DI34" s="592"/>
      <c r="DJ34" s="592"/>
      <c r="DK34" s="593"/>
      <c r="DL34" s="600">
        <v>2862356</v>
      </c>
      <c r="DM34" s="592"/>
      <c r="DN34" s="592"/>
      <c r="DO34" s="592"/>
      <c r="DP34" s="592"/>
      <c r="DQ34" s="592"/>
      <c r="DR34" s="592"/>
      <c r="DS34" s="592"/>
      <c r="DT34" s="592"/>
      <c r="DU34" s="592"/>
      <c r="DV34" s="593"/>
      <c r="DW34" s="596">
        <v>10.199999999999999</v>
      </c>
      <c r="DX34" s="621"/>
      <c r="DY34" s="621"/>
      <c r="DZ34" s="621"/>
      <c r="EA34" s="621"/>
      <c r="EB34" s="621"/>
      <c r="EC34" s="622"/>
    </row>
    <row r="35" spans="2:133" ht="11.25" customHeight="1" x14ac:dyDescent="0.15">
      <c r="B35" s="588" t="s">
        <v>307</v>
      </c>
      <c r="C35" s="589"/>
      <c r="D35" s="589"/>
      <c r="E35" s="589"/>
      <c r="F35" s="589"/>
      <c r="G35" s="589"/>
      <c r="H35" s="589"/>
      <c r="I35" s="589"/>
      <c r="J35" s="589"/>
      <c r="K35" s="589"/>
      <c r="L35" s="589"/>
      <c r="M35" s="589"/>
      <c r="N35" s="589"/>
      <c r="O35" s="589"/>
      <c r="P35" s="589"/>
      <c r="Q35" s="590"/>
      <c r="R35" s="591">
        <v>2462600</v>
      </c>
      <c r="S35" s="592"/>
      <c r="T35" s="592"/>
      <c r="U35" s="592"/>
      <c r="V35" s="592"/>
      <c r="W35" s="592"/>
      <c r="X35" s="592"/>
      <c r="Y35" s="593"/>
      <c r="Z35" s="594">
        <v>5.4</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6226761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44902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497759</v>
      </c>
      <c r="CS35" s="623"/>
      <c r="CT35" s="623"/>
      <c r="CU35" s="623"/>
      <c r="CV35" s="623"/>
      <c r="CW35" s="623"/>
      <c r="CX35" s="623"/>
      <c r="CY35" s="624"/>
      <c r="CZ35" s="625">
        <v>1.2</v>
      </c>
      <c r="DA35" s="626"/>
      <c r="DB35" s="626"/>
      <c r="DC35" s="627"/>
      <c r="DD35" s="600">
        <v>451855</v>
      </c>
      <c r="DE35" s="623"/>
      <c r="DF35" s="623"/>
      <c r="DG35" s="623"/>
      <c r="DH35" s="623"/>
      <c r="DI35" s="623"/>
      <c r="DJ35" s="623"/>
      <c r="DK35" s="624"/>
      <c r="DL35" s="600">
        <v>451855</v>
      </c>
      <c r="DM35" s="623"/>
      <c r="DN35" s="623"/>
      <c r="DO35" s="623"/>
      <c r="DP35" s="623"/>
      <c r="DQ35" s="623"/>
      <c r="DR35" s="623"/>
      <c r="DS35" s="623"/>
      <c r="DT35" s="623"/>
      <c r="DU35" s="623"/>
      <c r="DV35" s="624"/>
      <c r="DW35" s="596">
        <v>1.6</v>
      </c>
      <c r="DX35" s="621"/>
      <c r="DY35" s="621"/>
      <c r="DZ35" s="621"/>
      <c r="EA35" s="621"/>
      <c r="EB35" s="621"/>
      <c r="EC35" s="622"/>
    </row>
    <row r="36" spans="2:133" ht="11.25" customHeight="1" x14ac:dyDescent="0.15">
      <c r="B36" s="634" t="s">
        <v>311</v>
      </c>
      <c r="C36" s="635"/>
      <c r="D36" s="635"/>
      <c r="E36" s="635"/>
      <c r="F36" s="635"/>
      <c r="G36" s="635"/>
      <c r="H36" s="635"/>
      <c r="I36" s="635"/>
      <c r="J36" s="635"/>
      <c r="K36" s="635"/>
      <c r="L36" s="635"/>
      <c r="M36" s="635"/>
      <c r="N36" s="635"/>
      <c r="O36" s="635"/>
      <c r="P36" s="635"/>
      <c r="Q36" s="636"/>
      <c r="R36" s="663">
        <v>45631132</v>
      </c>
      <c r="S36" s="664"/>
      <c r="T36" s="664"/>
      <c r="U36" s="664"/>
      <c r="V36" s="664"/>
      <c r="W36" s="664"/>
      <c r="X36" s="664"/>
      <c r="Y36" s="665"/>
      <c r="Z36" s="666">
        <v>100</v>
      </c>
      <c r="AA36" s="666"/>
      <c r="AB36" s="666"/>
      <c r="AC36" s="666"/>
      <c r="AD36" s="667">
        <v>25680708</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2091510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-55969</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4479978</v>
      </c>
      <c r="CS36" s="592"/>
      <c r="CT36" s="592"/>
      <c r="CU36" s="592"/>
      <c r="CV36" s="592"/>
      <c r="CW36" s="592"/>
      <c r="CX36" s="592"/>
      <c r="CY36" s="593"/>
      <c r="CZ36" s="625">
        <v>10.5</v>
      </c>
      <c r="DA36" s="626"/>
      <c r="DB36" s="626"/>
      <c r="DC36" s="627"/>
      <c r="DD36" s="600">
        <v>4217437</v>
      </c>
      <c r="DE36" s="592"/>
      <c r="DF36" s="592"/>
      <c r="DG36" s="592"/>
      <c r="DH36" s="592"/>
      <c r="DI36" s="592"/>
      <c r="DJ36" s="592"/>
      <c r="DK36" s="593"/>
      <c r="DL36" s="600">
        <v>3692046</v>
      </c>
      <c r="DM36" s="592"/>
      <c r="DN36" s="592"/>
      <c r="DO36" s="592"/>
      <c r="DP36" s="592"/>
      <c r="DQ36" s="592"/>
      <c r="DR36" s="592"/>
      <c r="DS36" s="592"/>
      <c r="DT36" s="592"/>
      <c r="DU36" s="592"/>
      <c r="DV36" s="593"/>
      <c r="DW36" s="596">
        <v>13.1</v>
      </c>
      <c r="DX36" s="621"/>
      <c r="DY36" s="621"/>
      <c r="DZ36" s="621"/>
      <c r="EA36" s="621"/>
      <c r="EB36" s="621"/>
      <c r="EC36" s="622"/>
    </row>
    <row r="37" spans="2:133" ht="11.25" customHeight="1" x14ac:dyDescent="0.15">
      <c r="AQ37" s="670" t="s">
        <v>315</v>
      </c>
      <c r="AR37" s="671"/>
      <c r="AS37" s="671"/>
      <c r="AT37" s="671"/>
      <c r="AU37" s="671"/>
      <c r="AV37" s="671"/>
      <c r="AW37" s="671"/>
      <c r="AX37" s="671"/>
      <c r="AY37" s="672"/>
      <c r="AZ37" s="591">
        <v>889642</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21933</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2082159</v>
      </c>
      <c r="CS37" s="623"/>
      <c r="CT37" s="623"/>
      <c r="CU37" s="623"/>
      <c r="CV37" s="623"/>
      <c r="CW37" s="623"/>
      <c r="CX37" s="623"/>
      <c r="CY37" s="624"/>
      <c r="CZ37" s="625">
        <v>4.9000000000000004</v>
      </c>
      <c r="DA37" s="626"/>
      <c r="DB37" s="626"/>
      <c r="DC37" s="627"/>
      <c r="DD37" s="600">
        <v>2082058</v>
      </c>
      <c r="DE37" s="623"/>
      <c r="DF37" s="623"/>
      <c r="DG37" s="623"/>
      <c r="DH37" s="623"/>
      <c r="DI37" s="623"/>
      <c r="DJ37" s="623"/>
      <c r="DK37" s="624"/>
      <c r="DL37" s="600">
        <v>1852797</v>
      </c>
      <c r="DM37" s="623"/>
      <c r="DN37" s="623"/>
      <c r="DO37" s="623"/>
      <c r="DP37" s="623"/>
      <c r="DQ37" s="623"/>
      <c r="DR37" s="623"/>
      <c r="DS37" s="623"/>
      <c r="DT37" s="623"/>
      <c r="DU37" s="623"/>
      <c r="DV37" s="624"/>
      <c r="DW37" s="596">
        <v>6.6</v>
      </c>
      <c r="DX37" s="621"/>
      <c r="DY37" s="621"/>
      <c r="DZ37" s="621"/>
      <c r="EA37" s="621"/>
      <c r="EB37" s="621"/>
      <c r="EC37" s="622"/>
    </row>
    <row r="38" spans="2:133" ht="11.25" customHeight="1" x14ac:dyDescent="0.15">
      <c r="AQ38" s="670" t="s">
        <v>318</v>
      </c>
      <c r="AR38" s="671"/>
      <c r="AS38" s="671"/>
      <c r="AT38" s="671"/>
      <c r="AU38" s="671"/>
      <c r="AV38" s="671"/>
      <c r="AW38" s="671"/>
      <c r="AX38" s="671"/>
      <c r="AY38" s="672"/>
      <c r="AZ38" s="591">
        <v>22510</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38091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4112741</v>
      </c>
      <c r="CS38" s="592"/>
      <c r="CT38" s="592"/>
      <c r="CU38" s="592"/>
      <c r="CV38" s="592"/>
      <c r="CW38" s="592"/>
      <c r="CX38" s="592"/>
      <c r="CY38" s="593"/>
      <c r="CZ38" s="625">
        <v>9.6</v>
      </c>
      <c r="DA38" s="626"/>
      <c r="DB38" s="626"/>
      <c r="DC38" s="627"/>
      <c r="DD38" s="600">
        <v>3660831</v>
      </c>
      <c r="DE38" s="592"/>
      <c r="DF38" s="592"/>
      <c r="DG38" s="592"/>
      <c r="DH38" s="592"/>
      <c r="DI38" s="592"/>
      <c r="DJ38" s="592"/>
      <c r="DK38" s="593"/>
      <c r="DL38" s="600">
        <v>3155661</v>
      </c>
      <c r="DM38" s="592"/>
      <c r="DN38" s="592"/>
      <c r="DO38" s="592"/>
      <c r="DP38" s="592"/>
      <c r="DQ38" s="592"/>
      <c r="DR38" s="592"/>
      <c r="DS38" s="592"/>
      <c r="DT38" s="592"/>
      <c r="DU38" s="592"/>
      <c r="DV38" s="593"/>
      <c r="DW38" s="596">
        <v>11.2</v>
      </c>
      <c r="DX38" s="621"/>
      <c r="DY38" s="621"/>
      <c r="DZ38" s="621"/>
      <c r="EA38" s="621"/>
      <c r="EB38" s="621"/>
      <c r="EC38" s="622"/>
    </row>
    <row r="39" spans="2:133" ht="11.25" customHeight="1" x14ac:dyDescent="0.15">
      <c r="AQ39" s="670" t="s">
        <v>321</v>
      </c>
      <c r="AR39" s="671"/>
      <c r="AS39" s="671"/>
      <c r="AT39" s="671"/>
      <c r="AU39" s="671"/>
      <c r="AV39" s="671"/>
      <c r="AW39" s="671"/>
      <c r="AX39" s="671"/>
      <c r="AY39" s="672"/>
      <c r="AZ39" s="591">
        <v>17652</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1974041</v>
      </c>
      <c r="CS39" s="623"/>
      <c r="CT39" s="623"/>
      <c r="CU39" s="623"/>
      <c r="CV39" s="623"/>
      <c r="CW39" s="623"/>
      <c r="CX39" s="623"/>
      <c r="CY39" s="624"/>
      <c r="CZ39" s="625">
        <v>4.5999999999999996</v>
      </c>
      <c r="DA39" s="626"/>
      <c r="DB39" s="626"/>
      <c r="DC39" s="627"/>
      <c r="DD39" s="600">
        <v>1697915</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618386</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76</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3716860</v>
      </c>
      <c r="CS40" s="592"/>
      <c r="CT40" s="592"/>
      <c r="CU40" s="592"/>
      <c r="CV40" s="592"/>
      <c r="CW40" s="592"/>
      <c r="CX40" s="592"/>
      <c r="CY40" s="593"/>
      <c r="CZ40" s="625">
        <v>8.6999999999999993</v>
      </c>
      <c r="DA40" s="626"/>
      <c r="DB40" s="626"/>
      <c r="DC40" s="627"/>
      <c r="DD40" s="600">
        <v>856510</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2587061</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258</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4459989</v>
      </c>
      <c r="CS42" s="592"/>
      <c r="CT42" s="592"/>
      <c r="CU42" s="592"/>
      <c r="CV42" s="592"/>
      <c r="CW42" s="592"/>
      <c r="CX42" s="592"/>
      <c r="CY42" s="593"/>
      <c r="CZ42" s="625">
        <v>10.5</v>
      </c>
      <c r="DA42" s="674"/>
      <c r="DB42" s="674"/>
      <c r="DC42" s="675"/>
      <c r="DD42" s="600">
        <v>2439211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244090</v>
      </c>
      <c r="CS43" s="623"/>
      <c r="CT43" s="623"/>
      <c r="CU43" s="623"/>
      <c r="CV43" s="623"/>
      <c r="CW43" s="623"/>
      <c r="CX43" s="623"/>
      <c r="CY43" s="624"/>
      <c r="CZ43" s="625">
        <v>0.6</v>
      </c>
      <c r="DA43" s="626"/>
      <c r="DB43" s="626"/>
      <c r="DC43" s="627"/>
      <c r="DD43" s="600">
        <v>239704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7" t="s">
        <v>288</v>
      </c>
      <c r="CE44" s="698"/>
      <c r="CF44" s="588" t="s">
        <v>338</v>
      </c>
      <c r="CG44" s="589"/>
      <c r="CH44" s="589"/>
      <c r="CI44" s="589"/>
      <c r="CJ44" s="589"/>
      <c r="CK44" s="589"/>
      <c r="CL44" s="589"/>
      <c r="CM44" s="589"/>
      <c r="CN44" s="589"/>
      <c r="CO44" s="589"/>
      <c r="CP44" s="589"/>
      <c r="CQ44" s="590"/>
      <c r="CR44" s="591">
        <v>4434384</v>
      </c>
      <c r="CS44" s="592"/>
      <c r="CT44" s="592"/>
      <c r="CU44" s="592"/>
      <c r="CV44" s="592"/>
      <c r="CW44" s="592"/>
      <c r="CX44" s="592"/>
      <c r="CY44" s="593"/>
      <c r="CZ44" s="625">
        <v>10.4</v>
      </c>
      <c r="DA44" s="674"/>
      <c r="DB44" s="674"/>
      <c r="DC44" s="675"/>
      <c r="DD44" s="600">
        <v>2431622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339</v>
      </c>
      <c r="CG45" s="589"/>
      <c r="CH45" s="589"/>
      <c r="CI45" s="589"/>
      <c r="CJ45" s="589"/>
      <c r="CK45" s="589"/>
      <c r="CL45" s="589"/>
      <c r="CM45" s="589"/>
      <c r="CN45" s="589"/>
      <c r="CO45" s="589"/>
      <c r="CP45" s="589"/>
      <c r="CQ45" s="590"/>
      <c r="CR45" s="591">
        <v>1298878</v>
      </c>
      <c r="CS45" s="623"/>
      <c r="CT45" s="623"/>
      <c r="CU45" s="623"/>
      <c r="CV45" s="623"/>
      <c r="CW45" s="623"/>
      <c r="CX45" s="623"/>
      <c r="CY45" s="624"/>
      <c r="CZ45" s="625">
        <v>3</v>
      </c>
      <c r="DA45" s="626"/>
      <c r="DB45" s="626"/>
      <c r="DC45" s="627"/>
      <c r="DD45" s="600">
        <v>479200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340</v>
      </c>
      <c r="CG46" s="589"/>
      <c r="CH46" s="589"/>
      <c r="CI46" s="589"/>
      <c r="CJ46" s="589"/>
      <c r="CK46" s="589"/>
      <c r="CL46" s="589"/>
      <c r="CM46" s="589"/>
      <c r="CN46" s="589"/>
      <c r="CO46" s="589"/>
      <c r="CP46" s="589"/>
      <c r="CQ46" s="590"/>
      <c r="CR46" s="591">
        <v>2910278</v>
      </c>
      <c r="CS46" s="592"/>
      <c r="CT46" s="592"/>
      <c r="CU46" s="592"/>
      <c r="CV46" s="592"/>
      <c r="CW46" s="592"/>
      <c r="CX46" s="592"/>
      <c r="CY46" s="593"/>
      <c r="CZ46" s="625">
        <v>6.8</v>
      </c>
      <c r="DA46" s="674"/>
      <c r="DB46" s="674"/>
      <c r="DC46" s="675"/>
      <c r="DD46" s="600">
        <v>1748494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341</v>
      </c>
      <c r="CG47" s="589"/>
      <c r="CH47" s="589"/>
      <c r="CI47" s="589"/>
      <c r="CJ47" s="589"/>
      <c r="CK47" s="589"/>
      <c r="CL47" s="589"/>
      <c r="CM47" s="589"/>
      <c r="CN47" s="589"/>
      <c r="CO47" s="589"/>
      <c r="CP47" s="589"/>
      <c r="CQ47" s="590"/>
      <c r="CR47" s="591">
        <v>25605</v>
      </c>
      <c r="CS47" s="623"/>
      <c r="CT47" s="623"/>
      <c r="CU47" s="623"/>
      <c r="CV47" s="623"/>
      <c r="CW47" s="623"/>
      <c r="CX47" s="623"/>
      <c r="CY47" s="624"/>
      <c r="CZ47" s="625">
        <v>0.1</v>
      </c>
      <c r="DA47" s="626"/>
      <c r="DB47" s="626"/>
      <c r="DC47" s="627"/>
      <c r="DD47" s="600">
        <v>7589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342</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74"/>
      <c r="DB48" s="674"/>
      <c r="DC48" s="675"/>
      <c r="DD48" s="600" t="s">
        <v>343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344</v>
      </c>
      <c r="CE49" s="635"/>
      <c r="CF49" s="635"/>
      <c r="CG49" s="635"/>
      <c r="CH49" s="635"/>
      <c r="CI49" s="635"/>
      <c r="CJ49" s="635"/>
      <c r="CK49" s="635"/>
      <c r="CL49" s="635"/>
      <c r="CM49" s="635"/>
      <c r="CN49" s="635"/>
      <c r="CO49" s="635"/>
      <c r="CP49" s="635"/>
      <c r="CQ49" s="636"/>
      <c r="CR49" s="663">
        <v>42674884</v>
      </c>
      <c r="CS49" s="659"/>
      <c r="CT49" s="659"/>
      <c r="CU49" s="659"/>
      <c r="CV49" s="659"/>
      <c r="CW49" s="659"/>
      <c r="CX49" s="659"/>
      <c r="CY49" s="686"/>
      <c r="CZ49" s="687">
        <v>100</v>
      </c>
      <c r="DA49" s="688"/>
      <c r="DB49" s="688"/>
      <c r="DC49" s="689"/>
      <c r="DD49" s="690">
        <v>30349611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367</v>
      </c>
      <c r="C7" s="718"/>
      <c r="D7" s="718"/>
      <c r="E7" s="718"/>
      <c r="F7" s="718"/>
      <c r="G7" s="718"/>
      <c r="H7" s="718"/>
      <c r="I7" s="718"/>
      <c r="J7" s="718"/>
      <c r="K7" s="718"/>
      <c r="L7" s="718"/>
      <c r="M7" s="718"/>
      <c r="N7" s="718"/>
      <c r="O7" s="718"/>
      <c r="P7" s="719"/>
      <c r="Q7" s="720">
        <v>45736</v>
      </c>
      <c r="R7" s="721"/>
      <c r="S7" s="721"/>
      <c r="T7" s="721"/>
      <c r="U7" s="721"/>
      <c r="V7" s="721">
        <v>42780</v>
      </c>
      <c r="W7" s="721"/>
      <c r="X7" s="721"/>
      <c r="Y7" s="721"/>
      <c r="Z7" s="721"/>
      <c r="AA7" s="721">
        <v>2956</v>
      </c>
      <c r="AB7" s="721"/>
      <c r="AC7" s="721"/>
      <c r="AD7" s="721"/>
      <c r="AE7" s="722"/>
      <c r="AF7" s="723">
        <v>2901</v>
      </c>
      <c r="AG7" s="724"/>
      <c r="AH7" s="724"/>
      <c r="AI7" s="724"/>
      <c r="AJ7" s="725"/>
      <c r="AK7" s="760">
        <v>777</v>
      </c>
      <c r="AL7" s="761"/>
      <c r="AM7" s="761"/>
      <c r="AN7" s="761"/>
      <c r="AO7" s="761"/>
      <c r="AP7" s="761">
        <v>49139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548</v>
      </c>
      <c r="BS7" s="764" t="s">
        <v>536</v>
      </c>
      <c r="BT7" s="765"/>
      <c r="BU7" s="765"/>
      <c r="BV7" s="765"/>
      <c r="BW7" s="765"/>
      <c r="BX7" s="765"/>
      <c r="BY7" s="765"/>
      <c r="BZ7" s="765"/>
      <c r="CA7" s="765"/>
      <c r="CB7" s="765"/>
      <c r="CC7" s="765"/>
      <c r="CD7" s="765"/>
      <c r="CE7" s="765"/>
      <c r="CF7" s="765"/>
      <c r="CG7" s="766"/>
      <c r="CH7" s="757">
        <v>9</v>
      </c>
      <c r="CI7" s="758"/>
      <c r="CJ7" s="758"/>
      <c r="CK7" s="758"/>
      <c r="CL7" s="759"/>
      <c r="CM7" s="757">
        <v>518</v>
      </c>
      <c r="CN7" s="758"/>
      <c r="CO7" s="758"/>
      <c r="CP7" s="758"/>
      <c r="CQ7" s="759"/>
      <c r="CR7" s="757">
        <v>3</v>
      </c>
      <c r="CS7" s="758"/>
      <c r="CT7" s="758"/>
      <c r="CU7" s="758"/>
      <c r="CV7" s="759"/>
      <c r="CW7" s="757" t="s">
        <v>546</v>
      </c>
      <c r="CX7" s="758"/>
      <c r="CY7" s="758"/>
      <c r="CZ7" s="758"/>
      <c r="DA7" s="759"/>
      <c r="DB7" s="757">
        <v>1400</v>
      </c>
      <c r="DC7" s="758"/>
      <c r="DD7" s="758"/>
      <c r="DE7" s="758"/>
      <c r="DF7" s="759"/>
      <c r="DG7" s="757" t="s">
        <v>546</v>
      </c>
      <c r="DH7" s="758"/>
      <c r="DI7" s="758"/>
      <c r="DJ7" s="758"/>
      <c r="DK7" s="759"/>
      <c r="DL7" s="757" t="s">
        <v>546</v>
      </c>
      <c r="DM7" s="758"/>
      <c r="DN7" s="758"/>
      <c r="DO7" s="758"/>
      <c r="DP7" s="759"/>
      <c r="DQ7" s="757" t="s">
        <v>546</v>
      </c>
      <c r="DR7" s="758"/>
      <c r="DS7" s="758"/>
      <c r="DT7" s="758"/>
      <c r="DU7" s="759"/>
      <c r="DV7" s="738"/>
      <c r="DW7" s="739"/>
      <c r="DX7" s="739"/>
      <c r="DY7" s="739"/>
      <c r="DZ7" s="740"/>
      <c r="EA7" s="205"/>
    </row>
    <row r="8" spans="1:131" s="206" customFormat="1" ht="26.25" customHeight="1" x14ac:dyDescent="0.15">
      <c r="A8" s="212">
        <v>2</v>
      </c>
      <c r="B8" s="741" t="s">
        <v>368</v>
      </c>
      <c r="C8" s="742"/>
      <c r="D8" s="742"/>
      <c r="E8" s="742"/>
      <c r="F8" s="742"/>
      <c r="G8" s="742"/>
      <c r="H8" s="742"/>
      <c r="I8" s="742"/>
      <c r="J8" s="742"/>
      <c r="K8" s="742"/>
      <c r="L8" s="742"/>
      <c r="M8" s="742"/>
      <c r="N8" s="742"/>
      <c r="O8" s="742"/>
      <c r="P8" s="743"/>
      <c r="Q8" s="744">
        <v>41</v>
      </c>
      <c r="R8" s="745"/>
      <c r="S8" s="745"/>
      <c r="T8" s="745"/>
      <c r="U8" s="745"/>
      <c r="V8" s="745">
        <v>41</v>
      </c>
      <c r="W8" s="745"/>
      <c r="X8" s="745"/>
      <c r="Y8" s="745"/>
      <c r="Z8" s="745"/>
      <c r="AA8" s="745">
        <v>0</v>
      </c>
      <c r="AB8" s="745"/>
      <c r="AC8" s="745"/>
      <c r="AD8" s="745"/>
      <c r="AE8" s="746"/>
      <c r="AF8" s="747" t="s">
        <v>112</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537</v>
      </c>
      <c r="BT8" s="755"/>
      <c r="BU8" s="755"/>
      <c r="BV8" s="755"/>
      <c r="BW8" s="755"/>
      <c r="BX8" s="755"/>
      <c r="BY8" s="755"/>
      <c r="BZ8" s="755"/>
      <c r="CA8" s="755"/>
      <c r="CB8" s="755"/>
      <c r="CC8" s="755"/>
      <c r="CD8" s="755"/>
      <c r="CE8" s="755"/>
      <c r="CF8" s="755"/>
      <c r="CG8" s="756"/>
      <c r="CH8" s="767">
        <v>-2</v>
      </c>
      <c r="CI8" s="768"/>
      <c r="CJ8" s="768"/>
      <c r="CK8" s="768"/>
      <c r="CL8" s="769"/>
      <c r="CM8" s="767">
        <v>121</v>
      </c>
      <c r="CN8" s="768"/>
      <c r="CO8" s="768"/>
      <c r="CP8" s="768"/>
      <c r="CQ8" s="769"/>
      <c r="CR8" s="767">
        <v>90</v>
      </c>
      <c r="CS8" s="768"/>
      <c r="CT8" s="768"/>
      <c r="CU8" s="768"/>
      <c r="CV8" s="769"/>
      <c r="CW8" s="767">
        <v>12</v>
      </c>
      <c r="CX8" s="768"/>
      <c r="CY8" s="768"/>
      <c r="CZ8" s="768"/>
      <c r="DA8" s="769"/>
      <c r="DB8" s="767" t="s">
        <v>546</v>
      </c>
      <c r="DC8" s="768"/>
      <c r="DD8" s="768"/>
      <c r="DE8" s="768"/>
      <c r="DF8" s="769"/>
      <c r="DG8" s="767" t="s">
        <v>546</v>
      </c>
      <c r="DH8" s="768"/>
      <c r="DI8" s="768"/>
      <c r="DJ8" s="768"/>
      <c r="DK8" s="769"/>
      <c r="DL8" s="767" t="s">
        <v>546</v>
      </c>
      <c r="DM8" s="768"/>
      <c r="DN8" s="768"/>
      <c r="DO8" s="768"/>
      <c r="DP8" s="769"/>
      <c r="DQ8" s="767" t="s">
        <v>546</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538</v>
      </c>
      <c r="BT9" s="755"/>
      <c r="BU9" s="755"/>
      <c r="BV9" s="755"/>
      <c r="BW9" s="755"/>
      <c r="BX9" s="755"/>
      <c r="BY9" s="755"/>
      <c r="BZ9" s="755"/>
      <c r="CA9" s="755"/>
      <c r="CB9" s="755"/>
      <c r="CC9" s="755"/>
      <c r="CD9" s="755"/>
      <c r="CE9" s="755"/>
      <c r="CF9" s="755"/>
      <c r="CG9" s="756"/>
      <c r="CH9" s="767">
        <v>4</v>
      </c>
      <c r="CI9" s="768"/>
      <c r="CJ9" s="768"/>
      <c r="CK9" s="768"/>
      <c r="CL9" s="769"/>
      <c r="CM9" s="767">
        <v>24</v>
      </c>
      <c r="CN9" s="768"/>
      <c r="CO9" s="768"/>
      <c r="CP9" s="768"/>
      <c r="CQ9" s="769"/>
      <c r="CR9" s="767">
        <v>4</v>
      </c>
      <c r="CS9" s="768"/>
      <c r="CT9" s="768"/>
      <c r="CU9" s="768"/>
      <c r="CV9" s="769"/>
      <c r="CW9" s="767">
        <v>3</v>
      </c>
      <c r="CX9" s="768"/>
      <c r="CY9" s="768"/>
      <c r="CZ9" s="768"/>
      <c r="DA9" s="769"/>
      <c r="DB9" s="767" t="s">
        <v>546</v>
      </c>
      <c r="DC9" s="768"/>
      <c r="DD9" s="768"/>
      <c r="DE9" s="768"/>
      <c r="DF9" s="769"/>
      <c r="DG9" s="767" t="s">
        <v>547</v>
      </c>
      <c r="DH9" s="768"/>
      <c r="DI9" s="768"/>
      <c r="DJ9" s="768"/>
      <c r="DK9" s="769"/>
      <c r="DL9" s="767" t="s">
        <v>547</v>
      </c>
      <c r="DM9" s="768"/>
      <c r="DN9" s="768"/>
      <c r="DO9" s="768"/>
      <c r="DP9" s="769"/>
      <c r="DQ9" s="767" t="s">
        <v>546</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370</v>
      </c>
      <c r="B23" s="776" t="s">
        <v>371</v>
      </c>
      <c r="C23" s="777"/>
      <c r="D23" s="777"/>
      <c r="E23" s="777"/>
      <c r="F23" s="777"/>
      <c r="G23" s="777"/>
      <c r="H23" s="777"/>
      <c r="I23" s="777"/>
      <c r="J23" s="777"/>
      <c r="K23" s="777"/>
      <c r="L23" s="777"/>
      <c r="M23" s="777"/>
      <c r="N23" s="777"/>
      <c r="O23" s="777"/>
      <c r="P23" s="778"/>
      <c r="Q23" s="779">
        <v>45777</v>
      </c>
      <c r="R23" s="780"/>
      <c r="S23" s="780"/>
      <c r="T23" s="780"/>
      <c r="U23" s="780"/>
      <c r="V23" s="780">
        <v>42821</v>
      </c>
      <c r="W23" s="780"/>
      <c r="X23" s="780"/>
      <c r="Y23" s="780"/>
      <c r="Z23" s="780"/>
      <c r="AA23" s="780">
        <v>2956</v>
      </c>
      <c r="AB23" s="780"/>
      <c r="AC23" s="780"/>
      <c r="AD23" s="780"/>
      <c r="AE23" s="781"/>
      <c r="AF23" s="782">
        <v>2901</v>
      </c>
      <c r="AG23" s="780"/>
      <c r="AH23" s="780"/>
      <c r="AI23" s="780"/>
      <c r="AJ23" s="783"/>
      <c r="AK23" s="784"/>
      <c r="AL23" s="785"/>
      <c r="AM23" s="785"/>
      <c r="AN23" s="785"/>
      <c r="AO23" s="785"/>
      <c r="AP23" s="780">
        <v>49139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350</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382</v>
      </c>
      <c r="C28" s="718"/>
      <c r="D28" s="718"/>
      <c r="E28" s="718"/>
      <c r="F28" s="718"/>
      <c r="G28" s="718"/>
      <c r="H28" s="718"/>
      <c r="I28" s="718"/>
      <c r="J28" s="718"/>
      <c r="K28" s="718"/>
      <c r="L28" s="718"/>
      <c r="M28" s="718"/>
      <c r="N28" s="718"/>
      <c r="O28" s="718"/>
      <c r="P28" s="719"/>
      <c r="Q28" s="808">
        <v>14650</v>
      </c>
      <c r="R28" s="809"/>
      <c r="S28" s="809"/>
      <c r="T28" s="809"/>
      <c r="U28" s="809"/>
      <c r="V28" s="809">
        <v>14605</v>
      </c>
      <c r="W28" s="809"/>
      <c r="X28" s="809"/>
      <c r="Y28" s="809"/>
      <c r="Z28" s="809"/>
      <c r="AA28" s="809">
        <v>45</v>
      </c>
      <c r="AB28" s="809"/>
      <c r="AC28" s="809"/>
      <c r="AD28" s="809"/>
      <c r="AE28" s="810"/>
      <c r="AF28" s="811">
        <v>45</v>
      </c>
      <c r="AG28" s="809"/>
      <c r="AH28" s="809"/>
      <c r="AI28" s="809"/>
      <c r="AJ28" s="812"/>
      <c r="AK28" s="813">
        <v>768</v>
      </c>
      <c r="AL28" s="804"/>
      <c r="AM28" s="804"/>
      <c r="AN28" s="804"/>
      <c r="AO28" s="804"/>
      <c r="AP28" s="804">
        <v>0</v>
      </c>
      <c r="AQ28" s="804"/>
      <c r="AR28" s="804"/>
      <c r="AS28" s="804"/>
      <c r="AT28" s="804"/>
      <c r="AU28" s="804">
        <v>0</v>
      </c>
      <c r="AV28" s="804"/>
      <c r="AW28" s="804"/>
      <c r="AX28" s="804"/>
      <c r="AY28" s="804"/>
      <c r="AZ28" s="805" t="s">
        <v>546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383</v>
      </c>
      <c r="C29" s="742"/>
      <c r="D29" s="742"/>
      <c r="E29" s="742"/>
      <c r="F29" s="742"/>
      <c r="G29" s="742"/>
      <c r="H29" s="742"/>
      <c r="I29" s="742"/>
      <c r="J29" s="742"/>
      <c r="K29" s="742"/>
      <c r="L29" s="742"/>
      <c r="M29" s="742"/>
      <c r="N29" s="742"/>
      <c r="O29" s="742"/>
      <c r="P29" s="743"/>
      <c r="Q29" s="744">
        <v>27</v>
      </c>
      <c r="R29" s="745"/>
      <c r="S29" s="745"/>
      <c r="T29" s="745"/>
      <c r="U29" s="745"/>
      <c r="V29" s="745">
        <v>24</v>
      </c>
      <c r="W29" s="745"/>
      <c r="X29" s="745"/>
      <c r="Y29" s="745"/>
      <c r="Z29" s="745"/>
      <c r="AA29" s="745">
        <v>4</v>
      </c>
      <c r="AB29" s="745"/>
      <c r="AC29" s="745"/>
      <c r="AD29" s="745"/>
      <c r="AE29" s="746"/>
      <c r="AF29" s="747">
        <v>4</v>
      </c>
      <c r="AG29" s="748"/>
      <c r="AH29" s="748"/>
      <c r="AI29" s="748"/>
      <c r="AJ29" s="749"/>
      <c r="AK29" s="816">
        <v>0</v>
      </c>
      <c r="AL29" s="817"/>
      <c r="AM29" s="817"/>
      <c r="AN29" s="817"/>
      <c r="AO29" s="817"/>
      <c r="AP29" s="817">
        <v>10</v>
      </c>
      <c r="AQ29" s="817"/>
      <c r="AR29" s="817"/>
      <c r="AS29" s="817"/>
      <c r="AT29" s="817"/>
      <c r="AU29" s="817">
        <v>0</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384</v>
      </c>
      <c r="C30" s="742"/>
      <c r="D30" s="742"/>
      <c r="E30" s="742"/>
      <c r="F30" s="742"/>
      <c r="G30" s="742"/>
      <c r="H30" s="742"/>
      <c r="I30" s="742"/>
      <c r="J30" s="742"/>
      <c r="K30" s="742"/>
      <c r="L30" s="742"/>
      <c r="M30" s="742"/>
      <c r="N30" s="742"/>
      <c r="O30" s="742"/>
      <c r="P30" s="743"/>
      <c r="Q30" s="744">
        <v>9528</v>
      </c>
      <c r="R30" s="745"/>
      <c r="S30" s="745"/>
      <c r="T30" s="745"/>
      <c r="U30" s="745"/>
      <c r="V30" s="745">
        <v>9508</v>
      </c>
      <c r="W30" s="745"/>
      <c r="X30" s="745"/>
      <c r="Y30" s="745"/>
      <c r="Z30" s="745"/>
      <c r="AA30" s="745">
        <v>20</v>
      </c>
      <c r="AB30" s="745"/>
      <c r="AC30" s="745"/>
      <c r="AD30" s="745"/>
      <c r="AE30" s="746"/>
      <c r="AF30" s="747">
        <v>20</v>
      </c>
      <c r="AG30" s="748"/>
      <c r="AH30" s="748"/>
      <c r="AI30" s="748"/>
      <c r="AJ30" s="749"/>
      <c r="AK30" s="816">
        <v>1361</v>
      </c>
      <c r="AL30" s="817"/>
      <c r="AM30" s="817"/>
      <c r="AN30" s="817"/>
      <c r="AO30" s="817"/>
      <c r="AP30" s="817">
        <v>0</v>
      </c>
      <c r="AQ30" s="817"/>
      <c r="AR30" s="817"/>
      <c r="AS30" s="817"/>
      <c r="AT30" s="817"/>
      <c r="AU30" s="817">
        <v>0</v>
      </c>
      <c r="AV30" s="817"/>
      <c r="AW30" s="817"/>
      <c r="AX30" s="817"/>
      <c r="AY30" s="817"/>
      <c r="AZ30" s="818" t="s">
        <v>546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385</v>
      </c>
      <c r="C31" s="742"/>
      <c r="D31" s="742"/>
      <c r="E31" s="742"/>
      <c r="F31" s="742"/>
      <c r="G31" s="742"/>
      <c r="H31" s="742"/>
      <c r="I31" s="742"/>
      <c r="J31" s="742"/>
      <c r="K31" s="742"/>
      <c r="L31" s="742"/>
      <c r="M31" s="742"/>
      <c r="N31" s="742"/>
      <c r="O31" s="742"/>
      <c r="P31" s="743"/>
      <c r="Q31" s="744">
        <v>1343</v>
      </c>
      <c r="R31" s="745"/>
      <c r="S31" s="745"/>
      <c r="T31" s="745"/>
      <c r="U31" s="745"/>
      <c r="V31" s="745">
        <v>1341</v>
      </c>
      <c r="W31" s="745"/>
      <c r="X31" s="745"/>
      <c r="Y31" s="745"/>
      <c r="Z31" s="745"/>
      <c r="AA31" s="745">
        <v>2</v>
      </c>
      <c r="AB31" s="745"/>
      <c r="AC31" s="745"/>
      <c r="AD31" s="745"/>
      <c r="AE31" s="746"/>
      <c r="AF31" s="747">
        <v>2</v>
      </c>
      <c r="AG31" s="748"/>
      <c r="AH31" s="748"/>
      <c r="AI31" s="748"/>
      <c r="AJ31" s="749"/>
      <c r="AK31" s="816">
        <v>208</v>
      </c>
      <c r="AL31" s="817"/>
      <c r="AM31" s="817"/>
      <c r="AN31" s="817"/>
      <c r="AO31" s="817"/>
      <c r="AP31" s="817">
        <v>0</v>
      </c>
      <c r="AQ31" s="817"/>
      <c r="AR31" s="817"/>
      <c r="AS31" s="817"/>
      <c r="AT31" s="817"/>
      <c r="AU31" s="817">
        <v>0</v>
      </c>
      <c r="AV31" s="817"/>
      <c r="AW31" s="817"/>
      <c r="AX31" s="817"/>
      <c r="AY31" s="817"/>
      <c r="AZ31" s="818" t="s">
        <v>546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14145</v>
      </c>
      <c r="R32" s="745"/>
      <c r="S32" s="745"/>
      <c r="T32" s="745"/>
      <c r="U32" s="745"/>
      <c r="V32" s="745">
        <v>14060</v>
      </c>
      <c r="W32" s="745"/>
      <c r="X32" s="745"/>
      <c r="Y32" s="745"/>
      <c r="Z32" s="745"/>
      <c r="AA32" s="745">
        <v>85</v>
      </c>
      <c r="AB32" s="745"/>
      <c r="AC32" s="745"/>
      <c r="AD32" s="745"/>
      <c r="AE32" s="746"/>
      <c r="AF32" s="747">
        <v>1152</v>
      </c>
      <c r="AG32" s="748"/>
      <c r="AH32" s="748"/>
      <c r="AI32" s="748"/>
      <c r="AJ32" s="749"/>
      <c r="AK32" s="816">
        <v>2092</v>
      </c>
      <c r="AL32" s="817"/>
      <c r="AM32" s="817"/>
      <c r="AN32" s="817"/>
      <c r="AO32" s="817"/>
      <c r="AP32" s="817">
        <v>11832</v>
      </c>
      <c r="AQ32" s="817"/>
      <c r="AR32" s="817"/>
      <c r="AS32" s="817"/>
      <c r="AT32" s="817"/>
      <c r="AU32" s="817">
        <v>7904</v>
      </c>
      <c r="AV32" s="817"/>
      <c r="AW32" s="817"/>
      <c r="AX32" s="817"/>
      <c r="AY32" s="817"/>
      <c r="AZ32" s="818">
        <v>0</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388</v>
      </c>
      <c r="C33" s="742"/>
      <c r="D33" s="742"/>
      <c r="E33" s="742"/>
      <c r="F33" s="742"/>
      <c r="G33" s="742"/>
      <c r="H33" s="742"/>
      <c r="I33" s="742"/>
      <c r="J33" s="742"/>
      <c r="K33" s="742"/>
      <c r="L33" s="742"/>
      <c r="M33" s="742"/>
      <c r="N33" s="742"/>
      <c r="O33" s="742"/>
      <c r="P33" s="743"/>
      <c r="Q33" s="744">
        <v>2231</v>
      </c>
      <c r="R33" s="745"/>
      <c r="S33" s="745"/>
      <c r="T33" s="745"/>
      <c r="U33" s="745"/>
      <c r="V33" s="745">
        <v>2029</v>
      </c>
      <c r="W33" s="745"/>
      <c r="X33" s="745"/>
      <c r="Y33" s="745"/>
      <c r="Z33" s="745"/>
      <c r="AA33" s="745">
        <v>202</v>
      </c>
      <c r="AB33" s="745"/>
      <c r="AC33" s="745"/>
      <c r="AD33" s="745"/>
      <c r="AE33" s="746"/>
      <c r="AF33" s="747">
        <v>1101</v>
      </c>
      <c r="AG33" s="748"/>
      <c r="AH33" s="748"/>
      <c r="AI33" s="748"/>
      <c r="AJ33" s="749"/>
      <c r="AK33" s="816">
        <v>23</v>
      </c>
      <c r="AL33" s="817"/>
      <c r="AM33" s="817"/>
      <c r="AN33" s="817"/>
      <c r="AO33" s="817"/>
      <c r="AP33" s="817">
        <v>7075</v>
      </c>
      <c r="AQ33" s="817"/>
      <c r="AR33" s="817"/>
      <c r="AS33" s="817"/>
      <c r="AT33" s="817"/>
      <c r="AU33" s="817">
        <v>0</v>
      </c>
      <c r="AV33" s="817"/>
      <c r="AW33" s="817"/>
      <c r="AX33" s="817"/>
      <c r="AY33" s="817"/>
      <c r="AZ33" s="818">
        <v>0</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389</v>
      </c>
      <c r="C34" s="742"/>
      <c r="D34" s="742"/>
      <c r="E34" s="742"/>
      <c r="F34" s="742"/>
      <c r="G34" s="742"/>
      <c r="H34" s="742"/>
      <c r="I34" s="742"/>
      <c r="J34" s="742"/>
      <c r="K34" s="742"/>
      <c r="L34" s="742"/>
      <c r="M34" s="742"/>
      <c r="N34" s="742"/>
      <c r="O34" s="742"/>
      <c r="P34" s="743"/>
      <c r="Q34" s="744">
        <v>32</v>
      </c>
      <c r="R34" s="745"/>
      <c r="S34" s="745"/>
      <c r="T34" s="745"/>
      <c r="U34" s="745"/>
      <c r="V34" s="745">
        <v>32</v>
      </c>
      <c r="W34" s="745"/>
      <c r="X34" s="745"/>
      <c r="Y34" s="745"/>
      <c r="Z34" s="745"/>
      <c r="AA34" s="745">
        <v>0</v>
      </c>
      <c r="AB34" s="745"/>
      <c r="AC34" s="745"/>
      <c r="AD34" s="745"/>
      <c r="AE34" s="746"/>
      <c r="AF34" s="747" t="s">
        <v>112</v>
      </c>
      <c r="AG34" s="748"/>
      <c r="AH34" s="748"/>
      <c r="AI34" s="748"/>
      <c r="AJ34" s="749"/>
      <c r="AK34" s="816">
        <v>19</v>
      </c>
      <c r="AL34" s="817"/>
      <c r="AM34" s="817"/>
      <c r="AN34" s="817"/>
      <c r="AO34" s="817"/>
      <c r="AP34" s="817">
        <v>52</v>
      </c>
      <c r="AQ34" s="817"/>
      <c r="AR34" s="817"/>
      <c r="AS34" s="817"/>
      <c r="AT34" s="817"/>
      <c r="AU34" s="817">
        <v>41</v>
      </c>
      <c r="AV34" s="817"/>
      <c r="AW34" s="817"/>
      <c r="AX34" s="817"/>
      <c r="AY34" s="817"/>
      <c r="AZ34" s="818">
        <v>0</v>
      </c>
      <c r="BA34" s="818"/>
      <c r="BB34" s="818"/>
      <c r="BC34" s="818"/>
      <c r="BD34" s="818"/>
      <c r="BE34" s="814" t="s">
        <v>390</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391</v>
      </c>
      <c r="C35" s="742"/>
      <c r="D35" s="742"/>
      <c r="E35" s="742"/>
      <c r="F35" s="742"/>
      <c r="G35" s="742"/>
      <c r="H35" s="742"/>
      <c r="I35" s="742"/>
      <c r="J35" s="742"/>
      <c r="K35" s="742"/>
      <c r="L35" s="742"/>
      <c r="M35" s="742"/>
      <c r="N35" s="742"/>
      <c r="O35" s="742"/>
      <c r="P35" s="743"/>
      <c r="Q35" s="744">
        <v>3035</v>
      </c>
      <c r="R35" s="745"/>
      <c r="S35" s="745"/>
      <c r="T35" s="745"/>
      <c r="U35" s="745"/>
      <c r="V35" s="745">
        <v>3033</v>
      </c>
      <c r="W35" s="745"/>
      <c r="X35" s="745"/>
      <c r="Y35" s="745"/>
      <c r="Z35" s="745"/>
      <c r="AA35" s="745">
        <v>2</v>
      </c>
      <c r="AB35" s="745"/>
      <c r="AC35" s="745"/>
      <c r="AD35" s="745"/>
      <c r="AE35" s="746"/>
      <c r="AF35" s="747">
        <v>1</v>
      </c>
      <c r="AG35" s="748"/>
      <c r="AH35" s="748"/>
      <c r="AI35" s="748"/>
      <c r="AJ35" s="749"/>
      <c r="AK35" s="816">
        <v>830</v>
      </c>
      <c r="AL35" s="817"/>
      <c r="AM35" s="817"/>
      <c r="AN35" s="817"/>
      <c r="AO35" s="817"/>
      <c r="AP35" s="817">
        <v>20229</v>
      </c>
      <c r="AQ35" s="817"/>
      <c r="AR35" s="817"/>
      <c r="AS35" s="817"/>
      <c r="AT35" s="817"/>
      <c r="AU35" s="817">
        <v>11328</v>
      </c>
      <c r="AV35" s="817"/>
      <c r="AW35" s="817"/>
      <c r="AX35" s="817"/>
      <c r="AY35" s="817"/>
      <c r="AZ35" s="818">
        <v>0</v>
      </c>
      <c r="BA35" s="818"/>
      <c r="BB35" s="818"/>
      <c r="BC35" s="818"/>
      <c r="BD35" s="818"/>
      <c r="BE35" s="814" t="s">
        <v>390</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392</v>
      </c>
      <c r="C36" s="742"/>
      <c r="D36" s="742"/>
      <c r="E36" s="742"/>
      <c r="F36" s="742"/>
      <c r="G36" s="742"/>
      <c r="H36" s="742"/>
      <c r="I36" s="742"/>
      <c r="J36" s="742"/>
      <c r="K36" s="742"/>
      <c r="L36" s="742"/>
      <c r="M36" s="742"/>
      <c r="N36" s="742"/>
      <c r="O36" s="742"/>
      <c r="P36" s="743"/>
      <c r="Q36" s="744">
        <v>85</v>
      </c>
      <c r="R36" s="745"/>
      <c r="S36" s="745"/>
      <c r="T36" s="745"/>
      <c r="U36" s="745"/>
      <c r="V36" s="745">
        <v>85</v>
      </c>
      <c r="W36" s="745"/>
      <c r="X36" s="745"/>
      <c r="Y36" s="745"/>
      <c r="Z36" s="745"/>
      <c r="AA36" s="745">
        <v>0</v>
      </c>
      <c r="AB36" s="745"/>
      <c r="AC36" s="745"/>
      <c r="AD36" s="745"/>
      <c r="AE36" s="746"/>
      <c r="AF36" s="747" t="s">
        <v>112</v>
      </c>
      <c r="AG36" s="748"/>
      <c r="AH36" s="748"/>
      <c r="AI36" s="748"/>
      <c r="AJ36" s="749"/>
      <c r="AK36" s="816">
        <v>60</v>
      </c>
      <c r="AL36" s="817"/>
      <c r="AM36" s="817"/>
      <c r="AN36" s="817"/>
      <c r="AO36" s="817"/>
      <c r="AP36" s="817">
        <v>924</v>
      </c>
      <c r="AQ36" s="817"/>
      <c r="AR36" s="817"/>
      <c r="AS36" s="817"/>
      <c r="AT36" s="817"/>
      <c r="AU36" s="817">
        <v>795</v>
      </c>
      <c r="AV36" s="817"/>
      <c r="AW36" s="817"/>
      <c r="AX36" s="817"/>
      <c r="AY36" s="817"/>
      <c r="AZ36" s="818">
        <v>0</v>
      </c>
      <c r="BA36" s="818"/>
      <c r="BB36" s="818"/>
      <c r="BC36" s="818"/>
      <c r="BD36" s="818"/>
      <c r="BE36" s="814" t="s">
        <v>390</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370</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2324</v>
      </c>
      <c r="AG63" s="828"/>
      <c r="AH63" s="828"/>
      <c r="AI63" s="828"/>
      <c r="AJ63" s="829"/>
      <c r="AK63" s="830"/>
      <c r="AL63" s="825"/>
      <c r="AM63" s="825"/>
      <c r="AN63" s="825"/>
      <c r="AO63" s="825"/>
      <c r="AP63" s="828">
        <v>40122</v>
      </c>
      <c r="AQ63" s="828"/>
      <c r="AR63" s="828"/>
      <c r="AS63" s="828"/>
      <c r="AT63" s="828"/>
      <c r="AU63" s="828">
        <v>20068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396</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397</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539</v>
      </c>
      <c r="C68" s="856"/>
      <c r="D68" s="856"/>
      <c r="E68" s="856"/>
      <c r="F68" s="856"/>
      <c r="G68" s="856"/>
      <c r="H68" s="856"/>
      <c r="I68" s="856"/>
      <c r="J68" s="856"/>
      <c r="K68" s="856"/>
      <c r="L68" s="856"/>
      <c r="M68" s="856"/>
      <c r="N68" s="856"/>
      <c r="O68" s="856"/>
      <c r="P68" s="857"/>
      <c r="Q68" s="858">
        <v>3977</v>
      </c>
      <c r="R68" s="852"/>
      <c r="S68" s="852"/>
      <c r="T68" s="852"/>
      <c r="U68" s="852"/>
      <c r="V68" s="852">
        <v>2732</v>
      </c>
      <c r="W68" s="852"/>
      <c r="X68" s="852"/>
      <c r="Y68" s="852"/>
      <c r="Z68" s="852"/>
      <c r="AA68" s="852">
        <v>1246</v>
      </c>
      <c r="AB68" s="852"/>
      <c r="AC68" s="852"/>
      <c r="AD68" s="852"/>
      <c r="AE68" s="852"/>
      <c r="AF68" s="852">
        <v>1246</v>
      </c>
      <c r="AG68" s="852"/>
      <c r="AH68" s="852"/>
      <c r="AI68" s="852"/>
      <c r="AJ68" s="852"/>
      <c r="AK68" s="852">
        <v>12</v>
      </c>
      <c r="AL68" s="852"/>
      <c r="AM68" s="852"/>
      <c r="AN68" s="852"/>
      <c r="AO68" s="852"/>
      <c r="AP68" s="852">
        <v>15669</v>
      </c>
      <c r="AQ68" s="852"/>
      <c r="AR68" s="852"/>
      <c r="AS68" s="852"/>
      <c r="AT68" s="852"/>
      <c r="AU68" s="852">
        <v>101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540</v>
      </c>
      <c r="C69" s="860"/>
      <c r="D69" s="860"/>
      <c r="E69" s="860"/>
      <c r="F69" s="860"/>
      <c r="G69" s="860"/>
      <c r="H69" s="860"/>
      <c r="I69" s="860"/>
      <c r="J69" s="860"/>
      <c r="K69" s="860"/>
      <c r="L69" s="860"/>
      <c r="M69" s="860"/>
      <c r="N69" s="860"/>
      <c r="O69" s="860"/>
      <c r="P69" s="861"/>
      <c r="Q69" s="862">
        <v>372</v>
      </c>
      <c r="R69" s="817"/>
      <c r="S69" s="817"/>
      <c r="T69" s="817"/>
      <c r="U69" s="817"/>
      <c r="V69" s="817">
        <v>326</v>
      </c>
      <c r="W69" s="817"/>
      <c r="X69" s="817"/>
      <c r="Y69" s="817"/>
      <c r="Z69" s="817"/>
      <c r="AA69" s="817">
        <v>46</v>
      </c>
      <c r="AB69" s="817"/>
      <c r="AC69" s="817"/>
      <c r="AD69" s="817"/>
      <c r="AE69" s="817"/>
      <c r="AF69" s="817">
        <v>46</v>
      </c>
      <c r="AG69" s="817"/>
      <c r="AH69" s="817"/>
      <c r="AI69" s="817"/>
      <c r="AJ69" s="817"/>
      <c r="AK69" s="817" t="s">
        <v>547</v>
      </c>
      <c r="AL69" s="817"/>
      <c r="AM69" s="817"/>
      <c r="AN69" s="817"/>
      <c r="AO69" s="817"/>
      <c r="AP69" s="817" t="s">
        <v>547</v>
      </c>
      <c r="AQ69" s="817"/>
      <c r="AR69" s="817"/>
      <c r="AS69" s="817"/>
      <c r="AT69" s="817"/>
      <c r="AU69" s="817" t="s">
        <v>546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541</v>
      </c>
      <c r="C70" s="860"/>
      <c r="D70" s="860"/>
      <c r="E70" s="860"/>
      <c r="F70" s="860"/>
      <c r="G70" s="860"/>
      <c r="H70" s="860"/>
      <c r="I70" s="860"/>
      <c r="J70" s="860"/>
      <c r="K70" s="860"/>
      <c r="L70" s="860"/>
      <c r="M70" s="860"/>
      <c r="N70" s="860"/>
      <c r="O70" s="860"/>
      <c r="P70" s="861"/>
      <c r="Q70" s="862">
        <v>5020</v>
      </c>
      <c r="R70" s="817"/>
      <c r="S70" s="817"/>
      <c r="T70" s="817"/>
      <c r="U70" s="817"/>
      <c r="V70" s="817">
        <v>4822</v>
      </c>
      <c r="W70" s="817"/>
      <c r="X70" s="817"/>
      <c r="Y70" s="817"/>
      <c r="Z70" s="817"/>
      <c r="AA70" s="817">
        <v>198</v>
      </c>
      <c r="AB70" s="817"/>
      <c r="AC70" s="817"/>
      <c r="AD70" s="817"/>
      <c r="AE70" s="817"/>
      <c r="AF70" s="817">
        <v>150</v>
      </c>
      <c r="AG70" s="817"/>
      <c r="AH70" s="817"/>
      <c r="AI70" s="817"/>
      <c r="AJ70" s="817"/>
      <c r="AK70" s="817" t="s">
        <v>547</v>
      </c>
      <c r="AL70" s="817"/>
      <c r="AM70" s="817"/>
      <c r="AN70" s="817"/>
      <c r="AO70" s="817"/>
      <c r="AP70" s="817">
        <v>281</v>
      </c>
      <c r="AQ70" s="817"/>
      <c r="AR70" s="817"/>
      <c r="AS70" s="817"/>
      <c r="AT70" s="817"/>
      <c r="AU70" s="817">
        <v>140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542</v>
      </c>
      <c r="C71" s="860"/>
      <c r="D71" s="860"/>
      <c r="E71" s="860"/>
      <c r="F71" s="860"/>
      <c r="G71" s="860"/>
      <c r="H71" s="860"/>
      <c r="I71" s="860"/>
      <c r="J71" s="860"/>
      <c r="K71" s="860"/>
      <c r="L71" s="860"/>
      <c r="M71" s="860"/>
      <c r="N71" s="860"/>
      <c r="O71" s="860"/>
      <c r="P71" s="861"/>
      <c r="Q71" s="862">
        <v>197</v>
      </c>
      <c r="R71" s="817"/>
      <c r="S71" s="817"/>
      <c r="T71" s="817"/>
      <c r="U71" s="817"/>
      <c r="V71" s="817">
        <v>188</v>
      </c>
      <c r="W71" s="817"/>
      <c r="X71" s="817"/>
      <c r="Y71" s="817"/>
      <c r="Z71" s="817"/>
      <c r="AA71" s="817">
        <v>9</v>
      </c>
      <c r="AB71" s="817"/>
      <c r="AC71" s="817"/>
      <c r="AD71" s="817"/>
      <c r="AE71" s="817"/>
      <c r="AF71" s="817">
        <v>9</v>
      </c>
      <c r="AG71" s="817"/>
      <c r="AH71" s="817"/>
      <c r="AI71" s="817"/>
      <c r="AJ71" s="817"/>
      <c r="AK71" s="817" t="s">
        <v>547</v>
      </c>
      <c r="AL71" s="817"/>
      <c r="AM71" s="817"/>
      <c r="AN71" s="817"/>
      <c r="AO71" s="817"/>
      <c r="AP71" s="817">
        <v>32</v>
      </c>
      <c r="AQ71" s="817"/>
      <c r="AR71" s="817"/>
      <c r="AS71" s="817"/>
      <c r="AT71" s="817"/>
      <c r="AU71" s="817">
        <v>11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543</v>
      </c>
      <c r="C72" s="860"/>
      <c r="D72" s="860"/>
      <c r="E72" s="860"/>
      <c r="F72" s="860"/>
      <c r="G72" s="860"/>
      <c r="H72" s="860"/>
      <c r="I72" s="860"/>
      <c r="J72" s="860"/>
      <c r="K72" s="860"/>
      <c r="L72" s="860"/>
      <c r="M72" s="860"/>
      <c r="N72" s="860"/>
      <c r="O72" s="860"/>
      <c r="P72" s="861"/>
      <c r="Q72" s="862">
        <v>135</v>
      </c>
      <c r="R72" s="817"/>
      <c r="S72" s="817"/>
      <c r="T72" s="817"/>
      <c r="U72" s="817"/>
      <c r="V72" s="817">
        <v>126</v>
      </c>
      <c r="W72" s="817"/>
      <c r="X72" s="817"/>
      <c r="Y72" s="817"/>
      <c r="Z72" s="817"/>
      <c r="AA72" s="817">
        <v>9</v>
      </c>
      <c r="AB72" s="817"/>
      <c r="AC72" s="817"/>
      <c r="AD72" s="817"/>
      <c r="AE72" s="817"/>
      <c r="AF72" s="817">
        <v>9</v>
      </c>
      <c r="AG72" s="817"/>
      <c r="AH72" s="817"/>
      <c r="AI72" s="817"/>
      <c r="AJ72" s="817"/>
      <c r="AK72" s="817" t="s">
        <v>547</v>
      </c>
      <c r="AL72" s="817"/>
      <c r="AM72" s="817"/>
      <c r="AN72" s="817"/>
      <c r="AO72" s="817"/>
      <c r="AP72" s="817" t="s">
        <v>547</v>
      </c>
      <c r="AQ72" s="817"/>
      <c r="AR72" s="817"/>
      <c r="AS72" s="817"/>
      <c r="AT72" s="817"/>
      <c r="AU72" s="817" t="s">
        <v>546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544</v>
      </c>
      <c r="C73" s="860"/>
      <c r="D73" s="860"/>
      <c r="E73" s="860"/>
      <c r="F73" s="860"/>
      <c r="G73" s="860"/>
      <c r="H73" s="860"/>
      <c r="I73" s="860"/>
      <c r="J73" s="860"/>
      <c r="K73" s="860"/>
      <c r="L73" s="860"/>
      <c r="M73" s="860"/>
      <c r="N73" s="860"/>
      <c r="O73" s="860"/>
      <c r="P73" s="861"/>
      <c r="Q73" s="862">
        <v>363034</v>
      </c>
      <c r="R73" s="817"/>
      <c r="S73" s="817"/>
      <c r="T73" s="817"/>
      <c r="U73" s="817"/>
      <c r="V73" s="817">
        <v>350256</v>
      </c>
      <c r="W73" s="817"/>
      <c r="X73" s="817"/>
      <c r="Y73" s="817"/>
      <c r="Z73" s="817"/>
      <c r="AA73" s="817">
        <v>12777</v>
      </c>
      <c r="AB73" s="817"/>
      <c r="AC73" s="817"/>
      <c r="AD73" s="817"/>
      <c r="AE73" s="817"/>
      <c r="AF73" s="817">
        <v>12777</v>
      </c>
      <c r="AG73" s="817"/>
      <c r="AH73" s="817"/>
      <c r="AI73" s="817"/>
      <c r="AJ73" s="817"/>
      <c r="AK73" s="817">
        <v>2098</v>
      </c>
      <c r="AL73" s="817"/>
      <c r="AM73" s="817"/>
      <c r="AN73" s="817"/>
      <c r="AO73" s="817"/>
      <c r="AP73" s="817" t="s">
        <v>546</v>
      </c>
      <c r="AQ73" s="817"/>
      <c r="AR73" s="817"/>
      <c r="AS73" s="817"/>
      <c r="AT73" s="817"/>
      <c r="AU73" s="817" t="s">
        <v>546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545</v>
      </c>
      <c r="C74" s="860"/>
      <c r="D74" s="860"/>
      <c r="E74" s="860"/>
      <c r="F74" s="860"/>
      <c r="G74" s="860"/>
      <c r="H74" s="860"/>
      <c r="I74" s="860"/>
      <c r="J74" s="860"/>
      <c r="K74" s="860"/>
      <c r="L74" s="860"/>
      <c r="M74" s="860"/>
      <c r="N74" s="860"/>
      <c r="O74" s="860"/>
      <c r="P74" s="861"/>
      <c r="Q74" s="862">
        <v>291</v>
      </c>
      <c r="R74" s="817"/>
      <c r="S74" s="817"/>
      <c r="T74" s="817"/>
      <c r="U74" s="817"/>
      <c r="V74" s="817">
        <v>284</v>
      </c>
      <c r="W74" s="817"/>
      <c r="X74" s="817"/>
      <c r="Y74" s="817"/>
      <c r="Z74" s="817"/>
      <c r="AA74" s="817">
        <v>8</v>
      </c>
      <c r="AB74" s="817"/>
      <c r="AC74" s="817"/>
      <c r="AD74" s="817"/>
      <c r="AE74" s="817"/>
      <c r="AF74" s="817">
        <v>8</v>
      </c>
      <c r="AG74" s="817"/>
      <c r="AH74" s="817"/>
      <c r="AI74" s="817"/>
      <c r="AJ74" s="817"/>
      <c r="AK74" s="817">
        <v>4</v>
      </c>
      <c r="AL74" s="817"/>
      <c r="AM74" s="817"/>
      <c r="AN74" s="817"/>
      <c r="AO74" s="817"/>
      <c r="AP74" s="817" t="s">
        <v>547</v>
      </c>
      <c r="AQ74" s="817"/>
      <c r="AR74" s="817"/>
      <c r="AS74" s="817"/>
      <c r="AT74" s="817"/>
      <c r="AU74" s="817" t="s">
        <v>546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370</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14245</v>
      </c>
      <c r="AG88" s="828"/>
      <c r="AH88" s="828"/>
      <c r="AI88" s="828"/>
      <c r="AJ88" s="828"/>
      <c r="AK88" s="825"/>
      <c r="AL88" s="825"/>
      <c r="AM88" s="825"/>
      <c r="AN88" s="825"/>
      <c r="AO88" s="825"/>
      <c r="AP88" s="828">
        <v>15982</v>
      </c>
      <c r="AQ88" s="828"/>
      <c r="AR88" s="828"/>
      <c r="AS88" s="828"/>
      <c r="AT88" s="828"/>
      <c r="AU88" s="828">
        <v>252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97</v>
      </c>
      <c r="CS102" s="836"/>
      <c r="CT102" s="836"/>
      <c r="CU102" s="836"/>
      <c r="CV102" s="879"/>
      <c r="CW102" s="878">
        <v>15</v>
      </c>
      <c r="CX102" s="836"/>
      <c r="CY102" s="836"/>
      <c r="CZ102" s="836"/>
      <c r="DA102" s="879"/>
      <c r="DB102" s="878">
        <v>1400</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287</v>
      </c>
      <c r="AG109" s="881"/>
      <c r="AH109" s="881"/>
      <c r="AI109" s="881"/>
      <c r="AJ109" s="882"/>
      <c r="AK109" s="880" t="s">
        <v>286</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287</v>
      </c>
      <c r="BW109" s="881"/>
      <c r="BX109" s="881"/>
      <c r="BY109" s="881"/>
      <c r="BZ109" s="882"/>
      <c r="CA109" s="880" t="s">
        <v>286</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287</v>
      </c>
      <c r="DM109" s="881"/>
      <c r="DN109" s="881"/>
      <c r="DO109" s="881"/>
      <c r="DP109" s="882"/>
      <c r="DQ109" s="880" t="s">
        <v>286</v>
      </c>
      <c r="DR109" s="881"/>
      <c r="DS109" s="881"/>
      <c r="DT109" s="881"/>
      <c r="DU109" s="882"/>
      <c r="DV109" s="880" t="s">
        <v>408</v>
      </c>
      <c r="DW109" s="881"/>
      <c r="DX109" s="881"/>
      <c r="DY109" s="881"/>
      <c r="DZ109" s="883"/>
    </row>
    <row r="110" spans="1:131" s="197" customFormat="1" ht="26.25" customHeight="1" x14ac:dyDescent="0.15">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5871796</v>
      </c>
      <c r="AB110" s="888"/>
      <c r="AC110" s="888"/>
      <c r="AD110" s="888"/>
      <c r="AE110" s="889"/>
      <c r="AF110" s="890">
        <v>5855313</v>
      </c>
      <c r="AG110" s="888"/>
      <c r="AH110" s="888"/>
      <c r="AI110" s="888"/>
      <c r="AJ110" s="889"/>
      <c r="AK110" s="890">
        <v>5710574</v>
      </c>
      <c r="AL110" s="888"/>
      <c r="AM110" s="888"/>
      <c r="AN110" s="888"/>
      <c r="AO110" s="889"/>
      <c r="AP110" s="891">
        <v>24</v>
      </c>
      <c r="AQ110" s="892"/>
      <c r="AR110" s="892"/>
      <c r="AS110" s="892"/>
      <c r="AT110" s="893"/>
      <c r="AU110" s="894" t="s">
        <v>61</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53494913</v>
      </c>
      <c r="BR110" s="925"/>
      <c r="BS110" s="925"/>
      <c r="BT110" s="925"/>
      <c r="BU110" s="925"/>
      <c r="BV110" s="925">
        <v>51344630</v>
      </c>
      <c r="BW110" s="925"/>
      <c r="BX110" s="925"/>
      <c r="BY110" s="925"/>
      <c r="BZ110" s="925"/>
      <c r="CA110" s="925">
        <v>49138798</v>
      </c>
      <c r="CB110" s="925"/>
      <c r="CC110" s="925"/>
      <c r="CD110" s="925"/>
      <c r="CE110" s="925"/>
      <c r="CF110" s="939">
        <v>206.2</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3131007</v>
      </c>
      <c r="BR111" s="918"/>
      <c r="BS111" s="918"/>
      <c r="BT111" s="918"/>
      <c r="BU111" s="918"/>
      <c r="BV111" s="918">
        <v>2985805</v>
      </c>
      <c r="BW111" s="918"/>
      <c r="BX111" s="918"/>
      <c r="BY111" s="918"/>
      <c r="BZ111" s="918"/>
      <c r="CA111" s="918">
        <v>2685555</v>
      </c>
      <c r="CB111" s="918"/>
      <c r="CC111" s="918"/>
      <c r="CD111" s="918"/>
      <c r="CE111" s="918"/>
      <c r="CF111" s="912">
        <v>11.3</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20740724</v>
      </c>
      <c r="BR112" s="918"/>
      <c r="BS112" s="918"/>
      <c r="BT112" s="918"/>
      <c r="BU112" s="918"/>
      <c r="BV112" s="918">
        <v>20212467</v>
      </c>
      <c r="BW112" s="918"/>
      <c r="BX112" s="918"/>
      <c r="BY112" s="918"/>
      <c r="BZ112" s="918"/>
      <c r="CA112" s="918">
        <v>20067386</v>
      </c>
      <c r="CB112" s="918"/>
      <c r="CC112" s="918"/>
      <c r="CD112" s="918"/>
      <c r="CE112" s="918"/>
      <c r="CF112" s="912">
        <v>84.2</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176322</v>
      </c>
      <c r="DH112" s="918"/>
      <c r="DI112" s="918"/>
      <c r="DJ112" s="918"/>
      <c r="DK112" s="918"/>
      <c r="DL112" s="918">
        <v>164163</v>
      </c>
      <c r="DM112" s="918"/>
      <c r="DN112" s="918"/>
      <c r="DO112" s="918"/>
      <c r="DP112" s="918"/>
      <c r="DQ112" s="918">
        <v>151785</v>
      </c>
      <c r="DR112" s="918"/>
      <c r="DS112" s="918"/>
      <c r="DT112" s="918"/>
      <c r="DU112" s="918"/>
      <c r="DV112" s="919">
        <v>0.6</v>
      </c>
      <c r="DW112" s="919"/>
      <c r="DX112" s="919"/>
      <c r="DY112" s="919"/>
      <c r="DZ112" s="920"/>
    </row>
    <row r="113" spans="1:130" s="197" customFormat="1" ht="26.25" customHeight="1" x14ac:dyDescent="0.15">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1830267</v>
      </c>
      <c r="AB113" s="932"/>
      <c r="AC113" s="932"/>
      <c r="AD113" s="932"/>
      <c r="AE113" s="933"/>
      <c r="AF113" s="934">
        <v>1838528</v>
      </c>
      <c r="AG113" s="932"/>
      <c r="AH113" s="932"/>
      <c r="AI113" s="932"/>
      <c r="AJ113" s="933"/>
      <c r="AK113" s="934">
        <v>1872688</v>
      </c>
      <c r="AL113" s="932"/>
      <c r="AM113" s="932"/>
      <c r="AN113" s="932"/>
      <c r="AO113" s="933"/>
      <c r="AP113" s="935">
        <v>7.9</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345124</v>
      </c>
      <c r="BR113" s="918"/>
      <c r="BS113" s="918"/>
      <c r="BT113" s="918"/>
      <c r="BU113" s="918"/>
      <c r="BV113" s="918">
        <v>240713</v>
      </c>
      <c r="BW113" s="918"/>
      <c r="BX113" s="918"/>
      <c r="BY113" s="918"/>
      <c r="BZ113" s="918"/>
      <c r="CA113" s="918">
        <v>251706</v>
      </c>
      <c r="CB113" s="918"/>
      <c r="CC113" s="918"/>
      <c r="CD113" s="918"/>
      <c r="CE113" s="918"/>
      <c r="CF113" s="912">
        <v>1.1000000000000001</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199051</v>
      </c>
      <c r="AB114" s="957"/>
      <c r="AC114" s="957"/>
      <c r="AD114" s="957"/>
      <c r="AE114" s="958"/>
      <c r="AF114" s="959">
        <v>150856</v>
      </c>
      <c r="AG114" s="957"/>
      <c r="AH114" s="957"/>
      <c r="AI114" s="957"/>
      <c r="AJ114" s="958"/>
      <c r="AK114" s="959">
        <v>115812</v>
      </c>
      <c r="AL114" s="957"/>
      <c r="AM114" s="957"/>
      <c r="AN114" s="957"/>
      <c r="AO114" s="958"/>
      <c r="AP114" s="960">
        <v>0.5</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8509734</v>
      </c>
      <c r="BR114" s="918"/>
      <c r="BS114" s="918"/>
      <c r="BT114" s="918"/>
      <c r="BU114" s="918"/>
      <c r="BV114" s="918">
        <v>8707349</v>
      </c>
      <c r="BW114" s="918"/>
      <c r="BX114" s="918"/>
      <c r="BY114" s="918"/>
      <c r="BZ114" s="918"/>
      <c r="CA114" s="918">
        <v>8489464</v>
      </c>
      <c r="CB114" s="918"/>
      <c r="CC114" s="918"/>
      <c r="CD114" s="918"/>
      <c r="CE114" s="918"/>
      <c r="CF114" s="912">
        <v>35.6</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105758</v>
      </c>
      <c r="AB115" s="932"/>
      <c r="AC115" s="932"/>
      <c r="AD115" s="932"/>
      <c r="AE115" s="933"/>
      <c r="AF115" s="934">
        <v>120674</v>
      </c>
      <c r="AG115" s="932"/>
      <c r="AH115" s="932"/>
      <c r="AI115" s="932"/>
      <c r="AJ115" s="933"/>
      <c r="AK115" s="934">
        <v>120488</v>
      </c>
      <c r="AL115" s="932"/>
      <c r="AM115" s="932"/>
      <c r="AN115" s="932"/>
      <c r="AO115" s="933"/>
      <c r="AP115" s="935">
        <v>0.5</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v>534000</v>
      </c>
      <c r="BR115" s="918"/>
      <c r="BS115" s="918"/>
      <c r="BT115" s="918"/>
      <c r="BU115" s="918"/>
      <c r="BV115" s="918">
        <v>374000</v>
      </c>
      <c r="BW115" s="918"/>
      <c r="BX115" s="918"/>
      <c r="BY115" s="918"/>
      <c r="BZ115" s="918"/>
      <c r="CA115" s="918">
        <v>149000</v>
      </c>
      <c r="CB115" s="918"/>
      <c r="CC115" s="918"/>
      <c r="CD115" s="918"/>
      <c r="CE115" s="918"/>
      <c r="CF115" s="912">
        <v>0.6</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1907755</v>
      </c>
      <c r="DH115" s="957"/>
      <c r="DI115" s="957"/>
      <c r="DJ115" s="957"/>
      <c r="DK115" s="958"/>
      <c r="DL115" s="959">
        <v>1826846</v>
      </c>
      <c r="DM115" s="957"/>
      <c r="DN115" s="957"/>
      <c r="DO115" s="957"/>
      <c r="DP115" s="958"/>
      <c r="DQ115" s="959">
        <v>1609810</v>
      </c>
      <c r="DR115" s="957"/>
      <c r="DS115" s="957"/>
      <c r="DT115" s="957"/>
      <c r="DU115" s="958"/>
      <c r="DV115" s="960">
        <v>6.8</v>
      </c>
      <c r="DW115" s="961"/>
      <c r="DX115" s="961"/>
      <c r="DY115" s="961"/>
      <c r="DZ115" s="962"/>
    </row>
    <row r="116" spans="1:130" s="197" customFormat="1" ht="26.25" customHeight="1" x14ac:dyDescent="0.15">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7980</v>
      </c>
      <c r="DH116" s="957"/>
      <c r="DI116" s="957"/>
      <c r="DJ116" s="957"/>
      <c r="DK116" s="958"/>
      <c r="DL116" s="959">
        <v>6650</v>
      </c>
      <c r="DM116" s="957"/>
      <c r="DN116" s="957"/>
      <c r="DO116" s="957"/>
      <c r="DP116" s="958"/>
      <c r="DQ116" s="959">
        <v>5320</v>
      </c>
      <c r="DR116" s="957"/>
      <c r="DS116" s="957"/>
      <c r="DT116" s="957"/>
      <c r="DU116" s="958"/>
      <c r="DV116" s="960">
        <v>0</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8006872</v>
      </c>
      <c r="AB117" s="964"/>
      <c r="AC117" s="964"/>
      <c r="AD117" s="964"/>
      <c r="AE117" s="965"/>
      <c r="AF117" s="963">
        <v>7965371</v>
      </c>
      <c r="AG117" s="964"/>
      <c r="AH117" s="964"/>
      <c r="AI117" s="964"/>
      <c r="AJ117" s="965"/>
      <c r="AK117" s="963">
        <v>7819562</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287</v>
      </c>
      <c r="AG118" s="881"/>
      <c r="AH118" s="881"/>
      <c r="AI118" s="881"/>
      <c r="AJ118" s="882"/>
      <c r="AK118" s="880" t="s">
        <v>286</v>
      </c>
      <c r="AL118" s="881"/>
      <c r="AM118" s="881"/>
      <c r="AN118" s="881"/>
      <c r="AO118" s="882"/>
      <c r="AP118" s="988" t="s">
        <v>408</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436</v>
      </c>
      <c r="BP118" s="992"/>
      <c r="BQ118" s="983">
        <v>86755502</v>
      </c>
      <c r="BR118" s="984"/>
      <c r="BS118" s="984"/>
      <c r="BT118" s="984"/>
      <c r="BU118" s="984"/>
      <c r="BV118" s="984">
        <v>83864964</v>
      </c>
      <c r="BW118" s="984"/>
      <c r="BX118" s="984"/>
      <c r="BY118" s="984"/>
      <c r="BZ118" s="984"/>
      <c r="CA118" s="984">
        <v>80781909</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12854806</v>
      </c>
      <c r="BR119" s="925"/>
      <c r="BS119" s="925"/>
      <c r="BT119" s="925"/>
      <c r="BU119" s="925"/>
      <c r="BV119" s="925">
        <v>12338359</v>
      </c>
      <c r="BW119" s="925"/>
      <c r="BX119" s="925"/>
      <c r="BY119" s="925"/>
      <c r="BZ119" s="925"/>
      <c r="CA119" s="925">
        <v>13324327</v>
      </c>
      <c r="CB119" s="925"/>
      <c r="CC119" s="925"/>
      <c r="CD119" s="925"/>
      <c r="CE119" s="925"/>
      <c r="CF119" s="939">
        <v>55.9</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1038950</v>
      </c>
      <c r="DH119" s="996"/>
      <c r="DI119" s="996"/>
      <c r="DJ119" s="996"/>
      <c r="DK119" s="997"/>
      <c r="DL119" s="998">
        <v>988146</v>
      </c>
      <c r="DM119" s="996"/>
      <c r="DN119" s="996"/>
      <c r="DO119" s="996"/>
      <c r="DP119" s="997"/>
      <c r="DQ119" s="998">
        <v>918640</v>
      </c>
      <c r="DR119" s="996"/>
      <c r="DS119" s="996"/>
      <c r="DT119" s="996"/>
      <c r="DU119" s="997"/>
      <c r="DV119" s="999">
        <v>3.9</v>
      </c>
      <c r="DW119" s="1000"/>
      <c r="DX119" s="1000"/>
      <c r="DY119" s="1000"/>
      <c r="DZ119" s="1001"/>
    </row>
    <row r="120" spans="1:130" s="197" customFormat="1" ht="26.25" customHeight="1" x14ac:dyDescent="0.15">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12394846</v>
      </c>
      <c r="BR120" s="918"/>
      <c r="BS120" s="918"/>
      <c r="BT120" s="918"/>
      <c r="BU120" s="918"/>
      <c r="BV120" s="918">
        <v>10951453</v>
      </c>
      <c r="BW120" s="918"/>
      <c r="BX120" s="918"/>
      <c r="BY120" s="918"/>
      <c r="BZ120" s="918"/>
      <c r="CA120" s="918">
        <v>10783102</v>
      </c>
      <c r="CB120" s="918"/>
      <c r="CC120" s="918"/>
      <c r="CD120" s="918"/>
      <c r="CE120" s="918"/>
      <c r="CF120" s="912">
        <v>45.2</v>
      </c>
      <c r="CG120" s="913"/>
      <c r="CH120" s="913"/>
      <c r="CI120" s="913"/>
      <c r="CJ120" s="913"/>
      <c r="CK120" s="1011" t="s">
        <v>442</v>
      </c>
      <c r="CL120" s="1012"/>
      <c r="CM120" s="1012"/>
      <c r="CN120" s="1012"/>
      <c r="CO120" s="1013"/>
      <c r="CP120" s="1019" t="s">
        <v>391</v>
      </c>
      <c r="CQ120" s="1020"/>
      <c r="CR120" s="1020"/>
      <c r="CS120" s="1020"/>
      <c r="CT120" s="1020"/>
      <c r="CU120" s="1020"/>
      <c r="CV120" s="1020"/>
      <c r="CW120" s="1020"/>
      <c r="CX120" s="1020"/>
      <c r="CY120" s="1020"/>
      <c r="CZ120" s="1020"/>
      <c r="DA120" s="1020"/>
      <c r="DB120" s="1020"/>
      <c r="DC120" s="1020"/>
      <c r="DD120" s="1020"/>
      <c r="DE120" s="1020"/>
      <c r="DF120" s="1021"/>
      <c r="DG120" s="924">
        <v>10920133</v>
      </c>
      <c r="DH120" s="925"/>
      <c r="DI120" s="925"/>
      <c r="DJ120" s="925"/>
      <c r="DK120" s="925"/>
      <c r="DL120" s="925">
        <v>10965794</v>
      </c>
      <c r="DM120" s="925"/>
      <c r="DN120" s="925"/>
      <c r="DO120" s="925"/>
      <c r="DP120" s="925"/>
      <c r="DQ120" s="925">
        <v>11328241</v>
      </c>
      <c r="DR120" s="925"/>
      <c r="DS120" s="925"/>
      <c r="DT120" s="925"/>
      <c r="DU120" s="925"/>
      <c r="DV120" s="926">
        <v>47.5</v>
      </c>
      <c r="DW120" s="926"/>
      <c r="DX120" s="926"/>
      <c r="DY120" s="926"/>
      <c r="DZ120" s="927"/>
    </row>
    <row r="121" spans="1:130" s="197" customFormat="1" ht="26.25" customHeight="1" x14ac:dyDescent="0.15">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15333</v>
      </c>
      <c r="AB121" s="957"/>
      <c r="AC121" s="957"/>
      <c r="AD121" s="957"/>
      <c r="AE121" s="958"/>
      <c r="AF121" s="959">
        <v>15333</v>
      </c>
      <c r="AG121" s="957"/>
      <c r="AH121" s="957"/>
      <c r="AI121" s="957"/>
      <c r="AJ121" s="958"/>
      <c r="AK121" s="959">
        <v>15333</v>
      </c>
      <c r="AL121" s="957"/>
      <c r="AM121" s="957"/>
      <c r="AN121" s="957"/>
      <c r="AO121" s="958"/>
      <c r="AP121" s="960">
        <v>0.1</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44256195</v>
      </c>
      <c r="BR121" s="984"/>
      <c r="BS121" s="984"/>
      <c r="BT121" s="984"/>
      <c r="BU121" s="984"/>
      <c r="BV121" s="984">
        <v>44014065</v>
      </c>
      <c r="BW121" s="984"/>
      <c r="BX121" s="984"/>
      <c r="BY121" s="984"/>
      <c r="BZ121" s="984"/>
      <c r="CA121" s="984">
        <v>43886237</v>
      </c>
      <c r="CB121" s="984"/>
      <c r="CC121" s="984"/>
      <c r="CD121" s="984"/>
      <c r="CE121" s="984"/>
      <c r="CF121" s="1022">
        <v>184.1</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8891647</v>
      </c>
      <c r="DH121" s="918"/>
      <c r="DI121" s="918"/>
      <c r="DJ121" s="918"/>
      <c r="DK121" s="918"/>
      <c r="DL121" s="918">
        <v>8387883</v>
      </c>
      <c r="DM121" s="918"/>
      <c r="DN121" s="918"/>
      <c r="DO121" s="918"/>
      <c r="DP121" s="918"/>
      <c r="DQ121" s="918">
        <v>7904037</v>
      </c>
      <c r="DR121" s="918"/>
      <c r="DS121" s="918"/>
      <c r="DT121" s="918"/>
      <c r="DU121" s="918"/>
      <c r="DV121" s="919">
        <v>33.200000000000003</v>
      </c>
      <c r="DW121" s="919"/>
      <c r="DX121" s="919"/>
      <c r="DY121" s="919"/>
      <c r="DZ121" s="920"/>
    </row>
    <row r="122" spans="1:130" s="197" customFormat="1" ht="26.25" customHeight="1" x14ac:dyDescent="0.15">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445</v>
      </c>
      <c r="BP122" s="992"/>
      <c r="BQ122" s="1032">
        <v>69505847</v>
      </c>
      <c r="BR122" s="1033"/>
      <c r="BS122" s="1033"/>
      <c r="BT122" s="1033"/>
      <c r="BU122" s="1033"/>
      <c r="BV122" s="1033">
        <v>67303877</v>
      </c>
      <c r="BW122" s="1033"/>
      <c r="BX122" s="1033"/>
      <c r="BY122" s="1033"/>
      <c r="BZ122" s="1033"/>
      <c r="CA122" s="1033">
        <v>67993666</v>
      </c>
      <c r="CB122" s="1033"/>
      <c r="CC122" s="1033"/>
      <c r="CD122" s="1033"/>
      <c r="CE122" s="1033"/>
      <c r="CF122" s="985"/>
      <c r="CG122" s="986"/>
      <c r="CH122" s="986"/>
      <c r="CI122" s="986"/>
      <c r="CJ122" s="987"/>
      <c r="CK122" s="1014"/>
      <c r="CL122" s="1015"/>
      <c r="CM122" s="1015"/>
      <c r="CN122" s="1015"/>
      <c r="CO122" s="1016"/>
      <c r="CP122" s="1005" t="s">
        <v>392</v>
      </c>
      <c r="CQ122" s="1006"/>
      <c r="CR122" s="1006"/>
      <c r="CS122" s="1006"/>
      <c r="CT122" s="1006"/>
      <c r="CU122" s="1006"/>
      <c r="CV122" s="1006"/>
      <c r="CW122" s="1006"/>
      <c r="CX122" s="1006"/>
      <c r="CY122" s="1006"/>
      <c r="CZ122" s="1006"/>
      <c r="DA122" s="1006"/>
      <c r="DB122" s="1006"/>
      <c r="DC122" s="1006"/>
      <c r="DD122" s="1006"/>
      <c r="DE122" s="1006"/>
      <c r="DF122" s="1007"/>
      <c r="DG122" s="917">
        <v>890410</v>
      </c>
      <c r="DH122" s="918"/>
      <c r="DI122" s="918"/>
      <c r="DJ122" s="918"/>
      <c r="DK122" s="918"/>
      <c r="DL122" s="918">
        <v>816419</v>
      </c>
      <c r="DM122" s="918"/>
      <c r="DN122" s="918"/>
      <c r="DO122" s="918"/>
      <c r="DP122" s="918"/>
      <c r="DQ122" s="918">
        <v>794584</v>
      </c>
      <c r="DR122" s="918"/>
      <c r="DS122" s="918"/>
      <c r="DT122" s="918"/>
      <c r="DU122" s="918"/>
      <c r="DV122" s="919">
        <v>3.3</v>
      </c>
      <c r="DW122" s="919"/>
      <c r="DX122" s="919"/>
      <c r="DY122" s="919"/>
      <c r="DZ122" s="920"/>
    </row>
    <row r="123" spans="1:130" s="197" customFormat="1" ht="26.25" customHeight="1" thickBot="1" x14ac:dyDescent="0.2">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1532</v>
      </c>
      <c r="AB123" s="957"/>
      <c r="AC123" s="957"/>
      <c r="AD123" s="957"/>
      <c r="AE123" s="958"/>
      <c r="AF123" s="959">
        <v>1504</v>
      </c>
      <c r="AG123" s="957"/>
      <c r="AH123" s="957"/>
      <c r="AI123" s="957"/>
      <c r="AJ123" s="958"/>
      <c r="AK123" s="959">
        <v>1474</v>
      </c>
      <c r="AL123" s="957"/>
      <c r="AM123" s="957"/>
      <c r="AN123" s="957"/>
      <c r="AO123" s="958"/>
      <c r="AP123" s="960">
        <v>0</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73.2</v>
      </c>
      <c r="BR123" s="1025"/>
      <c r="BS123" s="1025"/>
      <c r="BT123" s="1025"/>
      <c r="BU123" s="1025"/>
      <c r="BV123" s="1025">
        <v>70.3</v>
      </c>
      <c r="BW123" s="1025"/>
      <c r="BX123" s="1025"/>
      <c r="BY123" s="1025"/>
      <c r="BZ123" s="1025"/>
      <c r="CA123" s="1025">
        <v>53.6</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38534</v>
      </c>
      <c r="DH123" s="957"/>
      <c r="DI123" s="957"/>
      <c r="DJ123" s="957"/>
      <c r="DK123" s="958"/>
      <c r="DL123" s="959">
        <v>42371</v>
      </c>
      <c r="DM123" s="957"/>
      <c r="DN123" s="957"/>
      <c r="DO123" s="957"/>
      <c r="DP123" s="958"/>
      <c r="DQ123" s="959">
        <v>40524</v>
      </c>
      <c r="DR123" s="957"/>
      <c r="DS123" s="957"/>
      <c r="DT123" s="957"/>
      <c r="DU123" s="958"/>
      <c r="DV123" s="960">
        <v>0.2</v>
      </c>
      <c r="DW123" s="961"/>
      <c r="DX123" s="961"/>
      <c r="DY123" s="961"/>
      <c r="DZ123" s="962"/>
    </row>
    <row r="124" spans="1:130" s="197" customFormat="1" ht="26.25" customHeight="1" x14ac:dyDescent="0.15">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88893</v>
      </c>
      <c r="AB127" s="957"/>
      <c r="AC127" s="957"/>
      <c r="AD127" s="957"/>
      <c r="AE127" s="958"/>
      <c r="AF127" s="959">
        <v>103837</v>
      </c>
      <c r="AG127" s="957"/>
      <c r="AH127" s="957"/>
      <c r="AI127" s="957"/>
      <c r="AJ127" s="958"/>
      <c r="AK127" s="959">
        <v>103681</v>
      </c>
      <c r="AL127" s="957"/>
      <c r="AM127" s="957"/>
      <c r="AN127" s="957"/>
      <c r="AO127" s="958"/>
      <c r="AP127" s="960">
        <v>0.4</v>
      </c>
      <c r="AQ127" s="961"/>
      <c r="AR127" s="961"/>
      <c r="AS127" s="961"/>
      <c r="AT127" s="962"/>
      <c r="AU127" s="233"/>
      <c r="AV127" s="233"/>
      <c r="AW127" s="233"/>
      <c r="AX127" s="884" t="s">
        <v>456</v>
      </c>
      <c r="AY127" s="885"/>
      <c r="AZ127" s="885"/>
      <c r="BA127" s="885"/>
      <c r="BB127" s="885"/>
      <c r="BC127" s="885"/>
      <c r="BD127" s="885"/>
      <c r="BE127" s="886"/>
      <c r="BF127" s="1039" t="s">
        <v>112</v>
      </c>
      <c r="BG127" s="1040"/>
      <c r="BH127" s="1040"/>
      <c r="BI127" s="1040"/>
      <c r="BJ127" s="1040"/>
      <c r="BK127" s="1040"/>
      <c r="BL127" s="1049"/>
      <c r="BM127" s="1039">
        <v>11.92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v>534000</v>
      </c>
      <c r="DH127" s="1046"/>
      <c r="DI127" s="1046"/>
      <c r="DJ127" s="1046"/>
      <c r="DK127" s="1046"/>
      <c r="DL127" s="1046">
        <v>374000</v>
      </c>
      <c r="DM127" s="1046"/>
      <c r="DN127" s="1046"/>
      <c r="DO127" s="1046"/>
      <c r="DP127" s="1046"/>
      <c r="DQ127" s="1046">
        <v>149000</v>
      </c>
      <c r="DR127" s="1046"/>
      <c r="DS127" s="1046"/>
      <c r="DT127" s="1046"/>
      <c r="DU127" s="1046"/>
      <c r="DV127" s="1047">
        <v>0.6</v>
      </c>
      <c r="DW127" s="1047"/>
      <c r="DX127" s="1047"/>
      <c r="DY127" s="1047"/>
      <c r="DZ127" s="1048"/>
    </row>
    <row r="128" spans="1:130" s="197" customFormat="1" ht="26.25" customHeight="1" x14ac:dyDescent="0.15">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1153919</v>
      </c>
      <c r="AB128" s="1088"/>
      <c r="AC128" s="1088"/>
      <c r="AD128" s="1088"/>
      <c r="AE128" s="1089"/>
      <c r="AF128" s="1090">
        <v>1124676</v>
      </c>
      <c r="AG128" s="1088"/>
      <c r="AH128" s="1088"/>
      <c r="AI128" s="1088"/>
      <c r="AJ128" s="1089"/>
      <c r="AK128" s="1090">
        <v>1204392</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112</v>
      </c>
      <c r="BG128" s="1065"/>
      <c r="BH128" s="1065"/>
      <c r="BI128" s="1065"/>
      <c r="BJ128" s="1065"/>
      <c r="BK128" s="1065"/>
      <c r="BL128" s="1066"/>
      <c r="BM128" s="1064">
        <v>16.920000000000002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27350784</v>
      </c>
      <c r="AB129" s="957"/>
      <c r="AC129" s="957"/>
      <c r="AD129" s="957"/>
      <c r="AE129" s="958"/>
      <c r="AF129" s="959">
        <v>27383536</v>
      </c>
      <c r="AG129" s="957"/>
      <c r="AH129" s="957"/>
      <c r="AI129" s="957"/>
      <c r="AJ129" s="958"/>
      <c r="AK129" s="959">
        <v>27715029</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12.3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3795931</v>
      </c>
      <c r="AB130" s="957"/>
      <c r="AC130" s="957"/>
      <c r="AD130" s="957"/>
      <c r="AE130" s="958"/>
      <c r="AF130" s="959">
        <v>3854079</v>
      </c>
      <c r="AG130" s="957"/>
      <c r="AH130" s="957"/>
      <c r="AI130" s="957"/>
      <c r="AJ130" s="958"/>
      <c r="AK130" s="959">
        <v>3881496</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53.6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23554853</v>
      </c>
      <c r="AB131" s="996"/>
      <c r="AC131" s="996"/>
      <c r="AD131" s="996"/>
      <c r="AE131" s="997"/>
      <c r="AF131" s="998">
        <v>23529457</v>
      </c>
      <c r="AG131" s="996"/>
      <c r="AH131" s="996"/>
      <c r="AI131" s="996"/>
      <c r="AJ131" s="997"/>
      <c r="AK131" s="998">
        <v>23833533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12.978310670000001</v>
      </c>
      <c r="AB132" s="1102"/>
      <c r="AC132" s="1102"/>
      <c r="AD132" s="1102"/>
      <c r="AE132" s="1103"/>
      <c r="AF132" s="1104">
        <v>12.693093599999999</v>
      </c>
      <c r="AG132" s="1102"/>
      <c r="AH132" s="1102"/>
      <c r="AI132" s="1102"/>
      <c r="AJ132" s="1103"/>
      <c r="AK132" s="1104">
        <v>11.469864749999999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13</v>
      </c>
      <c r="AB133" s="1109"/>
      <c r="AC133" s="1109"/>
      <c r="AD133" s="1109"/>
      <c r="AE133" s="1110"/>
      <c r="AF133" s="1108">
        <v>12.8</v>
      </c>
      <c r="AG133" s="1109"/>
      <c r="AH133" s="1109"/>
      <c r="AI133" s="1109"/>
      <c r="AJ133" s="1110"/>
      <c r="AK133" s="1108">
        <v>12.3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5" t="s">
        <v>472</v>
      </c>
      <c r="L7" s="254"/>
      <c r="M7" s="255" t="s">
        <v>473</v>
      </c>
      <c r="N7" s="256"/>
    </row>
    <row r="8" spans="1:16" x14ac:dyDescent="0.15">
      <c r="A8" s="248"/>
      <c r="B8" s="244"/>
      <c r="C8" s="244"/>
      <c r="D8" s="244"/>
      <c r="E8" s="244"/>
      <c r="F8" s="244"/>
      <c r="G8" s="257"/>
      <c r="H8" s="258"/>
      <c r="I8" s="258"/>
      <c r="J8" s="259"/>
      <c r="K8" s="1116"/>
      <c r="L8" s="260" t="s">
        <v>474</v>
      </c>
      <c r="M8" s="261" t="s">
        <v>475</v>
      </c>
      <c r="N8" s="262" t="s">
        <v>476</v>
      </c>
    </row>
    <row r="9" spans="1:16" x14ac:dyDescent="0.15">
      <c r="A9" s="248"/>
      <c r="B9" s="244"/>
      <c r="C9" s="244"/>
      <c r="D9" s="244"/>
      <c r="E9" s="244"/>
      <c r="F9" s="244"/>
      <c r="G9" s="1117" t="s">
        <v>477</v>
      </c>
      <c r="H9" s="1118"/>
      <c r="I9" s="1118"/>
      <c r="J9" s="1119"/>
      <c r="K9" s="263">
        <v>5516263</v>
      </c>
      <c r="L9" s="264">
        <v>37626</v>
      </c>
      <c r="M9" s="265">
        <v>58402</v>
      </c>
      <c r="N9" s="266">
        <v>-35.6</v>
      </c>
    </row>
    <row r="10" spans="1:16" x14ac:dyDescent="0.15">
      <c r="A10" s="248"/>
      <c r="B10" s="244"/>
      <c r="C10" s="244"/>
      <c r="D10" s="244"/>
      <c r="E10" s="244"/>
      <c r="F10" s="244"/>
      <c r="G10" s="1117" t="s">
        <v>478</v>
      </c>
      <c r="H10" s="1118"/>
      <c r="I10" s="1118"/>
      <c r="J10" s="1119"/>
      <c r="K10" s="267">
        <v>634819</v>
      </c>
      <c r="L10" s="268">
        <v>4330</v>
      </c>
      <c r="M10" s="269">
        <v>4003</v>
      </c>
      <c r="N10" s="270">
        <v>8.1999999999999993</v>
      </c>
    </row>
    <row r="11" spans="1:16" ht="13.5" customHeight="1" x14ac:dyDescent="0.15">
      <c r="A11" s="248"/>
      <c r="B11" s="244"/>
      <c r="C11" s="244"/>
      <c r="D11" s="244"/>
      <c r="E11" s="244"/>
      <c r="F11" s="244"/>
      <c r="G11" s="1117" t="s">
        <v>479</v>
      </c>
      <c r="H11" s="1118"/>
      <c r="I11" s="1118"/>
      <c r="J11" s="1119"/>
      <c r="K11" s="267">
        <v>1196998</v>
      </c>
      <c r="L11" s="268">
        <v>8165</v>
      </c>
      <c r="M11" s="269">
        <v>3781</v>
      </c>
      <c r="N11" s="270">
        <v>115.9</v>
      </c>
    </row>
    <row r="12" spans="1:16" ht="13.5" customHeight="1" x14ac:dyDescent="0.15">
      <c r="A12" s="248"/>
      <c r="B12" s="244"/>
      <c r="C12" s="244"/>
      <c r="D12" s="244"/>
      <c r="E12" s="244"/>
      <c r="F12" s="244"/>
      <c r="G12" s="1117" t="s">
        <v>480</v>
      </c>
      <c r="H12" s="1118"/>
      <c r="I12" s="1118"/>
      <c r="J12" s="1119"/>
      <c r="K12" s="267">
        <v>482947</v>
      </c>
      <c r="L12" s="268">
        <v>3294</v>
      </c>
      <c r="M12" s="269">
        <v>598</v>
      </c>
      <c r="N12" s="270">
        <v>450.8</v>
      </c>
    </row>
    <row r="13" spans="1:16" ht="13.5" customHeight="1" x14ac:dyDescent="0.15">
      <c r="A13" s="248"/>
      <c r="B13" s="244"/>
      <c r="C13" s="244"/>
      <c r="D13" s="244"/>
      <c r="E13" s="244"/>
      <c r="F13" s="244"/>
      <c r="G13" s="1117" t="s">
        <v>481</v>
      </c>
      <c r="H13" s="1118"/>
      <c r="I13" s="1118"/>
      <c r="J13" s="1119"/>
      <c r="K13" s="267" t="s">
        <v>482</v>
      </c>
      <c r="L13" s="268" t="s">
        <v>482</v>
      </c>
      <c r="M13" s="269">
        <v>1</v>
      </c>
      <c r="N13" s="270" t="s">
        <v>482</v>
      </c>
    </row>
    <row r="14" spans="1:16" ht="13.5" customHeight="1" x14ac:dyDescent="0.15">
      <c r="A14" s="248"/>
      <c r="B14" s="244"/>
      <c r="C14" s="244"/>
      <c r="D14" s="244"/>
      <c r="E14" s="244"/>
      <c r="F14" s="244"/>
      <c r="G14" s="1117" t="s">
        <v>483</v>
      </c>
      <c r="H14" s="1118"/>
      <c r="I14" s="1118"/>
      <c r="J14" s="1119"/>
      <c r="K14" s="267">
        <v>235555</v>
      </c>
      <c r="L14" s="268">
        <v>1607</v>
      </c>
      <c r="M14" s="269">
        <v>2386</v>
      </c>
      <c r="N14" s="270">
        <v>-32.6</v>
      </c>
    </row>
    <row r="15" spans="1:16" ht="13.5" customHeight="1" x14ac:dyDescent="0.15">
      <c r="A15" s="248"/>
      <c r="B15" s="244"/>
      <c r="C15" s="244"/>
      <c r="D15" s="244"/>
      <c r="E15" s="244"/>
      <c r="F15" s="244"/>
      <c r="G15" s="1117" t="s">
        <v>484</v>
      </c>
      <c r="H15" s="1118"/>
      <c r="I15" s="1118"/>
      <c r="J15" s="1119"/>
      <c r="K15" s="267">
        <v>244090</v>
      </c>
      <c r="L15" s="268">
        <v>1665</v>
      </c>
      <c r="M15" s="269">
        <v>1344</v>
      </c>
      <c r="N15" s="270">
        <v>23.9</v>
      </c>
    </row>
    <row r="16" spans="1:16" x14ac:dyDescent="0.15">
      <c r="A16" s="248"/>
      <c r="B16" s="244"/>
      <c r="C16" s="244"/>
      <c r="D16" s="244"/>
      <c r="E16" s="244"/>
      <c r="F16" s="244"/>
      <c r="G16" s="1120" t="s">
        <v>485</v>
      </c>
      <c r="H16" s="1121"/>
      <c r="I16" s="1121"/>
      <c r="J16" s="1122"/>
      <c r="K16" s="268">
        <v>-502822</v>
      </c>
      <c r="L16" s="268">
        <v>-3430</v>
      </c>
      <c r="M16" s="269">
        <v>-6701</v>
      </c>
      <c r="N16" s="270">
        <v>-48.8</v>
      </c>
    </row>
    <row r="17" spans="1:16" x14ac:dyDescent="0.15">
      <c r="A17" s="248"/>
      <c r="B17" s="244"/>
      <c r="C17" s="244"/>
      <c r="D17" s="244"/>
      <c r="E17" s="244"/>
      <c r="F17" s="244"/>
      <c r="G17" s="1120" t="s">
        <v>171</v>
      </c>
      <c r="H17" s="1121"/>
      <c r="I17" s="1121"/>
      <c r="J17" s="1122"/>
      <c r="K17" s="268">
        <v>7807850</v>
      </c>
      <c r="L17" s="268">
        <v>53257</v>
      </c>
      <c r="M17" s="269">
        <v>63814</v>
      </c>
      <c r="N17" s="270">
        <v>-16.5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2" t="s">
        <v>490</v>
      </c>
      <c r="H21" s="1113"/>
      <c r="I21" s="1113"/>
      <c r="J21" s="1114"/>
      <c r="K21" s="280">
        <v>4.43</v>
      </c>
      <c r="L21" s="281">
        <v>6.4</v>
      </c>
      <c r="M21" s="282">
        <v>-1.97</v>
      </c>
      <c r="N21" s="249"/>
      <c r="O21" s="283"/>
      <c r="P21" s="279"/>
    </row>
    <row r="22" spans="1:16" s="284" customFormat="1" x14ac:dyDescent="0.15">
      <c r="A22" s="279"/>
      <c r="B22" s="249"/>
      <c r="C22" s="249"/>
      <c r="D22" s="249"/>
      <c r="E22" s="249"/>
      <c r="F22" s="249"/>
      <c r="G22" s="1112" t="s">
        <v>491</v>
      </c>
      <c r="H22" s="1113"/>
      <c r="I22" s="1113"/>
      <c r="J22" s="1114"/>
      <c r="K22" s="285">
        <v>102</v>
      </c>
      <c r="L22" s="286">
        <v>98.9</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5" t="s">
        <v>472</v>
      </c>
      <c r="L30" s="254"/>
      <c r="M30" s="255" t="s">
        <v>473</v>
      </c>
      <c r="N30" s="256"/>
    </row>
    <row r="31" spans="1:16" x14ac:dyDescent="0.15">
      <c r="A31" s="248"/>
      <c r="B31" s="244"/>
      <c r="C31" s="244"/>
      <c r="D31" s="244"/>
      <c r="E31" s="244"/>
      <c r="F31" s="244"/>
      <c r="G31" s="257"/>
      <c r="H31" s="258"/>
      <c r="I31" s="258"/>
      <c r="J31" s="259"/>
      <c r="K31" s="1116"/>
      <c r="L31" s="260" t="s">
        <v>474</v>
      </c>
      <c r="M31" s="261" t="s">
        <v>475</v>
      </c>
      <c r="N31" s="262" t="s">
        <v>476</v>
      </c>
    </row>
    <row r="32" spans="1:16" ht="27" customHeight="1" x14ac:dyDescent="0.15">
      <c r="A32" s="248"/>
      <c r="B32" s="244"/>
      <c r="C32" s="244"/>
      <c r="D32" s="244"/>
      <c r="E32" s="244"/>
      <c r="F32" s="244"/>
      <c r="G32" s="1128" t="s">
        <v>495</v>
      </c>
      <c r="H32" s="1129"/>
      <c r="I32" s="1129"/>
      <c r="J32" s="1130"/>
      <c r="K32" s="294">
        <v>5710574</v>
      </c>
      <c r="L32" s="294">
        <v>38952</v>
      </c>
      <c r="M32" s="295">
        <v>38473</v>
      </c>
      <c r="N32" s="296">
        <v>1.2</v>
      </c>
    </row>
    <row r="33" spans="1:16" ht="13.5" customHeight="1" x14ac:dyDescent="0.15">
      <c r="A33" s="248"/>
      <c r="B33" s="244"/>
      <c r="C33" s="244"/>
      <c r="D33" s="244"/>
      <c r="E33" s="244"/>
      <c r="F33" s="244"/>
      <c r="G33" s="1128" t="s">
        <v>496</v>
      </c>
      <c r="H33" s="1129"/>
      <c r="I33" s="1129"/>
      <c r="J33" s="1130"/>
      <c r="K33" s="294" t="s">
        <v>482</v>
      </c>
      <c r="L33" s="294" t="s">
        <v>482</v>
      </c>
      <c r="M33" s="295" t="s">
        <v>482</v>
      </c>
      <c r="N33" s="296" t="s">
        <v>482</v>
      </c>
    </row>
    <row r="34" spans="1:16" ht="27" customHeight="1" x14ac:dyDescent="0.15">
      <c r="A34" s="248"/>
      <c r="B34" s="244"/>
      <c r="C34" s="244"/>
      <c r="D34" s="244"/>
      <c r="E34" s="244"/>
      <c r="F34" s="244"/>
      <c r="G34" s="1128" t="s">
        <v>497</v>
      </c>
      <c r="H34" s="1129"/>
      <c r="I34" s="1129"/>
      <c r="J34" s="1130"/>
      <c r="K34" s="294" t="s">
        <v>482</v>
      </c>
      <c r="L34" s="294" t="s">
        <v>482</v>
      </c>
      <c r="M34" s="295">
        <v>31</v>
      </c>
      <c r="N34" s="296" t="s">
        <v>482</v>
      </c>
    </row>
    <row r="35" spans="1:16" ht="27" customHeight="1" x14ac:dyDescent="0.15">
      <c r="A35" s="248"/>
      <c r="B35" s="244"/>
      <c r="C35" s="244"/>
      <c r="D35" s="244"/>
      <c r="E35" s="244"/>
      <c r="F35" s="244"/>
      <c r="G35" s="1128" t="s">
        <v>498</v>
      </c>
      <c r="H35" s="1129"/>
      <c r="I35" s="1129"/>
      <c r="J35" s="1130"/>
      <c r="K35" s="294">
        <v>1872688</v>
      </c>
      <c r="L35" s="294">
        <v>12774</v>
      </c>
      <c r="M35" s="295">
        <v>10015</v>
      </c>
      <c r="N35" s="296">
        <v>27.5</v>
      </c>
    </row>
    <row r="36" spans="1:16" ht="27" customHeight="1" x14ac:dyDescent="0.15">
      <c r="A36" s="248"/>
      <c r="B36" s="244"/>
      <c r="C36" s="244"/>
      <c r="D36" s="244"/>
      <c r="E36" s="244"/>
      <c r="F36" s="244"/>
      <c r="G36" s="1128" t="s">
        <v>499</v>
      </c>
      <c r="H36" s="1129"/>
      <c r="I36" s="1129"/>
      <c r="J36" s="1130"/>
      <c r="K36" s="294">
        <v>115812</v>
      </c>
      <c r="L36" s="294">
        <v>790</v>
      </c>
      <c r="M36" s="295">
        <v>1507</v>
      </c>
      <c r="N36" s="296">
        <v>-47.6</v>
      </c>
    </row>
    <row r="37" spans="1:16" ht="13.5" customHeight="1" x14ac:dyDescent="0.15">
      <c r="A37" s="248"/>
      <c r="B37" s="244"/>
      <c r="C37" s="244"/>
      <c r="D37" s="244"/>
      <c r="E37" s="244"/>
      <c r="F37" s="244"/>
      <c r="G37" s="1128" t="s">
        <v>500</v>
      </c>
      <c r="H37" s="1129"/>
      <c r="I37" s="1129"/>
      <c r="J37" s="1130"/>
      <c r="K37" s="294">
        <v>120488</v>
      </c>
      <c r="L37" s="294">
        <v>822</v>
      </c>
      <c r="M37" s="295">
        <v>1079</v>
      </c>
      <c r="N37" s="296">
        <v>-23.8</v>
      </c>
    </row>
    <row r="38" spans="1:16" ht="27" customHeight="1" x14ac:dyDescent="0.15">
      <c r="A38" s="248"/>
      <c r="B38" s="244"/>
      <c r="C38" s="244"/>
      <c r="D38" s="244"/>
      <c r="E38" s="244"/>
      <c r="F38" s="244"/>
      <c r="G38" s="1131" t="s">
        <v>501</v>
      </c>
      <c r="H38" s="1132"/>
      <c r="I38" s="1132"/>
      <c r="J38" s="1133"/>
      <c r="K38" s="297" t="s">
        <v>482</v>
      </c>
      <c r="L38" s="297" t="s">
        <v>482</v>
      </c>
      <c r="M38" s="298">
        <v>5</v>
      </c>
      <c r="N38" s="299" t="s">
        <v>482</v>
      </c>
      <c r="O38" s="293"/>
    </row>
    <row r="39" spans="1:16" x14ac:dyDescent="0.15">
      <c r="A39" s="248"/>
      <c r="B39" s="244"/>
      <c r="C39" s="244"/>
      <c r="D39" s="244"/>
      <c r="E39" s="244"/>
      <c r="F39" s="244"/>
      <c r="G39" s="1131" t="s">
        <v>502</v>
      </c>
      <c r="H39" s="1132"/>
      <c r="I39" s="1132"/>
      <c r="J39" s="1133"/>
      <c r="K39" s="300">
        <v>-1204392</v>
      </c>
      <c r="L39" s="300">
        <v>-8215</v>
      </c>
      <c r="M39" s="301">
        <v>-7129</v>
      </c>
      <c r="N39" s="302">
        <v>15.2</v>
      </c>
      <c r="O39" s="293"/>
    </row>
    <row r="40" spans="1:16" ht="27" customHeight="1" x14ac:dyDescent="0.15">
      <c r="A40" s="248"/>
      <c r="B40" s="244"/>
      <c r="C40" s="244"/>
      <c r="D40" s="244"/>
      <c r="E40" s="244"/>
      <c r="F40" s="244"/>
      <c r="G40" s="1128" t="s">
        <v>503</v>
      </c>
      <c r="H40" s="1129"/>
      <c r="I40" s="1129"/>
      <c r="J40" s="1130"/>
      <c r="K40" s="300">
        <v>-3881496</v>
      </c>
      <c r="L40" s="300">
        <v>-26476</v>
      </c>
      <c r="M40" s="301">
        <v>-30363</v>
      </c>
      <c r="N40" s="302">
        <v>-12.8</v>
      </c>
      <c r="O40" s="293"/>
    </row>
    <row r="41" spans="1:16" x14ac:dyDescent="0.15">
      <c r="A41" s="248"/>
      <c r="B41" s="244"/>
      <c r="C41" s="244"/>
      <c r="D41" s="244"/>
      <c r="E41" s="244"/>
      <c r="F41" s="244"/>
      <c r="G41" s="1134" t="s">
        <v>281</v>
      </c>
      <c r="H41" s="1135"/>
      <c r="I41" s="1135"/>
      <c r="J41" s="1136"/>
      <c r="K41" s="294">
        <v>2733674</v>
      </c>
      <c r="L41" s="300">
        <v>18646</v>
      </c>
      <c r="M41" s="301">
        <v>13618</v>
      </c>
      <c r="N41" s="302">
        <v>36.9</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3" t="s">
        <v>472</v>
      </c>
      <c r="J49" s="1125" t="s">
        <v>507</v>
      </c>
      <c r="K49" s="1126"/>
      <c r="L49" s="1126"/>
      <c r="M49" s="1126"/>
      <c r="N49" s="1127"/>
    </row>
    <row r="50" spans="1:14" x14ac:dyDescent="0.15">
      <c r="A50" s="248"/>
      <c r="B50" s="244"/>
      <c r="C50" s="244"/>
      <c r="D50" s="244"/>
      <c r="E50" s="244"/>
      <c r="F50" s="244"/>
      <c r="G50" s="312"/>
      <c r="H50" s="313"/>
      <c r="I50" s="1124"/>
      <c r="J50" s="314" t="s">
        <v>508</v>
      </c>
      <c r="K50" s="315" t="s">
        <v>509</v>
      </c>
      <c r="L50" s="316" t="s">
        <v>510</v>
      </c>
      <c r="M50" s="317" t="s">
        <v>511</v>
      </c>
      <c r="N50" s="318" t="s">
        <v>512</v>
      </c>
    </row>
    <row r="51" spans="1:14" x14ac:dyDescent="0.15">
      <c r="A51" s="248"/>
      <c r="B51" s="244"/>
      <c r="C51" s="244"/>
      <c r="D51" s="244"/>
      <c r="E51" s="244"/>
      <c r="F51" s="244"/>
      <c r="G51" s="310" t="s">
        <v>513</v>
      </c>
      <c r="H51" s="311"/>
      <c r="I51" s="319">
        <v>6594408</v>
      </c>
      <c r="J51" s="320">
        <v>45978</v>
      </c>
      <c r="K51" s="321">
        <v>-7.2</v>
      </c>
      <c r="L51" s="322">
        <v>53925</v>
      </c>
      <c r="M51" s="323">
        <v>7.7</v>
      </c>
      <c r="N51" s="324">
        <v>-14.9</v>
      </c>
    </row>
    <row r="52" spans="1:14" x14ac:dyDescent="0.15">
      <c r="A52" s="248"/>
      <c r="B52" s="244"/>
      <c r="C52" s="244"/>
      <c r="D52" s="244"/>
      <c r="E52" s="244"/>
      <c r="F52" s="244"/>
      <c r="G52" s="325"/>
      <c r="H52" s="326" t="s">
        <v>514</v>
      </c>
      <c r="I52" s="327">
        <v>3823571</v>
      </c>
      <c r="J52" s="328">
        <v>26659</v>
      </c>
      <c r="K52" s="329">
        <v>-13.5</v>
      </c>
      <c r="L52" s="330">
        <v>34260</v>
      </c>
      <c r="M52" s="331">
        <v>13.9</v>
      </c>
      <c r="N52" s="332">
        <v>-27.4</v>
      </c>
    </row>
    <row r="53" spans="1:14" x14ac:dyDescent="0.15">
      <c r="A53" s="248"/>
      <c r="B53" s="244"/>
      <c r="C53" s="244"/>
      <c r="D53" s="244"/>
      <c r="E53" s="244"/>
      <c r="F53" s="244"/>
      <c r="G53" s="310" t="s">
        <v>515</v>
      </c>
      <c r="H53" s="311"/>
      <c r="I53" s="319">
        <v>5932515</v>
      </c>
      <c r="J53" s="320">
        <v>41362</v>
      </c>
      <c r="K53" s="321">
        <v>-10</v>
      </c>
      <c r="L53" s="322">
        <v>51263</v>
      </c>
      <c r="M53" s="323">
        <v>-4.9000000000000004</v>
      </c>
      <c r="N53" s="324">
        <v>-5.0999999999999996</v>
      </c>
    </row>
    <row r="54" spans="1:14" x14ac:dyDescent="0.15">
      <c r="A54" s="248"/>
      <c r="B54" s="244"/>
      <c r="C54" s="244"/>
      <c r="D54" s="244"/>
      <c r="E54" s="244"/>
      <c r="F54" s="244"/>
      <c r="G54" s="325"/>
      <c r="H54" s="326" t="s">
        <v>514</v>
      </c>
      <c r="I54" s="327">
        <v>3932745</v>
      </c>
      <c r="J54" s="328">
        <v>27420</v>
      </c>
      <c r="K54" s="329">
        <v>2.9</v>
      </c>
      <c r="L54" s="330">
        <v>29061</v>
      </c>
      <c r="M54" s="331">
        <v>-15.2</v>
      </c>
      <c r="N54" s="332">
        <v>18.100000000000001</v>
      </c>
    </row>
    <row r="55" spans="1:14" x14ac:dyDescent="0.15">
      <c r="A55" s="248"/>
      <c r="B55" s="244"/>
      <c r="C55" s="244"/>
      <c r="D55" s="244"/>
      <c r="E55" s="244"/>
      <c r="F55" s="244"/>
      <c r="G55" s="310" t="s">
        <v>516</v>
      </c>
      <c r="H55" s="311"/>
      <c r="I55" s="319">
        <v>5548349</v>
      </c>
      <c r="J55" s="320">
        <v>38550</v>
      </c>
      <c r="K55" s="321">
        <v>-6.8</v>
      </c>
      <c r="L55" s="322">
        <v>41433</v>
      </c>
      <c r="M55" s="323">
        <v>-19.2</v>
      </c>
      <c r="N55" s="324">
        <v>12.4</v>
      </c>
    </row>
    <row r="56" spans="1:14" x14ac:dyDescent="0.15">
      <c r="A56" s="248"/>
      <c r="B56" s="244"/>
      <c r="C56" s="244"/>
      <c r="D56" s="244"/>
      <c r="E56" s="244"/>
      <c r="F56" s="244"/>
      <c r="G56" s="325"/>
      <c r="H56" s="326" t="s">
        <v>514</v>
      </c>
      <c r="I56" s="327">
        <v>3120635</v>
      </c>
      <c r="J56" s="328">
        <v>21682</v>
      </c>
      <c r="K56" s="329">
        <v>-20.9</v>
      </c>
      <c r="L56" s="330">
        <v>22351</v>
      </c>
      <c r="M56" s="331">
        <v>-23.1</v>
      </c>
      <c r="N56" s="332">
        <v>2.2000000000000002</v>
      </c>
    </row>
    <row r="57" spans="1:14" x14ac:dyDescent="0.15">
      <c r="A57" s="248"/>
      <c r="B57" s="244"/>
      <c r="C57" s="244"/>
      <c r="D57" s="244"/>
      <c r="E57" s="244"/>
      <c r="F57" s="244"/>
      <c r="G57" s="310" t="s">
        <v>517</v>
      </c>
      <c r="H57" s="311"/>
      <c r="I57" s="319">
        <v>4755834</v>
      </c>
      <c r="J57" s="320">
        <v>32527</v>
      </c>
      <c r="K57" s="321">
        <v>-15.6</v>
      </c>
      <c r="L57" s="322">
        <v>43493</v>
      </c>
      <c r="M57" s="323">
        <v>5</v>
      </c>
      <c r="N57" s="324">
        <v>-20.6</v>
      </c>
    </row>
    <row r="58" spans="1:14" x14ac:dyDescent="0.15">
      <c r="A58" s="248"/>
      <c r="B58" s="244"/>
      <c r="C58" s="244"/>
      <c r="D58" s="244"/>
      <c r="E58" s="244"/>
      <c r="F58" s="244"/>
      <c r="G58" s="325"/>
      <c r="H58" s="326" t="s">
        <v>514</v>
      </c>
      <c r="I58" s="327">
        <v>3199862</v>
      </c>
      <c r="J58" s="328">
        <v>21885</v>
      </c>
      <c r="K58" s="329">
        <v>0.9</v>
      </c>
      <c r="L58" s="330">
        <v>23254</v>
      </c>
      <c r="M58" s="331">
        <v>4</v>
      </c>
      <c r="N58" s="332">
        <v>-3.1</v>
      </c>
    </row>
    <row r="59" spans="1:14" x14ac:dyDescent="0.15">
      <c r="A59" s="248"/>
      <c r="B59" s="244"/>
      <c r="C59" s="244"/>
      <c r="D59" s="244"/>
      <c r="E59" s="244"/>
      <c r="F59" s="244"/>
      <c r="G59" s="310" t="s">
        <v>518</v>
      </c>
      <c r="H59" s="311"/>
      <c r="I59" s="319">
        <v>4434384</v>
      </c>
      <c r="J59" s="320">
        <v>30247</v>
      </c>
      <c r="K59" s="321">
        <v>-7</v>
      </c>
      <c r="L59" s="322">
        <v>50840</v>
      </c>
      <c r="M59" s="323">
        <v>16.899999999999999</v>
      </c>
      <c r="N59" s="324">
        <v>-23.9</v>
      </c>
    </row>
    <row r="60" spans="1:14" x14ac:dyDescent="0.15">
      <c r="A60" s="248"/>
      <c r="B60" s="244"/>
      <c r="C60" s="244"/>
      <c r="D60" s="244"/>
      <c r="E60" s="244"/>
      <c r="F60" s="244"/>
      <c r="G60" s="325"/>
      <c r="H60" s="326" t="s">
        <v>514</v>
      </c>
      <c r="I60" s="333">
        <v>2910278</v>
      </c>
      <c r="J60" s="328">
        <v>19851</v>
      </c>
      <c r="K60" s="329">
        <v>-9.3000000000000007</v>
      </c>
      <c r="L60" s="330">
        <v>25367</v>
      </c>
      <c r="M60" s="331">
        <v>9.1</v>
      </c>
      <c r="N60" s="332">
        <v>-18.399999999999999</v>
      </c>
    </row>
    <row r="61" spans="1:14" x14ac:dyDescent="0.15">
      <c r="A61" s="248"/>
      <c r="B61" s="244"/>
      <c r="C61" s="244"/>
      <c r="D61" s="244"/>
      <c r="E61" s="244"/>
      <c r="F61" s="244"/>
      <c r="G61" s="310" t="s">
        <v>519</v>
      </c>
      <c r="H61" s="334"/>
      <c r="I61" s="335">
        <v>5453098</v>
      </c>
      <c r="J61" s="336">
        <v>37733</v>
      </c>
      <c r="K61" s="337">
        <v>-9.3000000000000007</v>
      </c>
      <c r="L61" s="338">
        <v>48191</v>
      </c>
      <c r="M61" s="339">
        <v>1.1000000000000001</v>
      </c>
      <c r="N61" s="324">
        <v>-10.4</v>
      </c>
    </row>
    <row r="62" spans="1:14" x14ac:dyDescent="0.15">
      <c r="A62" s="248"/>
      <c r="B62" s="244"/>
      <c r="C62" s="244"/>
      <c r="D62" s="244"/>
      <c r="E62" s="244"/>
      <c r="F62" s="244"/>
      <c r="G62" s="325"/>
      <c r="H62" s="326" t="s">
        <v>514</v>
      </c>
      <c r="I62" s="327">
        <v>3397418</v>
      </c>
      <c r="J62" s="328">
        <v>23499</v>
      </c>
      <c r="K62" s="329">
        <v>-8</v>
      </c>
      <c r="L62" s="330">
        <v>26859</v>
      </c>
      <c r="M62" s="331">
        <v>-2.2999999999999998</v>
      </c>
      <c r="N62" s="332">
        <v>-5.7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7" t="s">
        <v>3</v>
      </c>
      <c r="D47" s="1137"/>
      <c r="E47" s="1138"/>
      <c r="F47" s="11">
        <v>11.97</v>
      </c>
      <c r="G47" s="12">
        <v>11.64</v>
      </c>
      <c r="H47" s="12">
        <v>18</v>
      </c>
      <c r="I47" s="12">
        <v>19.28</v>
      </c>
      <c r="J47" s="13">
        <v>24.65</v>
      </c>
    </row>
    <row r="48" spans="2:10" ht="57.75" customHeight="1" x14ac:dyDescent="0.15">
      <c r="B48" s="14"/>
      <c r="C48" s="1139" t="s">
        <v>4</v>
      </c>
      <c r="D48" s="1139"/>
      <c r="E48" s="1140"/>
      <c r="F48" s="15">
        <v>5.72</v>
      </c>
      <c r="G48" s="16">
        <v>10.73</v>
      </c>
      <c r="H48" s="16">
        <v>7.97</v>
      </c>
      <c r="I48" s="16">
        <v>9.66</v>
      </c>
      <c r="J48" s="17">
        <v>10.47</v>
      </c>
    </row>
    <row r="49" spans="2:10" ht="57.75" customHeight="1" thickBot="1" x14ac:dyDescent="0.2">
      <c r="B49" s="18"/>
      <c r="C49" s="1141" t="s">
        <v>5</v>
      </c>
      <c r="D49" s="1141"/>
      <c r="E49" s="1142"/>
      <c r="F49" s="19">
        <v>3.12</v>
      </c>
      <c r="G49" s="20">
        <v>5.71</v>
      </c>
      <c r="H49" s="20">
        <v>4.21</v>
      </c>
      <c r="I49" s="20">
        <v>3.25</v>
      </c>
      <c r="J49" s="21">
        <v>6.52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49" t="s">
        <v>526</v>
      </c>
      <c r="D34" s="1149"/>
      <c r="E34" s="1150"/>
      <c r="F34" s="32">
        <v>5.72</v>
      </c>
      <c r="G34" s="33">
        <v>10.73</v>
      </c>
      <c r="H34" s="33">
        <v>7.97</v>
      </c>
      <c r="I34" s="33">
        <v>9.66</v>
      </c>
      <c r="J34" s="34">
        <v>10.47</v>
      </c>
      <c r="K34" s="22"/>
      <c r="L34" s="22"/>
      <c r="M34" s="22"/>
      <c r="N34" s="22"/>
      <c r="O34" s="22"/>
      <c r="P34" s="22"/>
    </row>
    <row r="35" spans="1:16" ht="39" customHeight="1" x14ac:dyDescent="0.15">
      <c r="A35" s="22"/>
      <c r="B35" s="35"/>
      <c r="C35" s="1143" t="s">
        <v>527</v>
      </c>
      <c r="D35" s="1144"/>
      <c r="E35" s="1145"/>
      <c r="F35" s="36">
        <v>0.64</v>
      </c>
      <c r="G35" s="37">
        <v>2.73</v>
      </c>
      <c r="H35" s="37">
        <v>3.34</v>
      </c>
      <c r="I35" s="37">
        <v>3.17</v>
      </c>
      <c r="J35" s="38">
        <v>4.16</v>
      </c>
      <c r="K35" s="22"/>
      <c r="L35" s="22"/>
      <c r="M35" s="22"/>
      <c r="N35" s="22"/>
      <c r="O35" s="22"/>
      <c r="P35" s="22"/>
    </row>
    <row r="36" spans="1:16" ht="39" customHeight="1" x14ac:dyDescent="0.15">
      <c r="A36" s="22"/>
      <c r="B36" s="35"/>
      <c r="C36" s="1143" t="s">
        <v>528</v>
      </c>
      <c r="D36" s="1144"/>
      <c r="E36" s="1145"/>
      <c r="F36" s="36">
        <v>3.23</v>
      </c>
      <c r="G36" s="37">
        <v>3.03</v>
      </c>
      <c r="H36" s="37">
        <v>2.85</v>
      </c>
      <c r="I36" s="37">
        <v>3.42</v>
      </c>
      <c r="J36" s="38">
        <v>3.97</v>
      </c>
      <c r="K36" s="22"/>
      <c r="L36" s="22"/>
      <c r="M36" s="22"/>
      <c r="N36" s="22"/>
      <c r="O36" s="22"/>
      <c r="P36" s="22"/>
    </row>
    <row r="37" spans="1:16" ht="39" customHeight="1" x14ac:dyDescent="0.15">
      <c r="A37" s="22"/>
      <c r="B37" s="35"/>
      <c r="C37" s="1143" t="s">
        <v>529</v>
      </c>
      <c r="D37" s="1144"/>
      <c r="E37" s="1145"/>
      <c r="F37" s="36">
        <v>0.12</v>
      </c>
      <c r="G37" s="37">
        <v>0.37</v>
      </c>
      <c r="H37" s="37">
        <v>0.56000000000000005</v>
      </c>
      <c r="I37" s="37">
        <v>0.38</v>
      </c>
      <c r="J37" s="38">
        <v>0.16</v>
      </c>
      <c r="K37" s="22"/>
      <c r="L37" s="22"/>
      <c r="M37" s="22"/>
      <c r="N37" s="22"/>
      <c r="O37" s="22"/>
      <c r="P37" s="22"/>
    </row>
    <row r="38" spans="1:16" ht="39" customHeight="1" x14ac:dyDescent="0.15">
      <c r="A38" s="22"/>
      <c r="B38" s="35"/>
      <c r="C38" s="1143" t="s">
        <v>530</v>
      </c>
      <c r="D38" s="1144"/>
      <c r="E38" s="1145"/>
      <c r="F38" s="36">
        <v>0.11</v>
      </c>
      <c r="G38" s="37">
        <v>0.03</v>
      </c>
      <c r="H38" s="37">
        <v>0.15</v>
      </c>
      <c r="I38" s="37">
        <v>0.49</v>
      </c>
      <c r="J38" s="38">
        <v>7.0000000000000007E-2</v>
      </c>
      <c r="K38" s="22"/>
      <c r="L38" s="22"/>
      <c r="M38" s="22"/>
      <c r="N38" s="22"/>
      <c r="O38" s="22"/>
      <c r="P38" s="22"/>
    </row>
    <row r="39" spans="1:16" ht="39" customHeight="1" x14ac:dyDescent="0.15">
      <c r="A39" s="22"/>
      <c r="B39" s="35"/>
      <c r="C39" s="1143" t="s">
        <v>531</v>
      </c>
      <c r="D39" s="1144"/>
      <c r="E39" s="1145"/>
      <c r="F39" s="36">
        <v>0.01</v>
      </c>
      <c r="G39" s="37">
        <v>0</v>
      </c>
      <c r="H39" s="37">
        <v>0</v>
      </c>
      <c r="I39" s="37">
        <v>0</v>
      </c>
      <c r="J39" s="38">
        <v>0.01</v>
      </c>
      <c r="K39" s="22"/>
      <c r="L39" s="22"/>
      <c r="M39" s="22"/>
      <c r="N39" s="22"/>
      <c r="O39" s="22"/>
      <c r="P39" s="22"/>
    </row>
    <row r="40" spans="1:16" ht="39" customHeight="1" x14ac:dyDescent="0.15">
      <c r="A40" s="22"/>
      <c r="B40" s="35"/>
      <c r="C40" s="1143" t="s">
        <v>532</v>
      </c>
      <c r="D40" s="1144"/>
      <c r="E40" s="1145"/>
      <c r="F40" s="36">
        <v>0.14000000000000001</v>
      </c>
      <c r="G40" s="37">
        <v>0.16</v>
      </c>
      <c r="H40" s="37">
        <v>0.17</v>
      </c>
      <c r="I40" s="37">
        <v>0.22</v>
      </c>
      <c r="J40" s="38">
        <v>0.01</v>
      </c>
      <c r="K40" s="22"/>
      <c r="L40" s="22"/>
      <c r="M40" s="22"/>
      <c r="N40" s="22"/>
      <c r="O40" s="22"/>
      <c r="P40" s="22"/>
    </row>
    <row r="41" spans="1:16" ht="39" customHeight="1" x14ac:dyDescent="0.15">
      <c r="A41" s="22"/>
      <c r="B41" s="35"/>
      <c r="C41" s="1143" t="s">
        <v>533</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534</v>
      </c>
      <c r="D42" s="1144"/>
      <c r="E42" s="1145"/>
      <c r="F42" s="36" t="s">
        <v>482</v>
      </c>
      <c r="G42" s="37" t="s">
        <v>482</v>
      </c>
      <c r="H42" s="37" t="s">
        <v>482</v>
      </c>
      <c r="I42" s="37" t="s">
        <v>482</v>
      </c>
      <c r="J42" s="38" t="s">
        <v>482</v>
      </c>
      <c r="K42" s="22"/>
      <c r="L42" s="22"/>
      <c r="M42" s="22"/>
      <c r="N42" s="22"/>
      <c r="O42" s="22"/>
      <c r="P42" s="22"/>
    </row>
    <row r="43" spans="1:16" ht="39" customHeight="1" thickBot="1" x14ac:dyDescent="0.2">
      <c r="A43" s="22"/>
      <c r="B43" s="40"/>
      <c r="C43" s="1146" t="s">
        <v>535</v>
      </c>
      <c r="D43" s="1147"/>
      <c r="E43" s="11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5706</v>
      </c>
      <c r="L45" s="60">
        <v>5786</v>
      </c>
      <c r="M45" s="60">
        <v>5872</v>
      </c>
      <c r="N45" s="60">
        <v>5855</v>
      </c>
      <c r="O45" s="61">
        <v>5711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x14ac:dyDescent="0.15">
      <c r="A48" s="48"/>
      <c r="B48" s="1161"/>
      <c r="C48" s="1162"/>
      <c r="D48" s="62"/>
      <c r="E48" s="1153" t="s">
        <v>15</v>
      </c>
      <c r="F48" s="1153"/>
      <c r="G48" s="1153"/>
      <c r="H48" s="1153"/>
      <c r="I48" s="1153"/>
      <c r="J48" s="1154"/>
      <c r="K48" s="63">
        <v>1794</v>
      </c>
      <c r="L48" s="64">
        <v>1778</v>
      </c>
      <c r="M48" s="64">
        <v>1830</v>
      </c>
      <c r="N48" s="64">
        <v>1839</v>
      </c>
      <c r="O48" s="65">
        <v>1873</v>
      </c>
      <c r="P48" s="48"/>
      <c r="Q48" s="48"/>
      <c r="R48" s="48"/>
      <c r="S48" s="48"/>
      <c r="T48" s="48"/>
      <c r="U48" s="48"/>
    </row>
    <row r="49" spans="1:21" ht="30.75" customHeight="1" x14ac:dyDescent="0.15">
      <c r="A49" s="48"/>
      <c r="B49" s="1161"/>
      <c r="C49" s="1162"/>
      <c r="D49" s="62"/>
      <c r="E49" s="1153" t="s">
        <v>16</v>
      </c>
      <c r="F49" s="1153"/>
      <c r="G49" s="1153"/>
      <c r="H49" s="1153"/>
      <c r="I49" s="1153"/>
      <c r="J49" s="1154"/>
      <c r="K49" s="63">
        <v>331</v>
      </c>
      <c r="L49" s="64">
        <v>208</v>
      </c>
      <c r="M49" s="64">
        <v>199</v>
      </c>
      <c r="N49" s="64">
        <v>151</v>
      </c>
      <c r="O49" s="65">
        <v>116</v>
      </c>
      <c r="P49" s="48"/>
      <c r="Q49" s="48"/>
      <c r="R49" s="48"/>
      <c r="S49" s="48"/>
      <c r="T49" s="48"/>
      <c r="U49" s="48"/>
    </row>
    <row r="50" spans="1:21" ht="30.75" customHeight="1" x14ac:dyDescent="0.15">
      <c r="A50" s="48"/>
      <c r="B50" s="1161"/>
      <c r="C50" s="1162"/>
      <c r="D50" s="62"/>
      <c r="E50" s="1153" t="s">
        <v>17</v>
      </c>
      <c r="F50" s="1153"/>
      <c r="G50" s="1153"/>
      <c r="H50" s="1153"/>
      <c r="I50" s="1153"/>
      <c r="J50" s="1154"/>
      <c r="K50" s="63">
        <v>108</v>
      </c>
      <c r="L50" s="64">
        <v>106</v>
      </c>
      <c r="M50" s="64">
        <v>106</v>
      </c>
      <c r="N50" s="64">
        <v>121</v>
      </c>
      <c r="O50" s="65">
        <v>120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4948</v>
      </c>
      <c r="L52" s="64">
        <v>4835</v>
      </c>
      <c r="M52" s="64">
        <v>4950</v>
      </c>
      <c r="N52" s="64">
        <v>4980</v>
      </c>
      <c r="O52" s="65">
        <v>5087</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2991</v>
      </c>
      <c r="L53" s="69">
        <v>3043</v>
      </c>
      <c r="M53" s="69">
        <v>3057</v>
      </c>
      <c r="N53" s="69">
        <v>2986</v>
      </c>
      <c r="O53" s="70">
        <v>2733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2015-05-08T03:35:15Z</cp:lastPrinted>
  <dcterms:created xsi:type="dcterms:W3CDTF">2015-02-17T06:58:09Z</dcterms:created>
  <dcterms:modified xsi:type="dcterms:W3CDTF">2015-05-08T03:35:27Z</dcterms:modified>
  <cp:category/>
</cp:coreProperties>
</file>