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AM37" i="9"/>
  <c r="U37" i="9"/>
  <c r="C37" i="9"/>
  <c r="AM36" i="9"/>
  <c r="C36" i="9"/>
  <c r="C35" i="9"/>
  <c r="AM34" i="9" s="1"/>
  <c r="AM35" i="9" s="1"/>
  <c r="U34" i="9"/>
  <c r="U35" i="9" s="1"/>
  <c r="U36" i="9" s="1"/>
  <c r="C34" i="9"/>
  <c r="BW34" i="9" l="1"/>
  <c r="BW35" i="9" s="1"/>
  <c r="BW36" i="9" s="1"/>
  <c r="BW37"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<sst xmlns="http://schemas.openxmlformats.org/spreadsheetml/2006/main" count="1000" uniqueCount="558">
  <si>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</si>
  <si>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</si>
  <si>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</si>
  <si>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</si>
  <si>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</si>
  <si>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</si>
  <si>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</si>
  <si>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</si>
  <si>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</si>
  <si>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</si>
  <si>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</si>
  <si>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</si>
  <si>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</si>
  <si>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</si>
  <si>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</si>
  <si>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</si>
  <si>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</si>
  <si>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</si>
  <si>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</si>
  <si>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</si>
  <si>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</si>
  <si>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</si>
  <si>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</si>
  <si>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</si>
  <si>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</si>
  <si>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</si>
  <si>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</si>
  <si>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</si>
  <si>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</si>
  <si>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</si>
  <si>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</si>
  <si>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</si>
  <si>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</si>
  <si>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</si>
  <si>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</si>
  <si>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</si>
  <si>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</si>
  <si>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</si>
  <si>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</si>
  <si>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</si>
  <si>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</si>
  <si>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</si>
  <si>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</si>
  <si>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</si>
  <si>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</si>
  <si>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</si>
  <si>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</si>
  <si>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</si>
  <si>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</si>
  <si>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</si>
  <si>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</si>
  <si>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</si>
  <si>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</si>
  <si>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</si>
  <si>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</si>
  <si>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</si>
  <si>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</si>
  <si>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</si>
  <si>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</si>
  <si>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</si>
  <si>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</si>
  <si>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</si>
  <si>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</si>
  <si>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</si>
  <si>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</si>
  <si>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</si>
  <si>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</si>
  <si>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</si>
  <si>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</si>
  <si>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</si>
  <si>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</si>
  <si>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</si>
  <si>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</si>
  <si>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</si>
  <si>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</si>
  <si>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</si>
  <si>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</si>
  <si>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</si>
  <si>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</si>
  <si>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</si>
  <si>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</si>
  <si>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</si>
  <si>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御殿場市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</si>
  <si>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</si>
  <si>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</si>
  <si>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</si>
  <si>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</si>
  <si>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</si>
  <si>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</si>
  <si>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</si>
  <si>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</si>
  <si>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</si>
  <si>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</si>
  <si>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</si>
  <si>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</si>
  <si>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</si>
  <si>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</si>
  <si>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</si>
  <si>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</si>
  <si>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</si>
  <si>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</si>
  <si>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</si>
  <si>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</si>
  <si>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</si>
  <si>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</si>
  <si>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</si>
  <si>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</si>
  <si>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</si>
  <si>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</si>
  <si>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</si>
  <si>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</si>
  <si>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</si>
  <si>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</si>
  <si>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</si>
  <si>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</si>
  <si>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</si>
  <si>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</si>
  <si>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</si>
  <si>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</si>
  <si>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</si>
  <si>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</si>
  <si>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</si>
  <si>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</si>
  <si>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</si>
  <si>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</si>
  <si>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</si>
  <si>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</si>
  <si>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</si>
  <si>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</si>
  <si>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</si>
  <si>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</si>
  <si>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</si>
  <si>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</si>
  <si>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</si>
  <si>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</si>
  <si>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</si>
  <si>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</si>
  <si>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</si>
  <si>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</si>
  <si>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</si>
  <si>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</si>
  <si>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</si>
  <si>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</si>
  <si>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</si>
  <si>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</si>
  <si>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</si>
  <si>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</si>
  <si>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</si>
  <si>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</si>
  <si>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</si>
  <si>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</si>
  <si>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</si>
  <si>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</si>
  <si>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</si>
  <si>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</si>
  <si>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</si>
  <si>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</si>
  <si>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</si>
  <si>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</si>
  <si>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</si>
  <si>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</si>
  <si>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</si>
  <si>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</si>
  <si>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</si>
  <si>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</si>
  <si>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</si>
  <si>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</si>
  <si>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</si>
  <si>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</si>
  <si>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</si>
  <si>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</si>
  <si>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</si>
  <si>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</si>
  <si>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</si>
  <si>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</si>
  <si>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</si>
  <si>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</si>
  <si>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</si>
  <si>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</si>
  <si>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</si>
  <si>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</si>
  <si>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</si>
  <si>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</si>
  <si>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</si>
  <si>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</si>
  <si>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</si>
  <si>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</si>
  <si>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</si>
  <si>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</si>
  <si>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</si>
  <si>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</si>
  <si>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</si>
  <si>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</si>
  <si>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</si>
  <si>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</si>
  <si>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</si>
  <si>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静岡県御殿場市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</si>
  <si>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</si>
  <si>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</si>
  <si>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</si>
  <si>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</si>
  <si>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</si>
  <si>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</si>
  <si>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</si>
  <si>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</si>
  <si>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</si>
  <si>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</si>
  <si>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</si>
  <si>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</si>
  <si>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</si>
  <si>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</si>
  <si>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</si>
  <si>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</si>
  <si>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</si>
  <si>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</si>
  <si>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</si>
  <si>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</si>
  <si>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</si>
  <si>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</si>
  <si>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</si>
  <si>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</si>
  <si>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</si>
  <si>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</si>
  <si>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</si>
  <si>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</si>
  <si>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</si>
  <si>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</si>
  <si>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</si>
  <si>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</si>
  <si>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</si>
  <si>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</si>
  <si>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</si>
  <si>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</si>
  <si>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</si>
  <si>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</si>
  <si>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</si>
  <si>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</si>
  <si>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</si>
  <si>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</si>
  <si>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</si>
  <si>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</si>
  <si>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</si>
  <si>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</si>
  <si>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</si>
  <si>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</si>
  <si>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</si>
  <si>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</si>
  <si>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</si>
  <si>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</si>
  <si>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</si>
  <si>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</si>
  <si>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</si>
  <si>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</si>
  <si>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</si>
  <si>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</si>
  <si>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</si>
  <si>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</si>
  <si>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</si>
  <si>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</si>
  <si>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</si>
  <si>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</si>
  <si>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</si>
  <si>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</si>
  <si>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</si>
  <si>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</si>
  <si>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</si>
  <si>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</si>
  <si>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</si>
  <si>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</si>
  <si>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</si>
  <si>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</si>
  <si>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</si>
  <si>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</si>
  <si>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</si>
  <si>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</si>
  <si>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</si>
  <si>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</si>
  <si>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</si>
  <si>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</si>
  <si>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</si>
  <si>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</si>
  <si>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</si>
  <si>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</si>
  <si>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</si>
  <si>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</si>
  <si>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</si>
  <si>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</si>
  <si>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</si>
  <si>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</si>
  <si>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</si>
  <si>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</si>
  <si>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</si>
  <si>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</si>
  <si>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</si>
  <si>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</si>
  <si>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</si>
  <si>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</si>
  <si>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</si>
  <si>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</si>
  <si>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</si>
  <si>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</si>
  <si>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</si>
  <si>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</si>
  <si>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</si>
  <si>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</si>
  <si>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</si>
  <si>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</si>
  <si>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</si>
  <si>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</si>
  <si>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</si>
  <si>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</si>
  <si>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</si>
  <si>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</si>
  <si>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</si>
  <si>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</si>
  <si>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</si>
  <si>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</si>
  <si>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</si>
  <si>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</si>
  <si>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</si>
  <si>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</si>
  <si>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</si>
  <si>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</si>
  <si>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</si>
  <si>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</si>
  <si>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</si>
  <si>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</si>
  <si>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</si>
  <si>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</si>
  <si>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</si>
  <si>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</si>
  <si>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</si>
  <si>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</si>
  <si>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</si>
  <si>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</si>
  <si>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</si>
  <si>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</si>
  <si>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</si>
  <si>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</si>
  <si>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</si>
  <si>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</si>
  <si>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</si>
  <si>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</si>
  <si>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</si>
  <si>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</si>
  <si>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</si>
  <si>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静岡県御殿場市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</si>
  <si>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</si>
  <si>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</si>
  <si>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</si>
  <si>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</si>
  <si>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</si>
  <si>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</si>
  <si>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</si>
  <si>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</si>
  <si>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</si>
  <si>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</si>
  <si>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</si>
  <si>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</si>
  <si>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</si>
  <si>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</si>
  <si>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</si>
  <si>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</si>
  <si>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</si>
  <si>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</si>
  <si>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</si>
  <si>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</si>
  <si>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救急医療センター特別会計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</si>
  <si>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</si>
  <si>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</si>
  <si>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</si>
  <si>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</si>
  <si>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</si>
  <si>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</si>
  <si>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</si>
  <si>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</si>
  <si>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</si>
  <si>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</si>
  <si>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</si>
  <si>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</si>
  <si>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</si>
  <si>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</si>
  <si>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</si>
  <si>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</si>
  <si>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</si>
  <si>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</si>
  <si>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工業用水道事業会計</t>
    <phoneticPr fontId="5"/>
  </si>
  <si>
    <t>簡易水道特別会計</t>
    <phoneticPr fontId="5"/>
  </si>
  <si>
    <t>法非適用企業</t>
    <phoneticPr fontId="5"/>
  </si>
  <si>
    <t>観光施設事業特別会計</t>
    <phoneticPr fontId="5"/>
  </si>
  <si>
    <t>公共下水道事業特別会計</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</si>
  <si>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</si>
  <si>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</si>
  <si>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</si>
  <si>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</si>
  <si>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</si>
  <si>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</si>
  <si>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</si>
  <si>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</si>
  <si>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</si>
  <si>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</si>
  <si>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</si>
  <si>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</si>
  <si>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</si>
  <si>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</si>
  <si>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</si>
  <si>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</si>
  <si>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</si>
  <si>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</si>
  <si>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</si>
  <si>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</si>
  <si>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</si>
  <si>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</si>
  <si>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</si>
  <si>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</si>
  <si>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</si>
  <si>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</si>
  <si>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</si>
  <si>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</si>
  <si>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</si>
  <si>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</si>
  <si>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</si>
  <si>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</si>
  <si>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</si>
  <si>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</si>
  <si>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</si>
  <si>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</si>
  <si>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</si>
  <si>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</si>
  <si>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</si>
  <si>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</si>
  <si>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</si>
  <si>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</si>
  <si>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</si>
  <si>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</si>
  <si>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</si>
  <si>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</si>
  <si>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</si>
  <si>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</si>
  <si>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</si>
  <si>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</si>
  <si>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</si>
  <si>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</si>
  <si>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</si>
  <si>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</si>
  <si>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</si>
  <si>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</si>
  <si>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</si>
  <si>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</si>
  <si>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</si>
  <si>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</si>
  <si>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</si>
  <si>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</si>
  <si>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</si>
  <si>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</si>
  <si>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</si>
  <si>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</si>
  <si>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</si>
  <si>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</si>
  <si>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</si>
  <si>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</si>
  <si>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</si>
  <si>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</si>
  <si>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</si>
  <si>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</si>
  <si>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</si>
  <si>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</si>
  <si>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</si>
  <si>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</si>
  <si>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</si>
  <si>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</si>
  <si>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</si>
  <si>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</si>
  <si>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</si>
  <si>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</si>
  <si>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</si>
  <si>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</si>
  <si>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</si>
  <si>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</si>
  <si>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</si>
  <si>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</si>
  <si>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</si>
  <si>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</si>
  <si>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</si>
  <si>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</si>
  <si>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</si>
  <si>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</si>
  <si>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</si>
  <si>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</si>
  <si>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</si>
  <si>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</si>
  <si>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</si>
  <si>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</si>
  <si>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</si>
  <si>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</si>
  <si>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</si>
  <si>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</si>
  <si>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</si>
  <si>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</si>
  <si>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</si>
  <si>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</si>
  <si>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</si>
  <si>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</si>
  <si>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</si>
  <si>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</si>
  <si>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</si>
  <si>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</si>
  <si>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</si>
  <si>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</si>
  <si>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</si>
  <si>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</si>
  <si>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</si>
  <si>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</si>
  <si>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</si>
  <si>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</si>
  <si>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</si>
  <si>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</si>
  <si>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</si>
  <si>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</si>
  <si>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</si>
  <si>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</si>
  <si>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</si>
  <si>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</si>
  <si>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</si>
  <si>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</si>
  <si>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</si>
  <si>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</si>
  <si>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1.68</t>
  </si>
  <si>
    <t>▲ 1.39</t>
  </si>
  <si>
    <t>▲ 5.95</t>
  </si>
  <si>
    <t>▲ 0.83</t>
  </si>
  <si>
    <t>上水道事業会計</t>
  </si>
  <si>
    <t>一般会計</t>
  </si>
  <si>
    <t>国民健康保険特別会計</t>
  </si>
  <si>
    <t>工業用水道事業会計</t>
  </si>
  <si>
    <t>介護保険特別会計</t>
  </si>
  <si>
    <t>公共下水道事業特別会計</t>
  </si>
  <si>
    <t>救急医療センター特別会計</t>
  </si>
  <si>
    <t>簡易水道特別会計</t>
  </si>
  <si>
    <t>その他会計（赤字）</t>
  </si>
  <si>
    <t>その他会計（黒字）</t>
  </si>
  <si>
    <t>御殿場市・小山町広域行政組合</t>
    <rPh sb="0" eb="4">
      <t>ゴテンバシ</t>
    </rPh>
    <rPh sb="5" eb="8">
      <t>オヤマチョウ</t>
    </rPh>
    <rPh sb="8" eb="10">
      <t>コウイキ</t>
    </rPh>
    <rPh sb="10" eb="12">
      <t>ギョウセイ</t>
    </rPh>
    <rPh sb="12" eb="14">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</si>
  <si>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</si>
  <si>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</si>
  <si>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</si>
  <si>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t>
    <phoneticPr fontId="2"/>
  </si>
  <si>
    <t>御殿場市小山町土地開発公社</t>
    <rPh sb="0" eb="4">
      <t>ゴテンバシ</t>
    </rPh>
    <rPh sb="4" eb="7">
      <t>オヤマチョウ</t>
    </rPh>
    <rPh sb="7" eb="9">
      <t>トチ</t>
    </rPh>
    <rPh sb="9" eb="11">
      <t>カイハツ</t>
    </rPh>
    <rPh sb="11" eb="13">
      <t>コウシャ</t>
    </rPh>
    <phoneticPr fontId="2"/>
  </si>
  <si>
    <t>御殿場総合サービス</t>
    <rPh sb="0" eb="3">
      <t>ゴテンバ</t>
    </rPh>
    <rPh sb="3" eb="5">
      <t>ソウゴウ</t>
    </rPh>
    <phoneticPr fontId="2"/>
  </si>
  <si>
    <t>御殿場まちづくり</t>
    <rPh sb="0" eb="3">
      <t>ゴテンバ</t>
    </rPh>
    <phoneticPr fontId="2"/>
  </si>
  <si>
    <t>駿東労働者福祉サービスセンター</t>
    <rPh sb="0" eb="2">
      <t>スントウ</t>
    </rPh>
    <rPh sb="2" eb="5">
      <t>ロウドウシャ</t>
    </rPh>
    <rPh sb="5" eb="7">
      <t>フクシ</t>
    </rPh>
    <phoneticPr fontId="2"/>
  </si>
  <si>
    <t>－</t>
    <phoneticPr fontId="2"/>
  </si>
  <si>
    <t>-</t>
    <phoneticPr fontId="2"/>
  </si>
  <si>
    <t>-</t>
    <phoneticPr fontId="2"/>
  </si>
  <si>
    <t>－</t>
    <phoneticPr fontId="2"/>
  </si>
  <si>
    <t>－</t>
    <phoneticPr fontId="2"/>
  </si>
  <si>
    <t>-</t>
    <phoneticPr fontId="2"/>
  </si>
  <si>
    <t>○</t>
    <phoneticPr fontId="2"/>
  </si>
  <si>
    <t>駿東地区交通災害共済組合</t>
    <rPh sb="0" eb="2">
      <t>スントウ</t>
    </rPh>
    <rPh sb="2" eb="4">
      <t>チク</t>
    </rPh>
    <rPh sb="4" eb="6">
      <t>コウツウ</t>
    </rPh>
    <rPh sb="6" eb="8">
      <t>サイガイ</t>
    </rPh>
    <rPh sb="8" eb="10">
      <t>キョウサイ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</si>
</sst>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74892</c:v>
                </c:pt>
                <c:pt idx="1">
                  <c:v>105466</c:v>
                </c:pt>
                <c:pt idx="2">
                  <c:v>111827</c:v>
                </c:pt>
                <c:pt idx="3">
                  <c:v>84898</c:v>
                </c:pt>
                <c:pt idx="4">
                  <c:v>74453</c:v>
                </c:pt>
              </c:numCache>
            </c:numRef>
          </c:val>
          <c:smooth val="0"/>
        </c:ser>
        <c:dLbls>
          <c:showLegendKey val="0"/>
          <c:showVal val="0"/>
          <c:showCatName val="0"/>
          <c:showSerName val="0"/>
          <c:showPercent val="0"/>
          <c:showBubbleSize val="0"/>
        </c:dLbls>
        <c:marker val="1"/>
        <c:smooth val="0"/>
        <c:axId val="125448960"/>
        <c:axId val="125450880"/>
      </c:lineChart>
      <c:catAx>
        <c:axId val="125448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50880"/>
        <c:crosses val="autoZero"/>
        <c:auto val="1"/>
        <c:lblAlgn val="ctr"/>
        <c:lblOffset val="100"/>
        <c:tickLblSkip val="1"/>
        <c:tickMarkSkip val="1"/>
        <c:noMultiLvlLbl val="0"/>
      </c:catAx>
      <c:valAx>
        <c:axId val="1254508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4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5.43</c:v>
                </c:pt>
                <c:pt idx="1">
                  <c:v>4.43</c:v>
                </c:pt>
                <c:pt idx="2">
                  <c:v>3.71</c:v>
                </c:pt>
                <c:pt idx="3">
                  <c:v>6.54</c:v>
                </c:pt>
                <c:pt idx="4">
                  <c:v>7.21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10.28</c:v>
                </c:pt>
                <c:pt idx="1">
                  <c:v>11.03</c:v>
                </c:pt>
                <c:pt idx="2">
                  <c:v>5.65</c:v>
                </c:pt>
                <c:pt idx="3">
                  <c:v>1.96</c:v>
                </c:pt>
                <c:pt idx="4">
                  <c:v>6.01</c:v>
                </c:pt>
              </c:numCache>
            </c:numRef>
          </c:val>
        </c:ser>
        <c:dLbls>
          <c:showLegendKey val="0"/>
          <c:showVal val="0"/>
          <c:showCatName val="0"/>
          <c:showSerName val="0"/>
          <c:showPercent val="0"/>
          <c:showBubbleSize val="0"/>
        </c:dLbls>
        <c:gapWidth val="250"/>
        <c:overlap val="100"/>
        <c:axId val="126360960"/>
        <c:axId val="12636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-1.68</c:v>
                </c:pt>
                <c:pt idx="1">
                  <c:v>-1.39</c:v>
                </c:pt>
                <c:pt idx="2">
                  <c:v>-5.95</c:v>
                </c:pt>
                <c:pt idx="3">
                  <c:v>-0.83</c:v>
                </c:pt>
                <c:pt idx="4">
                  <c:v>4.82</c:v>
                </c:pt>
              </c:numCache>
            </c:numRef>
          </c:val>
          <c:smooth val="0"/>
        </c:ser>
        <c:dLbls>
          <c:showLegendKey val="0"/>
          <c:showVal val="0"/>
          <c:showCatName val="0"/>
          <c:showSerName val="0"/>
          <c:showPercent val="0"/>
          <c:showBubbleSize val="0"/>
        </c:dLbls>
        <c:marker val="1"/>
        <c:smooth val="0"/>
        <c:axId val="126360960"/>
        <c:axId val="126367232"/>
      </c:lineChart>
      <c:catAx>
        <c:axId val="1263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367232"/>
        <c:crosses val="autoZero"/>
        <c:auto val="1"/>
        <c:lblAlgn val="ctr"/>
        <c:lblOffset val="100"/>
        <c:tickLblSkip val="1"/>
        <c:tickMarkSkip val="1"/>
        <c:noMultiLvlLbl val="0"/>
      </c:catAx>
      <c:valAx>
        <c:axId val="12636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6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0.05</c:v>
                </c:pt>
                <c:pt idx="4">
                  <c:v>#N/A</c:v>
                </c:pt>
                <c:pt idx="5">
                  <c:v>0.21</c:v>
                </c:pt>
                <c:pt idx="6">
                  <c:v>#N/A</c:v>
                </c:pt>
                <c:pt idx="7">
                  <c:v>0.24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0.02</c:v>
                </c:pt>
                <c:pt idx="4">
                  <c:v>#N/A</c:v>
                </c:pt>
                <c:pt idx="5">
                  <c:v>0.08</c:v>
                </c:pt>
                <c:pt idx="6">
                  <c:v>#N/A</c:v>
                </c:pt>
                <c:pt idx="7">
                  <c:v>0.06</c:v>
                </c:pt>
                <c:pt idx="8">
                  <c:v>#N/A</c:v>
                </c:pt>
                <c:pt idx="9">
                  <c:v>0.03</c:v>
                </c:pt>
              </c:numCache>
            </c:numRef>
          </c:val>
        </c:ser>
        <c:ser>
          <c:idx val="3"/>
          <c:order val="3"/>
          <c:tx>
            <c:strRef>
              <c:f>データシート!$A$30</c:f>
              <c:strCache>
                <c:ptCount val="1"/>
                <c:pt idx="0">
                  <c:v>救急医療センター特別会計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c:v>
                </c:pt>
                <c:pt idx="2">
                  <c:v>#N/A</c:v>
                </c:pt>
                <c:pt idx="3">
                  <c:v>0.19</c:v>
                </c:pt>
                <c:pt idx="4">
                  <c:v>#N/A</c:v>
                </c:pt>
                <c:pt idx="5">
                  <c:v>0.18</c:v>
                </c:pt>
                <c:pt idx="6">
                  <c:v>#N/A</c:v>
                </c:pt>
                <c:pt idx="7">
                  <c:v>0.13</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0.28999999999999998</c:v>
                </c:pt>
                <c:pt idx="4">
                  <c:v>#N/A</c:v>
                </c:pt>
                <c:pt idx="5">
                  <c:v>0.2</c:v>
                </c:pt>
                <c:pt idx="6">
                  <c:v>#N/A</c:v>
                </c:pt>
                <c:pt idx="7">
                  <c:v>0.02</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c:v>
                </c:pt>
                <c:pt idx="2">
                  <c:v>#N/A</c:v>
                </c:pt>
                <c:pt idx="3">
                  <c:v>0.56000000000000005</c:v>
                </c:pt>
                <c:pt idx="4">
                  <c:v>#N/A</c:v>
                </c:pt>
                <c:pt idx="5">
                  <c:v>0.69</c:v>
                </c:pt>
                <c:pt idx="6">
                  <c:v>#N/A</c:v>
                </c:pt>
                <c:pt idx="7">
                  <c:v>0.92</c:v>
                </c:pt>
                <c:pt idx="8">
                  <c:v>#N/A</c:v>
                </c:pt>
                <c:pt idx="9">
                  <c:v>1.1299999999999999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1.75</c:v>
                </c:pt>
                <c:pt idx="2">
                  <c:v>#N/A</c:v>
                </c:pt>
                <c:pt idx="3">
                  <c:v>1.99</c:v>
                </c:pt>
                <c:pt idx="4">
                  <c:v>#N/A</c:v>
                </c:pt>
                <c:pt idx="5">
                  <c:v>2.1</c:v>
                </c:pt>
                <c:pt idx="6">
                  <c:v>#N/A</c:v>
                </c:pt>
                <c:pt idx="7">
                  <c:v>2.2200000000000002</c:v>
                </c:pt>
                <c:pt idx="8">
                  <c:v>#N/A</c:v>
                </c:pt>
                <c:pt idx="9">
                  <c:v>2.2400000000000002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2.13</c:v>
                </c:pt>
                <c:pt idx="2">
                  <c:v>#N/A</c:v>
                </c:pt>
                <c:pt idx="3">
                  <c:v>3.32</c:v>
                </c:pt>
                <c:pt idx="4">
                  <c:v>#N/A</c:v>
                </c:pt>
                <c:pt idx="5">
                  <c:v>2.81</c:v>
                </c:pt>
                <c:pt idx="6">
                  <c:v>#N/A</c:v>
                </c:pt>
                <c:pt idx="7">
                  <c:v>1.7</c:v>
                </c:pt>
                <c:pt idx="8">
                  <c:v>#N/A</c:v>
                </c:pt>
                <c:pt idx="9">
                  <c:v>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5.13</c:v>
                </c:pt>
                <c:pt idx="2">
                  <c:v>#N/A</c:v>
                </c:pt>
                <c:pt idx="3">
                  <c:v>4.24</c:v>
                </c:pt>
                <c:pt idx="4">
                  <c:v>#N/A</c:v>
                </c:pt>
                <c:pt idx="5">
                  <c:v>3.53</c:v>
                </c:pt>
                <c:pt idx="6">
                  <c:v>#N/A</c:v>
                </c:pt>
                <c:pt idx="7">
                  <c:v>6.4</c:v>
                </c:pt>
                <c:pt idx="8">
                  <c:v>#N/A</c:v>
                </c:pt>
                <c:pt idx="9">
                  <c:v>7.16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17.399999999999999</c:v>
                </c:pt>
                <c:pt idx="2">
                  <c:v>#N/A</c:v>
                </c:pt>
                <c:pt idx="3">
                  <c:v>18.98</c:v>
                </c:pt>
                <c:pt idx="4">
                  <c:v>#N/A</c:v>
                </c:pt>
                <c:pt idx="5">
                  <c:v>19.95</c:v>
                </c:pt>
                <c:pt idx="6">
                  <c:v>#N/A</c:v>
                </c:pt>
                <c:pt idx="7">
                  <c:v>21.09</c:v>
                </c:pt>
                <c:pt idx="8">
                  <c:v>#N/A</c:v>
                </c:pt>
                <c:pt idx="9">
                  <c:v>20.91</c:v>
                </c:pt>
              </c:numCache>
            </c:numRef>
          </c:val>
        </c:ser>
        <c:dLbls>
          <c:showLegendKey val="0"/>
          <c:showVal val="0"/>
          <c:showCatName val="0"/>
          <c:showSerName val="0"/>
          <c:showPercent val="0"/>
          <c:showBubbleSize val="0"/>
        </c:dLbls>
        <c:gapWidth val="150"/>
        <c:overlap val="100"/>
        <c:axId val="126350848"/>
        <c:axId val="126352384"/>
      </c:barChart>
      <c:catAx>
        <c:axId val="1263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52384"/>
        <c:crosses val="autoZero"/>
        <c:auto val="1"/>
        <c:lblAlgn val="ctr"/>
        <c:lblOffset val="100"/>
        <c:tickLblSkip val="1"/>
        <c:tickMarkSkip val="1"/>
        <c:noMultiLvlLbl val="0"/>
      </c:catAx>
      <c:valAx>
        <c:axId val="12635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5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2411</c:v>
                </c:pt>
                <c:pt idx="5">
                  <c:v>2404</c:v>
                </c:pt>
                <c:pt idx="8">
                  <c:v>2437</c:v>
                </c:pt>
                <c:pt idx="11">
                  <c:v>2392</c:v>
                </c:pt>
                <c:pt idx="14">
                  <c:v>2456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17</c:v>
                </c:pt>
                <c:pt idx="6">
                  <c:v>68</c:v>
                </c:pt>
                <c:pt idx="9">
                  <c:v>68</c:v>
                </c:pt>
                <c:pt idx="12">
                  <c:v>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674</c:v>
                </c:pt>
                <c:pt idx="3">
                  <c:v>589</c:v>
                </c:pt>
                <c:pt idx="6">
                  <c:v>607</c:v>
                </c:pt>
                <c:pt idx="9">
                  <c:v>381</c:v>
                </c:pt>
                <c:pt idx="12">
                  <c:v>349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633</c:v>
                </c:pt>
                <c:pt idx="3">
                  <c:v>635</c:v>
                </c:pt>
                <c:pt idx="6">
                  <c:v>661</c:v>
                </c:pt>
                <c:pt idx="9">
                  <c:v>614</c:v>
                </c:pt>
                <c:pt idx="12">
                  <c:v>572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2790</c:v>
                </c:pt>
                <c:pt idx="3">
                  <c:v>3006</c:v>
                </c:pt>
                <c:pt idx="6">
                  <c:v>3084</c:v>
                </c:pt>
                <c:pt idx="9">
                  <c:v>3284</c:v>
                </c:pt>
                <c:pt idx="12">
                  <c:v>3338</c:v>
                </c:pt>
              </c:numCache>
            </c:numRef>
          </c:val>
        </c:ser>
        <c:dLbls>
          <c:showLegendKey val="0"/>
          <c:showVal val="0"/>
          <c:showCatName val="0"/>
          <c:showSerName val="0"/>
          <c:showPercent val="0"/>
          <c:showBubbleSize val="0"/>
        </c:dLbls>
        <c:gapWidth val="100"/>
        <c:overlap val="100"/>
        <c:axId val="128689280"/>
        <c:axId val="12869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1686</c:v>
                </c:pt>
                <c:pt idx="2">
                  <c:v>#N/A</c:v>
                </c:pt>
                <c:pt idx="3">
                  <c:v>#N/A</c:v>
                </c:pt>
                <c:pt idx="4">
                  <c:v>1843</c:v>
                </c:pt>
                <c:pt idx="5">
                  <c:v>#N/A</c:v>
                </c:pt>
                <c:pt idx="6">
                  <c:v>#N/A</c:v>
                </c:pt>
                <c:pt idx="7">
                  <c:v>1983</c:v>
                </c:pt>
                <c:pt idx="8">
                  <c:v>#N/A</c:v>
                </c:pt>
                <c:pt idx="9">
                  <c:v>#N/A</c:v>
                </c:pt>
                <c:pt idx="10">
                  <c:v>1955</c:v>
                </c:pt>
                <c:pt idx="11">
                  <c:v>#N/A</c:v>
                </c:pt>
                <c:pt idx="12">
                  <c:v>#N/A</c:v>
                </c:pt>
                <c:pt idx="13">
                  <c:v>1871</c:v>
                </c:pt>
                <c:pt idx="14">
                  <c:v>#N/A</c:v>
                </c:pt>
              </c:numCache>
            </c:numRef>
          </c:val>
          <c:smooth val="0"/>
        </c:ser>
        <c:dLbls>
          <c:showLegendKey val="0"/>
          <c:showVal val="0"/>
          <c:showCatName val="0"/>
          <c:showSerName val="0"/>
          <c:showPercent val="0"/>
          <c:showBubbleSize val="0"/>
        </c:dLbls>
        <c:marker val="1"/>
        <c:smooth val="0"/>
        <c:axId val="128689280"/>
        <c:axId val="128691200"/>
      </c:lineChart>
      <c:catAx>
        <c:axId val="1286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91200"/>
        <c:crosses val="autoZero"/>
        <c:auto val="1"/>
        <c:lblAlgn val="ctr"/>
        <c:lblOffset val="100"/>
        <c:tickLblSkip val="1"/>
        <c:tickMarkSkip val="1"/>
        <c:noMultiLvlLbl val="0"/>
      </c:catAx>
      <c:valAx>
        <c:axId val="12869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20997</c:v>
                </c:pt>
                <c:pt idx="5">
                  <c:v>21168</c:v>
                </c:pt>
                <c:pt idx="8">
                  <c:v>20666</c:v>
                </c:pt>
                <c:pt idx="11">
                  <c:v>20238</c:v>
                </c:pt>
                <c:pt idx="14">
                  <c:v>19310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6210</c:v>
                </c:pt>
                <c:pt idx="5">
                  <c:v>7155</c:v>
                </c:pt>
                <c:pt idx="8">
                  <c:v>6004</c:v>
                </c:pt>
                <c:pt idx="11">
                  <c:v>5046</c:v>
                </c:pt>
                <c:pt idx="14">
                  <c:v>4524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3907</c:v>
                </c:pt>
                <c:pt idx="5">
                  <c:v>3596</c:v>
                </c:pt>
                <c:pt idx="8">
                  <c:v>2938</c:v>
                </c:pt>
                <c:pt idx="11">
                  <c:v>1693</c:v>
                </c:pt>
                <c:pt idx="14">
                  <c:v>3510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6066</c:v>
                </c:pt>
                <c:pt idx="3">
                  <c:v>5995</c:v>
                </c:pt>
                <c:pt idx="6">
                  <c:v>5719</c:v>
                </c:pt>
                <c:pt idx="9">
                  <c:v>4829</c:v>
                </c:pt>
                <c:pt idx="12">
                  <c:v>4581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2434</c:v>
                </c:pt>
                <c:pt idx="3">
                  <c:v>1913</c:v>
                </c:pt>
                <c:pt idx="6">
                  <c:v>1369</c:v>
                </c:pt>
                <c:pt idx="9">
                  <c:v>1035</c:v>
                </c:pt>
                <c:pt idx="12">
                  <c:v>724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9159</c:v>
                </c:pt>
                <c:pt idx="3">
                  <c:v>8721</c:v>
                </c:pt>
                <c:pt idx="6">
                  <c:v>8574</c:v>
                </c:pt>
                <c:pt idx="9">
                  <c:v>8117</c:v>
                </c:pt>
                <c:pt idx="12">
                  <c:v>7580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1534</c:v>
                </c:pt>
                <c:pt idx="6">
                  <c:v>1154</c:v>
                </c:pt>
                <c:pt idx="9">
                  <c:v>783</c:v>
                </c:pt>
                <c:pt idx="12">
                  <c:v>649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27992</c:v>
                </c:pt>
                <c:pt idx="3">
                  <c:v>28172</c:v>
                </c:pt>
                <c:pt idx="6">
                  <c:v>28237</c:v>
                </c:pt>
                <c:pt idx="9">
                  <c:v>27503</c:v>
                </c:pt>
                <c:pt idx="12">
                  <c:v>27281</c:v>
                </c:pt>
              </c:numCache>
            </c:numRef>
          </c:val>
        </c:ser>
        <c:dLbls>
          <c:showLegendKey val="0"/>
          <c:showVal val="0"/>
          <c:showCatName val="0"/>
          <c:showSerName val="0"/>
          <c:showPercent val="0"/>
          <c:showBubbleSize val="0"/>
        </c:dLbls>
        <c:gapWidth val="100"/>
        <c:overlap val="100"/>
        <c:axId val="128885504"/>
        <c:axId val="12888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14538</c:v>
                </c:pt>
                <c:pt idx="2">
                  <c:v>#N/A</c:v>
                </c:pt>
                <c:pt idx="3">
                  <c:v>#N/A</c:v>
                </c:pt>
                <c:pt idx="4">
                  <c:v>14418</c:v>
                </c:pt>
                <c:pt idx="5">
                  <c:v>#N/A</c:v>
                </c:pt>
                <c:pt idx="6">
                  <c:v>#N/A</c:v>
                </c:pt>
                <c:pt idx="7">
                  <c:v>15444</c:v>
                </c:pt>
                <c:pt idx="8">
                  <c:v>#N/A</c:v>
                </c:pt>
                <c:pt idx="9">
                  <c:v>#N/A</c:v>
                </c:pt>
                <c:pt idx="10">
                  <c:v>15290</c:v>
                </c:pt>
                <c:pt idx="11">
                  <c:v>#N/A</c:v>
                </c:pt>
                <c:pt idx="12">
                  <c:v>#N/A</c:v>
                </c:pt>
                <c:pt idx="13">
                  <c:v>13472</c:v>
                </c:pt>
                <c:pt idx="14">
                  <c:v>#N/A</c:v>
                </c:pt>
              </c:numCache>
            </c:numRef>
          </c:val>
          <c:smooth val="0"/>
        </c:ser>
        <c:dLbls>
          <c:showLegendKey val="0"/>
          <c:showVal val="0"/>
          <c:showCatName val="0"/>
          <c:showSerName val="0"/>
          <c:showPercent val="0"/>
          <c:showBubbleSize val="0"/>
        </c:dLbls>
        <c:marker val="1"/>
        <c:smooth val="0"/>
        <c:axId val="128885504"/>
        <c:axId val="128887424"/>
      </c:lineChart>
      <c:catAx>
        <c:axId val="1288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887424"/>
        <c:crosses val="autoZero"/>
        <c:auto val="1"/>
        <c:lblAlgn val="ctr"/>
        <c:lblOffset val="100"/>
        <c:tickLblSkip val="1"/>
        <c:tickMarkSkip val="1"/>
        <c:noMultiLvlLbl val="0"/>
      </c:catAx>
      <c:valAx>
        <c:axId val="1288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89,560
87,864
194.85
36,602,669
35,054,869
1,275,983
17,703,760
27,280,730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a:t>
          </a:r>
          <a:r>
            <a:rPr lang="ja-JP" altLang="en-US" sz="1200" b="0" i="0" baseline="0">
              <a:solidFill>
                <a:schemeClr val="dk1"/>
              </a:solidFill>
              <a:latin typeface="+mn-ea"/>
              <a:ea typeface="+mn-ea"/>
              <a:cs typeface="+mn-cs"/>
            </a:rPr>
            <a:t>市税については前年度より増となったが、</a:t>
          </a:r>
          <a:r>
            <a:rPr lang="ja-JP" altLang="ja-JP" sz="1200" b="0" i="0" baseline="0">
              <a:solidFill>
                <a:schemeClr val="dk1"/>
              </a:solidFill>
              <a:latin typeface="+mn-ea"/>
              <a:ea typeface="+mn-ea"/>
              <a:cs typeface="+mn-cs"/>
            </a:rPr>
            <a:t>長引く景気低迷</a:t>
          </a:r>
          <a:r>
            <a:rPr lang="ja-JP" altLang="en-US" sz="1200" b="0" i="0" baseline="0">
              <a:solidFill>
                <a:schemeClr val="dk1"/>
              </a:solidFill>
              <a:latin typeface="+mn-ea"/>
              <a:ea typeface="+mn-ea"/>
              <a:cs typeface="+mn-cs"/>
            </a:rPr>
            <a:t>から脱却したと判断できるほどの大幅な増収とは言えない。</a:t>
          </a:r>
          <a:r>
            <a:rPr lang="ja-JP" altLang="ja-JP" sz="1200" b="0" i="0" baseline="0">
              <a:solidFill>
                <a:schemeClr val="dk1"/>
              </a:solidFill>
              <a:latin typeface="+mn-ea"/>
              <a:ea typeface="+mn-ea"/>
              <a:cs typeface="+mn-cs"/>
            </a:rPr>
            <a:t>単年度で０．９７</a:t>
          </a:r>
          <a:r>
            <a:rPr lang="ja-JP" altLang="en-US" sz="1200" b="0" i="0" baseline="0">
              <a:solidFill>
                <a:schemeClr val="dk1"/>
              </a:solidFill>
              <a:latin typeface="+mn-ea"/>
              <a:ea typeface="+mn-ea"/>
              <a:cs typeface="+mn-cs"/>
            </a:rPr>
            <a:t>４となり、</a:t>
          </a:r>
          <a:r>
            <a:rPr lang="ja-JP" altLang="ja-JP" sz="1200" b="0" i="0" baseline="0">
              <a:solidFill>
                <a:schemeClr val="dk1"/>
              </a:solidFill>
              <a:latin typeface="+mn-ea"/>
              <a:ea typeface="+mn-ea"/>
              <a:cs typeface="+mn-cs"/>
            </a:rPr>
            <a:t>３ヶ年平均では</a:t>
          </a:r>
          <a:r>
            <a:rPr lang="ja-JP" altLang="en-US" sz="1200" b="0" i="0" baseline="0">
              <a:solidFill>
                <a:schemeClr val="dk1"/>
              </a:solidFill>
              <a:latin typeface="+mn-ea"/>
              <a:ea typeface="+mn-ea"/>
              <a:cs typeface="+mn-cs"/>
            </a:rPr>
            <a:t>昨年度に続く</a:t>
          </a:r>
          <a:r>
            <a:rPr lang="ja-JP" altLang="ja-JP" sz="1200" b="0" i="0" baseline="0">
              <a:solidFill>
                <a:schemeClr val="dk1"/>
              </a:solidFill>
              <a:latin typeface="+mn-ea"/>
              <a:ea typeface="+mn-ea"/>
              <a:cs typeface="+mn-cs"/>
            </a:rPr>
            <a:t>１．００を割り込む結果となった。</a:t>
          </a:r>
          <a:endParaRPr lang="en-US" altLang="ja-JP" sz="1200" b="0" i="0" baseline="0">
            <a:solidFill>
              <a:schemeClr val="dk1"/>
            </a:solidFill>
            <a:latin typeface="+mn-ea"/>
            <a:ea typeface="+mn-ea"/>
            <a:cs typeface="+mn-cs"/>
          </a:endParaRPr>
        </a:p>
        <a:p>
          <a:pPr rtl="0" eaLnBrk="1" fontAlgn="base" latinLnBrk="0" hangingPunct="1"/>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景気好転による市税の増収</a:t>
          </a:r>
          <a:r>
            <a:rPr lang="ja-JP" altLang="en-US" sz="1200" b="0" i="0" baseline="0">
              <a:solidFill>
                <a:schemeClr val="dk1"/>
              </a:solidFill>
              <a:latin typeface="+mn-ea"/>
              <a:ea typeface="+mn-ea"/>
              <a:cs typeface="+mn-cs"/>
            </a:rPr>
            <a:t>が見込めつつあるが</a:t>
          </a:r>
          <a:r>
            <a:rPr lang="ja-JP" altLang="ja-JP" sz="1200" b="0" i="0" baseline="0">
              <a:solidFill>
                <a:schemeClr val="dk1"/>
              </a:solidFill>
              <a:latin typeface="+mn-ea"/>
              <a:ea typeface="+mn-ea"/>
              <a:cs typeface="+mn-cs"/>
            </a:rPr>
            <a:t>、今後も歳入面では厳しい状況が続くことが考えられる。</a:t>
          </a:r>
          <a:r>
            <a:rPr lang="ja-JP" altLang="en-US" sz="1200" b="0" i="0" baseline="0">
              <a:solidFill>
                <a:schemeClr val="dk1"/>
              </a:solidFill>
              <a:latin typeface="+mn-ea"/>
              <a:ea typeface="+mn-ea"/>
              <a:cs typeface="+mn-cs"/>
            </a:rPr>
            <a:t>平成２５年度</a:t>
          </a:r>
          <a:r>
            <a:rPr lang="ja-JP" altLang="ja-JP" sz="1200" b="0" i="0" baseline="0">
              <a:solidFill>
                <a:schemeClr val="dk1"/>
              </a:solidFill>
              <a:latin typeface="+mn-ea"/>
              <a:ea typeface="+mn-ea"/>
              <a:cs typeface="+mn-cs"/>
            </a:rPr>
            <a:t>から税の徴収強化のため</a:t>
          </a:r>
          <a:r>
            <a:rPr lang="ja-JP" altLang="en-US" sz="1200" b="0" i="0" baseline="0">
              <a:solidFill>
                <a:schemeClr val="dk1"/>
              </a:solidFill>
              <a:latin typeface="+mn-ea"/>
              <a:ea typeface="+mn-ea"/>
              <a:cs typeface="+mn-cs"/>
            </a:rPr>
            <a:t>納税推進</a:t>
          </a:r>
          <a:r>
            <a:rPr lang="ja-JP" altLang="ja-JP" sz="1200" b="0" i="0" baseline="0">
              <a:solidFill>
                <a:schemeClr val="dk1"/>
              </a:solidFill>
              <a:latin typeface="+mn-ea"/>
              <a:ea typeface="+mn-ea"/>
              <a:cs typeface="+mn-cs"/>
            </a:rPr>
            <a:t>室を設置し、</a:t>
          </a:r>
          <a:r>
            <a:rPr lang="ja-JP" altLang="en-US" sz="1200" b="0" i="0" baseline="0">
              <a:solidFill>
                <a:schemeClr val="dk1"/>
              </a:solidFill>
              <a:latin typeface="+mn-ea"/>
              <a:ea typeface="+mn-ea"/>
              <a:cs typeface="+mn-cs"/>
            </a:rPr>
            <a:t>滞納繰越分の徴収については効果が出てきていることから、更なる</a:t>
          </a:r>
          <a:r>
            <a:rPr lang="ja-JP" altLang="ja-JP" sz="1200" b="0" i="0" baseline="0">
              <a:solidFill>
                <a:schemeClr val="dk1"/>
              </a:solidFill>
              <a:latin typeface="+mn-ea"/>
              <a:ea typeface="+mn-ea"/>
              <a:cs typeface="+mn-cs"/>
            </a:rPr>
            <a:t>税収増加等を中心とする歳入の確保に努めるとともに、歳出面においても</a:t>
          </a:r>
          <a:r>
            <a:rPr lang="ja-JP" altLang="en-US" sz="1200" b="0" i="0" baseline="0">
              <a:solidFill>
                <a:schemeClr val="dk1"/>
              </a:solidFill>
              <a:latin typeface="+mn-ea"/>
              <a:ea typeface="+mn-ea"/>
              <a:cs typeface="+mn-cs"/>
            </a:rPr>
            <a:t>効率的な事業執行ができるよう、</a:t>
          </a:r>
          <a:r>
            <a:rPr lang="ja-JP" altLang="ja-JP" sz="1200" b="0" i="0" baseline="0">
              <a:solidFill>
                <a:schemeClr val="dk1"/>
              </a:solidFill>
              <a:latin typeface="+mn-ea"/>
              <a:ea typeface="+mn-ea"/>
              <a:cs typeface="+mn-cs"/>
            </a:rPr>
            <a:t>投資的経費を含めた事務事業等の見直しを行っていく。</a:t>
          </a:r>
          <a:endParaRPr lang="en-US" altLang="ja-JP" sz="1200" b="0" i="0" baseline="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28122</xdr:rowOff>
    </xdr:to>
    <xdr:cxnSp macro="">
      <xdr:nvCxnSpPr>
        <xdr:cNvPr id="65" name="直線コネクタ 64"/>
        <xdr:cNvCxnSpPr/>
      </xdr:nvCxnSpPr>
      <xdr:spPr>
        <a:xfrm flipV="1">
          <a:off x="4953000" y="638175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8"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9" name="直線コネクタ 68"/>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4535</xdr:rowOff>
    </xdr:from>
    <xdr:to>
      <xdr:col>7</xdr:col>
      <xdr:colOff>152400</xdr:colOff>
      <xdr:row>38</xdr:row>
      <xdr:rowOff>4535</xdr:rowOff>
    </xdr:to>
    <xdr:cxnSp macro="">
      <xdr:nvCxnSpPr>
        <xdr:cNvPr id="70" name="直線コネクタ 69"/>
        <xdr:cNvCxnSpPr/>
      </xdr:nvCxnSpPr>
      <xdr:spPr>
        <a:xfrm>
          <a:off x="4114800" y="6519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89807</xdr:rowOff>
    </xdr:from>
    <xdr:to>
      <xdr:col>6</xdr:col>
      <xdr:colOff>0</xdr:colOff>
      <xdr:row>38</xdr:row>
      <xdr:rowOff>4535</xdr:rowOff>
    </xdr:to>
    <xdr:cxnSp macro="">
      <xdr:nvCxnSpPr>
        <xdr:cNvPr id="73" name="直線コネクタ 72"/>
        <xdr:cNvCxnSpPr/>
      </xdr:nvCxnSpPr>
      <xdr:spPr>
        <a:xfrm>
          <a:off x="3225800" y="64334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140607</xdr:rowOff>
    </xdr:from>
    <xdr:to>
      <xdr:col>4</xdr:col>
      <xdr:colOff>482600</xdr:colOff>
      <xdr:row>37</xdr:row>
      <xdr:rowOff>89807</xdr:rowOff>
    </xdr:to>
    <xdr:cxnSp macro="">
      <xdr:nvCxnSpPr>
        <xdr:cNvPr id="76" name="直線コネクタ 75"/>
        <xdr:cNvCxnSpPr/>
      </xdr:nvCxnSpPr>
      <xdr:spPr>
        <a:xfrm>
          <a:off x="2336800" y="63128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162378</xdr:rowOff>
    </xdr:from>
    <xdr:to>
      <xdr:col>4</xdr:col>
      <xdr:colOff>533400</xdr:colOff>
      <xdr:row>41</xdr:row>
      <xdr:rowOff>92528</xdr:rowOff>
    </xdr:to>
    <xdr:sp macro="" textlink="">
      <xdr:nvSpPr>
        <xdr:cNvPr id="77" name="フローチャート : 判断 76"/>
        <xdr:cNvSpPr/>
      </xdr:nvSpPr>
      <xdr:spPr>
        <a:xfrm>
          <a:off x="3175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77305</xdr:rowOff>
    </xdr:from>
    <xdr:ext cx="762000" cy="259045"/>
    <xdr:sp macro="" textlink="">
      <xdr:nvSpPr>
        <xdr:cNvPr id="78" name="テキスト ボックス 77"/>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37193</xdr:rowOff>
    </xdr:from>
    <xdr:to>
      <xdr:col>3</xdr:col>
      <xdr:colOff>279400</xdr:colOff>
      <xdr:row>36</xdr:row>
      <xdr:rowOff>140607</xdr:rowOff>
    </xdr:to>
    <xdr:cxnSp macro="">
      <xdr:nvCxnSpPr>
        <xdr:cNvPr id="79" name="直線コネクタ 78"/>
        <xdr:cNvCxnSpPr/>
      </xdr:nvCxnSpPr>
      <xdr:spPr>
        <a:xfrm>
          <a:off x="1447800" y="62093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40822</xdr:rowOff>
    </xdr:from>
    <xdr:to>
      <xdr:col>3</xdr:col>
      <xdr:colOff>330200</xdr:colOff>
      <xdr:row>39</xdr:row>
      <xdr:rowOff>142422</xdr:rowOff>
    </xdr:to>
    <xdr:sp macro="" textlink="">
      <xdr:nvSpPr>
        <xdr:cNvPr id="80" name="フローチャート : 判断 79"/>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127199</xdr:rowOff>
    </xdr:from>
    <xdr:ext cx="762000" cy="259045"/>
    <xdr:sp macro="" textlink="">
      <xdr:nvSpPr>
        <xdr:cNvPr id="81" name="テキスト ボックス 80"/>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2" name="フローチャート : 判断 81"/>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3" name="テキスト ボックス 82"/>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125186</xdr:rowOff>
    </xdr:from>
    <xdr:to>
      <xdr:col>7</xdr:col>
      <xdr:colOff>203200</xdr:colOff>
      <xdr:row>38</xdr:row>
      <xdr:rowOff>55336</xdr:rowOff>
    </xdr:to>
    <xdr:sp macro="" textlink="">
      <xdr:nvSpPr>
        <xdr:cNvPr id="89" name="円/楕円 88"/>
        <xdr:cNvSpPr/>
      </xdr:nvSpPr>
      <xdr:spPr>
        <a:xfrm>
          <a:off x="4902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141713</xdr:rowOff>
    </xdr:from>
    <xdr:ext cx="762000" cy="259045"/>
    <xdr:sp macro="" textlink="">
      <xdr:nvSpPr>
        <xdr:cNvPr id="90" name="財政力該当値テキスト"/>
        <xdr:cNvSpPr txBox="1"/>
      </xdr:nvSpPr>
      <xdr:spPr>
        <a:xfrm>
          <a:off x="5041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125186</xdr:rowOff>
    </xdr:from>
    <xdr:to>
      <xdr:col>6</xdr:col>
      <xdr:colOff>50800</xdr:colOff>
      <xdr:row>38</xdr:row>
      <xdr:rowOff>55336</xdr:rowOff>
    </xdr:to>
    <xdr:sp macro="" textlink="">
      <xdr:nvSpPr>
        <xdr:cNvPr id="91" name="円/楕円 90"/>
        <xdr:cNvSpPr/>
      </xdr:nvSpPr>
      <xdr:spPr>
        <a:xfrm>
          <a:off x="4064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65513</xdr:rowOff>
    </xdr:from>
    <xdr:ext cx="736600" cy="259045"/>
    <xdr:sp macro="" textlink="">
      <xdr:nvSpPr>
        <xdr:cNvPr id="92" name="テキスト ボックス 91"/>
        <xdr:cNvSpPr txBox="1"/>
      </xdr:nvSpPr>
      <xdr:spPr>
        <a:xfrm>
          <a:off x="3733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39007</xdr:rowOff>
    </xdr:from>
    <xdr:to>
      <xdr:col>4</xdr:col>
      <xdr:colOff>533400</xdr:colOff>
      <xdr:row>37</xdr:row>
      <xdr:rowOff>140607</xdr:rowOff>
    </xdr:to>
    <xdr:sp macro="" textlink="">
      <xdr:nvSpPr>
        <xdr:cNvPr id="93" name="円/楕円 92"/>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150784</xdr:rowOff>
    </xdr:from>
    <xdr:ext cx="762000" cy="259045"/>
    <xdr:sp macro="" textlink="">
      <xdr:nvSpPr>
        <xdr:cNvPr id="94" name="テキスト ボックス 93"/>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89807</xdr:rowOff>
    </xdr:from>
    <xdr:to>
      <xdr:col>3</xdr:col>
      <xdr:colOff>330200</xdr:colOff>
      <xdr:row>37</xdr:row>
      <xdr:rowOff>19957</xdr:rowOff>
    </xdr:to>
    <xdr:sp macro="" textlink="">
      <xdr:nvSpPr>
        <xdr:cNvPr id="95" name="円/楕円 94"/>
        <xdr:cNvSpPr/>
      </xdr:nvSpPr>
      <xdr:spPr>
        <a:xfrm>
          <a:off x="2286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30134</xdr:rowOff>
    </xdr:from>
    <xdr:ext cx="762000" cy="259045"/>
    <xdr:sp macro="" textlink="">
      <xdr:nvSpPr>
        <xdr:cNvPr id="96" name="テキスト ボックス 95"/>
        <xdr:cNvSpPr txBox="1"/>
      </xdr:nvSpPr>
      <xdr:spPr>
        <a:xfrm>
          <a:off x="1955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157843</xdr:rowOff>
    </xdr:from>
    <xdr:to>
      <xdr:col>2</xdr:col>
      <xdr:colOff>127000</xdr:colOff>
      <xdr:row>36</xdr:row>
      <xdr:rowOff>87993</xdr:rowOff>
    </xdr:to>
    <xdr:sp macro="" textlink="">
      <xdr:nvSpPr>
        <xdr:cNvPr id="97" name="円/楕円 96"/>
        <xdr:cNvSpPr/>
      </xdr:nvSpPr>
      <xdr:spPr>
        <a:xfrm>
          <a:off x="1397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98170</xdr:rowOff>
    </xdr:from>
    <xdr:ext cx="762000" cy="259045"/>
    <xdr:sp macro="" textlink="">
      <xdr:nvSpPr>
        <xdr:cNvPr id="98" name="テキスト ボックス 97"/>
        <xdr:cNvSpPr txBox="1"/>
      </xdr:nvSpPr>
      <xdr:spPr>
        <a:xfrm>
          <a:off x="1066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latin typeface="+mn-lt"/>
              <a:ea typeface="+mn-ea"/>
              <a:cs typeface="+mn-cs"/>
            </a:rPr>
            <a:t>　市税については前年度比で増となったが</a:t>
          </a:r>
          <a:r>
            <a:rPr lang="ja-JP" altLang="ja-JP" sz="1200" b="0" i="0" baseline="0">
              <a:solidFill>
                <a:schemeClr val="dk1"/>
              </a:solidFill>
              <a:latin typeface="+mn-lt"/>
              <a:ea typeface="+mn-ea"/>
              <a:cs typeface="+mn-cs"/>
            </a:rPr>
            <a:t>、扶助費</a:t>
          </a:r>
          <a:r>
            <a:rPr lang="ja-JP" altLang="en-US" sz="1200" b="0" i="0" baseline="0">
              <a:solidFill>
                <a:schemeClr val="dk1"/>
              </a:solidFill>
              <a:latin typeface="+mn-lt"/>
              <a:ea typeface="+mn-ea"/>
              <a:cs typeface="+mn-cs"/>
            </a:rPr>
            <a:t>をはじめとした義務的経費が増となっていることから</a:t>
          </a:r>
          <a:r>
            <a:rPr lang="ja-JP" altLang="ja-JP" sz="1200" b="0" i="0" baseline="0">
              <a:solidFill>
                <a:schemeClr val="dk1"/>
              </a:solidFill>
              <a:latin typeface="+mn-lt"/>
              <a:ea typeface="+mn-ea"/>
              <a:cs typeface="+mn-cs"/>
            </a:rPr>
            <a:t>、比率は前年度より悪化している。</a:t>
          </a:r>
          <a:endParaRPr lang="en-US" altLang="ja-JP" sz="1200" b="0" i="0" baseline="0">
            <a:solidFill>
              <a:schemeClr val="dk1"/>
            </a:solidFill>
            <a:latin typeface="+mn-lt"/>
            <a:ea typeface="+mn-ea"/>
            <a:cs typeface="+mn-cs"/>
          </a:endParaRPr>
        </a:p>
        <a:p>
          <a:pPr rtl="0" eaLnBrk="1" fontAlgn="auto" latinLnBrk="0" hangingPunct="1"/>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類似団体と比較すると、経常収支比率は低いが、</a:t>
          </a:r>
          <a:r>
            <a:rPr lang="ja-JP" altLang="en-US" sz="1200" b="0" i="0" baseline="0">
              <a:solidFill>
                <a:schemeClr val="dk1"/>
              </a:solidFill>
              <a:latin typeface="+mn-lt"/>
              <a:ea typeface="+mn-ea"/>
              <a:cs typeface="+mn-cs"/>
            </a:rPr>
            <a:t>年々その差は縮まりつつある。しかしながら、今後は、団塊世代の退職のピークが過ぎ、退職手当が低い水準で安定すること、利率の高かった頃に借入した市債の償還完了による公債費の減が見込まれることから、経常収支比率は低くなる可能性が高い。</a:t>
          </a:r>
          <a:endParaRPr lang="en-US" altLang="ja-JP" sz="1200" b="0" i="0" baseline="0">
            <a:solidFill>
              <a:schemeClr val="dk1"/>
            </a:solidFill>
            <a:latin typeface="+mn-lt"/>
            <a:ea typeface="+mn-ea"/>
            <a:cs typeface="+mn-cs"/>
          </a:endParaRPr>
        </a:p>
        <a:p>
          <a:pPr rtl="0" eaLnBrk="1" fontAlgn="auto" latinLnBrk="0" hangingPunct="1"/>
          <a:r>
            <a:rPr lang="ja-JP" altLang="en-US" sz="1200" b="0" i="0" baseline="0">
              <a:solidFill>
                <a:schemeClr val="dk1"/>
              </a:solidFill>
              <a:latin typeface="+mn-lt"/>
              <a:ea typeface="+mn-ea"/>
              <a:cs typeface="+mn-cs"/>
            </a:rPr>
            <a:t>　今後は、</a:t>
          </a:r>
          <a:r>
            <a:rPr lang="ja-JP" altLang="ja-JP" sz="1200" b="0" i="0" baseline="0">
              <a:solidFill>
                <a:schemeClr val="dk1"/>
              </a:solidFill>
              <a:latin typeface="+mn-lt"/>
              <a:ea typeface="+mn-ea"/>
              <a:cs typeface="+mn-cs"/>
            </a:rPr>
            <a:t>扶助費</a:t>
          </a:r>
          <a:r>
            <a:rPr lang="ja-JP" altLang="en-US" sz="1200" b="0" i="0" baseline="0">
              <a:solidFill>
                <a:schemeClr val="dk1"/>
              </a:solidFill>
              <a:latin typeface="+mn-lt"/>
              <a:ea typeface="+mn-ea"/>
              <a:cs typeface="+mn-cs"/>
            </a:rPr>
            <a:t>や物件費等をどのようにして抑制していくかがポイントとなる。</a:t>
          </a:r>
          <a:endParaRPr lang="en-US"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8" name="直線コネクタ 127"/>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9"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30" name="直線コネクタ 129"/>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31"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2" name="直線コネクタ 131"/>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103294</xdr:rowOff>
    </xdr:to>
    <xdr:cxnSp macro="">
      <xdr:nvCxnSpPr>
        <xdr:cNvPr id="133" name="直線コネクタ 132"/>
        <xdr:cNvCxnSpPr/>
      </xdr:nvCxnSpPr>
      <xdr:spPr>
        <a:xfrm>
          <a:off x="4114800" y="105295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5" name="フローチャート :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71120</xdr:rowOff>
    </xdr:to>
    <xdr:cxnSp macro="">
      <xdr:nvCxnSpPr>
        <xdr:cNvPr id="136" name="直線コネクタ 135"/>
        <xdr:cNvCxnSpPr/>
      </xdr:nvCxnSpPr>
      <xdr:spPr>
        <a:xfrm>
          <a:off x="3225800" y="1050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7" name="フローチャート : 判断 136"/>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8" name="テキスト ボックス 137"/>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46990</xdr:rowOff>
    </xdr:to>
    <xdr:cxnSp macro="">
      <xdr:nvCxnSpPr>
        <xdr:cNvPr id="139" name="直線コネクタ 138"/>
        <xdr:cNvCxnSpPr/>
      </xdr:nvCxnSpPr>
      <xdr:spPr>
        <a:xfrm>
          <a:off x="2336800" y="104612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40" name="フローチャート : 判断 139"/>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41" name="テキスト ボックス 140"/>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2752</xdr:rowOff>
    </xdr:to>
    <xdr:cxnSp macro="">
      <xdr:nvCxnSpPr>
        <xdr:cNvPr id="142" name="直線コネクタ 141"/>
        <xdr:cNvCxnSpPr/>
      </xdr:nvCxnSpPr>
      <xdr:spPr>
        <a:xfrm>
          <a:off x="1447800" y="1038479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3" name="フローチャート : 判断 142"/>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4" name="テキスト ボックス 143"/>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2" name="円/楕円 151"/>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3"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4" name="円/楕円 153"/>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5" name="テキスト ボックス 15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6" name="円/楕円 155"/>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7" name="テキスト ボックス 156"/>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123402</xdr:rowOff>
    </xdr:from>
    <xdr:to>
      <xdr:col>3</xdr:col>
      <xdr:colOff>330200</xdr:colOff>
      <xdr:row>61</xdr:row>
      <xdr:rowOff>53552</xdr:rowOff>
    </xdr:to>
    <xdr:sp macro="" textlink="">
      <xdr:nvSpPr>
        <xdr:cNvPr id="158" name="円/楕円 157"/>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63729</xdr:rowOff>
    </xdr:from>
    <xdr:ext cx="762000" cy="259045"/>
    <xdr:sp macro="" textlink="">
      <xdr:nvSpPr>
        <xdr:cNvPr id="159" name="テキスト ボックス 158"/>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60" name="円/楕円 159"/>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61" name="テキスト ボックス 160"/>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人口１人当たりの決算額としては、前年度と比べ微減となり、類似団体と比べても低くなっている。決算額が減となった要因としては、</a:t>
          </a:r>
          <a:r>
            <a:rPr lang="ja-JP" altLang="ja-JP" sz="1200" b="0" i="0" baseline="0">
              <a:solidFill>
                <a:schemeClr val="dk1"/>
              </a:solidFill>
              <a:latin typeface="+mn-lt"/>
              <a:ea typeface="+mn-ea"/>
              <a:cs typeface="+mn-cs"/>
            </a:rPr>
            <a:t>人件費</a:t>
          </a:r>
          <a:r>
            <a:rPr lang="ja-JP" altLang="en-US" sz="1200" b="0" i="0" baseline="0">
              <a:solidFill>
                <a:schemeClr val="dk1"/>
              </a:solidFill>
              <a:latin typeface="+mn-lt"/>
              <a:ea typeface="+mn-ea"/>
              <a:cs typeface="+mn-cs"/>
            </a:rPr>
            <a:t>のうち退職手当について退職者数のピークを過ぎたことが考えられる。今後は平成２５年度より低い水準で推移することが見込まれるため、人口１人当たりの決算額は減となると思われる。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今後、人件費については、退職</a:t>
          </a:r>
          <a:r>
            <a:rPr lang="ja-JP" altLang="en-US" sz="1200" b="0" i="0" baseline="0">
              <a:solidFill>
                <a:schemeClr val="dk1"/>
              </a:solidFill>
              <a:latin typeface="+mn-lt"/>
              <a:ea typeface="+mn-ea"/>
              <a:cs typeface="+mn-cs"/>
            </a:rPr>
            <a:t>手当以外の面でも</a:t>
          </a:r>
          <a:r>
            <a:rPr lang="ja-JP" altLang="ja-JP" sz="1200" b="0" i="0" baseline="0">
              <a:solidFill>
                <a:schemeClr val="dk1"/>
              </a:solidFill>
              <a:latin typeface="+mn-lt"/>
              <a:ea typeface="+mn-ea"/>
              <a:cs typeface="+mn-cs"/>
            </a:rPr>
            <a:t>給与制度や職員</a:t>
          </a:r>
          <a:r>
            <a:rPr lang="ja-JP" altLang="en-US" sz="1200" b="0" i="0" baseline="0">
              <a:solidFill>
                <a:schemeClr val="dk1"/>
              </a:solidFill>
              <a:latin typeface="+mn-lt"/>
              <a:ea typeface="+mn-ea"/>
              <a:cs typeface="+mn-cs"/>
            </a:rPr>
            <a:t>定</a:t>
          </a:r>
          <a:r>
            <a:rPr lang="ja-JP" altLang="ja-JP" sz="1200" b="0" i="0" baseline="0">
              <a:solidFill>
                <a:schemeClr val="dk1"/>
              </a:solidFill>
              <a:latin typeface="+mn-lt"/>
              <a:ea typeface="+mn-ea"/>
              <a:cs typeface="+mn-cs"/>
            </a:rPr>
            <a:t>数の見直しなど、人件費関係経費全体について抑制していく必要があ</a:t>
          </a:r>
          <a:r>
            <a:rPr lang="ja-JP" altLang="en-US" sz="1200" b="0" i="0" baseline="0">
              <a:solidFill>
                <a:schemeClr val="dk1"/>
              </a:solidFill>
              <a:latin typeface="+mn-lt"/>
              <a:ea typeface="+mn-ea"/>
              <a:cs typeface="+mn-cs"/>
            </a:rPr>
            <a:t>り、物件費についても、効率的な予算執行をしていくようにしたい</a:t>
          </a:r>
          <a:r>
            <a:rPr lang="ja-JP" altLang="ja-JP" sz="1200" b="0" i="0" baseline="0">
              <a:solidFill>
                <a:schemeClr val="dk1"/>
              </a:solidFill>
              <a:latin typeface="+mn-lt"/>
              <a:ea typeface="+mn-ea"/>
              <a:cs typeface="+mn-cs"/>
            </a:rPr>
            <a:t>。</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2" name="直線コネクタ 191"/>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3"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4" name="直線コネクタ 193"/>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5"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6" name="直線コネクタ 195"/>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36190</xdr:rowOff>
    </xdr:from>
    <xdr:to>
      <xdr:col>7</xdr:col>
      <xdr:colOff>152400</xdr:colOff>
      <xdr:row>81</xdr:row>
      <xdr:rowOff>42242</xdr:rowOff>
    </xdr:to>
    <xdr:cxnSp macro="">
      <xdr:nvCxnSpPr>
        <xdr:cNvPr id="197" name="直線コネクタ 196"/>
        <xdr:cNvCxnSpPr/>
      </xdr:nvCxnSpPr>
      <xdr:spPr>
        <a:xfrm flipV="1">
          <a:off x="4114800" y="13923640"/>
          <a:ext cx="8382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20966</xdr:rowOff>
    </xdr:from>
    <xdr:ext cx="762000" cy="259045"/>
    <xdr:sp macro="" textlink="">
      <xdr:nvSpPr>
        <xdr:cNvPr id="198" name="人件費・物件費等の状況平均値テキスト"/>
        <xdr:cNvSpPr txBox="1"/>
      </xdr:nvSpPr>
      <xdr:spPr>
        <a:xfrm>
          <a:off x="5041900" y="13908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9" name="フローチャート : 判断 198"/>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42242</xdr:rowOff>
    </xdr:from>
    <xdr:to>
      <xdr:col>6</xdr:col>
      <xdr:colOff>0</xdr:colOff>
      <xdr:row>81</xdr:row>
      <xdr:rowOff>48592</xdr:rowOff>
    </xdr:to>
    <xdr:cxnSp macro="">
      <xdr:nvCxnSpPr>
        <xdr:cNvPr id="200" name="直線コネクタ 199"/>
        <xdr:cNvCxnSpPr/>
      </xdr:nvCxnSpPr>
      <xdr:spPr>
        <a:xfrm flipV="1">
          <a:off x="3225800" y="1392969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201" name="フローチャート : 判断 200"/>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2" name="テキスト ボックス 201"/>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44292</xdr:rowOff>
    </xdr:from>
    <xdr:to>
      <xdr:col>4</xdr:col>
      <xdr:colOff>482600</xdr:colOff>
      <xdr:row>81</xdr:row>
      <xdr:rowOff>48592</xdr:rowOff>
    </xdr:to>
    <xdr:cxnSp macro="">
      <xdr:nvCxnSpPr>
        <xdr:cNvPr id="203" name="直線コネクタ 202"/>
        <xdr:cNvCxnSpPr/>
      </xdr:nvCxnSpPr>
      <xdr:spPr>
        <a:xfrm>
          <a:off x="2336800" y="13931742"/>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4" name="フローチャート : 判断 203"/>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5" name="テキスト ボックス 204"/>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43098</xdr:rowOff>
    </xdr:from>
    <xdr:to>
      <xdr:col>3</xdr:col>
      <xdr:colOff>279400</xdr:colOff>
      <xdr:row>81</xdr:row>
      <xdr:rowOff>44292</xdr:rowOff>
    </xdr:to>
    <xdr:cxnSp macro="">
      <xdr:nvCxnSpPr>
        <xdr:cNvPr id="206" name="直線コネクタ 205"/>
        <xdr:cNvCxnSpPr/>
      </xdr:nvCxnSpPr>
      <xdr:spPr>
        <a:xfrm>
          <a:off x="1447800" y="13930548"/>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7" name="フローチャート : 判断 206"/>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8" name="テキスト ボックス 207"/>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9" name="フローチャート : 判断 208"/>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10" name="テキスト ボックス 209"/>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156840</xdr:rowOff>
    </xdr:from>
    <xdr:to>
      <xdr:col>7</xdr:col>
      <xdr:colOff>203200</xdr:colOff>
      <xdr:row>81</xdr:row>
      <xdr:rowOff>86990</xdr:rowOff>
    </xdr:to>
    <xdr:sp macro="" textlink="">
      <xdr:nvSpPr>
        <xdr:cNvPr id="216" name="円/楕円 215"/>
        <xdr:cNvSpPr/>
      </xdr:nvSpPr>
      <xdr:spPr>
        <a:xfrm>
          <a:off x="4902200" y="138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78117</xdr:rowOff>
    </xdr:from>
    <xdr:ext cx="762000" cy="259045"/>
    <xdr:sp macro="" textlink="">
      <xdr:nvSpPr>
        <xdr:cNvPr id="217" name="人件費・物件費等の状況該当値テキスト"/>
        <xdr:cNvSpPr txBox="1"/>
      </xdr:nvSpPr>
      <xdr:spPr>
        <a:xfrm>
          <a:off x="5041900" y="1379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162892</xdr:rowOff>
    </xdr:from>
    <xdr:to>
      <xdr:col>6</xdr:col>
      <xdr:colOff>50800</xdr:colOff>
      <xdr:row>81</xdr:row>
      <xdr:rowOff>93042</xdr:rowOff>
    </xdr:to>
    <xdr:sp macro="" textlink="">
      <xdr:nvSpPr>
        <xdr:cNvPr id="218" name="円/楕円 217"/>
        <xdr:cNvSpPr/>
      </xdr:nvSpPr>
      <xdr:spPr>
        <a:xfrm>
          <a:off x="4064000" y="138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103219</xdr:rowOff>
    </xdr:from>
    <xdr:ext cx="736600" cy="259045"/>
    <xdr:sp macro="" textlink="">
      <xdr:nvSpPr>
        <xdr:cNvPr id="219" name="テキスト ボックス 218"/>
        <xdr:cNvSpPr txBox="1"/>
      </xdr:nvSpPr>
      <xdr:spPr>
        <a:xfrm>
          <a:off x="3733800" y="1364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169242</xdr:rowOff>
    </xdr:from>
    <xdr:to>
      <xdr:col>4</xdr:col>
      <xdr:colOff>533400</xdr:colOff>
      <xdr:row>81</xdr:row>
      <xdr:rowOff>99392</xdr:rowOff>
    </xdr:to>
    <xdr:sp macro="" textlink="">
      <xdr:nvSpPr>
        <xdr:cNvPr id="220" name="円/楕円 219"/>
        <xdr:cNvSpPr/>
      </xdr:nvSpPr>
      <xdr:spPr>
        <a:xfrm>
          <a:off x="3175000" y="138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109569</xdr:rowOff>
    </xdr:from>
    <xdr:ext cx="762000" cy="259045"/>
    <xdr:sp macro="" textlink="">
      <xdr:nvSpPr>
        <xdr:cNvPr id="221" name="テキスト ボックス 220"/>
        <xdr:cNvSpPr txBox="1"/>
      </xdr:nvSpPr>
      <xdr:spPr>
        <a:xfrm>
          <a:off x="2844800" y="136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164942</xdr:rowOff>
    </xdr:from>
    <xdr:to>
      <xdr:col>3</xdr:col>
      <xdr:colOff>330200</xdr:colOff>
      <xdr:row>81</xdr:row>
      <xdr:rowOff>95092</xdr:rowOff>
    </xdr:to>
    <xdr:sp macro="" textlink="">
      <xdr:nvSpPr>
        <xdr:cNvPr id="222" name="円/楕円 221"/>
        <xdr:cNvSpPr/>
      </xdr:nvSpPr>
      <xdr:spPr>
        <a:xfrm>
          <a:off x="2286000" y="138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79869</xdr:rowOff>
    </xdr:from>
    <xdr:ext cx="762000" cy="259045"/>
    <xdr:sp macro="" textlink="">
      <xdr:nvSpPr>
        <xdr:cNvPr id="223" name="テキスト ボックス 222"/>
        <xdr:cNvSpPr txBox="1"/>
      </xdr:nvSpPr>
      <xdr:spPr>
        <a:xfrm>
          <a:off x="1955800" y="1396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109,382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163748</xdr:rowOff>
    </xdr:from>
    <xdr:to>
      <xdr:col>2</xdr:col>
      <xdr:colOff>127000</xdr:colOff>
      <xdr:row>81</xdr:row>
      <xdr:rowOff>93898</xdr:rowOff>
    </xdr:to>
    <xdr:sp macro="" textlink="">
      <xdr:nvSpPr>
        <xdr:cNvPr id="224" name="円/楕円 223"/>
        <xdr:cNvSpPr/>
      </xdr:nvSpPr>
      <xdr:spPr>
        <a:xfrm>
          <a:off x="1397000" y="138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78675</xdr:rowOff>
    </xdr:from>
    <xdr:ext cx="762000" cy="259045"/>
    <xdr:sp macro="" textlink="">
      <xdr:nvSpPr>
        <xdr:cNvPr id="225" name="テキスト ボックス 224"/>
        <xdr:cNvSpPr txBox="1"/>
      </xdr:nvSpPr>
      <xdr:spPr>
        <a:xfrm>
          <a:off x="1066800" y="1396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例年、人事院勧告に準拠した給与適正化に努めているが、前年度より水準が低下したとはいえ、類似団体平均を４．</a:t>
          </a:r>
          <a:r>
            <a:rPr lang="ja-JP" altLang="en-US" sz="1200" b="0" i="0" baseline="0">
              <a:solidFill>
                <a:schemeClr val="dk1"/>
              </a:solidFill>
              <a:latin typeface="+mn-lt"/>
              <a:ea typeface="+mn-ea"/>
              <a:cs typeface="+mn-cs"/>
            </a:rPr>
            <a:t>２</a:t>
          </a:r>
          <a:r>
            <a:rPr lang="ja-JP" altLang="ja-JP" sz="1200" b="0" i="0" baseline="0">
              <a:solidFill>
                <a:schemeClr val="dk1"/>
              </a:solidFill>
              <a:latin typeface="+mn-lt"/>
              <a:ea typeface="+mn-ea"/>
              <a:cs typeface="+mn-cs"/>
            </a:rPr>
            <a:t>％上回り、全国的にも高い水準となっている。団塊世代の退職により、多くの新規採用職員が入ってきているが、今後とも、人事院勧告及び地域の民間給与に準拠した給与適正化に努めるとともに、更なる人件費の縮減策を検討する。</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50" name="直線コネクタ 249"/>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51"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2" name="直線コネクタ 251"/>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3"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4" name="直線コネクタ 253"/>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170498</xdr:rowOff>
    </xdr:from>
    <xdr:to>
      <xdr:col>24</xdr:col>
      <xdr:colOff>558800</xdr:colOff>
      <xdr:row>88</xdr:row>
      <xdr:rowOff>156845</xdr:rowOff>
    </xdr:to>
    <xdr:cxnSp macro="">
      <xdr:nvCxnSpPr>
        <xdr:cNvPr id="255" name="直線コネクタ 254"/>
        <xdr:cNvCxnSpPr/>
      </xdr:nvCxnSpPr>
      <xdr:spPr>
        <a:xfrm flipV="1">
          <a:off x="16179800" y="14743748"/>
          <a:ext cx="83820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6"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7" name="フローチャート : 判断 256"/>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156845</xdr:rowOff>
    </xdr:from>
    <xdr:to>
      <xdr:col>23</xdr:col>
      <xdr:colOff>406400</xdr:colOff>
      <xdr:row>89</xdr:row>
      <xdr:rowOff>15557</xdr:rowOff>
    </xdr:to>
    <xdr:cxnSp macro="">
      <xdr:nvCxnSpPr>
        <xdr:cNvPr id="258" name="直線コネクタ 257"/>
        <xdr:cNvCxnSpPr/>
      </xdr:nvCxnSpPr>
      <xdr:spPr>
        <a:xfrm flipV="1">
          <a:off x="15290800" y="152444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9" name="フローチャート :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170498</xdr:rowOff>
    </xdr:from>
    <xdr:to>
      <xdr:col>22</xdr:col>
      <xdr:colOff>203200</xdr:colOff>
      <xdr:row>89</xdr:row>
      <xdr:rowOff>15557</xdr:rowOff>
    </xdr:to>
    <xdr:cxnSp macro="">
      <xdr:nvCxnSpPr>
        <xdr:cNvPr id="261" name="直線コネクタ 260"/>
        <xdr:cNvCxnSpPr/>
      </xdr:nvCxnSpPr>
      <xdr:spPr>
        <a:xfrm>
          <a:off x="14401800" y="14743748"/>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2" name="フローチャート : 判断 261"/>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3" name="テキスト ボックス 262"/>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85</xdr:row>
      <xdr:rowOff>170498</xdr:rowOff>
    </xdr:to>
    <xdr:cxnSp macro="">
      <xdr:nvCxnSpPr>
        <xdr:cNvPr id="264" name="直線コネクタ 263"/>
        <xdr:cNvCxnSpPr/>
      </xdr:nvCxnSpPr>
      <xdr:spPr>
        <a:xfrm>
          <a:off x="13512800" y="147256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5" name="フローチャート : 判断 264"/>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6" name="テキスト ボックス 265"/>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7" name="フローチャート : 判断 266"/>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68" name="テキスト ボックス 267"/>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119698</xdr:rowOff>
    </xdr:from>
    <xdr:to>
      <xdr:col>24</xdr:col>
      <xdr:colOff>609600</xdr:colOff>
      <xdr:row>86</xdr:row>
      <xdr:rowOff>49848</xdr:rowOff>
    </xdr:to>
    <xdr:sp macro="" textlink="">
      <xdr:nvSpPr>
        <xdr:cNvPr id="274" name="円/楕円 273"/>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91775</xdr:rowOff>
    </xdr:from>
    <xdr:ext cx="762000" cy="259045"/>
    <xdr:sp macro="" textlink="">
      <xdr:nvSpPr>
        <xdr:cNvPr id="275" name="給与水準   （国との比較）該当値テキスト"/>
        <xdr:cNvSpPr txBox="1"/>
      </xdr:nvSpPr>
      <xdr:spPr>
        <a:xfrm>
          <a:off x="17106900" y="146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106045</xdr:rowOff>
    </xdr:from>
    <xdr:to>
      <xdr:col>23</xdr:col>
      <xdr:colOff>457200</xdr:colOff>
      <xdr:row>89</xdr:row>
      <xdr:rowOff>36195</xdr:rowOff>
    </xdr:to>
    <xdr:sp macro="" textlink="">
      <xdr:nvSpPr>
        <xdr:cNvPr id="276" name="円/楕円 275"/>
        <xdr:cNvSpPr/>
      </xdr:nvSpPr>
      <xdr:spPr>
        <a:xfrm>
          <a:off x="16129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20972</xdr:rowOff>
    </xdr:from>
    <xdr:ext cx="736600" cy="259045"/>
    <xdr:sp macro="" textlink="">
      <xdr:nvSpPr>
        <xdr:cNvPr id="277" name="テキスト ボックス 276"/>
        <xdr:cNvSpPr txBox="1"/>
      </xdr:nvSpPr>
      <xdr:spPr>
        <a:xfrm>
          <a:off x="15798800" y="1528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136207</xdr:rowOff>
    </xdr:from>
    <xdr:to>
      <xdr:col>22</xdr:col>
      <xdr:colOff>254000</xdr:colOff>
      <xdr:row>89</xdr:row>
      <xdr:rowOff>66357</xdr:rowOff>
    </xdr:to>
    <xdr:sp macro="" textlink="">
      <xdr:nvSpPr>
        <xdr:cNvPr id="278" name="円/楕円 277"/>
        <xdr:cNvSpPr/>
      </xdr:nvSpPr>
      <xdr:spPr>
        <a:xfrm>
          <a:off x="15240000" y="152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51134</xdr:rowOff>
    </xdr:from>
    <xdr:ext cx="762000" cy="259045"/>
    <xdr:sp macro="" textlink="">
      <xdr:nvSpPr>
        <xdr:cNvPr id="279" name="テキスト ボックス 278"/>
        <xdr:cNvSpPr txBox="1"/>
      </xdr:nvSpPr>
      <xdr:spPr>
        <a:xfrm>
          <a:off x="14909800" y="153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119698</xdr:rowOff>
    </xdr:from>
    <xdr:to>
      <xdr:col>21</xdr:col>
      <xdr:colOff>50800</xdr:colOff>
      <xdr:row>86</xdr:row>
      <xdr:rowOff>49848</xdr:rowOff>
    </xdr:to>
    <xdr:sp macro="" textlink="">
      <xdr:nvSpPr>
        <xdr:cNvPr id="280" name="円/楕円 279"/>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34625</xdr:rowOff>
    </xdr:from>
    <xdr:ext cx="762000" cy="259045"/>
    <xdr:sp macro="" textlink="">
      <xdr:nvSpPr>
        <xdr:cNvPr id="281" name="テキスト ボックス 280"/>
        <xdr:cNvSpPr txBox="1"/>
      </xdr:nvSpPr>
      <xdr:spPr>
        <a:xfrm>
          <a:off x="14020800" y="147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2" name="円/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latin typeface="+mn-ea"/>
              <a:ea typeface="+mn-ea"/>
              <a:cs typeface="+mn-cs"/>
            </a:rPr>
            <a:t>　</a:t>
          </a:r>
          <a:r>
            <a:rPr lang="ja-JP" altLang="ja-JP" sz="1200">
              <a:solidFill>
                <a:schemeClr val="dk1"/>
              </a:solidFill>
              <a:latin typeface="+mn-ea"/>
              <a:ea typeface="+mn-ea"/>
              <a:cs typeface="+mn-cs"/>
            </a:rPr>
            <a:t>本市の特徴として、旧町村の地域振興及び財産区事務並びに住民に密接な窓口事務を行う支所（６支所）があること、東富士演習場に係る事務を行う専門部署があること、公立保育園（９園）及び公立幼稚園（８園）を直営で管理運営していること、農地や山林が多いこと等が挙げられる。</a:t>
          </a:r>
          <a:endParaRPr lang="ja-JP" altLang="ja-JP" sz="1200">
            <a:latin typeface="+mn-ea"/>
            <a:ea typeface="+mn-ea"/>
          </a:endParaRPr>
        </a:p>
        <a:p>
          <a:pPr fontAlgn="base"/>
          <a:r>
            <a:rPr lang="ja-JP" altLang="ja-JP" sz="1200">
              <a:solidFill>
                <a:schemeClr val="dk1"/>
              </a:solidFill>
              <a:latin typeface="+mn-ea"/>
              <a:ea typeface="+mn-ea"/>
              <a:cs typeface="+mn-cs"/>
            </a:rPr>
            <a:t>　現在、パスポート交付窓口業務等の民間委託を実施しており、市立図書館においても、民間委託にシフトしつつある。今後も民間の活用等を図りながら、定員適正化計画に基づき適正な定員管理に努める。</a:t>
          </a:r>
          <a:endParaRPr lang="ja-JP" altLang="ja-JP" sz="1200" b="0" i="0" baseline="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5" name="直線コネクタ 314"/>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6"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7" name="直線コネクタ 316"/>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8"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9" name="直線コネクタ 318"/>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52977</xdr:rowOff>
    </xdr:from>
    <xdr:to>
      <xdr:col>24</xdr:col>
      <xdr:colOff>558800</xdr:colOff>
      <xdr:row>60</xdr:row>
      <xdr:rowOff>57573</xdr:rowOff>
    </xdr:to>
    <xdr:cxnSp macro="">
      <xdr:nvCxnSpPr>
        <xdr:cNvPr id="320" name="直線コネクタ 319"/>
        <xdr:cNvCxnSpPr/>
      </xdr:nvCxnSpPr>
      <xdr:spPr>
        <a:xfrm>
          <a:off x="16179800" y="1033997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1"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2" name="フローチャート : 判断 321"/>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52977</xdr:rowOff>
    </xdr:from>
    <xdr:to>
      <xdr:col>23</xdr:col>
      <xdr:colOff>406400</xdr:colOff>
      <xdr:row>60</xdr:row>
      <xdr:rowOff>71362</xdr:rowOff>
    </xdr:to>
    <xdr:cxnSp macro="">
      <xdr:nvCxnSpPr>
        <xdr:cNvPr id="323" name="直線コネクタ 322"/>
        <xdr:cNvCxnSpPr/>
      </xdr:nvCxnSpPr>
      <xdr:spPr>
        <a:xfrm flipV="1">
          <a:off x="15290800" y="1033997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4" name="フローチャート : 判断 323"/>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5" name="テキスト ボックス 324"/>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69064</xdr:rowOff>
    </xdr:from>
    <xdr:to>
      <xdr:col>22</xdr:col>
      <xdr:colOff>203200</xdr:colOff>
      <xdr:row>60</xdr:row>
      <xdr:rowOff>71362</xdr:rowOff>
    </xdr:to>
    <xdr:cxnSp macro="">
      <xdr:nvCxnSpPr>
        <xdr:cNvPr id="326" name="直線コネクタ 325"/>
        <xdr:cNvCxnSpPr/>
      </xdr:nvCxnSpPr>
      <xdr:spPr>
        <a:xfrm>
          <a:off x="14401800" y="1035606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7" name="フローチャート : 判断 326"/>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8" name="テキスト ボックス 327"/>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62170</xdr:rowOff>
    </xdr:from>
    <xdr:to>
      <xdr:col>21</xdr:col>
      <xdr:colOff>0</xdr:colOff>
      <xdr:row>60</xdr:row>
      <xdr:rowOff>69064</xdr:rowOff>
    </xdr:to>
    <xdr:cxnSp macro="">
      <xdr:nvCxnSpPr>
        <xdr:cNvPr id="329" name="直線コネクタ 328"/>
        <xdr:cNvCxnSpPr/>
      </xdr:nvCxnSpPr>
      <xdr:spPr>
        <a:xfrm>
          <a:off x="13512800" y="1034917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0" name="フローチャート : 判断 329"/>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1" name="テキスト ボックス 330"/>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2" name="フローチャート : 判断 331"/>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3" name="テキスト ボックス 332"/>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39" name="円/楕円 338"/>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40"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2177</xdr:rowOff>
    </xdr:from>
    <xdr:to>
      <xdr:col>23</xdr:col>
      <xdr:colOff>457200</xdr:colOff>
      <xdr:row>60</xdr:row>
      <xdr:rowOff>103777</xdr:rowOff>
    </xdr:to>
    <xdr:sp macro="" textlink="">
      <xdr:nvSpPr>
        <xdr:cNvPr id="341" name="円/楕円 340"/>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113954</xdr:rowOff>
    </xdr:from>
    <xdr:ext cx="736600" cy="259045"/>
    <xdr:sp macro="" textlink="">
      <xdr:nvSpPr>
        <xdr:cNvPr id="342" name="テキスト ボックス 341"/>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20562</xdr:rowOff>
    </xdr:from>
    <xdr:to>
      <xdr:col>22</xdr:col>
      <xdr:colOff>254000</xdr:colOff>
      <xdr:row>60</xdr:row>
      <xdr:rowOff>122162</xdr:rowOff>
    </xdr:to>
    <xdr:sp macro="" textlink="">
      <xdr:nvSpPr>
        <xdr:cNvPr id="343" name="円/楕円 342"/>
        <xdr:cNvSpPr/>
      </xdr:nvSpPr>
      <xdr:spPr>
        <a:xfrm>
          <a:off x="15240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132339</xdr:rowOff>
    </xdr:from>
    <xdr:ext cx="762000" cy="259045"/>
    <xdr:sp macro="" textlink="">
      <xdr:nvSpPr>
        <xdr:cNvPr id="344" name="テキスト ボックス 343"/>
        <xdr:cNvSpPr txBox="1"/>
      </xdr:nvSpPr>
      <xdr:spPr>
        <a:xfrm>
          <a:off x="14909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18264</xdr:rowOff>
    </xdr:from>
    <xdr:to>
      <xdr:col>21</xdr:col>
      <xdr:colOff>50800</xdr:colOff>
      <xdr:row>60</xdr:row>
      <xdr:rowOff>119864</xdr:rowOff>
    </xdr:to>
    <xdr:sp macro="" textlink="">
      <xdr:nvSpPr>
        <xdr:cNvPr id="345" name="円/楕円 344"/>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104641</xdr:rowOff>
    </xdr:from>
    <xdr:ext cx="762000" cy="259045"/>
    <xdr:sp macro="" textlink="">
      <xdr:nvSpPr>
        <xdr:cNvPr id="346" name="テキスト ボックス 345"/>
        <xdr:cNvSpPr txBox="1"/>
      </xdr:nvSpPr>
      <xdr:spPr>
        <a:xfrm>
          <a:off x="140208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11370</xdr:rowOff>
    </xdr:from>
    <xdr:to>
      <xdr:col>19</xdr:col>
      <xdr:colOff>533400</xdr:colOff>
      <xdr:row>60</xdr:row>
      <xdr:rowOff>112970</xdr:rowOff>
    </xdr:to>
    <xdr:sp macro="" textlink="">
      <xdr:nvSpPr>
        <xdr:cNvPr id="347" name="円/楕円 346"/>
        <xdr:cNvSpPr/>
      </xdr:nvSpPr>
      <xdr:spPr>
        <a:xfrm>
          <a:off x="13462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97747</xdr:rowOff>
    </xdr:from>
    <xdr:ext cx="762000" cy="259045"/>
    <xdr:sp macro="" textlink="">
      <xdr:nvSpPr>
        <xdr:cNvPr id="348" name="テキスト ボックス 347"/>
        <xdr:cNvSpPr txBox="1"/>
      </xdr:nvSpPr>
      <xdr:spPr>
        <a:xfrm>
          <a:off x="13131800" y="103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償還金額の大きい臨時地方道整備事業債や、利率の高い時期に借入した地方債の償還終了</a:t>
          </a:r>
          <a:r>
            <a:rPr lang="ja-JP" altLang="en-US" sz="1200" b="0" i="0" baseline="0">
              <a:solidFill>
                <a:schemeClr val="dk1"/>
              </a:solidFill>
              <a:latin typeface="+mn-lt"/>
              <a:ea typeface="+mn-ea"/>
              <a:cs typeface="+mn-cs"/>
            </a:rPr>
            <a:t>に伴い、平成２５年度単年度としては比率は減少した。</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今後は、</a:t>
          </a:r>
          <a:r>
            <a:rPr lang="ja-JP" altLang="ja-JP" sz="1200" b="0" i="0" baseline="0">
              <a:solidFill>
                <a:schemeClr val="dk1"/>
              </a:solidFill>
              <a:latin typeface="+mn-lt"/>
              <a:ea typeface="+mn-ea"/>
              <a:cs typeface="+mn-cs"/>
            </a:rPr>
            <a:t>歳出面における事業の見直しなど経費削減に努め、実質公債比率１１％程度を目標とする。</a:t>
          </a:r>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3" name="直線コネクタ 372"/>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4"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5" name="直線コネクタ 374"/>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6"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7" name="直線コネクタ 376"/>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106363</xdr:rowOff>
    </xdr:to>
    <xdr:cxnSp macro="">
      <xdr:nvCxnSpPr>
        <xdr:cNvPr id="378" name="直線コネクタ 377"/>
        <xdr:cNvCxnSpPr/>
      </xdr:nvCxnSpPr>
      <xdr:spPr>
        <a:xfrm flipV="1">
          <a:off x="16179800" y="71297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9"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0" name="フローチャート : 判断 379"/>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58103</xdr:rowOff>
    </xdr:from>
    <xdr:to>
      <xdr:col>23</xdr:col>
      <xdr:colOff>406400</xdr:colOff>
      <xdr:row>41</xdr:row>
      <xdr:rowOff>106363</xdr:rowOff>
    </xdr:to>
    <xdr:cxnSp macro="">
      <xdr:nvCxnSpPr>
        <xdr:cNvPr id="381" name="直線コネクタ 380"/>
        <xdr:cNvCxnSpPr/>
      </xdr:nvCxnSpPr>
      <xdr:spPr>
        <a:xfrm>
          <a:off x="15290800" y="70875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2" name="フローチャート : 判断 381"/>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3" name="テキスト ボックス 382"/>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163195</xdr:rowOff>
    </xdr:from>
    <xdr:to>
      <xdr:col>22</xdr:col>
      <xdr:colOff>203200</xdr:colOff>
      <xdr:row>41</xdr:row>
      <xdr:rowOff>58103</xdr:rowOff>
    </xdr:to>
    <xdr:cxnSp macro="">
      <xdr:nvCxnSpPr>
        <xdr:cNvPr id="384" name="直線コネクタ 383"/>
        <xdr:cNvCxnSpPr/>
      </xdr:nvCxnSpPr>
      <xdr:spPr>
        <a:xfrm>
          <a:off x="14401800" y="70211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5" name="フローチャート : 判断 384"/>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6" name="テキスト ボックス 385"/>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139065</xdr:rowOff>
    </xdr:from>
    <xdr:to>
      <xdr:col>21</xdr:col>
      <xdr:colOff>0</xdr:colOff>
      <xdr:row>40</xdr:row>
      <xdr:rowOff>163195</xdr:rowOff>
    </xdr:to>
    <xdr:cxnSp macro="">
      <xdr:nvCxnSpPr>
        <xdr:cNvPr id="387" name="直線コネクタ 386"/>
        <xdr:cNvCxnSpPr/>
      </xdr:nvCxnSpPr>
      <xdr:spPr>
        <a:xfrm>
          <a:off x="13512800" y="69970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8" name="フローチャート : 判断 387"/>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89" name="テキスト ボックス 388"/>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0" name="フローチャート : 判断 389"/>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1" name="テキスト ボックス 390"/>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7" name="円/楕円 396"/>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8"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399" name="円/楕円 398"/>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400" name="テキスト ボックス 399"/>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401" name="円/楕円 400"/>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402" name="テキスト ボックス 401"/>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3" name="円/楕円 402"/>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27322</xdr:rowOff>
    </xdr:from>
    <xdr:ext cx="762000" cy="259045"/>
    <xdr:sp macro="" textlink="">
      <xdr:nvSpPr>
        <xdr:cNvPr id="404" name="テキスト ボックス 403"/>
        <xdr:cNvSpPr txBox="1"/>
      </xdr:nvSpPr>
      <xdr:spPr>
        <a:xfrm>
          <a:off x="14020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405" name="円/楕円 404"/>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406" name="テキスト ボックス 405"/>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前年度と比べ、地方債の現在高が減少したこと</a:t>
          </a:r>
          <a:r>
            <a:rPr lang="ja-JP" altLang="en-US" sz="1200" b="0" i="0" baseline="0">
              <a:solidFill>
                <a:schemeClr val="dk1"/>
              </a:solidFill>
              <a:latin typeface="+mn-lt"/>
              <a:ea typeface="+mn-ea"/>
              <a:cs typeface="+mn-cs"/>
            </a:rPr>
            <a:t>、退職手当が減少したこと、基金残高が一時的に増加したことが将来負担比率の低下の要因となった。</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今後は、</a:t>
          </a:r>
          <a:r>
            <a:rPr lang="ja-JP" altLang="en-US" sz="1200" b="0" i="0" baseline="0">
              <a:solidFill>
                <a:schemeClr val="dk1"/>
              </a:solidFill>
              <a:latin typeface="+mn-lt"/>
              <a:ea typeface="+mn-ea"/>
              <a:cs typeface="+mn-cs"/>
            </a:rPr>
            <a:t>地方債残高や</a:t>
          </a:r>
          <a:r>
            <a:rPr lang="ja-JP" altLang="ja-JP" sz="1200" b="0" i="0" baseline="0">
              <a:solidFill>
                <a:schemeClr val="dk1"/>
              </a:solidFill>
              <a:latin typeface="+mn-lt"/>
              <a:ea typeface="+mn-ea"/>
              <a:cs typeface="+mn-cs"/>
            </a:rPr>
            <a:t>退職手当見込み額</a:t>
          </a:r>
          <a:r>
            <a:rPr lang="ja-JP" altLang="en-US" sz="1200" b="0" i="0" baseline="0">
              <a:solidFill>
                <a:schemeClr val="dk1"/>
              </a:solidFill>
              <a:latin typeface="+mn-lt"/>
              <a:ea typeface="+mn-ea"/>
              <a:cs typeface="+mn-cs"/>
            </a:rPr>
            <a:t>は減少していくが、充当可能基金額を増やしていくことを目標とする必要がある。</a:t>
          </a:r>
          <a:r>
            <a:rPr lang="ja-JP" altLang="ja-JP" sz="1200" b="0" i="0" baseline="0">
              <a:solidFill>
                <a:schemeClr val="dk1"/>
              </a:solidFill>
              <a:latin typeface="+mn-lt"/>
              <a:ea typeface="+mn-ea"/>
              <a:cs typeface="+mn-cs"/>
            </a:rPr>
            <a:t>また、起債計画に沿った</a:t>
          </a:r>
          <a:r>
            <a:rPr lang="ja-JP" altLang="en-US" sz="1200" b="0" i="0" baseline="0">
              <a:solidFill>
                <a:schemeClr val="dk1"/>
              </a:solidFill>
              <a:latin typeface="+mn-lt"/>
              <a:ea typeface="+mn-ea"/>
              <a:cs typeface="+mn-cs"/>
            </a:rPr>
            <a:t>借入れ</a:t>
          </a:r>
          <a:r>
            <a:rPr lang="ja-JP" altLang="ja-JP" sz="1200" b="0" i="0" baseline="0">
              <a:solidFill>
                <a:schemeClr val="dk1"/>
              </a:solidFill>
              <a:latin typeface="+mn-lt"/>
              <a:ea typeface="+mn-ea"/>
              <a:cs typeface="+mn-cs"/>
            </a:rPr>
            <a:t>を実施するようにし、債務負担行為の水準を抑えていく</a:t>
          </a:r>
          <a:r>
            <a:rPr lang="ja-JP" altLang="en-US" sz="1200" b="0" i="0" baseline="0">
              <a:solidFill>
                <a:schemeClr val="dk1"/>
              </a:solidFill>
              <a:latin typeface="+mn-lt"/>
              <a:ea typeface="+mn-ea"/>
              <a:cs typeface="+mn-cs"/>
            </a:rPr>
            <a:t>ことにより、財政の健全化に努める</a:t>
          </a:r>
          <a:r>
            <a:rPr lang="ja-JP" altLang="ja-JP" sz="1200" b="0" i="0" baseline="0">
              <a:solidFill>
                <a:schemeClr val="dk1"/>
              </a:solidFill>
              <a:latin typeface="+mn-lt"/>
              <a:ea typeface="+mn-ea"/>
              <a:cs typeface="+mn-cs"/>
            </a:rPr>
            <a:t>。</a:t>
          </a:r>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3" name="直線コネクタ 42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4" name="テキスト ボックス 42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7" name="直線コネクタ 42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8" name="テキスト ボックス 42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1" name="直線コネクタ 430"/>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2"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3" name="直線コネクタ 432"/>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4"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5" name="直線コネクタ 434"/>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2635</xdr:rowOff>
    </xdr:from>
    <xdr:to>
      <xdr:col>24</xdr:col>
      <xdr:colOff>558800</xdr:colOff>
      <xdr:row>18</xdr:row>
      <xdr:rowOff>79248</xdr:rowOff>
    </xdr:to>
    <xdr:cxnSp macro="">
      <xdr:nvCxnSpPr>
        <xdr:cNvPr id="436" name="直線コネクタ 435"/>
        <xdr:cNvCxnSpPr/>
      </xdr:nvCxnSpPr>
      <xdr:spPr>
        <a:xfrm flipV="1">
          <a:off x="16179800" y="3088735"/>
          <a:ext cx="8382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7"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8" name="フローチャート : 判断 437"/>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79248</xdr:rowOff>
    </xdr:from>
    <xdr:to>
      <xdr:col>23</xdr:col>
      <xdr:colOff>406400</xdr:colOff>
      <xdr:row>18</xdr:row>
      <xdr:rowOff>90710</xdr:rowOff>
    </xdr:to>
    <xdr:cxnSp macro="">
      <xdr:nvCxnSpPr>
        <xdr:cNvPr id="439" name="直線コネクタ 438"/>
        <xdr:cNvCxnSpPr/>
      </xdr:nvCxnSpPr>
      <xdr:spPr>
        <a:xfrm flipV="1">
          <a:off x="15290800" y="316534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54515</xdr:rowOff>
    </xdr:from>
    <xdr:to>
      <xdr:col>22</xdr:col>
      <xdr:colOff>203200</xdr:colOff>
      <xdr:row>18</xdr:row>
      <xdr:rowOff>90710</xdr:rowOff>
    </xdr:to>
    <xdr:cxnSp macro="">
      <xdr:nvCxnSpPr>
        <xdr:cNvPr id="442" name="直線コネクタ 441"/>
        <xdr:cNvCxnSpPr/>
      </xdr:nvCxnSpPr>
      <xdr:spPr>
        <a:xfrm>
          <a:off x="14401800" y="3140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3" name="フローチャート : 判断 442"/>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4" name="テキスト ボックス 443"/>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15304</xdr:rowOff>
    </xdr:from>
    <xdr:to>
      <xdr:col>21</xdr:col>
      <xdr:colOff>0</xdr:colOff>
      <xdr:row>18</xdr:row>
      <xdr:rowOff>54515</xdr:rowOff>
    </xdr:to>
    <xdr:cxnSp macro="">
      <xdr:nvCxnSpPr>
        <xdr:cNvPr id="445" name="直線コネクタ 444"/>
        <xdr:cNvCxnSpPr/>
      </xdr:nvCxnSpPr>
      <xdr:spPr>
        <a:xfrm>
          <a:off x="13512800" y="3101404"/>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6" name="フローチャート : 判断 445"/>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7" name="テキスト ボックス 446"/>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8" name="フローチャート : 判断 447"/>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49" name="テキスト ボックス 448"/>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123285</xdr:rowOff>
    </xdr:from>
    <xdr:to>
      <xdr:col>24</xdr:col>
      <xdr:colOff>609600</xdr:colOff>
      <xdr:row>18</xdr:row>
      <xdr:rowOff>53435</xdr:rowOff>
    </xdr:to>
    <xdr:sp macro="" textlink="">
      <xdr:nvSpPr>
        <xdr:cNvPr id="455" name="円/楕円 454"/>
        <xdr:cNvSpPr/>
      </xdr:nvSpPr>
      <xdr:spPr>
        <a:xfrm>
          <a:off x="169672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95362</xdr:rowOff>
    </xdr:from>
    <xdr:ext cx="762000" cy="259045"/>
    <xdr:sp macro="" textlink="">
      <xdr:nvSpPr>
        <xdr:cNvPr id="456" name="将来負担の状況該当値テキスト"/>
        <xdr:cNvSpPr txBox="1"/>
      </xdr:nvSpPr>
      <xdr:spPr>
        <a:xfrm>
          <a:off x="17106900" y="30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28448</xdr:rowOff>
    </xdr:from>
    <xdr:to>
      <xdr:col>23</xdr:col>
      <xdr:colOff>457200</xdr:colOff>
      <xdr:row>18</xdr:row>
      <xdr:rowOff>130048</xdr:rowOff>
    </xdr:to>
    <xdr:sp macro="" textlink="">
      <xdr:nvSpPr>
        <xdr:cNvPr id="457" name="円/楕円 456"/>
        <xdr:cNvSpPr/>
      </xdr:nvSpPr>
      <xdr:spPr>
        <a:xfrm>
          <a:off x="16129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114825</xdr:rowOff>
    </xdr:from>
    <xdr:ext cx="736600" cy="259045"/>
    <xdr:sp macro="" textlink="">
      <xdr:nvSpPr>
        <xdr:cNvPr id="458" name="テキスト ボックス 457"/>
        <xdr:cNvSpPr txBox="1"/>
      </xdr:nvSpPr>
      <xdr:spPr>
        <a:xfrm>
          <a:off x="15798800" y="320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39910</xdr:rowOff>
    </xdr:from>
    <xdr:to>
      <xdr:col>22</xdr:col>
      <xdr:colOff>254000</xdr:colOff>
      <xdr:row>18</xdr:row>
      <xdr:rowOff>141510</xdr:rowOff>
    </xdr:to>
    <xdr:sp macro="" textlink="">
      <xdr:nvSpPr>
        <xdr:cNvPr id="459" name="円/楕円 458"/>
        <xdr:cNvSpPr/>
      </xdr:nvSpPr>
      <xdr:spPr>
        <a:xfrm>
          <a:off x="15240000" y="31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126287</xdr:rowOff>
    </xdr:from>
    <xdr:ext cx="762000" cy="259045"/>
    <xdr:sp macro="" textlink="">
      <xdr:nvSpPr>
        <xdr:cNvPr id="460" name="テキスト ボックス 459"/>
        <xdr:cNvSpPr txBox="1"/>
      </xdr:nvSpPr>
      <xdr:spPr>
        <a:xfrm>
          <a:off x="14909800" y="3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3715</xdr:rowOff>
    </xdr:from>
    <xdr:to>
      <xdr:col>21</xdr:col>
      <xdr:colOff>50800</xdr:colOff>
      <xdr:row>18</xdr:row>
      <xdr:rowOff>105315</xdr:rowOff>
    </xdr:to>
    <xdr:sp macro="" textlink="">
      <xdr:nvSpPr>
        <xdr:cNvPr id="461" name="円/楕円 460"/>
        <xdr:cNvSpPr/>
      </xdr:nvSpPr>
      <xdr:spPr>
        <a:xfrm>
          <a:off x="14351000" y="30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90092</xdr:rowOff>
    </xdr:from>
    <xdr:ext cx="762000" cy="259045"/>
    <xdr:sp macro="" textlink="">
      <xdr:nvSpPr>
        <xdr:cNvPr id="462" name="テキスト ボックス 461"/>
        <xdr:cNvSpPr txBox="1"/>
      </xdr:nvSpPr>
      <xdr:spPr>
        <a:xfrm>
          <a:off x="14020800" y="3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135954</xdr:rowOff>
    </xdr:from>
    <xdr:to>
      <xdr:col>19</xdr:col>
      <xdr:colOff>533400</xdr:colOff>
      <xdr:row>18</xdr:row>
      <xdr:rowOff>66104</xdr:rowOff>
    </xdr:to>
    <xdr:sp macro="" textlink="">
      <xdr:nvSpPr>
        <xdr:cNvPr id="463" name="円/楕円 462"/>
        <xdr:cNvSpPr/>
      </xdr:nvSpPr>
      <xdr:spPr>
        <a:xfrm>
          <a:off x="13462000" y="30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50881</xdr:rowOff>
    </xdr:from>
    <xdr:ext cx="762000" cy="259045"/>
    <xdr:sp macro="" textlink="">
      <xdr:nvSpPr>
        <xdr:cNvPr id="464" name="テキスト ボックス 463"/>
        <xdr:cNvSpPr txBox="1"/>
      </xdr:nvSpPr>
      <xdr:spPr>
        <a:xfrm>
          <a:off x="13131800" y="313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89,560
87,864
194.85
36,602,669
35,054,869
1,275,983
17,703,760
27,280,730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平成２</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年度決算は、前年度に続</a:t>
          </a:r>
          <a:r>
            <a:rPr lang="ja-JP" altLang="en-US" sz="1200" b="0" i="0" baseline="0">
              <a:solidFill>
                <a:schemeClr val="dk1"/>
              </a:solidFill>
              <a:latin typeface="+mn-lt"/>
              <a:ea typeface="+mn-ea"/>
              <a:cs typeface="+mn-cs"/>
            </a:rPr>
            <a:t>き</a:t>
          </a:r>
          <a:r>
            <a:rPr lang="ja-JP" altLang="ja-JP" sz="1200" b="0" i="0" baseline="0">
              <a:solidFill>
                <a:schemeClr val="dk1"/>
              </a:solidFill>
              <a:latin typeface="+mn-lt"/>
              <a:ea typeface="+mn-ea"/>
              <a:cs typeface="+mn-cs"/>
            </a:rPr>
            <a:t>給与削減等を実施して</a:t>
          </a:r>
          <a:r>
            <a:rPr lang="ja-JP" altLang="en-US" sz="1200" b="0" i="0" baseline="0">
              <a:solidFill>
                <a:schemeClr val="dk1"/>
              </a:solidFill>
              <a:latin typeface="+mn-lt"/>
              <a:ea typeface="+mn-ea"/>
              <a:cs typeface="+mn-cs"/>
            </a:rPr>
            <a:t>おり</a:t>
          </a:r>
          <a:r>
            <a:rPr lang="ja-JP" altLang="ja-JP" sz="1200" b="0" i="0" baseline="0">
              <a:solidFill>
                <a:schemeClr val="dk1"/>
              </a:solidFill>
              <a:latin typeface="+mn-lt"/>
              <a:ea typeface="+mn-ea"/>
              <a:cs typeface="+mn-cs"/>
            </a:rPr>
            <a:t>、退職者</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前年度より</a:t>
          </a:r>
          <a:r>
            <a:rPr lang="ja-JP" altLang="en-US" sz="1200" b="0" i="0" baseline="0">
              <a:solidFill>
                <a:schemeClr val="dk1"/>
              </a:solidFill>
              <a:latin typeface="+mn-lt"/>
              <a:ea typeface="+mn-ea"/>
              <a:cs typeface="+mn-cs"/>
            </a:rPr>
            <a:t>減った</a:t>
          </a:r>
          <a:r>
            <a:rPr lang="ja-JP" altLang="ja-JP" sz="1200" b="0" i="0" baseline="0">
              <a:solidFill>
                <a:schemeClr val="dk1"/>
              </a:solidFill>
              <a:latin typeface="+mn-lt"/>
              <a:ea typeface="+mn-ea"/>
              <a:cs typeface="+mn-cs"/>
            </a:rPr>
            <a:t>ことから、</a:t>
          </a:r>
          <a:r>
            <a:rPr lang="ja-JP" altLang="en-US" sz="1200" b="0" i="0" baseline="0">
              <a:solidFill>
                <a:schemeClr val="dk1"/>
              </a:solidFill>
              <a:latin typeface="+mn-lt"/>
              <a:ea typeface="+mn-ea"/>
              <a:cs typeface="+mn-cs"/>
            </a:rPr>
            <a:t>１２</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３</a:t>
          </a:r>
          <a:r>
            <a:rPr lang="ja-JP" altLang="ja-JP" sz="1200" b="0" i="0" baseline="0">
              <a:solidFill>
                <a:schemeClr val="dk1"/>
              </a:solidFill>
              <a:latin typeface="+mn-lt"/>
              <a:ea typeface="+mn-ea"/>
              <a:cs typeface="+mn-cs"/>
            </a:rPr>
            <a:t>％の</a:t>
          </a:r>
          <a:r>
            <a:rPr lang="ja-JP" altLang="en-US" sz="1200" b="0" i="0" baseline="0">
              <a:solidFill>
                <a:schemeClr val="dk1"/>
              </a:solidFill>
              <a:latin typeface="+mn-lt"/>
              <a:ea typeface="+mn-ea"/>
              <a:cs typeface="+mn-cs"/>
            </a:rPr>
            <a:t>減</a:t>
          </a:r>
          <a:r>
            <a:rPr lang="ja-JP" altLang="ja-JP" sz="1200" b="0" i="0" baseline="0">
              <a:solidFill>
                <a:schemeClr val="dk1"/>
              </a:solidFill>
              <a:latin typeface="+mn-lt"/>
              <a:ea typeface="+mn-ea"/>
              <a:cs typeface="+mn-cs"/>
            </a:rPr>
            <a:t>となった。類似団体と比較すると、人件費に係る経常収支比率は低くなって</a:t>
          </a:r>
          <a:r>
            <a:rPr lang="ja-JP" altLang="en-US" sz="1200" b="0" i="0" baseline="0">
              <a:solidFill>
                <a:schemeClr val="dk1"/>
              </a:solidFill>
              <a:latin typeface="+mn-lt"/>
              <a:ea typeface="+mn-ea"/>
              <a:cs typeface="+mn-cs"/>
            </a:rPr>
            <a:t>いる。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今後も国の動向等も視野に入れながら</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給与制度や職員</a:t>
          </a:r>
          <a:r>
            <a:rPr lang="ja-JP" altLang="en-US" sz="1200" b="0" i="0" baseline="0">
              <a:solidFill>
                <a:schemeClr val="dk1"/>
              </a:solidFill>
              <a:latin typeface="+mn-lt"/>
              <a:ea typeface="+mn-ea"/>
              <a:cs typeface="+mn-cs"/>
            </a:rPr>
            <a:t>定</a:t>
          </a:r>
          <a:r>
            <a:rPr lang="ja-JP" altLang="ja-JP" sz="1200" b="0" i="0" baseline="0">
              <a:solidFill>
                <a:schemeClr val="dk1"/>
              </a:solidFill>
              <a:latin typeface="+mn-lt"/>
              <a:ea typeface="+mn-ea"/>
              <a:cs typeface="+mn-cs"/>
            </a:rPr>
            <a:t>数の見直しなど、人件費関係経費全体について、抑制していく必要がある。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81280</xdr:rowOff>
    </xdr:to>
    <xdr:cxnSp macro="">
      <xdr:nvCxnSpPr>
        <xdr:cNvPr id="65" name="直線コネクタ 64"/>
        <xdr:cNvCxnSpPr/>
      </xdr:nvCxnSpPr>
      <xdr:spPr>
        <a:xfrm flipV="1">
          <a:off x="3987800" y="6085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81280</xdr:rowOff>
    </xdr:to>
    <xdr:cxnSp macro="">
      <xdr:nvCxnSpPr>
        <xdr:cNvPr id="68" name="直線コネクタ 67"/>
        <xdr:cNvCxnSpPr/>
      </xdr:nvCxnSpPr>
      <xdr:spPr>
        <a:xfrm>
          <a:off x="3098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43180</xdr:rowOff>
    </xdr:to>
    <xdr:cxnSp macro="">
      <xdr:nvCxnSpPr>
        <xdr:cNvPr id="71" name="直線コネクタ 70"/>
        <xdr:cNvCxnSpPr/>
      </xdr:nvCxnSpPr>
      <xdr:spPr>
        <a:xfrm>
          <a:off x="2209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73660</xdr:rowOff>
    </xdr:to>
    <xdr:cxnSp macro="">
      <xdr:nvCxnSpPr>
        <xdr:cNvPr id="74" name="直線コネクタ 73"/>
        <xdr:cNvCxnSpPr/>
      </xdr:nvCxnSpPr>
      <xdr:spPr>
        <a:xfrm flipV="1">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4" name="円/楕円 83"/>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5"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6" name="円/楕円 85"/>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7" name="テキスト ボックス 86"/>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8" name="円/楕円 87"/>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89" name="テキスト ボックス 88"/>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0" name="円/楕円 89"/>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1" name="テキスト ボックス 90"/>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2" name="円/楕円 91"/>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3" name="テキスト ボックス 92"/>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平成２</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年度決算は、予防接種</a:t>
          </a:r>
          <a:r>
            <a:rPr lang="ja-JP" altLang="en-US" sz="1200" b="0" i="0" baseline="0">
              <a:solidFill>
                <a:schemeClr val="dk1"/>
              </a:solidFill>
              <a:latin typeface="+mn-lt"/>
              <a:ea typeface="+mn-ea"/>
              <a:cs typeface="+mn-cs"/>
            </a:rPr>
            <a:t>事業や情報管理機器維持管理費</a:t>
          </a:r>
          <a:r>
            <a:rPr lang="ja-JP" altLang="ja-JP" sz="1200" b="0" i="0" baseline="0">
              <a:solidFill>
                <a:schemeClr val="dk1"/>
              </a:solidFill>
              <a:latin typeface="+mn-lt"/>
              <a:ea typeface="+mn-ea"/>
              <a:cs typeface="+mn-cs"/>
            </a:rPr>
            <a:t>等の減により、前年度比で１．</a:t>
          </a:r>
          <a:r>
            <a:rPr lang="ja-JP" altLang="en-US" sz="1200" b="0" i="0" baseline="0">
              <a:solidFill>
                <a:schemeClr val="dk1"/>
              </a:solidFill>
              <a:latin typeface="+mn-lt"/>
              <a:ea typeface="+mn-ea"/>
              <a:cs typeface="+mn-cs"/>
            </a:rPr>
            <a:t>４</a:t>
          </a:r>
          <a:r>
            <a:rPr lang="ja-JP" altLang="ja-JP" sz="1200" b="0" i="0" baseline="0">
              <a:solidFill>
                <a:schemeClr val="dk1"/>
              </a:solidFill>
              <a:latin typeface="+mn-lt"/>
              <a:ea typeface="+mn-ea"/>
              <a:cs typeface="+mn-cs"/>
            </a:rPr>
            <a:t>％の減となった。しかしながら、類似団体の平均より低い水準となっているものの</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物件費に係る経常収支比率は高くなっ</a:t>
          </a:r>
          <a:r>
            <a:rPr lang="ja-JP" altLang="en-US" sz="1200" b="0" i="0" baseline="0">
              <a:solidFill>
                <a:schemeClr val="dk1"/>
              </a:solidFill>
              <a:latin typeface="+mn-lt"/>
              <a:ea typeface="+mn-ea"/>
              <a:cs typeface="+mn-cs"/>
            </a:rPr>
            <a:t>ている。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今後は、民間委託に係るコスト削減をより一層促進するなど、物件費全体の経費を抑制していく必要がある。</a:t>
          </a:r>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20320</xdr:rowOff>
    </xdr:to>
    <xdr:cxnSp macro="">
      <xdr:nvCxnSpPr>
        <xdr:cNvPr id="126" name="直線コネクタ 125"/>
        <xdr:cNvCxnSpPr/>
      </xdr:nvCxnSpPr>
      <xdr:spPr>
        <a:xfrm>
          <a:off x="15671800" y="274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168910</xdr:rowOff>
    </xdr:to>
    <xdr:cxnSp macro="">
      <xdr:nvCxnSpPr>
        <xdr:cNvPr id="129" name="直線コネクタ 128"/>
        <xdr:cNvCxnSpPr/>
      </xdr:nvCxnSpPr>
      <xdr:spPr>
        <a:xfrm>
          <a:off x="14782800" y="262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54610</xdr:rowOff>
    </xdr:to>
    <xdr:cxnSp macro="">
      <xdr:nvCxnSpPr>
        <xdr:cNvPr id="132" name="直線コネクタ 131"/>
        <xdr:cNvCxnSpPr/>
      </xdr:nvCxnSpPr>
      <xdr:spPr>
        <a:xfrm>
          <a:off x="13893800" y="255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46990</xdr:rowOff>
    </xdr:to>
    <xdr:cxnSp macro="">
      <xdr:nvCxnSpPr>
        <xdr:cNvPr id="135" name="直線コネクタ 134"/>
        <xdr:cNvCxnSpPr/>
      </xdr:nvCxnSpPr>
      <xdr:spPr>
        <a:xfrm flipV="1">
          <a:off x="13004800" y="255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5" name="円/楕円 144"/>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6"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7" name="円/楕円 146"/>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8" name="テキスト ボックス 147"/>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9" name="円/楕円 148"/>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0" name="テキスト ボックス 149"/>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1" name="円/楕円 150"/>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2" name="テキスト ボックス 151"/>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3" name="円/楕円 152"/>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4" name="テキスト ボックス 153"/>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平成２４年度決算は、自立支援給付</a:t>
          </a:r>
          <a:r>
            <a:rPr lang="ja-JP" altLang="en-US" sz="1200" b="0" i="0" baseline="0">
              <a:solidFill>
                <a:schemeClr val="dk1"/>
              </a:solidFill>
              <a:latin typeface="+mn-lt"/>
              <a:ea typeface="+mn-ea"/>
              <a:cs typeface="+mn-cs"/>
            </a:rPr>
            <a:t>費</a:t>
          </a:r>
          <a:r>
            <a:rPr lang="ja-JP" altLang="ja-JP" sz="1200" b="0" i="0" baseline="0">
              <a:solidFill>
                <a:schemeClr val="dk1"/>
              </a:solidFill>
              <a:latin typeface="+mn-lt"/>
              <a:ea typeface="+mn-ea"/>
              <a:cs typeface="+mn-cs"/>
            </a:rPr>
            <a:t>の増により、前年度比で</a:t>
          </a:r>
          <a:r>
            <a:rPr lang="ja-JP" altLang="en-US" sz="1200" b="0" i="0" baseline="0">
              <a:solidFill>
                <a:schemeClr val="dk1"/>
              </a:solidFill>
              <a:latin typeface="+mn-lt"/>
              <a:ea typeface="+mn-ea"/>
              <a:cs typeface="+mn-cs"/>
            </a:rPr>
            <a:t>０</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％の増となった。</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扶助費</a:t>
          </a:r>
          <a:r>
            <a:rPr lang="ja-JP" altLang="en-US" sz="1200" b="0" i="0" baseline="0">
              <a:solidFill>
                <a:schemeClr val="dk1"/>
              </a:solidFill>
              <a:latin typeface="+mn-lt"/>
              <a:ea typeface="+mn-ea"/>
              <a:cs typeface="+mn-cs"/>
            </a:rPr>
            <a:t>については、</a:t>
          </a:r>
          <a:r>
            <a:rPr lang="ja-JP" altLang="ja-JP" sz="1200" b="0" i="0" baseline="0">
              <a:solidFill>
                <a:schemeClr val="dk1"/>
              </a:solidFill>
              <a:latin typeface="+mn-lt"/>
              <a:ea typeface="+mn-ea"/>
              <a:cs typeface="+mn-cs"/>
            </a:rPr>
            <a:t>年々増加の傾向にあ</a:t>
          </a:r>
          <a:r>
            <a:rPr lang="ja-JP" altLang="en-US" sz="1200" b="0" i="0" baseline="0">
              <a:solidFill>
                <a:schemeClr val="dk1"/>
              </a:solidFill>
              <a:latin typeface="+mn-lt"/>
              <a:ea typeface="+mn-ea"/>
              <a:cs typeface="+mn-cs"/>
            </a:rPr>
            <a:t>り、平成２５年度においては増加幅は少なかったが、今後も増加していくことが見込まれる。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単独事業の見直しや不正受給の防止など、より適正な財政運営を図っていく必要がある。</a:t>
          </a:r>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72136</xdr:rowOff>
    </xdr:from>
    <xdr:to>
      <xdr:col>7</xdr:col>
      <xdr:colOff>15875</xdr:colOff>
      <xdr:row>55</xdr:row>
      <xdr:rowOff>147574</xdr:rowOff>
    </xdr:to>
    <xdr:cxnSp macro="">
      <xdr:nvCxnSpPr>
        <xdr:cNvPr id="185" name="直線コネクタ 184"/>
        <xdr:cNvCxnSpPr/>
      </xdr:nvCxnSpPr>
      <xdr:spPr>
        <a:xfrm>
          <a:off x="3987800" y="933043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72136</xdr:rowOff>
    </xdr:from>
    <xdr:to>
      <xdr:col>5</xdr:col>
      <xdr:colOff>549275</xdr:colOff>
      <xdr:row>55</xdr:row>
      <xdr:rowOff>147574</xdr:rowOff>
    </xdr:to>
    <xdr:cxnSp macro="">
      <xdr:nvCxnSpPr>
        <xdr:cNvPr id="188" name="直線コネクタ 187"/>
        <xdr:cNvCxnSpPr/>
      </xdr:nvCxnSpPr>
      <xdr:spPr>
        <a:xfrm flipV="1">
          <a:off x="3098800" y="933043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74422</xdr:rowOff>
    </xdr:from>
    <xdr:to>
      <xdr:col>4</xdr:col>
      <xdr:colOff>346075</xdr:colOff>
      <xdr:row>55</xdr:row>
      <xdr:rowOff>147574</xdr:rowOff>
    </xdr:to>
    <xdr:cxnSp macro="">
      <xdr:nvCxnSpPr>
        <xdr:cNvPr id="191" name="直線コネクタ 190"/>
        <xdr:cNvCxnSpPr/>
      </xdr:nvCxnSpPr>
      <xdr:spPr>
        <a:xfrm>
          <a:off x="2209800" y="9504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55</xdr:row>
      <xdr:rowOff>74422</xdr:rowOff>
    </xdr:to>
    <xdr:cxnSp macro="">
      <xdr:nvCxnSpPr>
        <xdr:cNvPr id="194" name="直線コネクタ 193"/>
        <xdr:cNvCxnSpPr/>
      </xdr:nvCxnSpPr>
      <xdr:spPr>
        <a:xfrm>
          <a:off x="1320800" y="92938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96774</xdr:rowOff>
    </xdr:from>
    <xdr:to>
      <xdr:col>7</xdr:col>
      <xdr:colOff>66675</xdr:colOff>
      <xdr:row>56</xdr:row>
      <xdr:rowOff>26924</xdr:rowOff>
    </xdr:to>
    <xdr:sp macro="" textlink="">
      <xdr:nvSpPr>
        <xdr:cNvPr id="204" name="円/楕円 203"/>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113301</xdr:rowOff>
    </xdr:from>
    <xdr:ext cx="762000" cy="259045"/>
    <xdr:sp macro="" textlink="">
      <xdr:nvSpPr>
        <xdr:cNvPr id="205"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21336</xdr:rowOff>
    </xdr:from>
    <xdr:to>
      <xdr:col>5</xdr:col>
      <xdr:colOff>600075</xdr:colOff>
      <xdr:row>54</xdr:row>
      <xdr:rowOff>122936</xdr:rowOff>
    </xdr:to>
    <xdr:sp macro="" textlink="">
      <xdr:nvSpPr>
        <xdr:cNvPr id="206" name="円/楕円 205"/>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133113</xdr:rowOff>
    </xdr:from>
    <xdr:ext cx="736600" cy="259045"/>
    <xdr:sp macro="" textlink="">
      <xdr:nvSpPr>
        <xdr:cNvPr id="207" name="テキスト ボックス 206"/>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96774</xdr:rowOff>
    </xdr:from>
    <xdr:to>
      <xdr:col>4</xdr:col>
      <xdr:colOff>396875</xdr:colOff>
      <xdr:row>56</xdr:row>
      <xdr:rowOff>26924</xdr:rowOff>
    </xdr:to>
    <xdr:sp macro="" textlink="">
      <xdr:nvSpPr>
        <xdr:cNvPr id="208" name="円/楕円 207"/>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11701</xdr:rowOff>
    </xdr:from>
    <xdr:ext cx="762000" cy="259045"/>
    <xdr:sp macro="" textlink="">
      <xdr:nvSpPr>
        <xdr:cNvPr id="209" name="テキスト ボックス 208"/>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23622</xdr:rowOff>
    </xdr:from>
    <xdr:to>
      <xdr:col>3</xdr:col>
      <xdr:colOff>193675</xdr:colOff>
      <xdr:row>55</xdr:row>
      <xdr:rowOff>125222</xdr:rowOff>
    </xdr:to>
    <xdr:sp macro="" textlink="">
      <xdr:nvSpPr>
        <xdr:cNvPr id="210" name="円/楕円 209"/>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135399</xdr:rowOff>
    </xdr:from>
    <xdr:ext cx="762000" cy="259045"/>
    <xdr:sp macro="" textlink="">
      <xdr:nvSpPr>
        <xdr:cNvPr id="211" name="テキスト ボックス 210"/>
        <xdr:cNvSpPr txBox="1"/>
      </xdr:nvSpPr>
      <xdr:spPr>
        <a:xfrm>
          <a:off x="1828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2" name="円/楕円 211"/>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3" name="テキスト ボックス 212"/>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その他に係る経常比率は類似団体平均よりも低い水準とはなっているが、当市の財政を圧迫しているものとして、維持管理経費に多額の経費を要する下水道事業特別会計や、年々増加する国民健康保険特別会計や介護保険特別会計への繰出金が挙げられる。繰出金は前年度と比較し微減したが、今後、見直しを図っていく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8890</xdr:rowOff>
    </xdr:to>
    <xdr:cxnSp macro="">
      <xdr:nvCxnSpPr>
        <xdr:cNvPr id="246" name="直線コネクタ 245"/>
        <xdr:cNvCxnSpPr/>
      </xdr:nvCxnSpPr>
      <xdr:spPr>
        <a:xfrm flipV="1">
          <a:off x="15671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8890</xdr:rowOff>
    </xdr:to>
    <xdr:cxnSp macro="">
      <xdr:nvCxnSpPr>
        <xdr:cNvPr id="249" name="直線コネクタ 248"/>
        <xdr:cNvCxnSpPr/>
      </xdr:nvCxnSpPr>
      <xdr:spPr>
        <a:xfrm>
          <a:off x="14782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1270</xdr:rowOff>
    </xdr:to>
    <xdr:cxnSp macro="">
      <xdr:nvCxnSpPr>
        <xdr:cNvPr id="252" name="直線コネクタ 251"/>
        <xdr:cNvCxnSpPr/>
      </xdr:nvCxnSpPr>
      <xdr:spPr>
        <a:xfrm flipV="1">
          <a:off x="13893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1270</xdr:rowOff>
    </xdr:to>
    <xdr:cxnSp macro="">
      <xdr:nvCxnSpPr>
        <xdr:cNvPr id="255" name="直線コネクタ 254"/>
        <xdr:cNvCxnSpPr/>
      </xdr:nvCxnSpPr>
      <xdr:spPr>
        <a:xfrm>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5" name="円/楕円 264"/>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6"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7" name="円/楕円 266"/>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68" name="テキスト ボックス 26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69" name="円/楕円 268"/>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0" name="テキスト ボックス 269"/>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1" name="円/楕円 270"/>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2" name="テキスト ボックス 271"/>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3" name="円/楕円 272"/>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4" name="テキスト ボックス 273"/>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平成２</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年度決算は、御殿場市小山町広域行政組合負担金</a:t>
          </a:r>
          <a:r>
            <a:rPr lang="ja-JP" altLang="en-US" sz="1200" b="0" i="0" baseline="0">
              <a:solidFill>
                <a:schemeClr val="dk1"/>
              </a:solidFill>
              <a:latin typeface="+mn-lt"/>
              <a:ea typeface="+mn-ea"/>
              <a:cs typeface="+mn-cs"/>
            </a:rPr>
            <a:t>等</a:t>
          </a:r>
          <a:r>
            <a:rPr lang="ja-JP" altLang="ja-JP" sz="1200" b="0" i="0" baseline="0">
              <a:solidFill>
                <a:schemeClr val="dk1"/>
              </a:solidFill>
              <a:latin typeface="+mn-lt"/>
              <a:ea typeface="+mn-ea"/>
              <a:cs typeface="+mn-cs"/>
            </a:rPr>
            <a:t>の</a:t>
          </a:r>
          <a:r>
            <a:rPr lang="ja-JP" altLang="en-US" sz="1200" b="0" i="0" baseline="0">
              <a:solidFill>
                <a:schemeClr val="dk1"/>
              </a:solidFill>
              <a:latin typeface="+mn-lt"/>
              <a:ea typeface="+mn-ea"/>
              <a:cs typeface="+mn-cs"/>
            </a:rPr>
            <a:t>増</a:t>
          </a:r>
          <a:r>
            <a:rPr lang="ja-JP" altLang="ja-JP" sz="1200" b="0" i="0" baseline="0">
              <a:solidFill>
                <a:schemeClr val="dk1"/>
              </a:solidFill>
              <a:latin typeface="+mn-lt"/>
              <a:ea typeface="+mn-ea"/>
              <a:cs typeface="+mn-cs"/>
            </a:rPr>
            <a:t>により、前年度比</a:t>
          </a:r>
          <a:r>
            <a:rPr lang="ja-JP" altLang="en-US" sz="1200" b="0" i="0" baseline="0">
              <a:solidFill>
                <a:schemeClr val="dk1"/>
              </a:solidFill>
              <a:latin typeface="+mn-lt"/>
              <a:ea typeface="+mn-ea"/>
              <a:cs typeface="+mn-cs"/>
            </a:rPr>
            <a:t>４．４</a:t>
          </a:r>
          <a:r>
            <a:rPr lang="ja-JP" altLang="ja-JP" sz="1200" b="0" i="0" baseline="0">
              <a:solidFill>
                <a:schemeClr val="dk1"/>
              </a:solidFill>
              <a:latin typeface="+mn-lt"/>
              <a:ea typeface="+mn-ea"/>
              <a:cs typeface="+mn-cs"/>
            </a:rPr>
            <a:t>％の</a:t>
          </a:r>
          <a:r>
            <a:rPr lang="ja-JP" altLang="en-US" sz="1200" b="0" i="0" baseline="0">
              <a:solidFill>
                <a:schemeClr val="dk1"/>
              </a:solidFill>
              <a:latin typeface="+mn-lt"/>
              <a:ea typeface="+mn-ea"/>
              <a:cs typeface="+mn-cs"/>
            </a:rPr>
            <a:t>増</a:t>
          </a:r>
          <a:r>
            <a:rPr lang="ja-JP" altLang="ja-JP" sz="1200" b="0" i="0" baseline="0">
              <a:solidFill>
                <a:schemeClr val="dk1"/>
              </a:solidFill>
              <a:latin typeface="+mn-lt"/>
              <a:ea typeface="+mn-ea"/>
              <a:cs typeface="+mn-cs"/>
            </a:rPr>
            <a:t>となった。補助費に係る経常収支比率は、年々減少の傾向にあるが、類似団体と比較すると高い水準にある。その理由として、広域ごみ処理施設であるＲＤＦセンターの運営経費が嵩んでいることが挙げられるが、平成２７年度をもって廃止されることから、中期的に見れば減少する見込みである。また、不適当な補助金・交付金の見直しや廃止を行うなど、経費を抑制していく必要がある。</a:t>
          </a:r>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37846</xdr:rowOff>
    </xdr:to>
    <xdr:cxnSp macro="">
      <xdr:nvCxnSpPr>
        <xdr:cNvPr id="304" name="直線コネクタ 303"/>
        <xdr:cNvCxnSpPr/>
      </xdr:nvCxnSpPr>
      <xdr:spPr>
        <a:xfrm>
          <a:off x="15671800" y="6381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56134</xdr:rowOff>
    </xdr:to>
    <xdr:cxnSp macro="">
      <xdr:nvCxnSpPr>
        <xdr:cNvPr id="307" name="直線コネクタ 306"/>
        <xdr:cNvCxnSpPr/>
      </xdr:nvCxnSpPr>
      <xdr:spPr>
        <a:xfrm flipV="1">
          <a:off x="14782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115570</xdr:rowOff>
    </xdr:to>
    <xdr:cxnSp macro="">
      <xdr:nvCxnSpPr>
        <xdr:cNvPr id="310" name="直線コネクタ 309"/>
        <xdr:cNvCxnSpPr/>
      </xdr:nvCxnSpPr>
      <xdr:spPr>
        <a:xfrm flipV="1">
          <a:off x="13893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138430</xdr:rowOff>
    </xdr:to>
    <xdr:cxnSp macro="">
      <xdr:nvCxnSpPr>
        <xdr:cNvPr id="313" name="直線コネクタ 312"/>
        <xdr:cNvCxnSpPr/>
      </xdr:nvCxnSpPr>
      <xdr:spPr>
        <a:xfrm flipV="1">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3" name="円/楕円 322"/>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4"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5" name="円/楕円 324"/>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6" name="テキスト ボックス 325"/>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7" name="円/楕円 326"/>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8" name="テキスト ボックス 327"/>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9" name="円/楕円 328"/>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0" name="テキスト ボックス 329"/>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1" name="円/楕円 33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2" name="テキスト ボックス 33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平成２</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年度決算は、赤字特例債の元利償還金などの増により、前年度比</a:t>
          </a:r>
          <a:r>
            <a:rPr lang="ja-JP" altLang="en-US" sz="1200" b="0" i="0" baseline="0">
              <a:solidFill>
                <a:schemeClr val="dk1"/>
              </a:solidFill>
              <a:latin typeface="+mn-lt"/>
              <a:ea typeface="+mn-ea"/>
              <a:cs typeface="+mn-cs"/>
            </a:rPr>
            <a:t>１．６</a:t>
          </a:r>
          <a:r>
            <a:rPr lang="ja-JP" altLang="ja-JP" sz="1200" b="0" i="0" baseline="0">
              <a:solidFill>
                <a:schemeClr val="dk1"/>
              </a:solidFill>
              <a:latin typeface="+mn-lt"/>
              <a:ea typeface="+mn-ea"/>
              <a:cs typeface="+mn-cs"/>
            </a:rPr>
            <a:t>％の増となった。類似団体と比較すると、</a:t>
          </a:r>
          <a:r>
            <a:rPr lang="ja-JP" altLang="en-US" sz="1200" b="0" i="0" baseline="0">
              <a:solidFill>
                <a:schemeClr val="dk1"/>
              </a:solidFill>
              <a:latin typeface="+mn-lt"/>
              <a:ea typeface="+mn-ea"/>
              <a:cs typeface="+mn-cs"/>
            </a:rPr>
            <a:t>平均を超えてしまっている。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償還金額の大きい臨時地方道整備事業債や、利率の高い時期に借入した地方債の償還</a:t>
          </a:r>
          <a:r>
            <a:rPr lang="ja-JP" altLang="en-US" sz="1200" b="0" i="0" baseline="0">
              <a:solidFill>
                <a:schemeClr val="dk1"/>
              </a:solidFill>
              <a:latin typeface="+mn-lt"/>
              <a:ea typeface="+mn-ea"/>
              <a:cs typeface="+mn-cs"/>
            </a:rPr>
            <a:t>が終了する時期となったので、今後は比率が減少することが見込まれる。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また、</a:t>
          </a:r>
          <a:r>
            <a:rPr lang="ja-JP" altLang="ja-JP" sz="1200" b="0" i="0" baseline="0">
              <a:solidFill>
                <a:schemeClr val="dk1"/>
              </a:solidFill>
              <a:latin typeface="+mn-lt"/>
              <a:ea typeface="+mn-ea"/>
              <a:cs typeface="+mn-cs"/>
            </a:rPr>
            <a:t>世代間の公平性の確保という観点からも、起債計画に基づいた適正な借入を行う必要がある。</a:t>
          </a:r>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44704</xdr:rowOff>
    </xdr:to>
    <xdr:cxnSp macro="">
      <xdr:nvCxnSpPr>
        <xdr:cNvPr id="362" name="直線コネクタ 361"/>
        <xdr:cNvCxnSpPr/>
      </xdr:nvCxnSpPr>
      <xdr:spPr>
        <a:xfrm>
          <a:off x="3987800" y="133995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26415</xdr:rowOff>
    </xdr:to>
    <xdr:cxnSp macro="">
      <xdr:nvCxnSpPr>
        <xdr:cNvPr id="365" name="直線コネクタ 364"/>
        <xdr:cNvCxnSpPr/>
      </xdr:nvCxnSpPr>
      <xdr:spPr>
        <a:xfrm>
          <a:off x="3098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133858</xdr:rowOff>
    </xdr:to>
    <xdr:cxnSp macro="">
      <xdr:nvCxnSpPr>
        <xdr:cNvPr id="368" name="直線コネクタ 367"/>
        <xdr:cNvCxnSpPr/>
      </xdr:nvCxnSpPr>
      <xdr:spPr>
        <a:xfrm>
          <a:off x="2209800" y="13298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97282</xdr:rowOff>
    </xdr:to>
    <xdr:cxnSp macro="">
      <xdr:nvCxnSpPr>
        <xdr:cNvPr id="371" name="直線コネクタ 370"/>
        <xdr:cNvCxnSpPr/>
      </xdr:nvCxnSpPr>
      <xdr:spPr>
        <a:xfrm>
          <a:off x="1320800" y="13262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1" name="円/楕円 380"/>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2"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3" name="円/楕円 382"/>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4" name="テキスト ボックス 383"/>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5" name="円/楕円 384"/>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6" name="テキスト ボックス 38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7" name="円/楕円 386"/>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8" name="テキスト ボックス 38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89" name="円/楕円 388"/>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0" name="テキスト ボックス 389"/>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公債費以外の経常収支比率については、類似団体平均を下回っている。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当市における問題としては、基金残高の低位水準が挙げられる。年々基金残高は減少しており、平成２５年度においては、財政調整基金の積立をすることができたが、その他特定目的基金の残高は減少の一途をたどっている。今後は、財政調整基金を計画的に積立てしていくとともに、</a:t>
          </a:r>
          <a:r>
            <a:rPr lang="ja-JP" altLang="ja-JP" sz="1200" b="0" i="0" baseline="0">
              <a:solidFill>
                <a:schemeClr val="dk1"/>
              </a:solidFill>
              <a:latin typeface="+mn-lt"/>
              <a:ea typeface="+mn-ea"/>
              <a:cs typeface="+mn-cs"/>
            </a:rPr>
            <a:t>各種行政改革の推進はもちろんのこと、抜本的な歳出削減などを視野に入れ、適正な基金残高を確保するための打開策の検討が必要である。</a:t>
          </a:r>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88900</xdr:rowOff>
    </xdr:to>
    <xdr:cxnSp macro="">
      <xdr:nvCxnSpPr>
        <xdr:cNvPr id="423" name="直線コネクタ 422"/>
        <xdr:cNvCxnSpPr/>
      </xdr:nvCxnSpPr>
      <xdr:spPr>
        <a:xfrm>
          <a:off x="15671800" y="13103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104139</xdr:rowOff>
    </xdr:to>
    <xdr:cxnSp macro="">
      <xdr:nvCxnSpPr>
        <xdr:cNvPr id="426" name="直線コネクタ 425"/>
        <xdr:cNvCxnSpPr/>
      </xdr:nvCxnSpPr>
      <xdr:spPr>
        <a:xfrm flipV="1">
          <a:off x="14782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104139</xdr:rowOff>
    </xdr:to>
    <xdr:cxnSp macro="">
      <xdr:nvCxnSpPr>
        <xdr:cNvPr id="429" name="直線コネクタ 428"/>
        <xdr:cNvCxnSpPr/>
      </xdr:nvCxnSpPr>
      <xdr:spPr>
        <a:xfrm>
          <a:off x="13893800" y="13122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92711</xdr:rowOff>
    </xdr:to>
    <xdr:cxnSp macro="">
      <xdr:nvCxnSpPr>
        <xdr:cNvPr id="432" name="直線コネクタ 431"/>
        <xdr:cNvCxnSpPr/>
      </xdr:nvCxnSpPr>
      <xdr:spPr>
        <a:xfrm>
          <a:off x="13004800" y="13081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2" name="円/楕円 441"/>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54627</xdr:rowOff>
    </xdr:from>
    <xdr:ext cx="762000" cy="259045"/>
    <xdr:sp macro="" textlink="">
      <xdr:nvSpPr>
        <xdr:cNvPr id="443"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44" name="円/楕円 443"/>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45" name="テキスト ボックス 444"/>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6" name="円/楕円 445"/>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7" name="テキスト ボックス 446"/>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8" name="円/楕円 447"/>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49" name="テキスト ボックス 448"/>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0" name="円/楕円 449"/>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静岡県御殿場市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56610</xdr:rowOff>
    </xdr:from>
    <xdr:to>
      <xdr:col>4</xdr:col>
      <xdr:colOff>1117600</xdr:colOff>
      <xdr:row>16</xdr:row>
      <xdr:rowOff>119037</xdr:rowOff>
    </xdr:to>
    <xdr:cxnSp macro="">
      <xdr:nvCxnSpPr>
        <xdr:cNvPr id="50" name="直線コネクタ 49"/>
        <xdr:cNvCxnSpPr/>
      </xdr:nvCxnSpPr>
      <xdr:spPr bwMode="auto">
        <a:xfrm>
          <a:off x="5003800" y="2847435"/>
          <a:ext cx="647700" cy="6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103814</xdr:rowOff>
    </xdr:from>
    <xdr:ext cx="762000" cy="259045"/>
    <xdr:sp macro="" textlink="">
      <xdr:nvSpPr>
        <xdr:cNvPr id="51" name="人口1人当たり決算額の推移平均値テキスト130"/>
        <xdr:cNvSpPr txBox="1"/>
      </xdr:nvSpPr>
      <xdr:spPr>
        <a:xfrm>
          <a:off x="5740400" y="28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12014</xdr:rowOff>
    </xdr:from>
    <xdr:to>
      <xdr:col>4</xdr:col>
      <xdr:colOff>469900</xdr:colOff>
      <xdr:row>16</xdr:row>
      <xdr:rowOff>56610</xdr:rowOff>
    </xdr:to>
    <xdr:cxnSp macro="">
      <xdr:nvCxnSpPr>
        <xdr:cNvPr id="53" name="直線コネクタ 52"/>
        <xdr:cNvCxnSpPr/>
      </xdr:nvCxnSpPr>
      <xdr:spPr bwMode="auto">
        <a:xfrm>
          <a:off x="4305300" y="2802839"/>
          <a:ext cx="6985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4604</xdr:rowOff>
    </xdr:from>
    <xdr:to>
      <xdr:col>3</xdr:col>
      <xdr:colOff>904875</xdr:colOff>
      <xdr:row>16</xdr:row>
      <xdr:rowOff>12014</xdr:rowOff>
    </xdr:to>
    <xdr:cxnSp macro="">
      <xdr:nvCxnSpPr>
        <xdr:cNvPr id="56" name="直線コネクタ 55"/>
        <xdr:cNvCxnSpPr/>
      </xdr:nvCxnSpPr>
      <xdr:spPr bwMode="auto">
        <a:xfrm>
          <a:off x="3606800" y="2795429"/>
          <a:ext cx="698500" cy="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150679</xdr:rowOff>
    </xdr:from>
    <xdr:to>
      <xdr:col>3</xdr:col>
      <xdr:colOff>206375</xdr:colOff>
      <xdr:row>16</xdr:row>
      <xdr:rowOff>4604</xdr:rowOff>
    </xdr:to>
    <xdr:cxnSp macro="">
      <xdr:nvCxnSpPr>
        <xdr:cNvPr id="59" name="直線コネクタ 58"/>
        <xdr:cNvCxnSpPr/>
      </xdr:nvCxnSpPr>
      <xdr:spPr bwMode="auto">
        <a:xfrm>
          <a:off x="2908300" y="2770054"/>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68237</xdr:rowOff>
    </xdr:from>
    <xdr:to>
      <xdr:col>5</xdr:col>
      <xdr:colOff>34925</xdr:colOff>
      <xdr:row>16</xdr:row>
      <xdr:rowOff>169837</xdr:rowOff>
    </xdr:to>
    <xdr:sp macro="" textlink="">
      <xdr:nvSpPr>
        <xdr:cNvPr id="69" name="円/楕円 68"/>
        <xdr:cNvSpPr/>
      </xdr:nvSpPr>
      <xdr:spPr bwMode="auto">
        <a:xfrm>
          <a:off x="5600700" y="285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84764</xdr:rowOff>
    </xdr:from>
    <xdr:ext cx="762000" cy="259045"/>
    <xdr:sp macro="" textlink="">
      <xdr:nvSpPr>
        <xdr:cNvPr id="70" name="人口1人当たり決算額の推移該当値テキスト130"/>
        <xdr:cNvSpPr txBox="1"/>
      </xdr:nvSpPr>
      <xdr:spPr>
        <a:xfrm>
          <a:off x="5740400" y="270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5810</xdr:rowOff>
    </xdr:from>
    <xdr:to>
      <xdr:col>4</xdr:col>
      <xdr:colOff>520700</xdr:colOff>
      <xdr:row>16</xdr:row>
      <xdr:rowOff>107410</xdr:rowOff>
    </xdr:to>
    <xdr:sp macro="" textlink="">
      <xdr:nvSpPr>
        <xdr:cNvPr id="71" name="円/楕円 70"/>
        <xdr:cNvSpPr/>
      </xdr:nvSpPr>
      <xdr:spPr bwMode="auto">
        <a:xfrm>
          <a:off x="4953000" y="279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117587</xdr:rowOff>
    </xdr:from>
    <xdr:ext cx="736600" cy="259045"/>
    <xdr:sp macro="" textlink="">
      <xdr:nvSpPr>
        <xdr:cNvPr id="72" name="テキスト ボックス 71"/>
        <xdr:cNvSpPr txBox="1"/>
      </xdr:nvSpPr>
      <xdr:spPr>
        <a:xfrm>
          <a:off x="4622800" y="256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132664</xdr:rowOff>
    </xdr:from>
    <xdr:to>
      <xdr:col>3</xdr:col>
      <xdr:colOff>955675</xdr:colOff>
      <xdr:row>16</xdr:row>
      <xdr:rowOff>62814</xdr:rowOff>
    </xdr:to>
    <xdr:sp macro="" textlink="">
      <xdr:nvSpPr>
        <xdr:cNvPr id="73" name="円/楕円 72"/>
        <xdr:cNvSpPr/>
      </xdr:nvSpPr>
      <xdr:spPr bwMode="auto">
        <a:xfrm>
          <a:off x="4254500" y="275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72991</xdr:rowOff>
    </xdr:from>
    <xdr:ext cx="762000" cy="259045"/>
    <xdr:sp macro="" textlink="">
      <xdr:nvSpPr>
        <xdr:cNvPr id="74" name="テキスト ボックス 73"/>
        <xdr:cNvSpPr txBox="1"/>
      </xdr:nvSpPr>
      <xdr:spPr>
        <a:xfrm>
          <a:off x="3924300" y="252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125254</xdr:rowOff>
    </xdr:from>
    <xdr:to>
      <xdr:col>3</xdr:col>
      <xdr:colOff>257175</xdr:colOff>
      <xdr:row>16</xdr:row>
      <xdr:rowOff>55404</xdr:rowOff>
    </xdr:to>
    <xdr:sp macro="" textlink="">
      <xdr:nvSpPr>
        <xdr:cNvPr id="75" name="円/楕円 74"/>
        <xdr:cNvSpPr/>
      </xdr:nvSpPr>
      <xdr:spPr bwMode="auto">
        <a:xfrm>
          <a:off x="3556000" y="2744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65581</xdr:rowOff>
    </xdr:from>
    <xdr:ext cx="762000" cy="259045"/>
    <xdr:sp macro="" textlink="">
      <xdr:nvSpPr>
        <xdr:cNvPr id="76" name="テキスト ボックス 75"/>
        <xdr:cNvSpPr txBox="1"/>
      </xdr:nvSpPr>
      <xdr:spPr>
        <a:xfrm>
          <a:off x="3225800" y="251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79,925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99879</xdr:rowOff>
    </xdr:from>
    <xdr:to>
      <xdr:col>2</xdr:col>
      <xdr:colOff>692150</xdr:colOff>
      <xdr:row>16</xdr:row>
      <xdr:rowOff>30029</xdr:rowOff>
    </xdr:to>
    <xdr:sp macro="" textlink="">
      <xdr:nvSpPr>
        <xdr:cNvPr id="77" name="円/楕円 76"/>
        <xdr:cNvSpPr/>
      </xdr:nvSpPr>
      <xdr:spPr bwMode="auto">
        <a:xfrm>
          <a:off x="2857500" y="271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40206</xdr:rowOff>
    </xdr:from>
    <xdr:ext cx="762000" cy="259045"/>
    <xdr:sp macro="" textlink="">
      <xdr:nvSpPr>
        <xdr:cNvPr id="78" name="テキスト ボックス 77"/>
        <xdr:cNvSpPr txBox="1"/>
      </xdr:nvSpPr>
      <xdr:spPr>
        <a:xfrm>
          <a:off x="2527300" y="24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26393</xdr:rowOff>
    </xdr:from>
    <xdr:to>
      <xdr:col>4</xdr:col>
      <xdr:colOff>1117600</xdr:colOff>
      <xdr:row>36</xdr:row>
      <xdr:rowOff>49390</xdr:rowOff>
    </xdr:to>
    <xdr:cxnSp macro="">
      <xdr:nvCxnSpPr>
        <xdr:cNvPr id="110" name="直線コネクタ 109"/>
        <xdr:cNvCxnSpPr/>
      </xdr:nvCxnSpPr>
      <xdr:spPr bwMode="auto">
        <a:xfrm>
          <a:off x="5003800" y="6979643"/>
          <a:ext cx="6477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11854</xdr:rowOff>
    </xdr:from>
    <xdr:to>
      <xdr:col>4</xdr:col>
      <xdr:colOff>469900</xdr:colOff>
      <xdr:row>36</xdr:row>
      <xdr:rowOff>26393</xdr:rowOff>
    </xdr:to>
    <xdr:cxnSp macro="">
      <xdr:nvCxnSpPr>
        <xdr:cNvPr id="113" name="直線コネクタ 112"/>
        <xdr:cNvCxnSpPr/>
      </xdr:nvCxnSpPr>
      <xdr:spPr bwMode="auto">
        <a:xfrm>
          <a:off x="4305300" y="6965104"/>
          <a:ext cx="698500" cy="1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11854</xdr:rowOff>
    </xdr:from>
    <xdr:to>
      <xdr:col>3</xdr:col>
      <xdr:colOff>904875</xdr:colOff>
      <xdr:row>36</xdr:row>
      <xdr:rowOff>45413</xdr:rowOff>
    </xdr:to>
    <xdr:cxnSp macro="">
      <xdr:nvCxnSpPr>
        <xdr:cNvPr id="116" name="直線コネクタ 115"/>
        <xdr:cNvCxnSpPr/>
      </xdr:nvCxnSpPr>
      <xdr:spPr bwMode="auto">
        <a:xfrm flipV="1">
          <a:off x="3606800" y="6965104"/>
          <a:ext cx="698500" cy="3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45413</xdr:rowOff>
    </xdr:from>
    <xdr:to>
      <xdr:col>3</xdr:col>
      <xdr:colOff>206375</xdr:colOff>
      <xdr:row>36</xdr:row>
      <xdr:rowOff>86789</xdr:rowOff>
    </xdr:to>
    <xdr:cxnSp macro="">
      <xdr:nvCxnSpPr>
        <xdr:cNvPr id="119" name="直線コネクタ 118"/>
        <xdr:cNvCxnSpPr/>
      </xdr:nvCxnSpPr>
      <xdr:spPr bwMode="auto">
        <a:xfrm flipV="1">
          <a:off x="2908300" y="6998663"/>
          <a:ext cx="698500" cy="4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341490</xdr:rowOff>
    </xdr:from>
    <xdr:to>
      <xdr:col>5</xdr:col>
      <xdr:colOff>34925</xdr:colOff>
      <xdr:row>36</xdr:row>
      <xdr:rowOff>100190</xdr:rowOff>
    </xdr:to>
    <xdr:sp macro="" textlink="">
      <xdr:nvSpPr>
        <xdr:cNvPr id="129" name="円/楕円 128"/>
        <xdr:cNvSpPr/>
      </xdr:nvSpPr>
      <xdr:spPr bwMode="auto">
        <a:xfrm>
          <a:off x="5600700" y="695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186567</xdr:rowOff>
    </xdr:from>
    <xdr:ext cx="762000" cy="259045"/>
    <xdr:sp macro="" textlink="">
      <xdr:nvSpPr>
        <xdr:cNvPr id="130" name="人口1人当たり決算額の推移該当値テキスト445"/>
        <xdr:cNvSpPr txBox="1"/>
      </xdr:nvSpPr>
      <xdr:spPr>
        <a:xfrm>
          <a:off x="5740400" y="679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318493</xdr:rowOff>
    </xdr:from>
    <xdr:to>
      <xdr:col>4</xdr:col>
      <xdr:colOff>520700</xdr:colOff>
      <xdr:row>36</xdr:row>
      <xdr:rowOff>77193</xdr:rowOff>
    </xdr:to>
    <xdr:sp macro="" textlink="">
      <xdr:nvSpPr>
        <xdr:cNvPr id="131" name="円/楕円 130"/>
        <xdr:cNvSpPr/>
      </xdr:nvSpPr>
      <xdr:spPr bwMode="auto">
        <a:xfrm>
          <a:off x="49530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87370</xdr:rowOff>
    </xdr:from>
    <xdr:ext cx="736600" cy="259045"/>
    <xdr:sp macro="" textlink="">
      <xdr:nvSpPr>
        <xdr:cNvPr id="132" name="テキスト ボックス 131"/>
        <xdr:cNvSpPr txBox="1"/>
      </xdr:nvSpPr>
      <xdr:spPr>
        <a:xfrm>
          <a:off x="4622800" y="6697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303954</xdr:rowOff>
    </xdr:from>
    <xdr:to>
      <xdr:col>3</xdr:col>
      <xdr:colOff>955675</xdr:colOff>
      <xdr:row>36</xdr:row>
      <xdr:rowOff>62654</xdr:rowOff>
    </xdr:to>
    <xdr:sp macro="" textlink="">
      <xdr:nvSpPr>
        <xdr:cNvPr id="133" name="円/楕円 132"/>
        <xdr:cNvSpPr/>
      </xdr:nvSpPr>
      <xdr:spPr bwMode="auto">
        <a:xfrm>
          <a:off x="4254500" y="691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72831</xdr:rowOff>
    </xdr:from>
    <xdr:ext cx="762000" cy="259045"/>
    <xdr:sp macro="" textlink="">
      <xdr:nvSpPr>
        <xdr:cNvPr id="134" name="テキスト ボックス 133"/>
        <xdr:cNvSpPr txBox="1"/>
      </xdr:nvSpPr>
      <xdr:spPr>
        <a:xfrm>
          <a:off x="3924300" y="668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337513</xdr:rowOff>
    </xdr:from>
    <xdr:to>
      <xdr:col>3</xdr:col>
      <xdr:colOff>257175</xdr:colOff>
      <xdr:row>36</xdr:row>
      <xdr:rowOff>96213</xdr:rowOff>
    </xdr:to>
    <xdr:sp macro="" textlink="">
      <xdr:nvSpPr>
        <xdr:cNvPr id="135" name="円/楕円 134"/>
        <xdr:cNvSpPr/>
      </xdr:nvSpPr>
      <xdr:spPr bwMode="auto">
        <a:xfrm>
          <a:off x="3556000" y="694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106390</xdr:rowOff>
    </xdr:from>
    <xdr:ext cx="762000" cy="259045"/>
    <xdr:sp macro="" textlink="">
      <xdr:nvSpPr>
        <xdr:cNvPr id="136" name="テキスト ボックス 135"/>
        <xdr:cNvSpPr txBox="1"/>
      </xdr:nvSpPr>
      <xdr:spPr>
        <a:xfrm>
          <a:off x="3225800" y="671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35989</xdr:rowOff>
    </xdr:from>
    <xdr:to>
      <xdr:col>2</xdr:col>
      <xdr:colOff>692150</xdr:colOff>
      <xdr:row>36</xdr:row>
      <xdr:rowOff>137589</xdr:rowOff>
    </xdr:to>
    <xdr:sp macro="" textlink="">
      <xdr:nvSpPr>
        <xdr:cNvPr id="137" name="円/楕円 136"/>
        <xdr:cNvSpPr/>
      </xdr:nvSpPr>
      <xdr:spPr bwMode="auto">
        <a:xfrm>
          <a:off x="2857500" y="698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147766</xdr:rowOff>
    </xdr:from>
    <xdr:ext cx="762000" cy="259045"/>
    <xdr:sp macro="" textlink="">
      <xdr:nvSpPr>
        <xdr:cNvPr id="138" name="テキスト ボックス 137"/>
        <xdr:cNvSpPr txBox="1"/>
      </xdr:nvSpPr>
      <xdr:spPr>
        <a:xfrm>
          <a:off x="2527300" y="675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財政調整基金残高については、平成２２年度をピークに年々減少して</a:t>
          </a:r>
          <a:r>
            <a:rPr lang="ja-JP" altLang="en-US" sz="1200" b="0" i="0" baseline="0">
              <a:solidFill>
                <a:schemeClr val="dk1"/>
              </a:solidFill>
              <a:latin typeface="+mn-ea"/>
              <a:ea typeface="+mn-ea"/>
              <a:cs typeface="+mn-cs"/>
            </a:rPr>
            <a:t>いたが、平成２５年度においては、積立てを行うことができ持ち直しつつある。</a:t>
          </a:r>
          <a:r>
            <a:rPr lang="ja-JP" altLang="ja-JP" sz="1200" b="0" i="0" baseline="0">
              <a:solidFill>
                <a:schemeClr val="dk1"/>
              </a:solidFill>
              <a:latin typeface="+mn-ea"/>
              <a:ea typeface="+mn-ea"/>
              <a:cs typeface="+mn-cs"/>
            </a:rPr>
            <a:t>今後は、義務的経費や普通建設事業の見直しにより、</a:t>
          </a:r>
          <a:r>
            <a:rPr lang="ja-JP" altLang="en-US" sz="1200" b="0" i="0" baseline="0">
              <a:solidFill>
                <a:schemeClr val="dk1"/>
              </a:solidFill>
              <a:latin typeface="+mn-ea"/>
              <a:ea typeface="+mn-ea"/>
              <a:cs typeface="+mn-cs"/>
            </a:rPr>
            <a:t>計画的に</a:t>
          </a:r>
          <a:r>
            <a:rPr lang="ja-JP" altLang="ja-JP" sz="1200" b="0" i="0" baseline="0">
              <a:solidFill>
                <a:schemeClr val="dk1"/>
              </a:solidFill>
              <a:latin typeface="+mn-ea"/>
              <a:ea typeface="+mn-ea"/>
              <a:cs typeface="+mn-cs"/>
            </a:rPr>
            <a:t>残高を増やしていく。</a:t>
          </a:r>
          <a:endParaRPr lang="en-US" altLang="ja-JP" sz="1200" b="0" i="0" baseline="0">
            <a:solidFill>
              <a:schemeClr val="dk1"/>
            </a:solidFill>
            <a:latin typeface="+mn-ea"/>
            <a:ea typeface="+mn-ea"/>
            <a:cs typeface="+mn-cs"/>
          </a:endParaRPr>
        </a:p>
        <a:p>
          <a:pPr rtl="0" eaLnBrk="1" fontAlgn="auto" latinLnBrk="0" hangingPunct="1"/>
          <a:r>
            <a:rPr lang="ja-JP" altLang="ja-JP" sz="1200" b="0" i="0" baseline="0">
              <a:solidFill>
                <a:schemeClr val="dk1"/>
              </a:solidFill>
              <a:latin typeface="+mn-ea"/>
              <a:ea typeface="+mn-ea"/>
              <a:cs typeface="+mn-cs"/>
            </a:rPr>
            <a:t>　実質単年度収支については、財政調整基金の</a:t>
          </a:r>
          <a:r>
            <a:rPr lang="ja-JP" altLang="en-US" sz="1200" b="0" i="0" baseline="0">
              <a:solidFill>
                <a:schemeClr val="dk1"/>
              </a:solidFill>
              <a:latin typeface="+mn-ea"/>
              <a:ea typeface="+mn-ea"/>
              <a:cs typeface="+mn-cs"/>
            </a:rPr>
            <a:t>積立て</a:t>
          </a:r>
          <a:r>
            <a:rPr lang="ja-JP" altLang="ja-JP" sz="1200" b="0" i="0" baseline="0">
              <a:solidFill>
                <a:schemeClr val="dk1"/>
              </a:solidFill>
              <a:latin typeface="+mn-ea"/>
              <a:ea typeface="+mn-ea"/>
              <a:cs typeface="+mn-cs"/>
            </a:rPr>
            <a:t>により、</a:t>
          </a:r>
          <a:r>
            <a:rPr lang="ja-JP" altLang="en-US" sz="1200" b="0" i="0" baseline="0">
              <a:solidFill>
                <a:schemeClr val="dk1"/>
              </a:solidFill>
              <a:latin typeface="+mn-ea"/>
              <a:ea typeface="+mn-ea"/>
              <a:cs typeface="+mn-cs"/>
            </a:rPr>
            <a:t>平成２０年度以来のプラスとなった。今後は、市税の増収が見込まれつつあることから、財政調整基金の取崩しをすることなく、</a:t>
          </a:r>
          <a:r>
            <a:rPr lang="ja-JP" altLang="ja-JP" sz="1200" b="0" i="0" baseline="0">
              <a:solidFill>
                <a:schemeClr val="dk1"/>
              </a:solidFill>
              <a:latin typeface="+mn-ea"/>
              <a:ea typeface="+mn-ea"/>
              <a:cs typeface="+mn-cs"/>
            </a:rPr>
            <a:t>実質単年度収支はプラスになることが見込まれる。今後は、歳入のより一層の確保と、歳出面の事業等の抜本的な見直しを図り、財政調整基金の積立を進めていく必要がある。</a:t>
          </a:r>
          <a:endParaRPr lang="ja-JP" altLang="ja-JP" sz="120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前年度に続き</a:t>
          </a:r>
          <a:r>
            <a:rPr lang="ja-JP" altLang="ja-JP" sz="1200" b="0" i="0" baseline="0">
              <a:solidFill>
                <a:schemeClr val="dk1"/>
              </a:solidFill>
              <a:latin typeface="+mn-ea"/>
              <a:ea typeface="+mn-ea"/>
              <a:cs typeface="+mn-cs"/>
            </a:rPr>
            <a:t>全ての会計で黒字を維持している。一般会計については、平成２１年度以降市税の減収が続き、黒字幅が減少していたが、平成２</a:t>
          </a:r>
          <a:r>
            <a:rPr lang="ja-JP" altLang="en-US" sz="1200" b="0" i="0" baseline="0">
              <a:solidFill>
                <a:schemeClr val="dk1"/>
              </a:solidFill>
              <a:latin typeface="+mn-ea"/>
              <a:ea typeface="+mn-ea"/>
              <a:cs typeface="+mn-cs"/>
            </a:rPr>
            <a:t>５</a:t>
          </a:r>
          <a:r>
            <a:rPr lang="ja-JP" altLang="ja-JP" sz="1200" b="0" i="0" baseline="0">
              <a:solidFill>
                <a:schemeClr val="dk1"/>
              </a:solidFill>
              <a:latin typeface="+mn-ea"/>
              <a:ea typeface="+mn-ea"/>
              <a:cs typeface="+mn-cs"/>
            </a:rPr>
            <a:t>年度については、</a:t>
          </a:r>
          <a:r>
            <a:rPr lang="ja-JP" altLang="en-US" sz="1200" b="0" i="0" baseline="0">
              <a:solidFill>
                <a:schemeClr val="dk1"/>
              </a:solidFill>
              <a:latin typeface="+mn-ea"/>
              <a:ea typeface="+mn-ea"/>
              <a:cs typeface="+mn-cs"/>
            </a:rPr>
            <a:t>前年度に続き</a:t>
          </a:r>
          <a:r>
            <a:rPr lang="ja-JP" altLang="ja-JP" sz="1200" b="0" i="0" baseline="0">
              <a:solidFill>
                <a:schemeClr val="dk1"/>
              </a:solidFill>
              <a:latin typeface="+mn-ea"/>
              <a:ea typeface="+mn-ea"/>
              <a:cs typeface="+mn-cs"/>
            </a:rPr>
            <a:t>増加となった。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標準財政規模比は前年度と比較すると、一般会計及び</a:t>
          </a:r>
          <a:r>
            <a:rPr lang="ja-JP" altLang="en-US" sz="1200" b="0" i="0" baseline="0">
              <a:solidFill>
                <a:schemeClr val="dk1"/>
              </a:solidFill>
              <a:latin typeface="+mn-ea"/>
              <a:ea typeface="+mn-ea"/>
              <a:cs typeface="+mn-cs"/>
            </a:rPr>
            <a:t>国民保険特別会計</a:t>
          </a:r>
          <a:r>
            <a:rPr lang="ja-JP" altLang="ja-JP" sz="1200" b="0" i="0" baseline="0">
              <a:solidFill>
                <a:schemeClr val="dk1"/>
              </a:solidFill>
              <a:latin typeface="+mn-ea"/>
              <a:ea typeface="+mn-ea"/>
              <a:cs typeface="+mn-cs"/>
            </a:rPr>
            <a:t>等の増加により、増加している。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また、国民健康保険特別会計は前年度</a:t>
          </a:r>
          <a:r>
            <a:rPr lang="ja-JP" altLang="en-US" sz="1200" b="0" i="0" baseline="0">
              <a:solidFill>
                <a:schemeClr val="dk1"/>
              </a:solidFill>
              <a:latin typeface="+mn-ea"/>
              <a:ea typeface="+mn-ea"/>
              <a:cs typeface="+mn-cs"/>
            </a:rPr>
            <a:t>までは減少傾向にあったが、平成２５年度においては、平成２３年度の水準に戻った。国民保険特別会計だけでなく、介護保険特別会計においても、年々増加する一般会計繰出金を考慮すると効率的な運営を図っていく必要がある。</a:t>
          </a:r>
          <a:endParaRPr lang="en-US" altLang="ja-JP" sz="1200" b="0" i="0" baseline="0">
            <a:solidFill>
              <a:schemeClr val="dk1"/>
            </a:solidFill>
            <a:latin typeface="+mn-ea"/>
            <a:ea typeface="+mn-ea"/>
            <a:cs typeface="+mn-cs"/>
          </a:endParaRPr>
        </a:p>
        <a:p>
          <a:pPr fontAlgn="base"/>
          <a:r>
            <a:rPr lang="ja-JP" altLang="ja-JP" sz="1200" b="0" i="0" baseline="0">
              <a:solidFill>
                <a:schemeClr val="dk1"/>
              </a:solidFill>
              <a:latin typeface="+mn-ea"/>
              <a:ea typeface="+mn-ea"/>
              <a:cs typeface="+mn-cs"/>
            </a:rPr>
            <a:t>　健全財政維持のため、一般会計については、平成２</a:t>
          </a:r>
          <a:r>
            <a:rPr lang="ja-JP" altLang="en-US" sz="1200" b="0" i="0" baseline="0">
              <a:solidFill>
                <a:schemeClr val="dk1"/>
              </a:solidFill>
              <a:latin typeface="+mn-ea"/>
              <a:ea typeface="+mn-ea"/>
              <a:cs typeface="+mn-cs"/>
            </a:rPr>
            <a:t>５</a:t>
          </a:r>
          <a:r>
            <a:rPr lang="ja-JP" altLang="ja-JP" sz="1200" b="0" i="0" baseline="0">
              <a:solidFill>
                <a:schemeClr val="dk1"/>
              </a:solidFill>
              <a:latin typeface="+mn-ea"/>
              <a:ea typeface="+mn-ea"/>
              <a:cs typeface="+mn-cs"/>
            </a:rPr>
            <a:t>年度並み</a:t>
          </a:r>
          <a:r>
            <a:rPr lang="ja-JP" altLang="en-US" sz="1200" b="0" i="0" baseline="0">
              <a:solidFill>
                <a:schemeClr val="dk1"/>
              </a:solidFill>
              <a:latin typeface="+mn-ea"/>
              <a:ea typeface="+mn-ea"/>
              <a:cs typeface="+mn-cs"/>
            </a:rPr>
            <a:t>を維持していくこと</a:t>
          </a:r>
          <a:r>
            <a:rPr lang="ja-JP" altLang="ja-JP" sz="1200" b="0" i="0" baseline="0">
              <a:solidFill>
                <a:schemeClr val="dk1"/>
              </a:solidFill>
              <a:latin typeface="+mn-ea"/>
              <a:ea typeface="+mn-ea"/>
              <a:cs typeface="+mn-cs"/>
            </a:rPr>
            <a:t>を目標とする。</a:t>
          </a:r>
          <a:endParaRPr lang="ja-JP" altLang="ja-JP" sz="16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元利償還金等については、</a:t>
          </a:r>
          <a:r>
            <a:rPr lang="ja-JP" altLang="ja-JP" sz="1200" b="0" i="0" baseline="0">
              <a:solidFill>
                <a:schemeClr val="dk1"/>
              </a:solidFill>
              <a:latin typeface="+mn-lt"/>
              <a:ea typeface="+mn-ea"/>
              <a:cs typeface="+mn-cs"/>
            </a:rPr>
            <a:t>赤字特例債の借入による元金償還の開始等により、</a:t>
          </a:r>
          <a:r>
            <a:rPr lang="ja-JP" altLang="ja-JP" sz="1200" b="0" i="0" baseline="0">
              <a:solidFill>
                <a:schemeClr val="dk1"/>
              </a:solidFill>
              <a:latin typeface="+mn-ea"/>
              <a:ea typeface="+mn-ea"/>
              <a:cs typeface="+mn-cs"/>
            </a:rPr>
            <a:t>前年度と比べ微</a:t>
          </a:r>
          <a:r>
            <a:rPr lang="ja-JP" altLang="en-US" sz="1200" b="0" i="0" baseline="0">
              <a:solidFill>
                <a:schemeClr val="dk1"/>
              </a:solidFill>
              <a:latin typeface="+mn-ea"/>
              <a:ea typeface="+mn-ea"/>
              <a:cs typeface="+mn-cs"/>
            </a:rPr>
            <a:t>増</a:t>
          </a:r>
          <a:r>
            <a:rPr lang="ja-JP" altLang="ja-JP" sz="1200" b="0" i="0" baseline="0">
              <a:solidFill>
                <a:schemeClr val="dk1"/>
              </a:solidFill>
              <a:latin typeface="+mn-ea"/>
              <a:ea typeface="+mn-ea"/>
              <a:cs typeface="+mn-cs"/>
            </a:rPr>
            <a:t>となったが、</a:t>
          </a:r>
          <a:r>
            <a:rPr lang="ja-JP" altLang="ja-JP" sz="1200" b="0" i="0" baseline="0">
              <a:solidFill>
                <a:schemeClr val="dk1"/>
              </a:solidFill>
              <a:latin typeface="+mn-lt"/>
              <a:ea typeface="+mn-ea"/>
              <a:cs typeface="+mn-cs"/>
            </a:rPr>
            <a:t>償還金額の大きい臨時地方道整備事業債や、利率の高い時期に借入した地方債の償還が終了</a:t>
          </a:r>
          <a:r>
            <a:rPr lang="ja-JP" altLang="en-US" sz="1200" b="0" i="0" baseline="0">
              <a:solidFill>
                <a:schemeClr val="dk1"/>
              </a:solidFill>
              <a:latin typeface="+mn-lt"/>
              <a:ea typeface="+mn-ea"/>
              <a:cs typeface="+mn-cs"/>
            </a:rPr>
            <a:t>することが見込まれるため、元利償還金は今後</a:t>
          </a:r>
          <a:r>
            <a:rPr lang="ja-JP" altLang="en-US" sz="1200" b="0" i="0" baseline="0">
              <a:solidFill>
                <a:schemeClr val="dk1"/>
              </a:solidFill>
              <a:latin typeface="+mn-ea"/>
              <a:ea typeface="+mn-ea"/>
              <a:cs typeface="+mn-cs"/>
            </a:rPr>
            <a:t>減少傾向となる</a:t>
          </a:r>
          <a:r>
            <a:rPr lang="ja-JP" altLang="ja-JP"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a:p>
          <a:pPr rtl="0" eaLnBrk="1" fontAlgn="base" latinLnBrk="0" hangingPunct="1"/>
          <a:r>
            <a:rPr lang="ja-JP" altLang="ja-JP" sz="1200" b="0" i="0" baseline="0">
              <a:solidFill>
                <a:schemeClr val="dk1"/>
              </a:solidFill>
              <a:latin typeface="+mn-ea"/>
              <a:ea typeface="+mn-ea"/>
              <a:cs typeface="+mn-cs"/>
            </a:rPr>
            <a:t>　今後は、</a:t>
          </a:r>
          <a:r>
            <a:rPr lang="ja-JP" altLang="en-US" sz="1200" b="0" i="0" baseline="0">
              <a:solidFill>
                <a:schemeClr val="dk1"/>
              </a:solidFill>
              <a:latin typeface="+mn-ea"/>
              <a:ea typeface="+mn-ea"/>
              <a:cs typeface="+mn-cs"/>
            </a:rPr>
            <a:t>一般会計においては</a:t>
          </a:r>
          <a:r>
            <a:rPr lang="ja-JP" altLang="ja-JP" sz="1200" b="0" i="0" baseline="0">
              <a:solidFill>
                <a:schemeClr val="dk1"/>
              </a:solidFill>
              <a:latin typeface="+mn-ea"/>
              <a:ea typeface="+mn-ea"/>
              <a:cs typeface="+mn-cs"/>
            </a:rPr>
            <a:t>事業の見直しなど経費削減に努め実質公債費比率１</a:t>
          </a:r>
          <a:r>
            <a:rPr lang="ja-JP" altLang="en-US" sz="1200" b="0" i="0" baseline="0">
              <a:solidFill>
                <a:schemeClr val="dk1"/>
              </a:solidFill>
              <a:latin typeface="+mn-ea"/>
              <a:ea typeface="+mn-ea"/>
              <a:cs typeface="+mn-cs"/>
            </a:rPr>
            <a:t>１</a:t>
          </a:r>
          <a:r>
            <a:rPr lang="ja-JP" altLang="ja-JP" sz="1200" b="0" i="0" baseline="0">
              <a:solidFill>
                <a:schemeClr val="dk1"/>
              </a:solidFill>
              <a:latin typeface="+mn-ea"/>
              <a:ea typeface="+mn-ea"/>
              <a:cs typeface="+mn-cs"/>
            </a:rPr>
            <a:t>％程度を目標とする</a:t>
          </a:r>
          <a:r>
            <a:rPr lang="ja-JP" altLang="en-US" sz="1200" b="0" i="0" baseline="0">
              <a:solidFill>
                <a:schemeClr val="dk1"/>
              </a:solidFill>
              <a:latin typeface="+mn-ea"/>
              <a:ea typeface="+mn-ea"/>
              <a:cs typeface="+mn-cs"/>
            </a:rPr>
            <a:t>。しかしながら、公営企業債のうち下水道事業債については、借入額を抑制していく必要がある</a:t>
          </a:r>
          <a:r>
            <a:rPr lang="ja-JP" altLang="ja-JP" sz="1200" b="0" i="0" baseline="0">
              <a:solidFill>
                <a:schemeClr val="dk1"/>
              </a:solidFill>
              <a:latin typeface="+mn-ea"/>
              <a:ea typeface="+mn-ea"/>
              <a:cs typeface="+mn-cs"/>
            </a:rPr>
            <a:t>。</a:t>
          </a:r>
          <a:endParaRPr lang="ja-JP" altLang="ja-JP" sz="12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平成２</a:t>
          </a:r>
          <a:r>
            <a:rPr lang="ja-JP" altLang="en-US" sz="1200" b="0" i="0" baseline="0">
              <a:solidFill>
                <a:schemeClr val="dk1"/>
              </a:solidFill>
              <a:latin typeface="+mn-ea"/>
              <a:ea typeface="+mn-ea"/>
              <a:cs typeface="+mn-cs"/>
            </a:rPr>
            <a:t>５</a:t>
          </a:r>
          <a:r>
            <a:rPr lang="ja-JP" altLang="ja-JP" sz="1200" b="0" i="0" baseline="0">
              <a:solidFill>
                <a:schemeClr val="dk1"/>
              </a:solidFill>
              <a:latin typeface="+mn-ea"/>
              <a:ea typeface="+mn-ea"/>
              <a:cs typeface="+mn-cs"/>
            </a:rPr>
            <a:t>年度においては、前年度と比べ、</a:t>
          </a:r>
          <a:r>
            <a:rPr lang="ja-JP" altLang="en-US" sz="1200" b="0" i="0" baseline="0">
              <a:solidFill>
                <a:schemeClr val="dk1"/>
              </a:solidFill>
              <a:latin typeface="+mn-ea"/>
              <a:ea typeface="+mn-ea"/>
              <a:cs typeface="+mn-cs"/>
            </a:rPr>
            <a:t>地方債残高や退職手当負担見込額の減などにより</a:t>
          </a:r>
          <a:r>
            <a:rPr lang="ja-JP" altLang="ja-JP" sz="1200" b="0" i="0" baseline="0">
              <a:solidFill>
                <a:schemeClr val="dk1"/>
              </a:solidFill>
              <a:latin typeface="+mn-ea"/>
              <a:ea typeface="+mn-ea"/>
              <a:cs typeface="+mn-cs"/>
            </a:rPr>
            <a:t>将来負担額は減少し</a:t>
          </a:r>
          <a:r>
            <a:rPr lang="ja-JP" altLang="en-US" sz="1200" b="0" i="0" baseline="0">
              <a:solidFill>
                <a:schemeClr val="dk1"/>
              </a:solidFill>
              <a:latin typeface="+mn-ea"/>
              <a:ea typeface="+mn-ea"/>
              <a:cs typeface="+mn-cs"/>
            </a:rPr>
            <a:t>た。</a:t>
          </a:r>
          <a:endParaRPr lang="en-US" altLang="ja-JP" sz="1200" b="0" i="0" baseline="0">
            <a:solidFill>
              <a:schemeClr val="dk1"/>
            </a:solidFill>
            <a:latin typeface="+mn-ea"/>
            <a:ea typeface="+mn-ea"/>
            <a:cs typeface="+mn-cs"/>
          </a:endParaRPr>
        </a:p>
        <a:p>
          <a:pPr rtl="0" fontAlgn="base"/>
          <a:r>
            <a:rPr lang="ja-JP" altLang="en-US" sz="1200" b="0" i="0" baseline="0">
              <a:solidFill>
                <a:schemeClr val="dk1"/>
              </a:solidFill>
              <a:latin typeface="+mn-ea"/>
              <a:ea typeface="+mn-ea"/>
              <a:cs typeface="+mn-cs"/>
            </a:rPr>
            <a:t>　地方債残高については、数年は減少傾向となる見込みである。</a:t>
          </a:r>
          <a:r>
            <a:rPr lang="ja-JP" altLang="ja-JP" sz="1200" b="0" i="0" baseline="0">
              <a:solidFill>
                <a:schemeClr val="dk1"/>
              </a:solidFill>
              <a:latin typeface="+mn-ea"/>
              <a:ea typeface="+mn-ea"/>
              <a:cs typeface="+mn-cs"/>
            </a:rPr>
            <a:t>退職手当負担見込額については、団塊世代の退職により、近年多額を見込んでいたが、</a:t>
          </a:r>
          <a:r>
            <a:rPr lang="ja-JP" altLang="en-US" sz="1200" b="0" i="0" baseline="0">
              <a:solidFill>
                <a:schemeClr val="dk1"/>
              </a:solidFill>
              <a:latin typeface="+mn-ea"/>
              <a:ea typeface="+mn-ea"/>
              <a:cs typeface="+mn-cs"/>
            </a:rPr>
            <a:t>職員平均年齢も下がり、</a:t>
          </a:r>
          <a:r>
            <a:rPr lang="ja-JP" altLang="ja-JP" sz="1200" b="0" i="0" baseline="0">
              <a:solidFill>
                <a:schemeClr val="dk1"/>
              </a:solidFill>
              <a:latin typeface="+mn-ea"/>
              <a:ea typeface="+mn-ea"/>
              <a:cs typeface="+mn-cs"/>
            </a:rPr>
            <a:t>今後は落ち着くことが見込まれる。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充当可能財源等については、一時的に基金残高が増となったが、今後は財政調整基金を主として、基金積立を計画的に行っていく。</a:t>
          </a:r>
          <a:endParaRPr lang="en-US" altLang="ja-JP" sz="1200" b="0" i="0" baseline="0">
            <a:solidFill>
              <a:schemeClr val="dk1"/>
            </a:solidFill>
            <a:latin typeface="+mn-ea"/>
            <a:ea typeface="+mn-ea"/>
            <a:cs typeface="+mn-cs"/>
          </a:endParaRPr>
        </a:p>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将来負担比率は前年度と比べ減少し</a:t>
          </a:r>
          <a:r>
            <a:rPr lang="ja-JP" altLang="en-US" sz="1200" b="0" i="0" baseline="0">
              <a:solidFill>
                <a:schemeClr val="dk1"/>
              </a:solidFill>
              <a:latin typeface="+mn-ea"/>
              <a:ea typeface="+mn-ea"/>
              <a:cs typeface="+mn-cs"/>
            </a:rPr>
            <a:t>たが、基金残高を増やしていくとともに</a:t>
          </a:r>
          <a:r>
            <a:rPr lang="ja-JP" altLang="ja-JP" sz="1200" b="0" i="0" baseline="0">
              <a:solidFill>
                <a:schemeClr val="dk1"/>
              </a:solidFill>
              <a:latin typeface="+mn-ea"/>
              <a:ea typeface="+mn-ea"/>
              <a:cs typeface="+mn-cs"/>
            </a:rPr>
            <a:t>起債発行額や債務負担行為の総額を抑えるようにしていかなければいけない。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36602669</v>
      </c>
      <c r="BO4" s="379"/>
      <c r="BP4" s="379"/>
      <c r="BQ4" s="379"/>
      <c r="BR4" s="379"/>
      <c r="BS4" s="379"/>
      <c r="BT4" s="379"/>
      <c r="BU4" s="380"/>
      <c r="BV4" s="378">
        <v>36678164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6.5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35054869</v>
      </c>
      <c r="BO5" s="384"/>
      <c r="BP5" s="384"/>
      <c r="BQ5" s="384"/>
      <c r="BR5" s="384"/>
      <c r="BS5" s="384"/>
      <c r="BT5" s="384"/>
      <c r="BU5" s="385"/>
      <c r="BV5" s="383">
        <v>35110190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84.2</v>
      </c>
      <c r="CU5" s="354"/>
      <c r="CV5" s="354"/>
      <c r="CW5" s="354"/>
      <c r="CX5" s="354"/>
      <c r="CY5" s="354"/>
      <c r="CZ5" s="354"/>
      <c r="DA5" s="355"/>
      <c r="DB5" s="353">
        <v>83.4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1547800</v>
      </c>
      <c r="BO6" s="384"/>
      <c r="BP6" s="384"/>
      <c r="BQ6" s="384"/>
      <c r="BR6" s="384"/>
      <c r="BS6" s="384"/>
      <c r="BT6" s="384"/>
      <c r="BU6" s="385"/>
      <c r="BV6" s="383">
        <v>1567974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87.6</v>
      </c>
      <c r="CU6" s="528"/>
      <c r="CV6" s="528"/>
      <c r="CW6" s="528"/>
      <c r="CX6" s="528"/>
      <c r="CY6" s="528"/>
      <c r="CZ6" s="528"/>
      <c r="DA6" s="529"/>
      <c r="DB6" s="527">
        <v>88.3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271817</v>
      </c>
      <c r="BO7" s="384"/>
      <c r="BP7" s="384"/>
      <c r="BQ7" s="384"/>
      <c r="BR7" s="384"/>
      <c r="BS7" s="384"/>
      <c r="BT7" s="384"/>
      <c r="BU7" s="385"/>
      <c r="BV7" s="383">
        <v>424513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17703760</v>
      </c>
      <c r="CU7" s="384"/>
      <c r="CV7" s="384"/>
      <c r="CW7" s="384"/>
      <c r="CX7" s="384"/>
      <c r="CY7" s="384"/>
      <c r="CZ7" s="384"/>
      <c r="DA7" s="385"/>
      <c r="DB7" s="383">
        <v>17490276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1275983</v>
      </c>
      <c r="BO8" s="384"/>
      <c r="BP8" s="384"/>
      <c r="BQ8" s="384"/>
      <c r="BR8" s="384"/>
      <c r="BS8" s="384"/>
      <c r="BT8" s="384"/>
      <c r="BU8" s="385"/>
      <c r="BV8" s="383">
        <v>1143461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0.97</v>
      </c>
      <c r="CU8" s="491"/>
      <c r="CV8" s="491"/>
      <c r="CW8" s="491"/>
      <c r="CX8" s="491"/>
      <c r="CY8" s="491"/>
      <c r="CZ8" s="491"/>
      <c r="DA8" s="492"/>
      <c r="DB8" s="490">
        <v>0.97</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89030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132522</v>
      </c>
      <c r="BO9" s="384"/>
      <c r="BP9" s="384"/>
      <c r="BQ9" s="384"/>
      <c r="BR9" s="384"/>
      <c r="BS9" s="384"/>
      <c r="BT9" s="384"/>
      <c r="BU9" s="385"/>
      <c r="BV9" s="383">
        <v>497252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85976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721346</v>
      </c>
      <c r="BO10" s="384"/>
      <c r="BP10" s="384"/>
      <c r="BQ10" s="384"/>
      <c r="BR10" s="384"/>
      <c r="BS10" s="384"/>
      <c r="BT10" s="384"/>
      <c r="BU10" s="385"/>
      <c r="BV10" s="383">
        <v>321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89560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642000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87864</v>
      </c>
      <c r="S13" s="483"/>
      <c r="T13" s="483"/>
      <c r="U13" s="483"/>
      <c r="V13" s="484"/>
      <c r="W13" s="470" t="s">
        <v>124</v>
      </c>
      <c r="X13" s="396"/>
      <c r="Y13" s="396"/>
      <c r="Z13" s="396"/>
      <c r="AA13" s="396"/>
      <c r="AB13" s="397"/>
      <c r="AC13" s="359">
        <v>1175</v>
      </c>
      <c r="AD13" s="360"/>
      <c r="AE13" s="360"/>
      <c r="AF13" s="360"/>
      <c r="AG13" s="361"/>
      <c r="AH13" s="359">
        <v>1533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853868</v>
      </c>
      <c r="BO13" s="384"/>
      <c r="BP13" s="384"/>
      <c r="BQ13" s="384"/>
      <c r="BR13" s="384"/>
      <c r="BS13" s="384"/>
      <c r="BT13" s="384"/>
      <c r="BU13" s="385"/>
      <c r="BV13" s="383">
        <v>-144427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89318</v>
      </c>
      <c r="S14" s="483"/>
      <c r="T14" s="483"/>
      <c r="U14" s="483"/>
      <c r="V14" s="484"/>
      <c r="W14" s="485"/>
      <c r="X14" s="399"/>
      <c r="Y14" s="399"/>
      <c r="Z14" s="399"/>
      <c r="AA14" s="399"/>
      <c r="AB14" s="400"/>
      <c r="AC14" s="475">
        <v>2.5</v>
      </c>
      <c r="AD14" s="476"/>
      <c r="AE14" s="476"/>
      <c r="AF14" s="476"/>
      <c r="AG14" s="477"/>
      <c r="AH14" s="475">
        <v>3.3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85.7</v>
      </c>
      <c r="CU14" s="454"/>
      <c r="CV14" s="454"/>
      <c r="CW14" s="454"/>
      <c r="CX14" s="454"/>
      <c r="CY14" s="454"/>
      <c r="CZ14" s="454"/>
      <c r="DA14" s="455"/>
      <c r="DB14" s="486">
        <v>98.4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87544</v>
      </c>
      <c r="S15" s="483"/>
      <c r="T15" s="483"/>
      <c r="U15" s="483"/>
      <c r="V15" s="484"/>
      <c r="W15" s="470" t="s">
        <v>131</v>
      </c>
      <c r="X15" s="396"/>
      <c r="Y15" s="396"/>
      <c r="Z15" s="396"/>
      <c r="AA15" s="396"/>
      <c r="AB15" s="397"/>
      <c r="AC15" s="359">
        <v>13891</v>
      </c>
      <c r="AD15" s="360"/>
      <c r="AE15" s="360"/>
      <c r="AF15" s="360"/>
      <c r="AG15" s="361"/>
      <c r="AH15" s="359">
        <v>13761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12901440</v>
      </c>
      <c r="BO15" s="379"/>
      <c r="BP15" s="379"/>
      <c r="BQ15" s="379"/>
      <c r="BR15" s="379"/>
      <c r="BS15" s="379"/>
      <c r="BT15" s="379"/>
      <c r="BU15" s="380"/>
      <c r="BV15" s="378">
        <v>12432447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v>
      </c>
      <c r="AD16" s="476"/>
      <c r="AE16" s="476"/>
      <c r="AF16" s="476"/>
      <c r="AG16" s="477"/>
      <c r="AH16" s="475">
        <v>29.3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13170623</v>
      </c>
      <c r="BO16" s="384"/>
      <c r="BP16" s="384"/>
      <c r="BQ16" s="384"/>
      <c r="BR16" s="384"/>
      <c r="BS16" s="384"/>
      <c r="BT16" s="384"/>
      <c r="BU16" s="385"/>
      <c r="BV16" s="383">
        <v>12802689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31163</v>
      </c>
      <c r="AD17" s="360"/>
      <c r="AE17" s="360"/>
      <c r="AF17" s="360"/>
      <c r="AG17" s="361"/>
      <c r="AH17" s="359">
        <v>31415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16738867</v>
      </c>
      <c r="BO17" s="384"/>
      <c r="BP17" s="384"/>
      <c r="BQ17" s="384"/>
      <c r="BR17" s="384"/>
      <c r="BS17" s="384"/>
      <c r="BT17" s="384"/>
      <c r="BU17" s="385"/>
      <c r="BV17" s="383">
        <v>16109186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194.85</v>
      </c>
      <c r="M18" s="446"/>
      <c r="N18" s="446"/>
      <c r="O18" s="446"/>
      <c r="P18" s="446"/>
      <c r="Q18" s="446"/>
      <c r="R18" s="447"/>
      <c r="S18" s="447"/>
      <c r="T18" s="447"/>
      <c r="U18" s="447"/>
      <c r="V18" s="448"/>
      <c r="W18" s="462"/>
      <c r="X18" s="463"/>
      <c r="Y18" s="463"/>
      <c r="Z18" s="463"/>
      <c r="AA18" s="463"/>
      <c r="AB18" s="471"/>
      <c r="AC18" s="347">
        <v>67.400000000000006</v>
      </c>
      <c r="AD18" s="348"/>
      <c r="AE18" s="348"/>
      <c r="AF18" s="348"/>
      <c r="AG18" s="449"/>
      <c r="AH18" s="347">
        <v>66.900000000000006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15109910</v>
      </c>
      <c r="BO18" s="384"/>
      <c r="BP18" s="384"/>
      <c r="BQ18" s="384"/>
      <c r="BR18" s="384"/>
      <c r="BS18" s="384"/>
      <c r="BT18" s="384"/>
      <c r="BU18" s="385"/>
      <c r="BV18" s="383">
        <v>15089315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457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22122926</v>
      </c>
      <c r="BO19" s="384"/>
      <c r="BP19" s="384"/>
      <c r="BQ19" s="384"/>
      <c r="BR19" s="384"/>
      <c r="BS19" s="384"/>
      <c r="BT19" s="384"/>
      <c r="BU19" s="385"/>
      <c r="BV19" s="383">
        <v>21754482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31403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27280730</v>
      </c>
      <c r="BO23" s="384"/>
      <c r="BP23" s="384"/>
      <c r="BQ23" s="384"/>
      <c r="BR23" s="384"/>
      <c r="BS23" s="384"/>
      <c r="BT23" s="384"/>
      <c r="BU23" s="385"/>
      <c r="BV23" s="383">
        <v>27503134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8700</v>
      </c>
      <c r="R24" s="360"/>
      <c r="S24" s="360"/>
      <c r="T24" s="360"/>
      <c r="U24" s="360"/>
      <c r="V24" s="361"/>
      <c r="W24" s="425"/>
      <c r="X24" s="416"/>
      <c r="Y24" s="417"/>
      <c r="Z24" s="356" t="s">
        <v>155</v>
      </c>
      <c r="AA24" s="357"/>
      <c r="AB24" s="357"/>
      <c r="AC24" s="357"/>
      <c r="AD24" s="357"/>
      <c r="AE24" s="357"/>
      <c r="AF24" s="357"/>
      <c r="AG24" s="358"/>
      <c r="AH24" s="359">
        <v>542</v>
      </c>
      <c r="AI24" s="360"/>
      <c r="AJ24" s="360"/>
      <c r="AK24" s="360"/>
      <c r="AL24" s="361"/>
      <c r="AM24" s="359">
        <v>1650390</v>
      </c>
      <c r="AN24" s="360"/>
      <c r="AO24" s="360"/>
      <c r="AP24" s="360"/>
      <c r="AQ24" s="360"/>
      <c r="AR24" s="361"/>
      <c r="AS24" s="359">
        <v>3045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7065983</v>
      </c>
      <c r="BO24" s="384"/>
      <c r="BP24" s="384"/>
      <c r="BQ24" s="384"/>
      <c r="BR24" s="384"/>
      <c r="BS24" s="384"/>
      <c r="BT24" s="384"/>
      <c r="BU24" s="385"/>
      <c r="BV24" s="383">
        <v>8338439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2</v>
      </c>
      <c r="M25" s="360"/>
      <c r="N25" s="360"/>
      <c r="O25" s="360"/>
      <c r="P25" s="361"/>
      <c r="Q25" s="359">
        <v>7000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7600072</v>
      </c>
      <c r="BO25" s="379"/>
      <c r="BP25" s="379"/>
      <c r="BQ25" s="379"/>
      <c r="BR25" s="379"/>
      <c r="BS25" s="379"/>
      <c r="BT25" s="379"/>
      <c r="BU25" s="380"/>
      <c r="BV25" s="378">
        <v>6355053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6700</v>
      </c>
      <c r="R26" s="360"/>
      <c r="S26" s="360"/>
      <c r="T26" s="360"/>
      <c r="U26" s="360"/>
      <c r="V26" s="361"/>
      <c r="W26" s="425"/>
      <c r="X26" s="416"/>
      <c r="Y26" s="417"/>
      <c r="Z26" s="356" t="s">
        <v>161</v>
      </c>
      <c r="AA26" s="436"/>
      <c r="AB26" s="436"/>
      <c r="AC26" s="436"/>
      <c r="AD26" s="436"/>
      <c r="AE26" s="436"/>
      <c r="AF26" s="436"/>
      <c r="AG26" s="437"/>
      <c r="AH26" s="359">
        <v>50</v>
      </c>
      <c r="AI26" s="360"/>
      <c r="AJ26" s="360"/>
      <c r="AK26" s="360"/>
      <c r="AL26" s="361"/>
      <c r="AM26" s="359">
        <v>176650</v>
      </c>
      <c r="AN26" s="360"/>
      <c r="AO26" s="360"/>
      <c r="AP26" s="360"/>
      <c r="AQ26" s="360"/>
      <c r="AR26" s="361"/>
      <c r="AS26" s="359">
        <v>3533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4500</v>
      </c>
      <c r="R27" s="360"/>
      <c r="S27" s="360"/>
      <c r="T27" s="360"/>
      <c r="U27" s="360"/>
      <c r="V27" s="361"/>
      <c r="W27" s="425"/>
      <c r="X27" s="416"/>
      <c r="Y27" s="417"/>
      <c r="Z27" s="356" t="s">
        <v>164</v>
      </c>
      <c r="AA27" s="357"/>
      <c r="AB27" s="357"/>
      <c r="AC27" s="357"/>
      <c r="AD27" s="357"/>
      <c r="AE27" s="357"/>
      <c r="AF27" s="357"/>
      <c r="AG27" s="358"/>
      <c r="AH27" s="359">
        <v>47</v>
      </c>
      <c r="AI27" s="360"/>
      <c r="AJ27" s="360"/>
      <c r="AK27" s="360"/>
      <c r="AL27" s="361"/>
      <c r="AM27" s="359">
        <v>134710</v>
      </c>
      <c r="AN27" s="360"/>
      <c r="AO27" s="360"/>
      <c r="AP27" s="360"/>
      <c r="AQ27" s="360"/>
      <c r="AR27" s="361"/>
      <c r="AS27" s="359">
        <v>2866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242575</v>
      </c>
      <c r="BO27" s="387"/>
      <c r="BP27" s="387"/>
      <c r="BQ27" s="387"/>
      <c r="BR27" s="387"/>
      <c r="BS27" s="387"/>
      <c r="BT27" s="387"/>
      <c r="BU27" s="388"/>
      <c r="BV27" s="386">
        <v>452175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4100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1063866</v>
      </c>
      <c r="BO28" s="379"/>
      <c r="BP28" s="379"/>
      <c r="BQ28" s="379"/>
      <c r="BR28" s="379"/>
      <c r="BS28" s="379"/>
      <c r="BT28" s="379"/>
      <c r="BU28" s="380"/>
      <c r="BV28" s="378">
        <v>342520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21</v>
      </c>
      <c r="M29" s="360"/>
      <c r="N29" s="360"/>
      <c r="O29" s="360"/>
      <c r="P29" s="361"/>
      <c r="Q29" s="359">
        <v>3800</v>
      </c>
      <c r="R29" s="360"/>
      <c r="S29" s="360"/>
      <c r="T29" s="360"/>
      <c r="U29" s="360"/>
      <c r="V29" s="361"/>
      <c r="W29" s="425"/>
      <c r="X29" s="416"/>
      <c r="Y29" s="417"/>
      <c r="Z29" s="356" t="s">
        <v>171</v>
      </c>
      <c r="AA29" s="357"/>
      <c r="AB29" s="357"/>
      <c r="AC29" s="357"/>
      <c r="AD29" s="357"/>
      <c r="AE29" s="357"/>
      <c r="AF29" s="357"/>
      <c r="AG29" s="358"/>
      <c r="AH29" s="359">
        <v>589</v>
      </c>
      <c r="AI29" s="360"/>
      <c r="AJ29" s="360"/>
      <c r="AK29" s="360"/>
      <c r="AL29" s="361"/>
      <c r="AM29" s="359">
        <v>1785100</v>
      </c>
      <c r="AN29" s="360"/>
      <c r="AO29" s="360"/>
      <c r="AP29" s="360"/>
      <c r="AQ29" s="360"/>
      <c r="AR29" s="361"/>
      <c r="AS29" s="359">
        <v>3031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10334</v>
      </c>
      <c r="BO29" s="384"/>
      <c r="BP29" s="384"/>
      <c r="BQ29" s="384"/>
      <c r="BR29" s="384"/>
      <c r="BS29" s="384"/>
      <c r="BT29" s="384"/>
      <c r="BU29" s="385"/>
      <c r="BV29" s="383">
        <v>10296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2055181</v>
      </c>
      <c r="BO30" s="387"/>
      <c r="BP30" s="387"/>
      <c r="BQ30" s="387"/>
      <c r="BR30" s="387"/>
      <c r="BS30" s="387"/>
      <c r="BT30" s="387"/>
      <c r="BU30" s="388"/>
      <c r="BV30" s="386">
        <v>1231167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御殿場市・小山町広域行政組合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御殿場市小山町土地開発公社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救急医療センター特別会計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観光施設事業特別会計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駿東地区交通災害共済組合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御殿場総合サービス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公共下水道事業特別会計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静岡県後期高齢者医療広域連合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御殿場まちづくり</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静岡県地方税滞納整理機構</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駿東労働者福祉サービスセンター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公設浄化槽事業特別会計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79" t="s">
        <v>24</v>
      </c>
      <c r="C41" s="1180"/>
      <c r="D41" s="81"/>
      <c r="E41" s="1181" t="s">
        <v>25</v>
      </c>
      <c r="F41" s="1181"/>
      <c r="G41" s="1181"/>
      <c r="H41" s="1182"/>
      <c r="I41" s="82">
        <v>27992</v>
      </c>
      <c r="J41" s="83">
        <v>28172</v>
      </c>
      <c r="K41" s="83">
        <v>28237</v>
      </c>
      <c r="L41" s="83">
        <v>27503</v>
      </c>
      <c r="M41" s="84">
        <v>27281</v>
      </c>
    </row>
    <row r="42" spans="2:13" ht="27.75" customHeight="1" x14ac:dyDescent="0.15">
      <c r="B42" s="1169"/>
      <c r="C42" s="1170"/>
      <c r="D42" s="85"/>
      <c r="E42" s="1173" t="s">
        <v>26</v>
      </c>
      <c r="F42" s="1173"/>
      <c r="G42" s="1173"/>
      <c r="H42" s="1174"/>
      <c r="I42" s="86" t="s">
        <v>483</v>
      </c>
      <c r="J42" s="87">
        <v>1534</v>
      </c>
      <c r="K42" s="87">
        <v>1154</v>
      </c>
      <c r="L42" s="87">
        <v>783</v>
      </c>
      <c r="M42" s="88">
        <v>649</v>
      </c>
    </row>
    <row r="43" spans="2:13" ht="27.75" customHeight="1" x14ac:dyDescent="0.15">
      <c r="B43" s="1169"/>
      <c r="C43" s="1170"/>
      <c r="D43" s="85"/>
      <c r="E43" s="1173" t="s">
        <v>27</v>
      </c>
      <c r="F43" s="1173"/>
      <c r="G43" s="1173"/>
      <c r="H43" s="1174"/>
      <c r="I43" s="86">
        <v>9159</v>
      </c>
      <c r="J43" s="87">
        <v>8721</v>
      </c>
      <c r="K43" s="87">
        <v>8574</v>
      </c>
      <c r="L43" s="87">
        <v>8117</v>
      </c>
      <c r="M43" s="88">
        <v>7580</v>
      </c>
    </row>
    <row r="44" spans="2:13" ht="27.75" customHeight="1" x14ac:dyDescent="0.15">
      <c r="B44" s="1169"/>
      <c r="C44" s="1170"/>
      <c r="D44" s="85"/>
      <c r="E44" s="1173" t="s">
        <v>28</v>
      </c>
      <c r="F44" s="1173"/>
      <c r="G44" s="1173"/>
      <c r="H44" s="1174"/>
      <c r="I44" s="86">
        <v>2434</v>
      </c>
      <c r="J44" s="87">
        <v>1913</v>
      </c>
      <c r="K44" s="87">
        <v>1369</v>
      </c>
      <c r="L44" s="87">
        <v>1035</v>
      </c>
      <c r="M44" s="88">
        <v>724</v>
      </c>
    </row>
    <row r="45" spans="2:13" ht="27.75" customHeight="1" x14ac:dyDescent="0.15">
      <c r="B45" s="1169"/>
      <c r="C45" s="1170"/>
      <c r="D45" s="85"/>
      <c r="E45" s="1173" t="s">
        <v>29</v>
      </c>
      <c r="F45" s="1173"/>
      <c r="G45" s="1173"/>
      <c r="H45" s="1174"/>
      <c r="I45" s="86">
        <v>6066</v>
      </c>
      <c r="J45" s="87">
        <v>5995</v>
      </c>
      <c r="K45" s="87">
        <v>5719</v>
      </c>
      <c r="L45" s="87">
        <v>4829</v>
      </c>
      <c r="M45" s="88">
        <v>4581</v>
      </c>
    </row>
    <row r="46" spans="2:13" ht="27.75" customHeight="1" x14ac:dyDescent="0.15">
      <c r="B46" s="1169"/>
      <c r="C46" s="1170"/>
      <c r="D46" s="85"/>
      <c r="E46" s="1173" t="s">
        <v>30</v>
      </c>
      <c r="F46" s="1173"/>
      <c r="G46" s="1173"/>
      <c r="H46" s="1174"/>
      <c r="I46" s="86" t="s">
        <v>483</v>
      </c>
      <c r="J46" s="87" t="s">
        <v>483</v>
      </c>
      <c r="K46" s="87" t="s">
        <v>483</v>
      </c>
      <c r="L46" s="87" t="s">
        <v>483</v>
      </c>
      <c r="M46" s="88" t="s">
        <v>483</v>
      </c>
    </row>
    <row r="47" spans="2:13" ht="27.75" customHeight="1" x14ac:dyDescent="0.15">
      <c r="B47" s="1169"/>
      <c r="C47" s="1170"/>
      <c r="D47" s="85"/>
      <c r="E47" s="1173" t="s">
        <v>31</v>
      </c>
      <c r="F47" s="1173"/>
      <c r="G47" s="1173"/>
      <c r="H47" s="1174"/>
      <c r="I47" s="86" t="s">
        <v>483</v>
      </c>
      <c r="J47" s="87" t="s">
        <v>483</v>
      </c>
      <c r="K47" s="87" t="s">
        <v>483</v>
      </c>
      <c r="L47" s="87" t="s">
        <v>483</v>
      </c>
      <c r="M47" s="88" t="s">
        <v>483</v>
      </c>
    </row>
    <row r="48" spans="2:13" ht="27.75" customHeight="1" x14ac:dyDescent="0.15">
      <c r="B48" s="1171"/>
      <c r="C48" s="1172"/>
      <c r="D48" s="85"/>
      <c r="E48" s="1173" t="s">
        <v>32</v>
      </c>
      <c r="F48" s="1173"/>
      <c r="G48" s="1173"/>
      <c r="H48" s="1174"/>
      <c r="I48" s="86" t="s">
        <v>483</v>
      </c>
      <c r="J48" s="87" t="s">
        <v>483</v>
      </c>
      <c r="K48" s="87" t="s">
        <v>483</v>
      </c>
      <c r="L48" s="87" t="s">
        <v>483</v>
      </c>
      <c r="M48" s="88" t="s">
        <v>483</v>
      </c>
    </row>
    <row r="49" spans="2:13" ht="27.75" customHeight="1" x14ac:dyDescent="0.15">
      <c r="B49" s="1167" t="s">
        <v>33</v>
      </c>
      <c r="C49" s="1168"/>
      <c r="D49" s="89"/>
      <c r="E49" s="1173" t="s">
        <v>34</v>
      </c>
      <c r="F49" s="1173"/>
      <c r="G49" s="1173"/>
      <c r="H49" s="1174"/>
      <c r="I49" s="86">
        <v>3907</v>
      </c>
      <c r="J49" s="87">
        <v>3596</v>
      </c>
      <c r="K49" s="87">
        <v>2938</v>
      </c>
      <c r="L49" s="87">
        <v>1693</v>
      </c>
      <c r="M49" s="88">
        <v>3510</v>
      </c>
    </row>
    <row r="50" spans="2:13" ht="27.75" customHeight="1" x14ac:dyDescent="0.15">
      <c r="B50" s="1169"/>
      <c r="C50" s="1170"/>
      <c r="D50" s="85"/>
      <c r="E50" s="1173" t="s">
        <v>35</v>
      </c>
      <c r="F50" s="1173"/>
      <c r="G50" s="1173"/>
      <c r="H50" s="1174"/>
      <c r="I50" s="86">
        <v>6210</v>
      </c>
      <c r="J50" s="87">
        <v>7155</v>
      </c>
      <c r="K50" s="87">
        <v>6004</v>
      </c>
      <c r="L50" s="87">
        <v>5046</v>
      </c>
      <c r="M50" s="88">
        <v>4524</v>
      </c>
    </row>
    <row r="51" spans="2:13" ht="27.75" customHeight="1" x14ac:dyDescent="0.15">
      <c r="B51" s="1171"/>
      <c r="C51" s="1172"/>
      <c r="D51" s="85"/>
      <c r="E51" s="1173" t="s">
        <v>36</v>
      </c>
      <c r="F51" s="1173"/>
      <c r="G51" s="1173"/>
      <c r="H51" s="1174"/>
      <c r="I51" s="86">
        <v>20997</v>
      </c>
      <c r="J51" s="87">
        <v>21168</v>
      </c>
      <c r="K51" s="87">
        <v>20666</v>
      </c>
      <c r="L51" s="87">
        <v>20238</v>
      </c>
      <c r="M51" s="88">
        <v>19310</v>
      </c>
    </row>
    <row r="52" spans="2:13" ht="27.75" customHeight="1" thickBot="1" x14ac:dyDescent="0.2">
      <c r="B52" s="1175" t="s">
        <v>37</v>
      </c>
      <c r="C52" s="1176"/>
      <c r="D52" s="90"/>
      <c r="E52" s="1177" t="s">
        <v>38</v>
      </c>
      <c r="F52" s="1177"/>
      <c r="G52" s="1177"/>
      <c r="H52" s="1178"/>
      <c r="I52" s="91">
        <v>14538</v>
      </c>
      <c r="J52" s="92">
        <v>14418</v>
      </c>
      <c r="K52" s="92">
        <v>15444</v>
      </c>
      <c r="L52" s="92">
        <v>15290</v>
      </c>
      <c r="M52" s="93">
        <v>13472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74892</v>
      </c>
      <c r="E3" s="116"/>
      <c r="F3" s="117">
        <v>38558</v>
      </c>
      <c r="G3" s="118"/>
      <c r="H3" s="119"/>
    </row>
    <row r="4" spans="1:8" x14ac:dyDescent="0.15">
      <c r="A4" s="120"/>
      <c r="B4" s="121"/>
      <c r="C4" s="122"/>
      <c r="D4" s="123">
        <v>48156</v>
      </c>
      <c r="E4" s="124"/>
      <c r="F4" s="125">
        <v>24217</v>
      </c>
      <c r="G4" s="126"/>
      <c r="H4" s="127"/>
    </row>
    <row r="5" spans="1:8" x14ac:dyDescent="0.15">
      <c r="A5" s="108" t="s">
        <v>516</v>
      </c>
      <c r="B5" s="113"/>
      <c r="C5" s="114"/>
      <c r="D5" s="115">
        <v>105466</v>
      </c>
      <c r="E5" s="116"/>
      <c r="F5" s="117">
        <v>40203</v>
      </c>
      <c r="G5" s="118"/>
      <c r="H5" s="119"/>
    </row>
    <row r="6" spans="1:8" x14ac:dyDescent="0.15">
      <c r="A6" s="120"/>
      <c r="B6" s="121"/>
      <c r="C6" s="122"/>
      <c r="D6" s="123">
        <v>60135</v>
      </c>
      <c r="E6" s="124"/>
      <c r="F6" s="125">
        <v>23352</v>
      </c>
      <c r="G6" s="126"/>
      <c r="H6" s="127"/>
    </row>
    <row r="7" spans="1:8" x14ac:dyDescent="0.15">
      <c r="A7" s="108" t="s">
        <v>517</v>
      </c>
      <c r="B7" s="113"/>
      <c r="C7" s="114"/>
      <c r="D7" s="115">
        <v>111827</v>
      </c>
      <c r="E7" s="116"/>
      <c r="F7" s="117">
        <v>47569</v>
      </c>
      <c r="G7" s="118"/>
      <c r="H7" s="119"/>
    </row>
    <row r="8" spans="1:8" x14ac:dyDescent="0.15">
      <c r="A8" s="120"/>
      <c r="B8" s="121"/>
      <c r="C8" s="122"/>
      <c r="D8" s="123">
        <v>73718</v>
      </c>
      <c r="E8" s="124"/>
      <c r="F8" s="125">
        <v>26255</v>
      </c>
      <c r="G8" s="126"/>
      <c r="H8" s="127"/>
    </row>
    <row r="9" spans="1:8" x14ac:dyDescent="0.15">
      <c r="A9" s="108" t="s">
        <v>518</v>
      </c>
      <c r="B9" s="113"/>
      <c r="C9" s="114"/>
      <c r="D9" s="115">
        <v>84898</v>
      </c>
      <c r="E9" s="116"/>
      <c r="F9" s="117">
        <v>50880</v>
      </c>
      <c r="G9" s="118"/>
      <c r="H9" s="119"/>
    </row>
    <row r="10" spans="1:8" x14ac:dyDescent="0.15">
      <c r="A10" s="120"/>
      <c r="B10" s="121"/>
      <c r="C10" s="122"/>
      <c r="D10" s="123">
        <v>50186</v>
      </c>
      <c r="E10" s="124"/>
      <c r="F10" s="125">
        <v>26879</v>
      </c>
      <c r="G10" s="126"/>
      <c r="H10" s="127"/>
    </row>
    <row r="11" spans="1:8" x14ac:dyDescent="0.15">
      <c r="A11" s="108" t="s">
        <v>519</v>
      </c>
      <c r="B11" s="113"/>
      <c r="C11" s="114"/>
      <c r="D11" s="115">
        <v>74453</v>
      </c>
      <c r="E11" s="116"/>
      <c r="F11" s="117">
        <v>63956</v>
      </c>
      <c r="G11" s="118"/>
      <c r="H11" s="119"/>
    </row>
    <row r="12" spans="1:8" x14ac:dyDescent="0.15">
      <c r="A12" s="120"/>
      <c r="B12" s="121"/>
      <c r="C12" s="128"/>
      <c r="D12" s="123">
        <v>45372</v>
      </c>
      <c r="E12" s="124"/>
      <c r="F12" s="125">
        <v>29239</v>
      </c>
      <c r="G12" s="126"/>
      <c r="H12" s="127"/>
    </row>
    <row r="13" spans="1:8" x14ac:dyDescent="0.15">
      <c r="A13" s="108"/>
      <c r="B13" s="113"/>
      <c r="C13" s="129"/>
      <c r="D13" s="130">
        <v>90307</v>
      </c>
      <c r="E13" s="131"/>
      <c r="F13" s="132">
        <v>48233</v>
      </c>
      <c r="G13" s="133"/>
      <c r="H13" s="119"/>
    </row>
    <row r="14" spans="1:8" x14ac:dyDescent="0.15">
      <c r="A14" s="120"/>
      <c r="B14" s="121"/>
      <c r="C14" s="122"/>
      <c r="D14" s="123">
        <v>55513</v>
      </c>
      <c r="E14" s="124"/>
      <c r="F14" s="125">
        <v>25988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5.43</v>
      </c>
      <c r="C19" s="134">
        <f>ROUND(VALUE(SUBSTITUTE(実質収支比率等に係る経年分析!G$48,"▲","-")),2)</f>
        <v>4.43</v>
      </c>
      <c r="D19" s="134">
        <f>ROUND(VALUE(SUBSTITUTE(実質収支比率等に係る経年分析!H$48,"▲","-")),2)</f>
        <v>3.71</v>
      </c>
      <c r="E19" s="134">
        <f>ROUND(VALUE(SUBSTITUTE(実質収支比率等に係る経年分析!I$48,"▲","-")),2)</f>
        <v>6.54</v>
      </c>
      <c r="F19" s="134">
        <f>ROUND(VALUE(SUBSTITUTE(実質収支比率等に係る経年分析!J$48,"▲","-")),2)</f>
        <v>7.21</v>
      </c>
    </row>
    <row r="20" spans="1:11" x14ac:dyDescent="0.15">
      <c r="A20" s="134" t="s">
        <v>43</v>
      </c>
      <c r="B20" s="134">
        <f>ROUND(VALUE(SUBSTITUTE(実質収支比率等に係る経年分析!F$47,"▲","-")),2)</f>
        <v>10.28</v>
      </c>
      <c r="C20" s="134">
        <f>ROUND(VALUE(SUBSTITUTE(実質収支比率等に係る経年分析!G$47,"▲","-")),2)</f>
        <v>11.03</v>
      </c>
      <c r="D20" s="134">
        <f>ROUND(VALUE(SUBSTITUTE(実質収支比率等に係る経年分析!H$47,"▲","-")),2)</f>
        <v>5.65</v>
      </c>
      <c r="E20" s="134">
        <f>ROUND(VALUE(SUBSTITUTE(実質収支比率等に係る経年分析!I$47,"▲","-")),2)</f>
        <v>1.96</v>
      </c>
      <c r="F20" s="134">
        <f>ROUND(VALUE(SUBSTITUTE(実質収支比率等に係る経年分析!J$47,"▲","-")),2)</f>
        <v>6.01</v>
      </c>
    </row>
    <row r="21" spans="1:11" x14ac:dyDescent="0.15">
      <c r="A21" s="134" t="s">
        <v>44</v>
      </c>
      <c r="B21" s="134">
        <f>IF(ISNUMBER(VALUE(SUBSTITUTE(実質収支比率等に係る経年分析!F$49,"▲","-"))),ROUND(VALUE(SUBSTITUTE(実質収支比率等に係る経年分析!F$49,"▲","-")),2),NA())</f>
        <v>-1.68</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-5.95</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4.82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救急医療センター特別会計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1.1299999999999999</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2.2200000000000002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2.2400000000000002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7.16</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17.399999999999999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20.91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2411</v>
      </c>
      <c r="E42" s="136"/>
      <c r="F42" s="136"/>
      <c r="G42" s="136">
        <f>'実質公債費比率（分子）の構造'!L$52</f>
        <v>2404</v>
      </c>
      <c r="H42" s="136"/>
      <c r="I42" s="136"/>
      <c r="J42" s="136">
        <f>'実質公債費比率（分子）の構造'!M$52</f>
        <v>2437</v>
      </c>
      <c r="K42" s="136"/>
      <c r="L42" s="136"/>
      <c r="M42" s="136">
        <f>'実質公債費比率（分子）の構造'!N$52</f>
        <v>2392</v>
      </c>
      <c r="N42" s="136"/>
      <c r="O42" s="136"/>
      <c r="P42" s="136">
        <f>'実質公債費比率（分子）の構造'!O$52</f>
        <v>2456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f>'実質公債費比率（分子）の構造'!L$50</f>
        <v>17</v>
      </c>
      <c r="F44" s="136"/>
      <c r="G44" s="136"/>
      <c r="H44" s="136">
        <f>'実質公債費比率（分子）の構造'!M$50</f>
        <v>68</v>
      </c>
      <c r="I44" s="136"/>
      <c r="J44" s="136"/>
      <c r="K44" s="136">
        <f>'実質公債費比率（分子）の構造'!N$50</f>
        <v>68</v>
      </c>
      <c r="L44" s="136"/>
      <c r="M44" s="136"/>
      <c r="N44" s="136">
        <f>'実質公債費比率（分子）の構造'!O$50</f>
        <v>68</v>
      </c>
      <c r="O44" s="136"/>
      <c r="P44" s="136"/>
    </row>
    <row r="45" spans="1:16" x14ac:dyDescent="0.15">
      <c r="A45" s="136" t="s">
        <v>54</v>
      </c>
      <c r="B45" s="136">
        <f>'実質公債費比率（分子）の構造'!K$49</f>
        <v>674</v>
      </c>
      <c r="C45" s="136"/>
      <c r="D45" s="136"/>
      <c r="E45" s="136">
        <f>'実質公債費比率（分子）の構造'!L$49</f>
        <v>589</v>
      </c>
      <c r="F45" s="136"/>
      <c r="G45" s="136"/>
      <c r="H45" s="136">
        <f>'実質公債費比率（分子）の構造'!M$49</f>
        <v>607</v>
      </c>
      <c r="I45" s="136"/>
      <c r="J45" s="136"/>
      <c r="K45" s="136">
        <f>'実質公債費比率（分子）の構造'!N$49</f>
        <v>381</v>
      </c>
      <c r="L45" s="136"/>
      <c r="M45" s="136"/>
      <c r="N45" s="136">
        <f>'実質公債費比率（分子）の構造'!O$49</f>
        <v>349</v>
      </c>
      <c r="O45" s="136"/>
      <c r="P45" s="136"/>
    </row>
    <row r="46" spans="1:16" x14ac:dyDescent="0.15">
      <c r="A46" s="136" t="s">
        <v>55</v>
      </c>
      <c r="B46" s="136">
        <f>'実質公債費比率（分子）の構造'!K$48</f>
        <v>633</v>
      </c>
      <c r="C46" s="136"/>
      <c r="D46" s="136"/>
      <c r="E46" s="136">
        <f>'実質公債費比率（分子）の構造'!L$48</f>
        <v>635</v>
      </c>
      <c r="F46" s="136"/>
      <c r="G46" s="136"/>
      <c r="H46" s="136">
        <f>'実質公債費比率（分子）の構造'!M$48</f>
        <v>661</v>
      </c>
      <c r="I46" s="136"/>
      <c r="J46" s="136"/>
      <c r="K46" s="136">
        <f>'実質公債費比率（分子）の構造'!N$48</f>
        <v>614</v>
      </c>
      <c r="L46" s="136"/>
      <c r="M46" s="136"/>
      <c r="N46" s="136">
        <f>'実質公債費比率（分子）の構造'!O$48</f>
        <v>572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2790</v>
      </c>
      <c r="C49" s="136"/>
      <c r="D49" s="136"/>
      <c r="E49" s="136">
        <f>'実質公債費比率（分子）の構造'!L$45</f>
        <v>3006</v>
      </c>
      <c r="F49" s="136"/>
      <c r="G49" s="136"/>
      <c r="H49" s="136">
        <f>'実質公債費比率（分子）の構造'!M$45</f>
        <v>3084</v>
      </c>
      <c r="I49" s="136"/>
      <c r="J49" s="136"/>
      <c r="K49" s="136">
        <f>'実質公債費比率（分子）の構造'!N$45</f>
        <v>3284</v>
      </c>
      <c r="L49" s="136"/>
      <c r="M49" s="136"/>
      <c r="N49" s="136">
        <f>'実質公債費比率（分子）の構造'!O$45</f>
        <v>3338</v>
      </c>
      <c r="O49" s="136"/>
      <c r="P49" s="136"/>
    </row>
    <row r="50" spans="1:16" x14ac:dyDescent="0.15">
      <c r="A50" s="136" t="s">
        <v>59</v>
      </c>
      <c r="B50" s="136" t="e">
        <f>NA()</f>
        <v>#N/A</v>
      </c>
      <c r="C50" s="136">
        <f>IF(ISNUMBER('実質公債費比率（分子）の構造'!K$53),'実質公債費比率（分子）の構造'!K$53,NA())</f>
        <v>1686</v>
      </c>
      <c r="D50" s="136" t="e">
        <f>NA()</f>
        <v>#N/A</v>
      </c>
      <c r="E50" s="136" t="e">
        <f>NA()</f>
        <v>#N/A</v>
      </c>
      <c r="F50" s="136">
        <f>IF(ISNUMBER('実質公債費比率（分子）の構造'!L$53),'実質公債費比率（分子）の構造'!L$53,NA())</f>
        <v>1843</v>
      </c>
      <c r="G50" s="136" t="e">
        <f>NA()</f>
        <v>#N/A</v>
      </c>
      <c r="H50" s="136" t="e">
        <f>NA()</f>
        <v>#N/A</v>
      </c>
      <c r="I50" s="136">
        <f>IF(ISNUMBER('実質公債費比率（分子）の構造'!M$53),'実質公債費比率（分子）の構造'!M$53,NA())</f>
        <v>1983</v>
      </c>
      <c r="J50" s="136" t="e">
        <f>NA()</f>
        <v>#N/A</v>
      </c>
      <c r="K50" s="136" t="e">
        <f>NA()</f>
        <v>#N/A</v>
      </c>
      <c r="L50" s="136">
        <f>IF(ISNUMBER('実質公債費比率（分子）の構造'!N$53),'実質公債費比率（分子）の構造'!N$53,NA())</f>
        <v>1955</v>
      </c>
      <c r="M50" s="136" t="e">
        <f>NA()</f>
        <v>#N/A</v>
      </c>
      <c r="N50" s="136" t="e">
        <f>NA()</f>
        <v>#N/A</v>
      </c>
      <c r="O50" s="136">
        <f>IF(ISNUMBER('実質公債費比率（分子）の構造'!O$53),'実質公債費比率（分子）の構造'!O$53,NA())</f>
        <v>1871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20997</v>
      </c>
      <c r="E56" s="135"/>
      <c r="F56" s="135"/>
      <c r="G56" s="135">
        <f>'将来負担比率（分子）の構造'!J$51</f>
        <v>21168</v>
      </c>
      <c r="H56" s="135"/>
      <c r="I56" s="135"/>
      <c r="J56" s="135">
        <f>'将来負担比率（分子）の構造'!K$51</f>
        <v>20666</v>
      </c>
      <c r="K56" s="135"/>
      <c r="L56" s="135"/>
      <c r="M56" s="135">
        <f>'将来負担比率（分子）の構造'!L$51</f>
        <v>20238</v>
      </c>
      <c r="N56" s="135"/>
      <c r="O56" s="135"/>
      <c r="P56" s="135">
        <f>'将来負担比率（分子）の構造'!M$51</f>
        <v>19310</v>
      </c>
    </row>
    <row r="57" spans="1:16" x14ac:dyDescent="0.15">
      <c r="A57" s="135" t="s">
        <v>35</v>
      </c>
      <c r="B57" s="135"/>
      <c r="C57" s="135"/>
      <c r="D57" s="135">
        <f>'将来負担比率（分子）の構造'!I$50</f>
        <v>6210</v>
      </c>
      <c r="E57" s="135"/>
      <c r="F57" s="135"/>
      <c r="G57" s="135">
        <f>'将来負担比率（分子）の構造'!J$50</f>
        <v>7155</v>
      </c>
      <c r="H57" s="135"/>
      <c r="I57" s="135"/>
      <c r="J57" s="135">
        <f>'将来負担比率（分子）の構造'!K$50</f>
        <v>6004</v>
      </c>
      <c r="K57" s="135"/>
      <c r="L57" s="135"/>
      <c r="M57" s="135">
        <f>'将来負担比率（分子）の構造'!L$50</f>
        <v>5046</v>
      </c>
      <c r="N57" s="135"/>
      <c r="O57" s="135"/>
      <c r="P57" s="135">
        <f>'将来負担比率（分子）の構造'!M$50</f>
        <v>4524</v>
      </c>
    </row>
    <row r="58" spans="1:16" x14ac:dyDescent="0.15">
      <c r="A58" s="135" t="s">
        <v>34</v>
      </c>
      <c r="B58" s="135"/>
      <c r="C58" s="135"/>
      <c r="D58" s="135">
        <f>'将来負担比率（分子）の構造'!I$49</f>
        <v>3907</v>
      </c>
      <c r="E58" s="135"/>
      <c r="F58" s="135"/>
      <c r="G58" s="135">
        <f>'将来負担比率（分子）の構造'!J$49</f>
        <v>3596</v>
      </c>
      <c r="H58" s="135"/>
      <c r="I58" s="135"/>
      <c r="J58" s="135">
        <f>'将来負担比率（分子）の構造'!K$49</f>
        <v>2938</v>
      </c>
      <c r="K58" s="135"/>
      <c r="L58" s="135"/>
      <c r="M58" s="135">
        <f>'将来負担比率（分子）の構造'!L$49</f>
        <v>1693</v>
      </c>
      <c r="N58" s="135"/>
      <c r="O58" s="135"/>
      <c r="P58" s="135">
        <f>'将来負担比率（分子）の構造'!M$49</f>
        <v>3510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6066</v>
      </c>
      <c r="C62" s="135"/>
      <c r="D62" s="135"/>
      <c r="E62" s="135">
        <f>'将来負担比率（分子）の構造'!J$45</f>
        <v>5995</v>
      </c>
      <c r="F62" s="135"/>
      <c r="G62" s="135"/>
      <c r="H62" s="135">
        <f>'将来負担比率（分子）の構造'!K$45</f>
        <v>5719</v>
      </c>
      <c r="I62" s="135"/>
      <c r="J62" s="135"/>
      <c r="K62" s="135">
        <f>'将来負担比率（分子）の構造'!L$45</f>
        <v>4829</v>
      </c>
      <c r="L62" s="135"/>
      <c r="M62" s="135"/>
      <c r="N62" s="135">
        <f>'将来負担比率（分子）の構造'!M$45</f>
        <v>4581</v>
      </c>
      <c r="O62" s="135"/>
      <c r="P62" s="135"/>
    </row>
    <row r="63" spans="1:16" x14ac:dyDescent="0.15">
      <c r="A63" s="135" t="s">
        <v>28</v>
      </c>
      <c r="B63" s="135">
        <f>'将来負担比率（分子）の構造'!I$44</f>
        <v>2434</v>
      </c>
      <c r="C63" s="135"/>
      <c r="D63" s="135"/>
      <c r="E63" s="135">
        <f>'将来負担比率（分子）の構造'!J$44</f>
        <v>1913</v>
      </c>
      <c r="F63" s="135"/>
      <c r="G63" s="135"/>
      <c r="H63" s="135">
        <f>'将来負担比率（分子）の構造'!K$44</f>
        <v>1369</v>
      </c>
      <c r="I63" s="135"/>
      <c r="J63" s="135"/>
      <c r="K63" s="135">
        <f>'将来負担比率（分子）の構造'!L$44</f>
        <v>1035</v>
      </c>
      <c r="L63" s="135"/>
      <c r="M63" s="135"/>
      <c r="N63" s="135">
        <f>'将来負担比率（分子）の構造'!M$44</f>
        <v>724</v>
      </c>
      <c r="O63" s="135"/>
      <c r="P63" s="135"/>
    </row>
    <row r="64" spans="1:16" x14ac:dyDescent="0.15">
      <c r="A64" s="135" t="s">
        <v>27</v>
      </c>
      <c r="B64" s="135">
        <f>'将来負担比率（分子）の構造'!I$43</f>
        <v>9159</v>
      </c>
      <c r="C64" s="135"/>
      <c r="D64" s="135"/>
      <c r="E64" s="135">
        <f>'将来負担比率（分子）の構造'!J$43</f>
        <v>8721</v>
      </c>
      <c r="F64" s="135"/>
      <c r="G64" s="135"/>
      <c r="H64" s="135">
        <f>'将来負担比率（分子）の構造'!K$43</f>
        <v>8574</v>
      </c>
      <c r="I64" s="135"/>
      <c r="J64" s="135"/>
      <c r="K64" s="135">
        <f>'将来負担比率（分子）の構造'!L$43</f>
        <v>8117</v>
      </c>
      <c r="L64" s="135"/>
      <c r="M64" s="135"/>
      <c r="N64" s="135">
        <f>'将来負担比率（分子）の構造'!M$43</f>
        <v>7580</v>
      </c>
      <c r="O64" s="135"/>
      <c r="P64" s="135"/>
    </row>
    <row r="65" spans="1:16" x14ac:dyDescent="0.15">
      <c r="A65" s="135" t="s">
        <v>26</v>
      </c>
      <c r="B65" s="135" t="str">
        <f>'将来負担比率（分子）の構造'!I$42</f>
        <v>-</v>
      </c>
      <c r="C65" s="135"/>
      <c r="D65" s="135"/>
      <c r="E65" s="135">
        <f>'将来負担比率（分子）の構造'!J$42</f>
        <v>1534</v>
      </c>
      <c r="F65" s="135"/>
      <c r="G65" s="135"/>
      <c r="H65" s="135">
        <f>'将来負担比率（分子）の構造'!K$42</f>
        <v>1154</v>
      </c>
      <c r="I65" s="135"/>
      <c r="J65" s="135"/>
      <c r="K65" s="135">
        <f>'将来負担比率（分子）の構造'!L$42</f>
        <v>783</v>
      </c>
      <c r="L65" s="135"/>
      <c r="M65" s="135"/>
      <c r="N65" s="135">
        <f>'将来負担比率（分子）の構造'!M$42</f>
        <v>649</v>
      </c>
      <c r="O65" s="135"/>
      <c r="P65" s="135"/>
    </row>
    <row r="66" spans="1:16" x14ac:dyDescent="0.15">
      <c r="A66" s="135" t="s">
        <v>25</v>
      </c>
      <c r="B66" s="135">
        <f>'将来負担比率（分子）の構造'!I$41</f>
        <v>27992</v>
      </c>
      <c r="C66" s="135"/>
      <c r="D66" s="135"/>
      <c r="E66" s="135">
        <f>'将来負担比率（分子）の構造'!J$41</f>
        <v>28172</v>
      </c>
      <c r="F66" s="135"/>
      <c r="G66" s="135"/>
      <c r="H66" s="135">
        <f>'将来負担比率（分子）の構造'!K$41</f>
        <v>28237</v>
      </c>
      <c r="I66" s="135"/>
      <c r="J66" s="135"/>
      <c r="K66" s="135">
        <f>'将来負担比率（分子）の構造'!L$41</f>
        <v>27503</v>
      </c>
      <c r="L66" s="135"/>
      <c r="M66" s="135"/>
      <c r="N66" s="135">
        <f>'将来負担比率（分子）の構造'!M$41</f>
        <v>27281</v>
      </c>
      <c r="O66" s="135"/>
      <c r="P66" s="135"/>
    </row>
    <row r="67" spans="1:16" x14ac:dyDescent="0.15">
      <c r="A67" s="135" t="s">
        <v>63</v>
      </c>
      <c r="B67" s="135" t="e">
        <f>NA()</f>
        <v>#N/A</v>
      </c>
      <c r="C67" s="135">
        <f>IF(ISNUMBER('将来負担比率（分子）の構造'!I$52), IF('将来負担比率（分子）の構造'!I$52 &lt; 0, 0, '将来負担比率（分子）の構造'!I$52), NA())</f>
        <v>14538</v>
      </c>
      <c r="D67" s="135" t="e">
        <f>NA()</f>
        <v>#N/A</v>
      </c>
      <c r="E67" s="135" t="e">
        <f>NA()</f>
        <v>#N/A</v>
      </c>
      <c r="F67" s="135">
        <f>IF(ISNUMBER('将来負担比率（分子）の構造'!J$52), IF('将来負担比率（分子）の構造'!J$52 &lt; 0, 0, '将来負担比率（分子）の構造'!J$52), NA())</f>
        <v>14418</v>
      </c>
      <c r="G67" s="135" t="e">
        <f>NA()</f>
        <v>#N/A</v>
      </c>
      <c r="H67" s="135" t="e">
        <f>NA()</f>
        <v>#N/A</v>
      </c>
      <c r="I67" s="135">
        <f>IF(ISNUMBER('将来負担比率（分子）の構造'!K$52), IF('将来負担比率（分子）の構造'!K$52 &lt; 0, 0, '将来負担比率（分子）の構造'!K$52), NA())</f>
        <v>15444</v>
      </c>
      <c r="J67" s="135" t="e">
        <f>NA()</f>
        <v>#N/A</v>
      </c>
      <c r="K67" s="135" t="e">
        <f>NA()</f>
        <v>#N/A</v>
      </c>
      <c r="L67" s="135">
        <f>IF(ISNUMBER('将来負担比率（分子）の構造'!L$52), IF('将来負担比率（分子）の構造'!L$52 &lt; 0, 0, '将来負担比率（分子）の構造'!L$52), NA())</f>
        <v>15290</v>
      </c>
      <c r="M67" s="135" t="e">
        <f>NA()</f>
        <v>#N/A</v>
      </c>
      <c r="N67" s="135" t="e">
        <f>NA()</f>
        <v>#N/A</v>
      </c>
      <c r="O67" s="135">
        <f>IF(ISNUMBER('将来負担比率（分子）の構造'!M$52), IF('将来負担比率（分子）の構造'!M$52 &lt; 0, 0, '将来負担比率（分子）の構造'!M$52), NA())</f>
        <v>13472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15398978</v>
      </c>
      <c r="S5" s="637"/>
      <c r="T5" s="637"/>
      <c r="U5" s="637"/>
      <c r="V5" s="637"/>
      <c r="W5" s="637"/>
      <c r="X5" s="637"/>
      <c r="Y5" s="684"/>
      <c r="Z5" s="697">
        <v>42.1</v>
      </c>
      <c r="AA5" s="697"/>
      <c r="AB5" s="697"/>
      <c r="AC5" s="697"/>
      <c r="AD5" s="698">
        <v>14904299</v>
      </c>
      <c r="AE5" s="698"/>
      <c r="AF5" s="698"/>
      <c r="AG5" s="698"/>
      <c r="AH5" s="698"/>
      <c r="AI5" s="698"/>
      <c r="AJ5" s="698"/>
      <c r="AK5" s="698"/>
      <c r="AL5" s="685">
        <v>86.4</v>
      </c>
      <c r="AM5" s="654"/>
      <c r="AN5" s="654"/>
      <c r="AO5" s="686"/>
      <c r="AP5" s="673" t="s">
        <v>209</v>
      </c>
      <c r="AQ5" s="674"/>
      <c r="AR5" s="674"/>
      <c r="AS5" s="674"/>
      <c r="AT5" s="674"/>
      <c r="AU5" s="674"/>
      <c r="AV5" s="674"/>
      <c r="AW5" s="674"/>
      <c r="AX5" s="674"/>
      <c r="AY5" s="674"/>
      <c r="AZ5" s="674"/>
      <c r="BA5" s="674"/>
      <c r="BB5" s="674"/>
      <c r="BC5" s="674"/>
      <c r="BD5" s="674"/>
      <c r="BE5" s="674"/>
      <c r="BF5" s="675"/>
      <c r="BG5" s="586">
        <v>14896008</v>
      </c>
      <c r="BH5" s="587"/>
      <c r="BI5" s="587"/>
      <c r="BJ5" s="587"/>
      <c r="BK5" s="587"/>
      <c r="BL5" s="587"/>
      <c r="BM5" s="587"/>
      <c r="BN5" s="588"/>
      <c r="BO5" s="639">
        <v>96.7</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268307</v>
      </c>
      <c r="S6" s="587"/>
      <c r="T6" s="587"/>
      <c r="U6" s="587"/>
      <c r="V6" s="587"/>
      <c r="W6" s="587"/>
      <c r="X6" s="587"/>
      <c r="Y6" s="588"/>
      <c r="Z6" s="639">
        <v>0.7</v>
      </c>
      <c r="AA6" s="639"/>
      <c r="AB6" s="639"/>
      <c r="AC6" s="639"/>
      <c r="AD6" s="640">
        <v>268307</v>
      </c>
      <c r="AE6" s="640"/>
      <c r="AF6" s="640"/>
      <c r="AG6" s="640"/>
      <c r="AH6" s="640"/>
      <c r="AI6" s="640"/>
      <c r="AJ6" s="640"/>
      <c r="AK6" s="640"/>
      <c r="AL6" s="609">
        <v>1.6</v>
      </c>
      <c r="AM6" s="641"/>
      <c r="AN6" s="641"/>
      <c r="AO6" s="642"/>
      <c r="AP6" s="583" t="s">
        <v>215</v>
      </c>
      <c r="AQ6" s="584"/>
      <c r="AR6" s="584"/>
      <c r="AS6" s="584"/>
      <c r="AT6" s="584"/>
      <c r="AU6" s="584"/>
      <c r="AV6" s="584"/>
      <c r="AW6" s="584"/>
      <c r="AX6" s="584"/>
      <c r="AY6" s="584"/>
      <c r="AZ6" s="584"/>
      <c r="BA6" s="584"/>
      <c r="BB6" s="584"/>
      <c r="BC6" s="584"/>
      <c r="BD6" s="584"/>
      <c r="BE6" s="584"/>
      <c r="BF6" s="585"/>
      <c r="BG6" s="586">
        <v>14896008</v>
      </c>
      <c r="BH6" s="587"/>
      <c r="BI6" s="587"/>
      <c r="BJ6" s="587"/>
      <c r="BK6" s="587"/>
      <c r="BL6" s="587"/>
      <c r="BM6" s="587"/>
      <c r="BN6" s="588"/>
      <c r="BO6" s="639">
        <v>96.7</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255620</v>
      </c>
      <c r="CS6" s="587"/>
      <c r="CT6" s="587"/>
      <c r="CU6" s="587"/>
      <c r="CV6" s="587"/>
      <c r="CW6" s="587"/>
      <c r="CX6" s="587"/>
      <c r="CY6" s="588"/>
      <c r="CZ6" s="639">
        <v>0.7</v>
      </c>
      <c r="DA6" s="639"/>
      <c r="DB6" s="639"/>
      <c r="DC6" s="639"/>
      <c r="DD6" s="592" t="s">
        <v>210</v>
      </c>
      <c r="DE6" s="587"/>
      <c r="DF6" s="587"/>
      <c r="DG6" s="587"/>
      <c r="DH6" s="587"/>
      <c r="DI6" s="587"/>
      <c r="DJ6" s="587"/>
      <c r="DK6" s="587"/>
      <c r="DL6" s="587"/>
      <c r="DM6" s="587"/>
      <c r="DN6" s="587"/>
      <c r="DO6" s="587"/>
      <c r="DP6" s="588"/>
      <c r="DQ6" s="592">
        <v>255620</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33101</v>
      </c>
      <c r="S7" s="587"/>
      <c r="T7" s="587"/>
      <c r="U7" s="587"/>
      <c r="V7" s="587"/>
      <c r="W7" s="587"/>
      <c r="X7" s="587"/>
      <c r="Y7" s="588"/>
      <c r="Z7" s="639">
        <v>0.1</v>
      </c>
      <c r="AA7" s="639"/>
      <c r="AB7" s="639"/>
      <c r="AC7" s="639"/>
      <c r="AD7" s="640">
        <v>33101</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6792310</v>
      </c>
      <c r="BH7" s="587"/>
      <c r="BI7" s="587"/>
      <c r="BJ7" s="587"/>
      <c r="BK7" s="587"/>
      <c r="BL7" s="587"/>
      <c r="BM7" s="587"/>
      <c r="BN7" s="588"/>
      <c r="BO7" s="639">
        <v>44.1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5951822</v>
      </c>
      <c r="CS7" s="587"/>
      <c r="CT7" s="587"/>
      <c r="CU7" s="587"/>
      <c r="CV7" s="587"/>
      <c r="CW7" s="587"/>
      <c r="CX7" s="587"/>
      <c r="CY7" s="588"/>
      <c r="CZ7" s="639">
        <v>17</v>
      </c>
      <c r="DA7" s="639"/>
      <c r="DB7" s="639"/>
      <c r="DC7" s="639"/>
      <c r="DD7" s="592">
        <v>772893</v>
      </c>
      <c r="DE7" s="587"/>
      <c r="DF7" s="587"/>
      <c r="DG7" s="587"/>
      <c r="DH7" s="587"/>
      <c r="DI7" s="587"/>
      <c r="DJ7" s="587"/>
      <c r="DK7" s="587"/>
      <c r="DL7" s="587"/>
      <c r="DM7" s="587"/>
      <c r="DN7" s="587"/>
      <c r="DO7" s="587"/>
      <c r="DP7" s="588"/>
      <c r="DQ7" s="592">
        <v>3703384</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54317</v>
      </c>
      <c r="S8" s="587"/>
      <c r="T8" s="587"/>
      <c r="U8" s="587"/>
      <c r="V8" s="587"/>
      <c r="W8" s="587"/>
      <c r="X8" s="587"/>
      <c r="Y8" s="588"/>
      <c r="Z8" s="639">
        <v>0.1</v>
      </c>
      <c r="AA8" s="639"/>
      <c r="AB8" s="639"/>
      <c r="AC8" s="639"/>
      <c r="AD8" s="640">
        <v>54317</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145383</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8908426</v>
      </c>
      <c r="CS8" s="587"/>
      <c r="CT8" s="587"/>
      <c r="CU8" s="587"/>
      <c r="CV8" s="587"/>
      <c r="CW8" s="587"/>
      <c r="CX8" s="587"/>
      <c r="CY8" s="588"/>
      <c r="CZ8" s="639">
        <v>25.4</v>
      </c>
      <c r="DA8" s="639"/>
      <c r="DB8" s="639"/>
      <c r="DC8" s="639"/>
      <c r="DD8" s="592">
        <v>559980</v>
      </c>
      <c r="DE8" s="587"/>
      <c r="DF8" s="587"/>
      <c r="DG8" s="587"/>
      <c r="DH8" s="587"/>
      <c r="DI8" s="587"/>
      <c r="DJ8" s="587"/>
      <c r="DK8" s="587"/>
      <c r="DL8" s="587"/>
      <c r="DM8" s="587"/>
      <c r="DN8" s="587"/>
      <c r="DO8" s="587"/>
      <c r="DP8" s="588"/>
      <c r="DQ8" s="592">
        <v>4264855</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95118</v>
      </c>
      <c r="S9" s="587"/>
      <c r="T9" s="587"/>
      <c r="U9" s="587"/>
      <c r="V9" s="587"/>
      <c r="W9" s="587"/>
      <c r="X9" s="587"/>
      <c r="Y9" s="588"/>
      <c r="Z9" s="639">
        <v>0.3</v>
      </c>
      <c r="AA9" s="639"/>
      <c r="AB9" s="639"/>
      <c r="AC9" s="639"/>
      <c r="AD9" s="640">
        <v>95118</v>
      </c>
      <c r="AE9" s="640"/>
      <c r="AF9" s="640"/>
      <c r="AG9" s="640"/>
      <c r="AH9" s="640"/>
      <c r="AI9" s="640"/>
      <c r="AJ9" s="640"/>
      <c r="AK9" s="640"/>
      <c r="AL9" s="609">
        <v>0.6</v>
      </c>
      <c r="AM9" s="641"/>
      <c r="AN9" s="641"/>
      <c r="AO9" s="642"/>
      <c r="AP9" s="583" t="s">
        <v>224</v>
      </c>
      <c r="AQ9" s="584"/>
      <c r="AR9" s="584"/>
      <c r="AS9" s="584"/>
      <c r="AT9" s="584"/>
      <c r="AU9" s="584"/>
      <c r="AV9" s="584"/>
      <c r="AW9" s="584"/>
      <c r="AX9" s="584"/>
      <c r="AY9" s="584"/>
      <c r="AZ9" s="584"/>
      <c r="BA9" s="584"/>
      <c r="BB9" s="584"/>
      <c r="BC9" s="584"/>
      <c r="BD9" s="584"/>
      <c r="BE9" s="584"/>
      <c r="BF9" s="585"/>
      <c r="BG9" s="586">
        <v>5184981</v>
      </c>
      <c r="BH9" s="587"/>
      <c r="BI9" s="587"/>
      <c r="BJ9" s="587"/>
      <c r="BK9" s="587"/>
      <c r="BL9" s="587"/>
      <c r="BM9" s="587"/>
      <c r="BN9" s="588"/>
      <c r="BO9" s="639">
        <v>33.700000000000003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4404314</v>
      </c>
      <c r="CS9" s="587"/>
      <c r="CT9" s="587"/>
      <c r="CU9" s="587"/>
      <c r="CV9" s="587"/>
      <c r="CW9" s="587"/>
      <c r="CX9" s="587"/>
      <c r="CY9" s="588"/>
      <c r="CZ9" s="639">
        <v>12.6</v>
      </c>
      <c r="DA9" s="639"/>
      <c r="DB9" s="639"/>
      <c r="DC9" s="639"/>
      <c r="DD9" s="592">
        <v>111305</v>
      </c>
      <c r="DE9" s="587"/>
      <c r="DF9" s="587"/>
      <c r="DG9" s="587"/>
      <c r="DH9" s="587"/>
      <c r="DI9" s="587"/>
      <c r="DJ9" s="587"/>
      <c r="DK9" s="587"/>
      <c r="DL9" s="587"/>
      <c r="DM9" s="587"/>
      <c r="DN9" s="587"/>
      <c r="DO9" s="587"/>
      <c r="DP9" s="588"/>
      <c r="DQ9" s="592">
        <v>3020742</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915526</v>
      </c>
      <c r="S10" s="587"/>
      <c r="T10" s="587"/>
      <c r="U10" s="587"/>
      <c r="V10" s="587"/>
      <c r="W10" s="587"/>
      <c r="X10" s="587"/>
      <c r="Y10" s="588"/>
      <c r="Z10" s="639">
        <v>2.5</v>
      </c>
      <c r="AA10" s="639"/>
      <c r="AB10" s="639"/>
      <c r="AC10" s="639"/>
      <c r="AD10" s="640">
        <v>915526</v>
      </c>
      <c r="AE10" s="640"/>
      <c r="AF10" s="640"/>
      <c r="AG10" s="640"/>
      <c r="AH10" s="640"/>
      <c r="AI10" s="640"/>
      <c r="AJ10" s="640"/>
      <c r="AK10" s="640"/>
      <c r="AL10" s="609">
        <v>5.3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301661</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595460</v>
      </c>
      <c r="CS10" s="587"/>
      <c r="CT10" s="587"/>
      <c r="CU10" s="587"/>
      <c r="CV10" s="587"/>
      <c r="CW10" s="587"/>
      <c r="CX10" s="587"/>
      <c r="CY10" s="588"/>
      <c r="CZ10" s="639">
        <v>1.7</v>
      </c>
      <c r="DA10" s="639"/>
      <c r="DB10" s="639"/>
      <c r="DC10" s="639"/>
      <c r="DD10" s="592">
        <v>15555</v>
      </c>
      <c r="DE10" s="587"/>
      <c r="DF10" s="587"/>
      <c r="DG10" s="587"/>
      <c r="DH10" s="587"/>
      <c r="DI10" s="587"/>
      <c r="DJ10" s="587"/>
      <c r="DK10" s="587"/>
      <c r="DL10" s="587"/>
      <c r="DM10" s="587"/>
      <c r="DN10" s="587"/>
      <c r="DO10" s="587"/>
      <c r="DP10" s="588"/>
      <c r="DQ10" s="592">
        <v>530804</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184243</v>
      </c>
      <c r="S11" s="587"/>
      <c r="T11" s="587"/>
      <c r="U11" s="587"/>
      <c r="V11" s="587"/>
      <c r="W11" s="587"/>
      <c r="X11" s="587"/>
      <c r="Y11" s="588"/>
      <c r="Z11" s="639">
        <v>0.5</v>
      </c>
      <c r="AA11" s="639"/>
      <c r="AB11" s="639"/>
      <c r="AC11" s="639"/>
      <c r="AD11" s="640">
        <v>184243</v>
      </c>
      <c r="AE11" s="640"/>
      <c r="AF11" s="640"/>
      <c r="AG11" s="640"/>
      <c r="AH11" s="640"/>
      <c r="AI11" s="640"/>
      <c r="AJ11" s="640"/>
      <c r="AK11" s="640"/>
      <c r="AL11" s="609">
        <v>1.1000000000000001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1160285</v>
      </c>
      <c r="BH11" s="587"/>
      <c r="BI11" s="587"/>
      <c r="BJ11" s="587"/>
      <c r="BK11" s="587"/>
      <c r="BL11" s="587"/>
      <c r="BM11" s="587"/>
      <c r="BN11" s="588"/>
      <c r="BO11" s="639">
        <v>7.5</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694800</v>
      </c>
      <c r="CS11" s="587"/>
      <c r="CT11" s="587"/>
      <c r="CU11" s="587"/>
      <c r="CV11" s="587"/>
      <c r="CW11" s="587"/>
      <c r="CX11" s="587"/>
      <c r="CY11" s="588"/>
      <c r="CZ11" s="639">
        <v>2</v>
      </c>
      <c r="DA11" s="639"/>
      <c r="DB11" s="639"/>
      <c r="DC11" s="639"/>
      <c r="DD11" s="592">
        <v>442770</v>
      </c>
      <c r="DE11" s="587"/>
      <c r="DF11" s="587"/>
      <c r="DG11" s="587"/>
      <c r="DH11" s="587"/>
      <c r="DI11" s="587"/>
      <c r="DJ11" s="587"/>
      <c r="DK11" s="587"/>
      <c r="DL11" s="587"/>
      <c r="DM11" s="587"/>
      <c r="DN11" s="587"/>
      <c r="DO11" s="587"/>
      <c r="DP11" s="588"/>
      <c r="DQ11" s="592">
        <v>353767</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7085054</v>
      </c>
      <c r="BH12" s="587"/>
      <c r="BI12" s="587"/>
      <c r="BJ12" s="587"/>
      <c r="BK12" s="587"/>
      <c r="BL12" s="587"/>
      <c r="BM12" s="587"/>
      <c r="BN12" s="588"/>
      <c r="BO12" s="639">
        <v>46</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534440</v>
      </c>
      <c r="CS12" s="587"/>
      <c r="CT12" s="587"/>
      <c r="CU12" s="587"/>
      <c r="CV12" s="587"/>
      <c r="CW12" s="587"/>
      <c r="CX12" s="587"/>
      <c r="CY12" s="588"/>
      <c r="CZ12" s="639">
        <v>1.5</v>
      </c>
      <c r="DA12" s="639"/>
      <c r="DB12" s="639"/>
      <c r="DC12" s="639"/>
      <c r="DD12" s="592">
        <v>86635</v>
      </c>
      <c r="DE12" s="587"/>
      <c r="DF12" s="587"/>
      <c r="DG12" s="587"/>
      <c r="DH12" s="587"/>
      <c r="DI12" s="587"/>
      <c r="DJ12" s="587"/>
      <c r="DK12" s="587"/>
      <c r="DL12" s="587"/>
      <c r="DM12" s="587"/>
      <c r="DN12" s="587"/>
      <c r="DO12" s="587"/>
      <c r="DP12" s="588"/>
      <c r="DQ12" s="592">
        <v>259629</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100077</v>
      </c>
      <c r="S13" s="587"/>
      <c r="T13" s="587"/>
      <c r="U13" s="587"/>
      <c r="V13" s="587"/>
      <c r="W13" s="587"/>
      <c r="X13" s="587"/>
      <c r="Y13" s="588"/>
      <c r="Z13" s="639">
        <v>0.3</v>
      </c>
      <c r="AA13" s="639"/>
      <c r="AB13" s="639"/>
      <c r="AC13" s="639"/>
      <c r="AD13" s="640">
        <v>100077</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7069140</v>
      </c>
      <c r="BH13" s="587"/>
      <c r="BI13" s="587"/>
      <c r="BJ13" s="587"/>
      <c r="BK13" s="587"/>
      <c r="BL13" s="587"/>
      <c r="BM13" s="587"/>
      <c r="BN13" s="588"/>
      <c r="BO13" s="639">
        <v>45.9</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4009699</v>
      </c>
      <c r="CS13" s="587"/>
      <c r="CT13" s="587"/>
      <c r="CU13" s="587"/>
      <c r="CV13" s="587"/>
      <c r="CW13" s="587"/>
      <c r="CX13" s="587"/>
      <c r="CY13" s="588"/>
      <c r="CZ13" s="639">
        <v>11.4</v>
      </c>
      <c r="DA13" s="639"/>
      <c r="DB13" s="639"/>
      <c r="DC13" s="639"/>
      <c r="DD13" s="592">
        <v>2484992</v>
      </c>
      <c r="DE13" s="587"/>
      <c r="DF13" s="587"/>
      <c r="DG13" s="587"/>
      <c r="DH13" s="587"/>
      <c r="DI13" s="587"/>
      <c r="DJ13" s="587"/>
      <c r="DK13" s="587"/>
      <c r="DL13" s="587"/>
      <c r="DM13" s="587"/>
      <c r="DN13" s="587"/>
      <c r="DO13" s="587"/>
      <c r="DP13" s="588"/>
      <c r="DQ13" s="592">
        <v>1642650</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173972</v>
      </c>
      <c r="BH14" s="587"/>
      <c r="BI14" s="587"/>
      <c r="BJ14" s="587"/>
      <c r="BK14" s="587"/>
      <c r="BL14" s="587"/>
      <c r="BM14" s="587"/>
      <c r="BN14" s="588"/>
      <c r="BO14" s="639">
        <v>1.1000000000000001</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1397018</v>
      </c>
      <c r="CS14" s="587"/>
      <c r="CT14" s="587"/>
      <c r="CU14" s="587"/>
      <c r="CV14" s="587"/>
      <c r="CW14" s="587"/>
      <c r="CX14" s="587"/>
      <c r="CY14" s="588"/>
      <c r="CZ14" s="639">
        <v>4</v>
      </c>
      <c r="DA14" s="639"/>
      <c r="DB14" s="639"/>
      <c r="DC14" s="639"/>
      <c r="DD14" s="592">
        <v>66119</v>
      </c>
      <c r="DE14" s="587"/>
      <c r="DF14" s="587"/>
      <c r="DG14" s="587"/>
      <c r="DH14" s="587"/>
      <c r="DI14" s="587"/>
      <c r="DJ14" s="587"/>
      <c r="DK14" s="587"/>
      <c r="DL14" s="587"/>
      <c r="DM14" s="587"/>
      <c r="DN14" s="587"/>
      <c r="DO14" s="587"/>
      <c r="DP14" s="588"/>
      <c r="DQ14" s="592">
        <v>1158545</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64853</v>
      </c>
      <c r="S15" s="587"/>
      <c r="T15" s="587"/>
      <c r="U15" s="587"/>
      <c r="V15" s="587"/>
      <c r="W15" s="587"/>
      <c r="X15" s="587"/>
      <c r="Y15" s="588"/>
      <c r="Z15" s="639">
        <v>0.2</v>
      </c>
      <c r="AA15" s="639"/>
      <c r="AB15" s="639"/>
      <c r="AC15" s="639"/>
      <c r="AD15" s="640">
        <v>64853</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844672</v>
      </c>
      <c r="BH15" s="587"/>
      <c r="BI15" s="587"/>
      <c r="BJ15" s="587"/>
      <c r="BK15" s="587"/>
      <c r="BL15" s="587"/>
      <c r="BM15" s="587"/>
      <c r="BN15" s="588"/>
      <c r="BO15" s="639">
        <v>5.5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4959470</v>
      </c>
      <c r="CS15" s="587"/>
      <c r="CT15" s="587"/>
      <c r="CU15" s="587"/>
      <c r="CV15" s="587"/>
      <c r="CW15" s="587"/>
      <c r="CX15" s="587"/>
      <c r="CY15" s="588"/>
      <c r="CZ15" s="639">
        <v>14.1</v>
      </c>
      <c r="DA15" s="639"/>
      <c r="DB15" s="639"/>
      <c r="DC15" s="639"/>
      <c r="DD15" s="592">
        <v>2127771</v>
      </c>
      <c r="DE15" s="587"/>
      <c r="DF15" s="587"/>
      <c r="DG15" s="587"/>
      <c r="DH15" s="587"/>
      <c r="DI15" s="587"/>
      <c r="DJ15" s="587"/>
      <c r="DK15" s="587"/>
      <c r="DL15" s="587"/>
      <c r="DM15" s="587"/>
      <c r="DN15" s="587"/>
      <c r="DO15" s="587"/>
      <c r="DP15" s="588"/>
      <c r="DQ15" s="592">
        <v>2114882</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472814</v>
      </c>
      <c r="S16" s="587"/>
      <c r="T16" s="587"/>
      <c r="U16" s="587"/>
      <c r="V16" s="587"/>
      <c r="W16" s="587"/>
      <c r="X16" s="587"/>
      <c r="Y16" s="588"/>
      <c r="Z16" s="639">
        <v>1.3</v>
      </c>
      <c r="AA16" s="639"/>
      <c r="AB16" s="639"/>
      <c r="AC16" s="639"/>
      <c r="AD16" s="640">
        <v>269183</v>
      </c>
      <c r="AE16" s="640"/>
      <c r="AF16" s="640"/>
      <c r="AG16" s="640"/>
      <c r="AH16" s="640"/>
      <c r="AI16" s="640"/>
      <c r="AJ16" s="640"/>
      <c r="AK16" s="640"/>
      <c r="AL16" s="609">
        <v>1.6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5898</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2346</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269183</v>
      </c>
      <c r="S17" s="587"/>
      <c r="T17" s="587"/>
      <c r="U17" s="587"/>
      <c r="V17" s="587"/>
      <c r="W17" s="587"/>
      <c r="X17" s="587"/>
      <c r="Y17" s="588"/>
      <c r="Z17" s="639">
        <v>0.7</v>
      </c>
      <c r="AA17" s="639"/>
      <c r="AB17" s="639"/>
      <c r="AC17" s="639"/>
      <c r="AD17" s="640">
        <v>269183</v>
      </c>
      <c r="AE17" s="640"/>
      <c r="AF17" s="640"/>
      <c r="AG17" s="640"/>
      <c r="AH17" s="640"/>
      <c r="AI17" s="640"/>
      <c r="AJ17" s="640"/>
      <c r="AK17" s="640"/>
      <c r="AL17" s="609">
        <v>1.6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3337902</v>
      </c>
      <c r="CS17" s="587"/>
      <c r="CT17" s="587"/>
      <c r="CU17" s="587"/>
      <c r="CV17" s="587"/>
      <c r="CW17" s="587"/>
      <c r="CX17" s="587"/>
      <c r="CY17" s="588"/>
      <c r="CZ17" s="639">
        <v>9.5</v>
      </c>
      <c r="DA17" s="639"/>
      <c r="DB17" s="639"/>
      <c r="DC17" s="639"/>
      <c r="DD17" s="592" t="s">
        <v>112</v>
      </c>
      <c r="DE17" s="587"/>
      <c r="DF17" s="587"/>
      <c r="DG17" s="587"/>
      <c r="DH17" s="587"/>
      <c r="DI17" s="587"/>
      <c r="DJ17" s="587"/>
      <c r="DK17" s="587"/>
      <c r="DL17" s="587"/>
      <c r="DM17" s="587"/>
      <c r="DN17" s="587"/>
      <c r="DO17" s="587"/>
      <c r="DP17" s="588"/>
      <c r="DQ17" s="592">
        <v>3267902</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203617</v>
      </c>
      <c r="S18" s="587"/>
      <c r="T18" s="587"/>
      <c r="U18" s="587"/>
      <c r="V18" s="587"/>
      <c r="W18" s="587"/>
      <c r="X18" s="587"/>
      <c r="Y18" s="588"/>
      <c r="Z18" s="639">
        <v>0.6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14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502970</v>
      </c>
      <c r="BH19" s="587"/>
      <c r="BI19" s="587"/>
      <c r="BJ19" s="587"/>
      <c r="BK19" s="587"/>
      <c r="BL19" s="587"/>
      <c r="BM19" s="587"/>
      <c r="BN19" s="588"/>
      <c r="BO19" s="639">
        <v>3.3</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17587334</v>
      </c>
      <c r="S20" s="587"/>
      <c r="T20" s="587"/>
      <c r="U20" s="587"/>
      <c r="V20" s="587"/>
      <c r="W20" s="587"/>
      <c r="X20" s="587"/>
      <c r="Y20" s="588"/>
      <c r="Z20" s="639">
        <v>48</v>
      </c>
      <c r="AA20" s="639"/>
      <c r="AB20" s="639"/>
      <c r="AC20" s="639"/>
      <c r="AD20" s="640">
        <v>16889024</v>
      </c>
      <c r="AE20" s="640"/>
      <c r="AF20" s="640"/>
      <c r="AG20" s="640"/>
      <c r="AH20" s="640"/>
      <c r="AI20" s="640"/>
      <c r="AJ20" s="640"/>
      <c r="AK20" s="640"/>
      <c r="AL20" s="609">
        <v>97.9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502970</v>
      </c>
      <c r="BH20" s="587"/>
      <c r="BI20" s="587"/>
      <c r="BJ20" s="587"/>
      <c r="BK20" s="587"/>
      <c r="BL20" s="587"/>
      <c r="BM20" s="587"/>
      <c r="BN20" s="588"/>
      <c r="BO20" s="639">
        <v>3.3</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35054869</v>
      </c>
      <c r="CS20" s="587"/>
      <c r="CT20" s="587"/>
      <c r="CU20" s="587"/>
      <c r="CV20" s="587"/>
      <c r="CW20" s="587"/>
      <c r="CX20" s="587"/>
      <c r="CY20" s="588"/>
      <c r="CZ20" s="639">
        <v>100</v>
      </c>
      <c r="DA20" s="639"/>
      <c r="DB20" s="639"/>
      <c r="DC20" s="639"/>
      <c r="DD20" s="592">
        <v>6668020</v>
      </c>
      <c r="DE20" s="587"/>
      <c r="DF20" s="587"/>
      <c r="DG20" s="587"/>
      <c r="DH20" s="587"/>
      <c r="DI20" s="587"/>
      <c r="DJ20" s="587"/>
      <c r="DK20" s="587"/>
      <c r="DL20" s="587"/>
      <c r="DM20" s="587"/>
      <c r="DN20" s="587"/>
      <c r="DO20" s="587"/>
      <c r="DP20" s="588"/>
      <c r="DQ20" s="592">
        <v>20575126</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19066</v>
      </c>
      <c r="S21" s="587"/>
      <c r="T21" s="587"/>
      <c r="U21" s="587"/>
      <c r="V21" s="587"/>
      <c r="W21" s="587"/>
      <c r="X21" s="587"/>
      <c r="Y21" s="588"/>
      <c r="Z21" s="639">
        <v>0.1</v>
      </c>
      <c r="AA21" s="639"/>
      <c r="AB21" s="639"/>
      <c r="AC21" s="639"/>
      <c r="AD21" s="640">
        <v>19066</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8291</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412465</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726026</v>
      </c>
      <c r="S23" s="587"/>
      <c r="T23" s="587"/>
      <c r="U23" s="587"/>
      <c r="V23" s="587"/>
      <c r="W23" s="587"/>
      <c r="X23" s="587"/>
      <c r="Y23" s="588"/>
      <c r="Z23" s="639">
        <v>2</v>
      </c>
      <c r="AA23" s="639"/>
      <c r="AB23" s="639"/>
      <c r="AC23" s="639"/>
      <c r="AD23" s="640">
        <v>37688</v>
      </c>
      <c r="AE23" s="640"/>
      <c r="AF23" s="640"/>
      <c r="AG23" s="640"/>
      <c r="AH23" s="640"/>
      <c r="AI23" s="640"/>
      <c r="AJ23" s="640"/>
      <c r="AK23" s="640"/>
      <c r="AL23" s="609">
        <v>0.2</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v>494679</v>
      </c>
      <c r="BH23" s="587"/>
      <c r="BI23" s="587"/>
      <c r="BJ23" s="587"/>
      <c r="BK23" s="587"/>
      <c r="BL23" s="587"/>
      <c r="BM23" s="587"/>
      <c r="BN23" s="588"/>
      <c r="BO23" s="639">
        <v>3.2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90283</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13390537</v>
      </c>
      <c r="CS24" s="637"/>
      <c r="CT24" s="637"/>
      <c r="CU24" s="637"/>
      <c r="CV24" s="637"/>
      <c r="CW24" s="637"/>
      <c r="CX24" s="637"/>
      <c r="CY24" s="684"/>
      <c r="CZ24" s="688">
        <v>38.200000000000003</v>
      </c>
      <c r="DA24" s="689"/>
      <c r="DB24" s="689"/>
      <c r="DC24" s="690"/>
      <c r="DD24" s="683">
        <v>8949930</v>
      </c>
      <c r="DE24" s="637"/>
      <c r="DF24" s="637"/>
      <c r="DG24" s="637"/>
      <c r="DH24" s="637"/>
      <c r="DI24" s="637"/>
      <c r="DJ24" s="637"/>
      <c r="DK24" s="684"/>
      <c r="DL24" s="683">
        <v>8701099</v>
      </c>
      <c r="DM24" s="637"/>
      <c r="DN24" s="637"/>
      <c r="DO24" s="637"/>
      <c r="DP24" s="637"/>
      <c r="DQ24" s="637"/>
      <c r="DR24" s="637"/>
      <c r="DS24" s="637"/>
      <c r="DT24" s="637"/>
      <c r="DU24" s="637"/>
      <c r="DV24" s="684"/>
      <c r="DW24" s="685">
        <v>48.5</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4917466</v>
      </c>
      <c r="S25" s="587"/>
      <c r="T25" s="587"/>
      <c r="U25" s="587"/>
      <c r="V25" s="587"/>
      <c r="W25" s="587"/>
      <c r="X25" s="587"/>
      <c r="Y25" s="588"/>
      <c r="Z25" s="639">
        <v>13.4</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4729952</v>
      </c>
      <c r="CS25" s="605"/>
      <c r="CT25" s="605"/>
      <c r="CU25" s="605"/>
      <c r="CV25" s="605"/>
      <c r="CW25" s="605"/>
      <c r="CX25" s="605"/>
      <c r="CY25" s="606"/>
      <c r="CZ25" s="589">
        <v>13.5</v>
      </c>
      <c r="DA25" s="607"/>
      <c r="DB25" s="607"/>
      <c r="DC25" s="608"/>
      <c r="DD25" s="592">
        <v>3957243</v>
      </c>
      <c r="DE25" s="605"/>
      <c r="DF25" s="605"/>
      <c r="DG25" s="605"/>
      <c r="DH25" s="605"/>
      <c r="DI25" s="605"/>
      <c r="DJ25" s="605"/>
      <c r="DK25" s="606"/>
      <c r="DL25" s="592">
        <v>3711406</v>
      </c>
      <c r="DM25" s="605"/>
      <c r="DN25" s="605"/>
      <c r="DO25" s="605"/>
      <c r="DP25" s="605"/>
      <c r="DQ25" s="605"/>
      <c r="DR25" s="605"/>
      <c r="DS25" s="605"/>
      <c r="DT25" s="605"/>
      <c r="DU25" s="605"/>
      <c r="DV25" s="606"/>
      <c r="DW25" s="609">
        <v>20.7</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v>185791</v>
      </c>
      <c r="S26" s="587"/>
      <c r="T26" s="587"/>
      <c r="U26" s="587"/>
      <c r="V26" s="587"/>
      <c r="W26" s="587"/>
      <c r="X26" s="587"/>
      <c r="Y26" s="588"/>
      <c r="Z26" s="639">
        <v>0.5</v>
      </c>
      <c r="AA26" s="639"/>
      <c r="AB26" s="639"/>
      <c r="AC26" s="639"/>
      <c r="AD26" s="640">
        <v>185791</v>
      </c>
      <c r="AE26" s="640"/>
      <c r="AF26" s="640"/>
      <c r="AG26" s="640"/>
      <c r="AH26" s="640"/>
      <c r="AI26" s="640"/>
      <c r="AJ26" s="640"/>
      <c r="AK26" s="640"/>
      <c r="AL26" s="609">
        <v>1.1000000000000001</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3100752</v>
      </c>
      <c r="CS26" s="587"/>
      <c r="CT26" s="587"/>
      <c r="CU26" s="587"/>
      <c r="CV26" s="587"/>
      <c r="CW26" s="587"/>
      <c r="CX26" s="587"/>
      <c r="CY26" s="588"/>
      <c r="CZ26" s="589">
        <v>8.8000000000000007</v>
      </c>
      <c r="DA26" s="607"/>
      <c r="DB26" s="607"/>
      <c r="DC26" s="608"/>
      <c r="DD26" s="592">
        <v>2557814</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1673869</v>
      </c>
      <c r="S27" s="587"/>
      <c r="T27" s="587"/>
      <c r="U27" s="587"/>
      <c r="V27" s="587"/>
      <c r="W27" s="587"/>
      <c r="X27" s="587"/>
      <c r="Y27" s="588"/>
      <c r="Z27" s="639">
        <v>4.5999999999999996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15398978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5322683</v>
      </c>
      <c r="CS27" s="605"/>
      <c r="CT27" s="605"/>
      <c r="CU27" s="605"/>
      <c r="CV27" s="605"/>
      <c r="CW27" s="605"/>
      <c r="CX27" s="605"/>
      <c r="CY27" s="606"/>
      <c r="CZ27" s="589">
        <v>15.2</v>
      </c>
      <c r="DA27" s="607"/>
      <c r="DB27" s="607"/>
      <c r="DC27" s="608"/>
      <c r="DD27" s="592">
        <v>1724785</v>
      </c>
      <c r="DE27" s="605"/>
      <c r="DF27" s="605"/>
      <c r="DG27" s="605"/>
      <c r="DH27" s="605"/>
      <c r="DI27" s="605"/>
      <c r="DJ27" s="605"/>
      <c r="DK27" s="606"/>
      <c r="DL27" s="592">
        <v>1721791</v>
      </c>
      <c r="DM27" s="605"/>
      <c r="DN27" s="605"/>
      <c r="DO27" s="605"/>
      <c r="DP27" s="605"/>
      <c r="DQ27" s="605"/>
      <c r="DR27" s="605"/>
      <c r="DS27" s="605"/>
      <c r="DT27" s="605"/>
      <c r="DU27" s="605"/>
      <c r="DV27" s="606"/>
      <c r="DW27" s="609">
        <v>9.6</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305447</v>
      </c>
      <c r="S28" s="587"/>
      <c r="T28" s="587"/>
      <c r="U28" s="587"/>
      <c r="V28" s="587"/>
      <c r="W28" s="587"/>
      <c r="X28" s="587"/>
      <c r="Y28" s="588"/>
      <c r="Z28" s="639">
        <v>0.8</v>
      </c>
      <c r="AA28" s="639"/>
      <c r="AB28" s="639"/>
      <c r="AC28" s="639"/>
      <c r="AD28" s="640">
        <v>87544</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3337902</v>
      </c>
      <c r="CS28" s="587"/>
      <c r="CT28" s="587"/>
      <c r="CU28" s="587"/>
      <c r="CV28" s="587"/>
      <c r="CW28" s="587"/>
      <c r="CX28" s="587"/>
      <c r="CY28" s="588"/>
      <c r="CZ28" s="589">
        <v>9.5</v>
      </c>
      <c r="DA28" s="607"/>
      <c r="DB28" s="607"/>
      <c r="DC28" s="608"/>
      <c r="DD28" s="592">
        <v>3267902</v>
      </c>
      <c r="DE28" s="587"/>
      <c r="DF28" s="587"/>
      <c r="DG28" s="587"/>
      <c r="DH28" s="587"/>
      <c r="DI28" s="587"/>
      <c r="DJ28" s="587"/>
      <c r="DK28" s="588"/>
      <c r="DL28" s="592">
        <v>3267902</v>
      </c>
      <c r="DM28" s="587"/>
      <c r="DN28" s="587"/>
      <c r="DO28" s="587"/>
      <c r="DP28" s="587"/>
      <c r="DQ28" s="587"/>
      <c r="DR28" s="587"/>
      <c r="DS28" s="587"/>
      <c r="DT28" s="587"/>
      <c r="DU28" s="587"/>
      <c r="DV28" s="588"/>
      <c r="DW28" s="609">
        <v>18.2</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344158</v>
      </c>
      <c r="S29" s="587"/>
      <c r="T29" s="587"/>
      <c r="U29" s="587"/>
      <c r="V29" s="587"/>
      <c r="W29" s="587"/>
      <c r="X29" s="587"/>
      <c r="Y29" s="588"/>
      <c r="Z29" s="639">
        <v>0.9</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3337883</v>
      </c>
      <c r="CS29" s="605"/>
      <c r="CT29" s="605"/>
      <c r="CU29" s="605"/>
      <c r="CV29" s="605"/>
      <c r="CW29" s="605"/>
      <c r="CX29" s="605"/>
      <c r="CY29" s="606"/>
      <c r="CZ29" s="589">
        <v>9.5</v>
      </c>
      <c r="DA29" s="607"/>
      <c r="DB29" s="607"/>
      <c r="DC29" s="608"/>
      <c r="DD29" s="592">
        <v>3267883</v>
      </c>
      <c r="DE29" s="605"/>
      <c r="DF29" s="605"/>
      <c r="DG29" s="605"/>
      <c r="DH29" s="605"/>
      <c r="DI29" s="605"/>
      <c r="DJ29" s="605"/>
      <c r="DK29" s="606"/>
      <c r="DL29" s="592">
        <v>3267883</v>
      </c>
      <c r="DM29" s="605"/>
      <c r="DN29" s="605"/>
      <c r="DO29" s="605"/>
      <c r="DP29" s="605"/>
      <c r="DQ29" s="605"/>
      <c r="DR29" s="605"/>
      <c r="DS29" s="605"/>
      <c r="DT29" s="605"/>
      <c r="DU29" s="605"/>
      <c r="DV29" s="606"/>
      <c r="DW29" s="609">
        <v>18.2</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4797899</v>
      </c>
      <c r="S30" s="587"/>
      <c r="T30" s="587"/>
      <c r="U30" s="587"/>
      <c r="V30" s="587"/>
      <c r="W30" s="587"/>
      <c r="X30" s="587"/>
      <c r="Y30" s="588"/>
      <c r="Z30" s="639">
        <v>13.1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98.5</v>
      </c>
      <c r="BH30" s="653"/>
      <c r="BI30" s="653"/>
      <c r="BJ30" s="653"/>
      <c r="BK30" s="653"/>
      <c r="BL30" s="653"/>
      <c r="BM30" s="654">
        <v>92.8</v>
      </c>
      <c r="BN30" s="653"/>
      <c r="BO30" s="653"/>
      <c r="BP30" s="653"/>
      <c r="BQ30" s="655"/>
      <c r="BR30" s="652">
        <v>98.2</v>
      </c>
      <c r="BS30" s="653"/>
      <c r="BT30" s="653"/>
      <c r="BU30" s="653"/>
      <c r="BV30" s="653"/>
      <c r="BW30" s="653"/>
      <c r="BX30" s="654">
        <v>91.8</v>
      </c>
      <c r="BY30" s="653"/>
      <c r="BZ30" s="653"/>
      <c r="CA30" s="653"/>
      <c r="CB30" s="655"/>
      <c r="CD30" s="658"/>
      <c r="CE30" s="659"/>
      <c r="CF30" s="623" t="s">
        <v>292</v>
      </c>
      <c r="CG30" s="620"/>
      <c r="CH30" s="620"/>
      <c r="CI30" s="620"/>
      <c r="CJ30" s="620"/>
      <c r="CK30" s="620"/>
      <c r="CL30" s="620"/>
      <c r="CM30" s="620"/>
      <c r="CN30" s="620"/>
      <c r="CO30" s="620"/>
      <c r="CP30" s="620"/>
      <c r="CQ30" s="621"/>
      <c r="CR30" s="586">
        <v>2913004</v>
      </c>
      <c r="CS30" s="587"/>
      <c r="CT30" s="587"/>
      <c r="CU30" s="587"/>
      <c r="CV30" s="587"/>
      <c r="CW30" s="587"/>
      <c r="CX30" s="587"/>
      <c r="CY30" s="588"/>
      <c r="CZ30" s="589">
        <v>8.3000000000000007</v>
      </c>
      <c r="DA30" s="607"/>
      <c r="DB30" s="607"/>
      <c r="DC30" s="608"/>
      <c r="DD30" s="592">
        <v>2843004</v>
      </c>
      <c r="DE30" s="587"/>
      <c r="DF30" s="587"/>
      <c r="DG30" s="587"/>
      <c r="DH30" s="587"/>
      <c r="DI30" s="587"/>
      <c r="DJ30" s="587"/>
      <c r="DK30" s="588"/>
      <c r="DL30" s="592">
        <v>2843004</v>
      </c>
      <c r="DM30" s="587"/>
      <c r="DN30" s="587"/>
      <c r="DO30" s="587"/>
      <c r="DP30" s="587"/>
      <c r="DQ30" s="587"/>
      <c r="DR30" s="587"/>
      <c r="DS30" s="587"/>
      <c r="DT30" s="587"/>
      <c r="DU30" s="587"/>
      <c r="DV30" s="588"/>
      <c r="DW30" s="609">
        <v>15.8</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1567974</v>
      </c>
      <c r="S31" s="587"/>
      <c r="T31" s="587"/>
      <c r="U31" s="587"/>
      <c r="V31" s="587"/>
      <c r="W31" s="587"/>
      <c r="X31" s="587"/>
      <c r="Y31" s="588"/>
      <c r="Z31" s="639">
        <v>4.3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92.2</v>
      </c>
      <c r="BN31" s="651"/>
      <c r="BO31" s="651"/>
      <c r="BP31" s="651"/>
      <c r="BQ31" s="615"/>
      <c r="BR31" s="650">
        <v>98.3</v>
      </c>
      <c r="BS31" s="605"/>
      <c r="BT31" s="605"/>
      <c r="BU31" s="605"/>
      <c r="BV31" s="605"/>
      <c r="BW31" s="605"/>
      <c r="BX31" s="641">
        <v>91</v>
      </c>
      <c r="BY31" s="651"/>
      <c r="BZ31" s="651"/>
      <c r="CA31" s="651"/>
      <c r="CB31" s="615"/>
      <c r="CD31" s="658"/>
      <c r="CE31" s="659"/>
      <c r="CF31" s="623" t="s">
        <v>296</v>
      </c>
      <c r="CG31" s="620"/>
      <c r="CH31" s="620"/>
      <c r="CI31" s="620"/>
      <c r="CJ31" s="620"/>
      <c r="CK31" s="620"/>
      <c r="CL31" s="620"/>
      <c r="CM31" s="620"/>
      <c r="CN31" s="620"/>
      <c r="CO31" s="620"/>
      <c r="CP31" s="620"/>
      <c r="CQ31" s="621"/>
      <c r="CR31" s="586">
        <v>424879</v>
      </c>
      <c r="CS31" s="605"/>
      <c r="CT31" s="605"/>
      <c r="CU31" s="605"/>
      <c r="CV31" s="605"/>
      <c r="CW31" s="605"/>
      <c r="CX31" s="605"/>
      <c r="CY31" s="606"/>
      <c r="CZ31" s="589">
        <v>1.2</v>
      </c>
      <c r="DA31" s="607"/>
      <c r="DB31" s="607"/>
      <c r="DC31" s="608"/>
      <c r="DD31" s="592">
        <v>424879</v>
      </c>
      <c r="DE31" s="605"/>
      <c r="DF31" s="605"/>
      <c r="DG31" s="605"/>
      <c r="DH31" s="605"/>
      <c r="DI31" s="605"/>
      <c r="DJ31" s="605"/>
      <c r="DK31" s="606"/>
      <c r="DL31" s="592">
        <v>424879</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1284291</v>
      </c>
      <c r="S32" s="587"/>
      <c r="T32" s="587"/>
      <c r="U32" s="587"/>
      <c r="V32" s="587"/>
      <c r="W32" s="587"/>
      <c r="X32" s="587"/>
      <c r="Y32" s="588"/>
      <c r="Z32" s="639">
        <v>3.5</v>
      </c>
      <c r="AA32" s="639"/>
      <c r="AB32" s="639"/>
      <c r="AC32" s="639"/>
      <c r="AD32" s="640">
        <v>24050</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98.3</v>
      </c>
      <c r="BH32" s="571"/>
      <c r="BI32" s="571"/>
      <c r="BJ32" s="571"/>
      <c r="BK32" s="571"/>
      <c r="BL32" s="571"/>
      <c r="BM32" s="634">
        <v>92.8</v>
      </c>
      <c r="BN32" s="571"/>
      <c r="BO32" s="571"/>
      <c r="BP32" s="571"/>
      <c r="BQ32" s="628"/>
      <c r="BR32" s="649">
        <v>97.9</v>
      </c>
      <c r="BS32" s="571"/>
      <c r="BT32" s="571"/>
      <c r="BU32" s="571"/>
      <c r="BV32" s="571"/>
      <c r="BW32" s="571"/>
      <c r="BX32" s="634">
        <v>91.9</v>
      </c>
      <c r="BY32" s="571"/>
      <c r="BZ32" s="571"/>
      <c r="CA32" s="571"/>
      <c r="CB32" s="628"/>
      <c r="CD32" s="660"/>
      <c r="CE32" s="661"/>
      <c r="CF32" s="623" t="s">
        <v>299</v>
      </c>
      <c r="CG32" s="620"/>
      <c r="CH32" s="620"/>
      <c r="CI32" s="620"/>
      <c r="CJ32" s="620"/>
      <c r="CK32" s="620"/>
      <c r="CL32" s="620"/>
      <c r="CM32" s="620"/>
      <c r="CN32" s="620"/>
      <c r="CO32" s="620"/>
      <c r="CP32" s="620"/>
      <c r="CQ32" s="621"/>
      <c r="CR32" s="586">
        <v>19</v>
      </c>
      <c r="CS32" s="587"/>
      <c r="CT32" s="587"/>
      <c r="CU32" s="587"/>
      <c r="CV32" s="587"/>
      <c r="CW32" s="587"/>
      <c r="CX32" s="587"/>
      <c r="CY32" s="588"/>
      <c r="CZ32" s="589">
        <v>0</v>
      </c>
      <c r="DA32" s="607"/>
      <c r="DB32" s="607"/>
      <c r="DC32" s="608"/>
      <c r="DD32" s="592">
        <v>19</v>
      </c>
      <c r="DE32" s="587"/>
      <c r="DF32" s="587"/>
      <c r="DG32" s="587"/>
      <c r="DH32" s="587"/>
      <c r="DI32" s="587"/>
      <c r="DJ32" s="587"/>
      <c r="DK32" s="588"/>
      <c r="DL32" s="592">
        <v>19</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2690600</v>
      </c>
      <c r="S33" s="587"/>
      <c r="T33" s="587"/>
      <c r="U33" s="587"/>
      <c r="V33" s="587"/>
      <c r="W33" s="587"/>
      <c r="X33" s="587"/>
      <c r="Y33" s="588"/>
      <c r="Z33" s="639">
        <v>7.4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14990414</v>
      </c>
      <c r="CS33" s="605"/>
      <c r="CT33" s="605"/>
      <c r="CU33" s="605"/>
      <c r="CV33" s="605"/>
      <c r="CW33" s="605"/>
      <c r="CX33" s="605"/>
      <c r="CY33" s="606"/>
      <c r="CZ33" s="589">
        <v>42.8</v>
      </c>
      <c r="DA33" s="607"/>
      <c r="DB33" s="607"/>
      <c r="DC33" s="608"/>
      <c r="DD33" s="592">
        <v>10807446</v>
      </c>
      <c r="DE33" s="605"/>
      <c r="DF33" s="605"/>
      <c r="DG33" s="605"/>
      <c r="DH33" s="605"/>
      <c r="DI33" s="605"/>
      <c r="DJ33" s="605"/>
      <c r="DK33" s="606"/>
      <c r="DL33" s="592">
        <v>6408811</v>
      </c>
      <c r="DM33" s="605"/>
      <c r="DN33" s="605"/>
      <c r="DO33" s="605"/>
      <c r="DP33" s="605"/>
      <c r="DQ33" s="605"/>
      <c r="DR33" s="605"/>
      <c r="DS33" s="605"/>
      <c r="DT33" s="605"/>
      <c r="DU33" s="605"/>
      <c r="DV33" s="606"/>
      <c r="DW33" s="609">
        <v>35.700000000000003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4935862</v>
      </c>
      <c r="CS34" s="587"/>
      <c r="CT34" s="587"/>
      <c r="CU34" s="587"/>
      <c r="CV34" s="587"/>
      <c r="CW34" s="587"/>
      <c r="CX34" s="587"/>
      <c r="CY34" s="588"/>
      <c r="CZ34" s="589">
        <v>14.1</v>
      </c>
      <c r="DA34" s="607"/>
      <c r="DB34" s="607"/>
      <c r="DC34" s="608"/>
      <c r="DD34" s="592">
        <v>2900747</v>
      </c>
      <c r="DE34" s="587"/>
      <c r="DF34" s="587"/>
      <c r="DG34" s="587"/>
      <c r="DH34" s="587"/>
      <c r="DI34" s="587"/>
      <c r="DJ34" s="587"/>
      <c r="DK34" s="588"/>
      <c r="DL34" s="592">
        <v>2164968</v>
      </c>
      <c r="DM34" s="587"/>
      <c r="DN34" s="587"/>
      <c r="DO34" s="587"/>
      <c r="DP34" s="587"/>
      <c r="DQ34" s="587"/>
      <c r="DR34" s="587"/>
      <c r="DS34" s="587"/>
      <c r="DT34" s="587"/>
      <c r="DU34" s="587"/>
      <c r="DV34" s="588"/>
      <c r="DW34" s="609">
        <v>12.1</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695700</v>
      </c>
      <c r="S35" s="587"/>
      <c r="T35" s="587"/>
      <c r="U35" s="587"/>
      <c r="V35" s="587"/>
      <c r="W35" s="587"/>
      <c r="X35" s="587"/>
      <c r="Y35" s="588"/>
      <c r="Z35" s="639">
        <v>1.9</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2087601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494983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137746</v>
      </c>
      <c r="CS35" s="605"/>
      <c r="CT35" s="605"/>
      <c r="CU35" s="605"/>
      <c r="CV35" s="605"/>
      <c r="CW35" s="605"/>
      <c r="CX35" s="605"/>
      <c r="CY35" s="606"/>
      <c r="CZ35" s="589">
        <v>0.4</v>
      </c>
      <c r="DA35" s="607"/>
      <c r="DB35" s="607"/>
      <c r="DC35" s="608"/>
      <c r="DD35" s="592">
        <v>111643</v>
      </c>
      <c r="DE35" s="605"/>
      <c r="DF35" s="605"/>
      <c r="DG35" s="605"/>
      <c r="DH35" s="605"/>
      <c r="DI35" s="605"/>
      <c r="DJ35" s="605"/>
      <c r="DK35" s="606"/>
      <c r="DL35" s="592">
        <v>111643</v>
      </c>
      <c r="DM35" s="605"/>
      <c r="DN35" s="605"/>
      <c r="DO35" s="605"/>
      <c r="DP35" s="605"/>
      <c r="DQ35" s="605"/>
      <c r="DR35" s="605"/>
      <c r="DS35" s="605"/>
      <c r="DT35" s="605"/>
      <c r="DU35" s="605"/>
      <c r="DV35" s="606"/>
      <c r="DW35" s="609">
        <v>0.6</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36602669</v>
      </c>
      <c r="S36" s="627"/>
      <c r="T36" s="627"/>
      <c r="U36" s="627"/>
      <c r="V36" s="627"/>
      <c r="W36" s="627"/>
      <c r="X36" s="627"/>
      <c r="Y36" s="630"/>
      <c r="Z36" s="631">
        <v>100</v>
      </c>
      <c r="AA36" s="631"/>
      <c r="AB36" s="631"/>
      <c r="AC36" s="631"/>
      <c r="AD36" s="632">
        <v>17243163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755173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333394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5138937</v>
      </c>
      <c r="CS36" s="587"/>
      <c r="CT36" s="587"/>
      <c r="CU36" s="587"/>
      <c r="CV36" s="587"/>
      <c r="CW36" s="587"/>
      <c r="CX36" s="587"/>
      <c r="CY36" s="588"/>
      <c r="CZ36" s="589">
        <v>14.7</v>
      </c>
      <c r="DA36" s="607"/>
      <c r="DB36" s="607"/>
      <c r="DC36" s="608"/>
      <c r="DD36" s="592">
        <v>3684131</v>
      </c>
      <c r="DE36" s="587"/>
      <c r="DF36" s="587"/>
      <c r="DG36" s="587"/>
      <c r="DH36" s="587"/>
      <c r="DI36" s="587"/>
      <c r="DJ36" s="587"/>
      <c r="DK36" s="588"/>
      <c r="DL36" s="592">
        <v>2561896</v>
      </c>
      <c r="DM36" s="587"/>
      <c r="DN36" s="587"/>
      <c r="DO36" s="587"/>
      <c r="DP36" s="587"/>
      <c r="DQ36" s="587"/>
      <c r="DR36" s="587"/>
      <c r="DS36" s="587"/>
      <c r="DT36" s="587"/>
      <c r="DU36" s="587"/>
      <c r="DV36" s="588"/>
      <c r="DW36" s="609">
        <v>14.3</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33125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12071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3047163</v>
      </c>
      <c r="CS37" s="605"/>
      <c r="CT37" s="605"/>
      <c r="CU37" s="605"/>
      <c r="CV37" s="605"/>
      <c r="CW37" s="605"/>
      <c r="CX37" s="605"/>
      <c r="CY37" s="606"/>
      <c r="CZ37" s="589">
        <v>8.6999999999999993</v>
      </c>
      <c r="DA37" s="607"/>
      <c r="DB37" s="607"/>
      <c r="DC37" s="608"/>
      <c r="DD37" s="592">
        <v>2353172</v>
      </c>
      <c r="DE37" s="605"/>
      <c r="DF37" s="605"/>
      <c r="DG37" s="605"/>
      <c r="DH37" s="605"/>
      <c r="DI37" s="605"/>
      <c r="DJ37" s="605"/>
      <c r="DK37" s="606"/>
      <c r="DL37" s="592">
        <v>2084044</v>
      </c>
      <c r="DM37" s="605"/>
      <c r="DN37" s="605"/>
      <c r="DO37" s="605"/>
      <c r="DP37" s="605"/>
      <c r="DQ37" s="605"/>
      <c r="DR37" s="605"/>
      <c r="DS37" s="605"/>
      <c r="DT37" s="605"/>
      <c r="DU37" s="605"/>
      <c r="DV37" s="606"/>
      <c r="DW37" s="609">
        <v>11.6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4556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20648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2054476</v>
      </c>
      <c r="CS38" s="587"/>
      <c r="CT38" s="587"/>
      <c r="CU38" s="587"/>
      <c r="CV38" s="587"/>
      <c r="CW38" s="587"/>
      <c r="CX38" s="587"/>
      <c r="CY38" s="588"/>
      <c r="CZ38" s="589">
        <v>5.9</v>
      </c>
      <c r="DA38" s="607"/>
      <c r="DB38" s="607"/>
      <c r="DC38" s="608"/>
      <c r="DD38" s="592">
        <v>1814360</v>
      </c>
      <c r="DE38" s="587"/>
      <c r="DF38" s="587"/>
      <c r="DG38" s="587"/>
      <c r="DH38" s="587"/>
      <c r="DI38" s="587"/>
      <c r="DJ38" s="587"/>
      <c r="DK38" s="588"/>
      <c r="DL38" s="592">
        <v>1570304</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2155905</v>
      </c>
      <c r="CS39" s="605"/>
      <c r="CT39" s="605"/>
      <c r="CU39" s="605"/>
      <c r="CV39" s="605"/>
      <c r="CW39" s="605"/>
      <c r="CX39" s="605"/>
      <c r="CY39" s="606"/>
      <c r="CZ39" s="589">
        <v>6.2</v>
      </c>
      <c r="DA39" s="607"/>
      <c r="DB39" s="607"/>
      <c r="DC39" s="608"/>
      <c r="DD39" s="592">
        <v>1729077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495160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69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567488</v>
      </c>
      <c r="CS40" s="587"/>
      <c r="CT40" s="587"/>
      <c r="CU40" s="587"/>
      <c r="CV40" s="587"/>
      <c r="CW40" s="587"/>
      <c r="CX40" s="587"/>
      <c r="CY40" s="588"/>
      <c r="CZ40" s="589">
        <v>1.6</v>
      </c>
      <c r="DA40" s="607"/>
      <c r="DB40" s="607"/>
      <c r="DC40" s="608"/>
      <c r="DD40" s="592">
        <v>567488</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799587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6673918</v>
      </c>
      <c r="CS42" s="587"/>
      <c r="CT42" s="587"/>
      <c r="CU42" s="587"/>
      <c r="CV42" s="587"/>
      <c r="CW42" s="587"/>
      <c r="CX42" s="587"/>
      <c r="CY42" s="588"/>
      <c r="CZ42" s="589">
        <v>19</v>
      </c>
      <c r="DA42" s="590"/>
      <c r="DB42" s="590"/>
      <c r="DC42" s="591"/>
      <c r="DD42" s="592">
        <v>817750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188857</v>
      </c>
      <c r="CS43" s="605"/>
      <c r="CT43" s="605"/>
      <c r="CU43" s="605"/>
      <c r="CV43" s="605"/>
      <c r="CW43" s="605"/>
      <c r="CX43" s="605"/>
      <c r="CY43" s="606"/>
      <c r="CZ43" s="589">
        <v>0.5</v>
      </c>
      <c r="DA43" s="607"/>
      <c r="DB43" s="607"/>
      <c r="DC43" s="608"/>
      <c r="DD43" s="592">
        <v>111148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6668020</v>
      </c>
      <c r="CS44" s="587"/>
      <c r="CT44" s="587"/>
      <c r="CU44" s="587"/>
      <c r="CV44" s="587"/>
      <c r="CW44" s="587"/>
      <c r="CX44" s="587"/>
      <c r="CY44" s="588"/>
      <c r="CZ44" s="589">
        <v>19</v>
      </c>
      <c r="DA44" s="590"/>
      <c r="DB44" s="590"/>
      <c r="DC44" s="591"/>
      <c r="DD44" s="592">
        <v>815404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2543080</v>
      </c>
      <c r="CS45" s="605"/>
      <c r="CT45" s="605"/>
      <c r="CU45" s="605"/>
      <c r="CV45" s="605"/>
      <c r="CW45" s="605"/>
      <c r="CX45" s="605"/>
      <c r="CY45" s="606"/>
      <c r="CZ45" s="589">
        <v>7.3</v>
      </c>
      <c r="DA45" s="607"/>
      <c r="DB45" s="607"/>
      <c r="DC45" s="608"/>
      <c r="DD45" s="592">
        <v>138421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4063500</v>
      </c>
      <c r="CS46" s="587"/>
      <c r="CT46" s="587"/>
      <c r="CU46" s="587"/>
      <c r="CV46" s="587"/>
      <c r="CW46" s="587"/>
      <c r="CX46" s="587"/>
      <c r="CY46" s="588"/>
      <c r="CZ46" s="589">
        <v>11.6</v>
      </c>
      <c r="DA46" s="590"/>
      <c r="DB46" s="590"/>
      <c r="DC46" s="591"/>
      <c r="DD46" s="592">
        <v>664635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5898</v>
      </c>
      <c r="CS47" s="605"/>
      <c r="CT47" s="605"/>
      <c r="CU47" s="605"/>
      <c r="CV47" s="605"/>
      <c r="CW47" s="605"/>
      <c r="CX47" s="605"/>
      <c r="CY47" s="606"/>
      <c r="CZ47" s="589">
        <v>0</v>
      </c>
      <c r="DA47" s="607"/>
      <c r="DB47" s="607"/>
      <c r="DC47" s="608"/>
      <c r="DD47" s="592">
        <v>2346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35054869</v>
      </c>
      <c r="CS49" s="571"/>
      <c r="CT49" s="571"/>
      <c r="CU49" s="571"/>
      <c r="CV49" s="571"/>
      <c r="CW49" s="571"/>
      <c r="CX49" s="571"/>
      <c r="CY49" s="572"/>
      <c r="CZ49" s="573">
        <v>100</v>
      </c>
      <c r="DA49" s="574"/>
      <c r="DB49" s="574"/>
      <c r="DC49" s="575"/>
      <c r="DD49" s="576">
        <v>20575126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36412</v>
      </c>
      <c r="R7" s="1099"/>
      <c r="S7" s="1099"/>
      <c r="T7" s="1099"/>
      <c r="U7" s="1099"/>
      <c r="V7" s="1099">
        <v>34872</v>
      </c>
      <c r="W7" s="1099"/>
      <c r="X7" s="1099"/>
      <c r="Y7" s="1099"/>
      <c r="Z7" s="1099"/>
      <c r="AA7" s="1099">
        <v>1540</v>
      </c>
      <c r="AB7" s="1099"/>
      <c r="AC7" s="1099"/>
      <c r="AD7" s="1099"/>
      <c r="AE7" s="1100"/>
      <c r="AF7" s="1101">
        <v>1268</v>
      </c>
      <c r="AG7" s="1102"/>
      <c r="AH7" s="1102"/>
      <c r="AI7" s="1102"/>
      <c r="AJ7" s="1103"/>
      <c r="AK7" s="1085">
        <v>4798</v>
      </c>
      <c r="AL7" s="1086"/>
      <c r="AM7" s="1086"/>
      <c r="AN7" s="1086"/>
      <c r="AO7" s="1086"/>
      <c r="AP7" s="1086">
        <v>27281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556</v>
      </c>
      <c r="BS7" s="1089" t="s">
        <v>546</v>
      </c>
      <c r="BT7" s="1090"/>
      <c r="BU7" s="1090"/>
      <c r="BV7" s="1090"/>
      <c r="BW7" s="1090"/>
      <c r="BX7" s="1090"/>
      <c r="BY7" s="1090"/>
      <c r="BZ7" s="1090"/>
      <c r="CA7" s="1090"/>
      <c r="CB7" s="1090"/>
      <c r="CC7" s="1090"/>
      <c r="CD7" s="1090"/>
      <c r="CE7" s="1090"/>
      <c r="CF7" s="1090"/>
      <c r="CG7" s="1091"/>
      <c r="CH7" s="1082">
        <v>1</v>
      </c>
      <c r="CI7" s="1083"/>
      <c r="CJ7" s="1083"/>
      <c r="CK7" s="1083"/>
      <c r="CL7" s="1084"/>
      <c r="CM7" s="1082">
        <v>82</v>
      </c>
      <c r="CN7" s="1083"/>
      <c r="CO7" s="1083"/>
      <c r="CP7" s="1083"/>
      <c r="CQ7" s="1084"/>
      <c r="CR7" s="1082">
        <v>2</v>
      </c>
      <c r="CS7" s="1083"/>
      <c r="CT7" s="1083"/>
      <c r="CU7" s="1083"/>
      <c r="CV7" s="1084"/>
      <c r="CW7" s="1082">
        <v>2</v>
      </c>
      <c r="CX7" s="1083"/>
      <c r="CY7" s="1083"/>
      <c r="CZ7" s="1083"/>
      <c r="DA7" s="1084"/>
      <c r="DB7" s="1082" t="s">
        <v>551</v>
      </c>
      <c r="DC7" s="1083"/>
      <c r="DD7" s="1083"/>
      <c r="DE7" s="1083"/>
      <c r="DF7" s="1084"/>
      <c r="DG7" s="1082">
        <v>64</v>
      </c>
      <c r="DH7" s="1083"/>
      <c r="DI7" s="1083"/>
      <c r="DJ7" s="1083"/>
      <c r="DK7" s="1084"/>
      <c r="DL7" s="1082" t="s">
        <v>552</v>
      </c>
      <c r="DM7" s="1083"/>
      <c r="DN7" s="1083"/>
      <c r="DO7" s="1083"/>
      <c r="DP7" s="1084"/>
      <c r="DQ7" s="1082" t="s">
        <v>552</v>
      </c>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453</v>
      </c>
      <c r="R8" s="1038"/>
      <c r="S8" s="1038"/>
      <c r="T8" s="1038"/>
      <c r="U8" s="1038"/>
      <c r="V8" s="1038">
        <v>445</v>
      </c>
      <c r="W8" s="1038"/>
      <c r="X8" s="1038"/>
      <c r="Y8" s="1038"/>
      <c r="Z8" s="1038"/>
      <c r="AA8" s="1038">
        <v>8</v>
      </c>
      <c r="AB8" s="1038"/>
      <c r="AC8" s="1038"/>
      <c r="AD8" s="1038"/>
      <c r="AE8" s="1039"/>
      <c r="AF8" s="1031">
        <v>8</v>
      </c>
      <c r="AG8" s="1032"/>
      <c r="AH8" s="1032"/>
      <c r="AI8" s="1032"/>
      <c r="AJ8" s="1033"/>
      <c r="AK8" s="1080">
        <v>227</v>
      </c>
      <c r="AL8" s="1081"/>
      <c r="AM8" s="1081"/>
      <c r="AN8" s="1081"/>
      <c r="AO8" s="1081"/>
      <c r="AP8" s="1081" t="s">
        <v>555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556</v>
      </c>
      <c r="BS8" s="1008" t="s">
        <v>547</v>
      </c>
      <c r="BT8" s="1009"/>
      <c r="BU8" s="1009"/>
      <c r="BV8" s="1009"/>
      <c r="BW8" s="1009"/>
      <c r="BX8" s="1009"/>
      <c r="BY8" s="1009"/>
      <c r="BZ8" s="1009"/>
      <c r="CA8" s="1009"/>
      <c r="CB8" s="1009"/>
      <c r="CC8" s="1009"/>
      <c r="CD8" s="1009"/>
      <c r="CE8" s="1009"/>
      <c r="CF8" s="1009"/>
      <c r="CG8" s="1010"/>
      <c r="CH8" s="983">
        <v>1</v>
      </c>
      <c r="CI8" s="984"/>
      <c r="CJ8" s="984"/>
      <c r="CK8" s="984"/>
      <c r="CL8" s="985"/>
      <c r="CM8" s="983">
        <v>372</v>
      </c>
      <c r="CN8" s="984"/>
      <c r="CO8" s="984"/>
      <c r="CP8" s="984"/>
      <c r="CQ8" s="985"/>
      <c r="CR8" s="983">
        <v>30</v>
      </c>
      <c r="CS8" s="984"/>
      <c r="CT8" s="984"/>
      <c r="CU8" s="984"/>
      <c r="CV8" s="985"/>
      <c r="CW8" s="983" t="s">
        <v>551</v>
      </c>
      <c r="CX8" s="984"/>
      <c r="CY8" s="984"/>
      <c r="CZ8" s="984"/>
      <c r="DA8" s="985"/>
      <c r="DB8" s="983" t="s">
        <v>552</v>
      </c>
      <c r="DC8" s="984"/>
      <c r="DD8" s="984"/>
      <c r="DE8" s="984"/>
      <c r="DF8" s="985"/>
      <c r="DG8" s="983" t="s">
        <v>552</v>
      </c>
      <c r="DH8" s="984"/>
      <c r="DI8" s="984"/>
      <c r="DJ8" s="984"/>
      <c r="DK8" s="985"/>
      <c r="DL8" s="983" t="s">
        <v>552</v>
      </c>
      <c r="DM8" s="984"/>
      <c r="DN8" s="984"/>
      <c r="DO8" s="984"/>
      <c r="DP8" s="985"/>
      <c r="DQ8" s="983" t="s">
        <v>551</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556</v>
      </c>
      <c r="BS9" s="1008" t="s">
        <v>548</v>
      </c>
      <c r="BT9" s="1009"/>
      <c r="BU9" s="1009"/>
      <c r="BV9" s="1009"/>
      <c r="BW9" s="1009"/>
      <c r="BX9" s="1009"/>
      <c r="BY9" s="1009"/>
      <c r="BZ9" s="1009"/>
      <c r="CA9" s="1009"/>
      <c r="CB9" s="1009"/>
      <c r="CC9" s="1009"/>
      <c r="CD9" s="1009"/>
      <c r="CE9" s="1009"/>
      <c r="CF9" s="1009"/>
      <c r="CG9" s="1010"/>
      <c r="CH9" s="983">
        <v>2</v>
      </c>
      <c r="CI9" s="984"/>
      <c r="CJ9" s="984"/>
      <c r="CK9" s="984"/>
      <c r="CL9" s="985"/>
      <c r="CM9" s="983">
        <v>714</v>
      </c>
      <c r="CN9" s="984"/>
      <c r="CO9" s="984"/>
      <c r="CP9" s="984"/>
      <c r="CQ9" s="985"/>
      <c r="CR9" s="983">
        <v>200</v>
      </c>
      <c r="CS9" s="984"/>
      <c r="CT9" s="984"/>
      <c r="CU9" s="984"/>
      <c r="CV9" s="985"/>
      <c r="CW9" s="983">
        <v>4</v>
      </c>
      <c r="CX9" s="984"/>
      <c r="CY9" s="984"/>
      <c r="CZ9" s="984"/>
      <c r="DA9" s="985"/>
      <c r="DB9" s="983" t="s">
        <v>552</v>
      </c>
      <c r="DC9" s="984"/>
      <c r="DD9" s="984"/>
      <c r="DE9" s="984"/>
      <c r="DF9" s="985"/>
      <c r="DG9" s="983" t="s">
        <v>552</v>
      </c>
      <c r="DH9" s="984"/>
      <c r="DI9" s="984"/>
      <c r="DJ9" s="984"/>
      <c r="DK9" s="985"/>
      <c r="DL9" s="983" t="s">
        <v>552</v>
      </c>
      <c r="DM9" s="984"/>
      <c r="DN9" s="984"/>
      <c r="DO9" s="984"/>
      <c r="DP9" s="985"/>
      <c r="DQ9" s="983" t="s">
        <v>552</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556</v>
      </c>
      <c r="BS10" s="1008" t="s">
        <v>549</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183</v>
      </c>
      <c r="CN10" s="984"/>
      <c r="CO10" s="984"/>
      <c r="CP10" s="984"/>
      <c r="CQ10" s="985"/>
      <c r="CR10" s="983">
        <v>37</v>
      </c>
      <c r="CS10" s="984"/>
      <c r="CT10" s="984"/>
      <c r="CU10" s="984"/>
      <c r="CV10" s="985"/>
      <c r="CW10" s="983">
        <v>6</v>
      </c>
      <c r="CX10" s="984"/>
      <c r="CY10" s="984"/>
      <c r="CZ10" s="984"/>
      <c r="DA10" s="985"/>
      <c r="DB10" s="983" t="s">
        <v>552</v>
      </c>
      <c r="DC10" s="984"/>
      <c r="DD10" s="984"/>
      <c r="DE10" s="984"/>
      <c r="DF10" s="985"/>
      <c r="DG10" s="983" t="s">
        <v>551</v>
      </c>
      <c r="DH10" s="984"/>
      <c r="DI10" s="984"/>
      <c r="DJ10" s="984"/>
      <c r="DK10" s="985"/>
      <c r="DL10" s="983" t="s">
        <v>551</v>
      </c>
      <c r="DM10" s="984"/>
      <c r="DN10" s="984"/>
      <c r="DO10" s="984"/>
      <c r="DP10" s="985"/>
      <c r="DQ10" s="983" t="s">
        <v>552</v>
      </c>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36603</v>
      </c>
      <c r="R23" s="1063"/>
      <c r="S23" s="1063"/>
      <c r="T23" s="1063"/>
      <c r="U23" s="1063"/>
      <c r="V23" s="1063">
        <v>35055</v>
      </c>
      <c r="W23" s="1063"/>
      <c r="X23" s="1063"/>
      <c r="Y23" s="1063"/>
      <c r="Z23" s="1063"/>
      <c r="AA23" s="1063">
        <v>1548</v>
      </c>
      <c r="AB23" s="1063"/>
      <c r="AC23" s="1063"/>
      <c r="AD23" s="1063"/>
      <c r="AE23" s="1064"/>
      <c r="AF23" s="1065">
        <v>1276</v>
      </c>
      <c r="AG23" s="1063"/>
      <c r="AH23" s="1063"/>
      <c r="AI23" s="1063"/>
      <c r="AJ23" s="1066"/>
      <c r="AK23" s="1067"/>
      <c r="AL23" s="1068"/>
      <c r="AM23" s="1068"/>
      <c r="AN23" s="1068"/>
      <c r="AO23" s="1068"/>
      <c r="AP23" s="1063">
        <v>27281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8115</v>
      </c>
      <c r="R28" s="1048"/>
      <c r="S28" s="1048"/>
      <c r="T28" s="1048"/>
      <c r="U28" s="1048"/>
      <c r="V28" s="1048">
        <v>7620</v>
      </c>
      <c r="W28" s="1048"/>
      <c r="X28" s="1048"/>
      <c r="Y28" s="1048"/>
      <c r="Z28" s="1048"/>
      <c r="AA28" s="1048">
        <v>495</v>
      </c>
      <c r="AB28" s="1048"/>
      <c r="AC28" s="1048"/>
      <c r="AD28" s="1048"/>
      <c r="AE28" s="1049"/>
      <c r="AF28" s="1050">
        <v>495</v>
      </c>
      <c r="AG28" s="1048"/>
      <c r="AH28" s="1048"/>
      <c r="AI28" s="1048"/>
      <c r="AJ28" s="1051"/>
      <c r="AK28" s="1052">
        <v>532</v>
      </c>
      <c r="AL28" s="1040"/>
      <c r="AM28" s="1040"/>
      <c r="AN28" s="1040"/>
      <c r="AO28" s="1040"/>
      <c r="AP28" s="1040" t="s">
        <v>555</v>
      </c>
      <c r="AQ28" s="1040"/>
      <c r="AR28" s="1040"/>
      <c r="AS28" s="1040"/>
      <c r="AT28" s="1040"/>
      <c r="AU28" s="1040" t="s">
        <v>555</v>
      </c>
      <c r="AV28" s="1040"/>
      <c r="AW28" s="1040"/>
      <c r="AX28" s="1040"/>
      <c r="AY28" s="1040"/>
      <c r="AZ28" s="1041" t="s">
        <v>555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382</v>
      </c>
      <c r="C29" s="1026"/>
      <c r="D29" s="1026"/>
      <c r="E29" s="1026"/>
      <c r="F29" s="1026"/>
      <c r="G29" s="1026"/>
      <c r="H29" s="1026"/>
      <c r="I29" s="1026"/>
      <c r="J29" s="1026"/>
      <c r="K29" s="1026"/>
      <c r="L29" s="1026"/>
      <c r="M29" s="1026"/>
      <c r="N29" s="1026"/>
      <c r="O29" s="1026"/>
      <c r="P29" s="1027"/>
      <c r="Q29" s="1037">
        <v>4773</v>
      </c>
      <c r="R29" s="1038"/>
      <c r="S29" s="1038"/>
      <c r="T29" s="1038"/>
      <c r="U29" s="1038"/>
      <c r="V29" s="1038">
        <v>4573</v>
      </c>
      <c r="W29" s="1038"/>
      <c r="X29" s="1038"/>
      <c r="Y29" s="1038"/>
      <c r="Z29" s="1038"/>
      <c r="AA29" s="1038">
        <v>200</v>
      </c>
      <c r="AB29" s="1038"/>
      <c r="AC29" s="1038"/>
      <c r="AD29" s="1038"/>
      <c r="AE29" s="1039"/>
      <c r="AF29" s="1031">
        <v>200</v>
      </c>
      <c r="AG29" s="1032"/>
      <c r="AH29" s="1032"/>
      <c r="AI29" s="1032"/>
      <c r="AJ29" s="1033"/>
      <c r="AK29" s="974">
        <v>689</v>
      </c>
      <c r="AL29" s="965"/>
      <c r="AM29" s="965"/>
      <c r="AN29" s="965"/>
      <c r="AO29" s="965"/>
      <c r="AP29" s="965" t="s">
        <v>555</v>
      </c>
      <c r="AQ29" s="965"/>
      <c r="AR29" s="965"/>
      <c r="AS29" s="965"/>
      <c r="AT29" s="965"/>
      <c r="AU29" s="965" t="s">
        <v>555</v>
      </c>
      <c r="AV29" s="965"/>
      <c r="AW29" s="965"/>
      <c r="AX29" s="965"/>
      <c r="AY29" s="965"/>
      <c r="AZ29" s="1036" t="s">
        <v>555</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383</v>
      </c>
      <c r="C30" s="1026"/>
      <c r="D30" s="1026"/>
      <c r="E30" s="1026"/>
      <c r="F30" s="1026"/>
      <c r="G30" s="1026"/>
      <c r="H30" s="1026"/>
      <c r="I30" s="1026"/>
      <c r="J30" s="1026"/>
      <c r="K30" s="1026"/>
      <c r="L30" s="1026"/>
      <c r="M30" s="1026"/>
      <c r="N30" s="1026"/>
      <c r="O30" s="1026"/>
      <c r="P30" s="1027"/>
      <c r="Q30" s="1037">
        <v>789</v>
      </c>
      <c r="R30" s="1038"/>
      <c r="S30" s="1038"/>
      <c r="T30" s="1038"/>
      <c r="U30" s="1038"/>
      <c r="V30" s="1038">
        <v>785</v>
      </c>
      <c r="W30" s="1038"/>
      <c r="X30" s="1038"/>
      <c r="Y30" s="1038"/>
      <c r="Z30" s="1038"/>
      <c r="AA30" s="1038">
        <v>4</v>
      </c>
      <c r="AB30" s="1038"/>
      <c r="AC30" s="1038"/>
      <c r="AD30" s="1038"/>
      <c r="AE30" s="1039"/>
      <c r="AF30" s="1031">
        <v>4</v>
      </c>
      <c r="AG30" s="1032"/>
      <c r="AH30" s="1032"/>
      <c r="AI30" s="1032"/>
      <c r="AJ30" s="1033"/>
      <c r="AK30" s="974">
        <v>75</v>
      </c>
      <c r="AL30" s="965"/>
      <c r="AM30" s="965"/>
      <c r="AN30" s="965"/>
      <c r="AO30" s="965"/>
      <c r="AP30" s="965" t="s">
        <v>555</v>
      </c>
      <c r="AQ30" s="965"/>
      <c r="AR30" s="965"/>
      <c r="AS30" s="965"/>
      <c r="AT30" s="965"/>
      <c r="AU30" s="965" t="s">
        <v>555</v>
      </c>
      <c r="AV30" s="965"/>
      <c r="AW30" s="965"/>
      <c r="AX30" s="965"/>
      <c r="AY30" s="965"/>
      <c r="AZ30" s="1036" t="s">
        <v>555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384</v>
      </c>
      <c r="C31" s="1026"/>
      <c r="D31" s="1026"/>
      <c r="E31" s="1026"/>
      <c r="F31" s="1026"/>
      <c r="G31" s="1026"/>
      <c r="H31" s="1026"/>
      <c r="I31" s="1026"/>
      <c r="J31" s="1026"/>
      <c r="K31" s="1026"/>
      <c r="L31" s="1026"/>
      <c r="M31" s="1026"/>
      <c r="N31" s="1026"/>
      <c r="O31" s="1026"/>
      <c r="P31" s="1027"/>
      <c r="Q31" s="1037">
        <v>2240</v>
      </c>
      <c r="R31" s="1038"/>
      <c r="S31" s="1038"/>
      <c r="T31" s="1038"/>
      <c r="U31" s="1038"/>
      <c r="V31" s="1038">
        <v>2065</v>
      </c>
      <c r="W31" s="1038"/>
      <c r="X31" s="1038"/>
      <c r="Y31" s="1038"/>
      <c r="Z31" s="1038"/>
      <c r="AA31" s="1038">
        <v>175</v>
      </c>
      <c r="AB31" s="1038"/>
      <c r="AC31" s="1038"/>
      <c r="AD31" s="1038"/>
      <c r="AE31" s="1039"/>
      <c r="AF31" s="1031">
        <v>3702</v>
      </c>
      <c r="AG31" s="1032"/>
      <c r="AH31" s="1032"/>
      <c r="AI31" s="1032"/>
      <c r="AJ31" s="1033"/>
      <c r="AK31" s="974" t="s">
        <v>555</v>
      </c>
      <c r="AL31" s="965"/>
      <c r="AM31" s="965"/>
      <c r="AN31" s="965"/>
      <c r="AO31" s="965"/>
      <c r="AP31" s="965">
        <v>1462</v>
      </c>
      <c r="AQ31" s="965"/>
      <c r="AR31" s="965"/>
      <c r="AS31" s="965"/>
      <c r="AT31" s="965"/>
      <c r="AU31" s="965">
        <v>101</v>
      </c>
      <c r="AV31" s="965"/>
      <c r="AW31" s="965"/>
      <c r="AX31" s="965"/>
      <c r="AY31" s="965"/>
      <c r="AZ31" s="1036" t="s">
        <v>555</v>
      </c>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386</v>
      </c>
      <c r="C32" s="1026"/>
      <c r="D32" s="1026"/>
      <c r="E32" s="1026"/>
      <c r="F32" s="1026"/>
      <c r="G32" s="1026"/>
      <c r="H32" s="1026"/>
      <c r="I32" s="1026"/>
      <c r="J32" s="1026"/>
      <c r="K32" s="1026"/>
      <c r="L32" s="1026"/>
      <c r="M32" s="1026"/>
      <c r="N32" s="1026"/>
      <c r="O32" s="1026"/>
      <c r="P32" s="1027"/>
      <c r="Q32" s="1037">
        <v>92</v>
      </c>
      <c r="R32" s="1038"/>
      <c r="S32" s="1038"/>
      <c r="T32" s="1038"/>
      <c r="U32" s="1038"/>
      <c r="V32" s="1038">
        <v>70</v>
      </c>
      <c r="W32" s="1038"/>
      <c r="X32" s="1038"/>
      <c r="Y32" s="1038"/>
      <c r="Z32" s="1038"/>
      <c r="AA32" s="1038">
        <v>22</v>
      </c>
      <c r="AB32" s="1038"/>
      <c r="AC32" s="1038"/>
      <c r="AD32" s="1038"/>
      <c r="AE32" s="1039"/>
      <c r="AF32" s="1031">
        <v>396</v>
      </c>
      <c r="AG32" s="1032"/>
      <c r="AH32" s="1032"/>
      <c r="AI32" s="1032"/>
      <c r="AJ32" s="1033"/>
      <c r="AK32" s="974" t="s">
        <v>555</v>
      </c>
      <c r="AL32" s="965"/>
      <c r="AM32" s="965"/>
      <c r="AN32" s="965"/>
      <c r="AO32" s="965"/>
      <c r="AP32" s="965">
        <v>4</v>
      </c>
      <c r="AQ32" s="965"/>
      <c r="AR32" s="965"/>
      <c r="AS32" s="965"/>
      <c r="AT32" s="965"/>
      <c r="AU32" s="965" t="s">
        <v>555</v>
      </c>
      <c r="AV32" s="965"/>
      <c r="AW32" s="965"/>
      <c r="AX32" s="965"/>
      <c r="AY32" s="965"/>
      <c r="AZ32" s="1036" t="s">
        <v>555</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387</v>
      </c>
      <c r="C33" s="1026"/>
      <c r="D33" s="1026"/>
      <c r="E33" s="1026"/>
      <c r="F33" s="1026"/>
      <c r="G33" s="1026"/>
      <c r="H33" s="1026"/>
      <c r="I33" s="1026"/>
      <c r="J33" s="1026"/>
      <c r="K33" s="1026"/>
      <c r="L33" s="1026"/>
      <c r="M33" s="1026"/>
      <c r="N33" s="1026"/>
      <c r="O33" s="1026"/>
      <c r="P33" s="1027"/>
      <c r="Q33" s="1037">
        <v>72</v>
      </c>
      <c r="R33" s="1038"/>
      <c r="S33" s="1038"/>
      <c r="T33" s="1038"/>
      <c r="U33" s="1038"/>
      <c r="V33" s="1038">
        <v>67</v>
      </c>
      <c r="W33" s="1038"/>
      <c r="X33" s="1038"/>
      <c r="Y33" s="1038"/>
      <c r="Z33" s="1038"/>
      <c r="AA33" s="1038">
        <v>5</v>
      </c>
      <c r="AB33" s="1038"/>
      <c r="AC33" s="1038"/>
      <c r="AD33" s="1038"/>
      <c r="AE33" s="1039"/>
      <c r="AF33" s="1031">
        <v>5</v>
      </c>
      <c r="AG33" s="1032"/>
      <c r="AH33" s="1032"/>
      <c r="AI33" s="1032"/>
      <c r="AJ33" s="1033"/>
      <c r="AK33" s="974">
        <v>57</v>
      </c>
      <c r="AL33" s="965"/>
      <c r="AM33" s="965"/>
      <c r="AN33" s="965"/>
      <c r="AO33" s="965"/>
      <c r="AP33" s="965" t="s">
        <v>555</v>
      </c>
      <c r="AQ33" s="965"/>
      <c r="AR33" s="965"/>
      <c r="AS33" s="965"/>
      <c r="AT33" s="965"/>
      <c r="AU33" s="965" t="s">
        <v>555</v>
      </c>
      <c r="AV33" s="965"/>
      <c r="AW33" s="965"/>
      <c r="AX33" s="965"/>
      <c r="AY33" s="965"/>
      <c r="AZ33" s="1036" t="s">
        <v>555</v>
      </c>
      <c r="BA33" s="1036"/>
      <c r="BB33" s="1036"/>
      <c r="BC33" s="1036"/>
      <c r="BD33" s="1036"/>
      <c r="BE33" s="1020" t="s">
        <v>388</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389</v>
      </c>
      <c r="C34" s="1026"/>
      <c r="D34" s="1026"/>
      <c r="E34" s="1026"/>
      <c r="F34" s="1026"/>
      <c r="G34" s="1026"/>
      <c r="H34" s="1026"/>
      <c r="I34" s="1026"/>
      <c r="J34" s="1026"/>
      <c r="K34" s="1026"/>
      <c r="L34" s="1026"/>
      <c r="M34" s="1026"/>
      <c r="N34" s="1026"/>
      <c r="O34" s="1026"/>
      <c r="P34" s="1027"/>
      <c r="Q34" s="1037">
        <v>24</v>
      </c>
      <c r="R34" s="1038"/>
      <c r="S34" s="1038"/>
      <c r="T34" s="1038"/>
      <c r="U34" s="1038"/>
      <c r="V34" s="1038">
        <v>23</v>
      </c>
      <c r="W34" s="1038"/>
      <c r="X34" s="1038"/>
      <c r="Y34" s="1038"/>
      <c r="Z34" s="1038"/>
      <c r="AA34" s="1038">
        <v>1</v>
      </c>
      <c r="AB34" s="1038"/>
      <c r="AC34" s="1038"/>
      <c r="AD34" s="1038"/>
      <c r="AE34" s="1039"/>
      <c r="AF34" s="1031">
        <v>1</v>
      </c>
      <c r="AG34" s="1032"/>
      <c r="AH34" s="1032"/>
      <c r="AI34" s="1032"/>
      <c r="AJ34" s="1033"/>
      <c r="AK34" s="974">
        <v>15</v>
      </c>
      <c r="AL34" s="965"/>
      <c r="AM34" s="965"/>
      <c r="AN34" s="965"/>
      <c r="AO34" s="965"/>
      <c r="AP34" s="965">
        <v>15</v>
      </c>
      <c r="AQ34" s="965"/>
      <c r="AR34" s="965"/>
      <c r="AS34" s="965"/>
      <c r="AT34" s="965"/>
      <c r="AU34" s="965">
        <v>4</v>
      </c>
      <c r="AV34" s="965"/>
      <c r="AW34" s="965"/>
      <c r="AX34" s="965"/>
      <c r="AY34" s="965"/>
      <c r="AZ34" s="1036" t="s">
        <v>555</v>
      </c>
      <c r="BA34" s="1036"/>
      <c r="BB34" s="1036"/>
      <c r="BC34" s="1036"/>
      <c r="BD34" s="1036"/>
      <c r="BE34" s="1020" t="s">
        <v>388</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390</v>
      </c>
      <c r="C35" s="1026"/>
      <c r="D35" s="1026"/>
      <c r="E35" s="1026"/>
      <c r="F35" s="1026"/>
      <c r="G35" s="1026"/>
      <c r="H35" s="1026"/>
      <c r="I35" s="1026"/>
      <c r="J35" s="1026"/>
      <c r="K35" s="1026"/>
      <c r="L35" s="1026"/>
      <c r="M35" s="1026"/>
      <c r="N35" s="1026"/>
      <c r="O35" s="1026"/>
      <c r="P35" s="1027"/>
      <c r="Q35" s="1037">
        <v>1533</v>
      </c>
      <c r="R35" s="1038"/>
      <c r="S35" s="1038"/>
      <c r="T35" s="1038"/>
      <c r="U35" s="1038"/>
      <c r="V35" s="1038">
        <v>1508</v>
      </c>
      <c r="W35" s="1038"/>
      <c r="X35" s="1038"/>
      <c r="Y35" s="1038"/>
      <c r="Z35" s="1038"/>
      <c r="AA35" s="1038">
        <v>25</v>
      </c>
      <c r="AB35" s="1038"/>
      <c r="AC35" s="1038"/>
      <c r="AD35" s="1038"/>
      <c r="AE35" s="1039"/>
      <c r="AF35" s="1031">
        <v>25</v>
      </c>
      <c r="AG35" s="1032"/>
      <c r="AH35" s="1032"/>
      <c r="AI35" s="1032"/>
      <c r="AJ35" s="1033"/>
      <c r="AK35" s="974">
        <v>700</v>
      </c>
      <c r="AL35" s="965"/>
      <c r="AM35" s="965"/>
      <c r="AN35" s="965"/>
      <c r="AO35" s="965"/>
      <c r="AP35" s="965">
        <v>10390</v>
      </c>
      <c r="AQ35" s="965"/>
      <c r="AR35" s="965"/>
      <c r="AS35" s="965"/>
      <c r="AT35" s="965"/>
      <c r="AU35" s="965">
        <v>7277</v>
      </c>
      <c r="AV35" s="965"/>
      <c r="AW35" s="965"/>
      <c r="AX35" s="965"/>
      <c r="AY35" s="965"/>
      <c r="AZ35" s="1036" t="s">
        <v>555</v>
      </c>
      <c r="BA35" s="1036"/>
      <c r="BB35" s="1036"/>
      <c r="BC35" s="1036"/>
      <c r="BD35" s="1036"/>
      <c r="BE35" s="1020" t="s">
        <v>388</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391</v>
      </c>
      <c r="C36" s="1026"/>
      <c r="D36" s="1026"/>
      <c r="E36" s="1026"/>
      <c r="F36" s="1026"/>
      <c r="G36" s="1026"/>
      <c r="H36" s="1026"/>
      <c r="I36" s="1026"/>
      <c r="J36" s="1026"/>
      <c r="K36" s="1026"/>
      <c r="L36" s="1026"/>
      <c r="M36" s="1026"/>
      <c r="N36" s="1026"/>
      <c r="O36" s="1026"/>
      <c r="P36" s="1027"/>
      <c r="Q36" s="1037">
        <v>49</v>
      </c>
      <c r="R36" s="1038"/>
      <c r="S36" s="1038"/>
      <c r="T36" s="1038"/>
      <c r="U36" s="1038"/>
      <c r="V36" s="1038">
        <v>46</v>
      </c>
      <c r="W36" s="1038"/>
      <c r="X36" s="1038"/>
      <c r="Y36" s="1038"/>
      <c r="Z36" s="1038"/>
      <c r="AA36" s="1038">
        <v>3</v>
      </c>
      <c r="AB36" s="1038"/>
      <c r="AC36" s="1038"/>
      <c r="AD36" s="1038"/>
      <c r="AE36" s="1039"/>
      <c r="AF36" s="1031">
        <v>3</v>
      </c>
      <c r="AG36" s="1032"/>
      <c r="AH36" s="1032"/>
      <c r="AI36" s="1032"/>
      <c r="AJ36" s="1033"/>
      <c r="AK36" s="974">
        <v>33</v>
      </c>
      <c r="AL36" s="965"/>
      <c r="AM36" s="965"/>
      <c r="AN36" s="965"/>
      <c r="AO36" s="965"/>
      <c r="AP36" s="965">
        <v>245</v>
      </c>
      <c r="AQ36" s="965"/>
      <c r="AR36" s="965"/>
      <c r="AS36" s="965"/>
      <c r="AT36" s="965"/>
      <c r="AU36" s="965">
        <v>198</v>
      </c>
      <c r="AV36" s="965"/>
      <c r="AW36" s="965"/>
      <c r="AX36" s="965"/>
      <c r="AY36" s="965"/>
      <c r="AZ36" s="1036" t="s">
        <v>555</v>
      </c>
      <c r="BA36" s="1036"/>
      <c r="BB36" s="1036"/>
      <c r="BC36" s="1036"/>
      <c r="BD36" s="1036"/>
      <c r="BE36" s="1020" t="s">
        <v>388</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392</v>
      </c>
      <c r="C37" s="1026"/>
      <c r="D37" s="1026"/>
      <c r="E37" s="1026"/>
      <c r="F37" s="1026"/>
      <c r="G37" s="1026"/>
      <c r="H37" s="1026"/>
      <c r="I37" s="1026"/>
      <c r="J37" s="1026"/>
      <c r="K37" s="1026"/>
      <c r="L37" s="1026"/>
      <c r="M37" s="1026"/>
      <c r="N37" s="1026"/>
      <c r="O37" s="1026"/>
      <c r="P37" s="1027"/>
      <c r="Q37" s="1037">
        <v>45</v>
      </c>
      <c r="R37" s="1038"/>
      <c r="S37" s="1038"/>
      <c r="T37" s="1038"/>
      <c r="U37" s="1038"/>
      <c r="V37" s="1038">
        <v>45</v>
      </c>
      <c r="W37" s="1038"/>
      <c r="X37" s="1038"/>
      <c r="Y37" s="1038"/>
      <c r="Z37" s="1038"/>
      <c r="AA37" s="1038">
        <v>0</v>
      </c>
      <c r="AB37" s="1038"/>
      <c r="AC37" s="1038"/>
      <c r="AD37" s="1038"/>
      <c r="AE37" s="1039"/>
      <c r="AF37" s="1031">
        <v>0</v>
      </c>
      <c r="AG37" s="1032"/>
      <c r="AH37" s="1032"/>
      <c r="AI37" s="1032"/>
      <c r="AJ37" s="1033"/>
      <c r="AK37" s="974">
        <v>41</v>
      </c>
      <c r="AL37" s="965"/>
      <c r="AM37" s="965"/>
      <c r="AN37" s="965"/>
      <c r="AO37" s="965"/>
      <c r="AP37" s="965" t="s">
        <v>555</v>
      </c>
      <c r="AQ37" s="965"/>
      <c r="AR37" s="965"/>
      <c r="AS37" s="965"/>
      <c r="AT37" s="965"/>
      <c r="AU37" s="965" t="s">
        <v>555</v>
      </c>
      <c r="AV37" s="965"/>
      <c r="AW37" s="965"/>
      <c r="AX37" s="965"/>
      <c r="AY37" s="965"/>
      <c r="AZ37" s="1036" t="s">
        <v>555</v>
      </c>
      <c r="BA37" s="1036"/>
      <c r="BB37" s="1036"/>
      <c r="BC37" s="1036"/>
      <c r="BD37" s="1036"/>
      <c r="BE37" s="1020" t="s">
        <v>388</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4831</v>
      </c>
      <c r="AG63" s="953"/>
      <c r="AH63" s="953"/>
      <c r="AI63" s="953"/>
      <c r="AJ63" s="1018"/>
      <c r="AK63" s="1019"/>
      <c r="AL63" s="957"/>
      <c r="AM63" s="957"/>
      <c r="AN63" s="957"/>
      <c r="AO63" s="957"/>
      <c r="AP63" s="953">
        <v>12116</v>
      </c>
      <c r="AQ63" s="953"/>
      <c r="AR63" s="953"/>
      <c r="AS63" s="953"/>
      <c r="AT63" s="953"/>
      <c r="AU63" s="953">
        <v>7580</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396</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397</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541</v>
      </c>
      <c r="C68" s="980"/>
      <c r="D68" s="980"/>
      <c r="E68" s="980"/>
      <c r="F68" s="980"/>
      <c r="G68" s="980"/>
      <c r="H68" s="980"/>
      <c r="I68" s="980"/>
      <c r="J68" s="980"/>
      <c r="K68" s="980"/>
      <c r="L68" s="980"/>
      <c r="M68" s="980"/>
      <c r="N68" s="980"/>
      <c r="O68" s="980"/>
      <c r="P68" s="981"/>
      <c r="Q68" s="982">
        <v>5032</v>
      </c>
      <c r="R68" s="976"/>
      <c r="S68" s="976"/>
      <c r="T68" s="976"/>
      <c r="U68" s="976"/>
      <c r="V68" s="976">
        <v>4094</v>
      </c>
      <c r="W68" s="976"/>
      <c r="X68" s="976"/>
      <c r="Y68" s="976"/>
      <c r="Z68" s="976"/>
      <c r="AA68" s="976">
        <v>128</v>
      </c>
      <c r="AB68" s="976"/>
      <c r="AC68" s="976"/>
      <c r="AD68" s="976"/>
      <c r="AE68" s="976"/>
      <c r="AF68" s="976">
        <v>128</v>
      </c>
      <c r="AG68" s="976"/>
      <c r="AH68" s="976"/>
      <c r="AI68" s="976"/>
      <c r="AJ68" s="976"/>
      <c r="AK68" s="976">
        <v>176</v>
      </c>
      <c r="AL68" s="976"/>
      <c r="AM68" s="976"/>
      <c r="AN68" s="976"/>
      <c r="AO68" s="976"/>
      <c r="AP68" s="976">
        <v>902</v>
      </c>
      <c r="AQ68" s="976"/>
      <c r="AR68" s="976"/>
      <c r="AS68" s="976"/>
      <c r="AT68" s="976"/>
      <c r="AU68" s="976">
        <v>724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557</v>
      </c>
      <c r="C69" s="969"/>
      <c r="D69" s="969"/>
      <c r="E69" s="969"/>
      <c r="F69" s="969"/>
      <c r="G69" s="969"/>
      <c r="H69" s="969"/>
      <c r="I69" s="969"/>
      <c r="J69" s="969"/>
      <c r="K69" s="969"/>
      <c r="L69" s="969"/>
      <c r="M69" s="969"/>
      <c r="N69" s="969"/>
      <c r="O69" s="969"/>
      <c r="P69" s="970"/>
      <c r="Q69" s="971">
        <v>114</v>
      </c>
      <c r="R69" s="965"/>
      <c r="S69" s="965"/>
      <c r="T69" s="965"/>
      <c r="U69" s="965"/>
      <c r="V69" s="965">
        <v>51</v>
      </c>
      <c r="W69" s="965"/>
      <c r="X69" s="965"/>
      <c r="Y69" s="965"/>
      <c r="Z69" s="965"/>
      <c r="AA69" s="965">
        <v>63</v>
      </c>
      <c r="AB69" s="965"/>
      <c r="AC69" s="965"/>
      <c r="AD69" s="965"/>
      <c r="AE69" s="965"/>
      <c r="AF69" s="965">
        <v>63</v>
      </c>
      <c r="AG69" s="965"/>
      <c r="AH69" s="965"/>
      <c r="AI69" s="965"/>
      <c r="AJ69" s="965"/>
      <c r="AK69" s="965" t="s">
        <v>550</v>
      </c>
      <c r="AL69" s="965"/>
      <c r="AM69" s="965"/>
      <c r="AN69" s="965"/>
      <c r="AO69" s="965"/>
      <c r="AP69" s="965" t="s">
        <v>550</v>
      </c>
      <c r="AQ69" s="965"/>
      <c r="AR69" s="965"/>
      <c r="AS69" s="965"/>
      <c r="AT69" s="965"/>
      <c r="AU69" s="965" t="s">
        <v>553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135</v>
      </c>
      <c r="R70" s="965"/>
      <c r="S70" s="965"/>
      <c r="T70" s="965"/>
      <c r="U70" s="965"/>
      <c r="V70" s="965">
        <v>126</v>
      </c>
      <c r="W70" s="965"/>
      <c r="X70" s="965"/>
      <c r="Y70" s="965"/>
      <c r="Z70" s="965"/>
      <c r="AA70" s="965">
        <v>9</v>
      </c>
      <c r="AB70" s="965"/>
      <c r="AC70" s="965"/>
      <c r="AD70" s="965"/>
      <c r="AE70" s="965"/>
      <c r="AF70" s="965">
        <v>9</v>
      </c>
      <c r="AG70" s="965"/>
      <c r="AH70" s="965"/>
      <c r="AI70" s="965"/>
      <c r="AJ70" s="965"/>
      <c r="AK70" s="965" t="s">
        <v>544</v>
      </c>
      <c r="AL70" s="965"/>
      <c r="AM70" s="965"/>
      <c r="AN70" s="965"/>
      <c r="AO70" s="965"/>
      <c r="AP70" s="965" t="s">
        <v>545</v>
      </c>
      <c r="AQ70" s="965"/>
      <c r="AR70" s="965"/>
      <c r="AS70" s="965"/>
      <c r="AT70" s="965"/>
      <c r="AU70" s="965" t="s">
        <v>554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291</v>
      </c>
      <c r="R71" s="965"/>
      <c r="S71" s="965"/>
      <c r="T71" s="965"/>
      <c r="U71" s="965"/>
      <c r="V71" s="965">
        <v>284</v>
      </c>
      <c r="W71" s="965"/>
      <c r="X71" s="965"/>
      <c r="Y71" s="965"/>
      <c r="Z71" s="965"/>
      <c r="AA71" s="965">
        <v>8</v>
      </c>
      <c r="AB71" s="965"/>
      <c r="AC71" s="965"/>
      <c r="AD71" s="965"/>
      <c r="AE71" s="965"/>
      <c r="AF71" s="965">
        <v>8</v>
      </c>
      <c r="AG71" s="965"/>
      <c r="AH71" s="965"/>
      <c r="AI71" s="965"/>
      <c r="AJ71" s="965"/>
      <c r="AK71" s="965">
        <v>4</v>
      </c>
      <c r="AL71" s="965"/>
      <c r="AM71" s="965"/>
      <c r="AN71" s="965"/>
      <c r="AO71" s="965"/>
      <c r="AP71" s="965" t="s">
        <v>544</v>
      </c>
      <c r="AQ71" s="965"/>
      <c r="AR71" s="965"/>
      <c r="AS71" s="965"/>
      <c r="AT71" s="965"/>
      <c r="AU71" s="965" t="s">
        <v>554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208</v>
      </c>
      <c r="AG88" s="953"/>
      <c r="AH88" s="953"/>
      <c r="AI88" s="953"/>
      <c r="AJ88" s="953"/>
      <c r="AK88" s="957"/>
      <c r="AL88" s="957"/>
      <c r="AM88" s="957"/>
      <c r="AN88" s="957"/>
      <c r="AO88" s="957"/>
      <c r="AP88" s="953">
        <v>902</v>
      </c>
      <c r="AQ88" s="953"/>
      <c r="AR88" s="953"/>
      <c r="AS88" s="953"/>
      <c r="AT88" s="953"/>
      <c r="AU88" s="953">
        <v>724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269</v>
      </c>
      <c r="CS102" s="945"/>
      <c r="CT102" s="945"/>
      <c r="CU102" s="945"/>
      <c r="CV102" s="946"/>
      <c r="CW102" s="944">
        <v>12</v>
      </c>
      <c r="CX102" s="945"/>
      <c r="CY102" s="945"/>
      <c r="CZ102" s="945"/>
      <c r="DA102" s="946"/>
      <c r="DB102" s="944" t="s">
        <v>552</v>
      </c>
      <c r="DC102" s="945"/>
      <c r="DD102" s="945"/>
      <c r="DE102" s="945"/>
      <c r="DF102" s="946"/>
      <c r="DG102" s="944">
        <v>64</v>
      </c>
      <c r="DH102" s="945"/>
      <c r="DI102" s="945"/>
      <c r="DJ102" s="945"/>
      <c r="DK102" s="946"/>
      <c r="DL102" s="944" t="s">
        <v>552</v>
      </c>
      <c r="DM102" s="945"/>
      <c r="DN102" s="945"/>
      <c r="DO102" s="945"/>
      <c r="DP102" s="946"/>
      <c r="DQ102" s="944" t="s">
        <v>552</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x14ac:dyDescent="0.15">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3083572</v>
      </c>
      <c r="AB110" s="871"/>
      <c r="AC110" s="871"/>
      <c r="AD110" s="871"/>
      <c r="AE110" s="872"/>
      <c r="AF110" s="873">
        <v>3283859</v>
      </c>
      <c r="AG110" s="871"/>
      <c r="AH110" s="871"/>
      <c r="AI110" s="871"/>
      <c r="AJ110" s="872"/>
      <c r="AK110" s="873">
        <v>3337902</v>
      </c>
      <c r="AL110" s="871"/>
      <c r="AM110" s="871"/>
      <c r="AN110" s="871"/>
      <c r="AO110" s="872"/>
      <c r="AP110" s="874">
        <v>21.2</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28237018</v>
      </c>
      <c r="BR110" s="798"/>
      <c r="BS110" s="798"/>
      <c r="BT110" s="798"/>
      <c r="BU110" s="798"/>
      <c r="BV110" s="798">
        <v>27503134</v>
      </c>
      <c r="BW110" s="798"/>
      <c r="BX110" s="798"/>
      <c r="BY110" s="798"/>
      <c r="BZ110" s="798"/>
      <c r="CA110" s="798">
        <v>27280730</v>
      </c>
      <c r="CB110" s="798"/>
      <c r="CC110" s="798"/>
      <c r="CD110" s="798"/>
      <c r="CE110" s="798"/>
      <c r="CF110" s="859">
        <v>173.6</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959424</v>
      </c>
      <c r="DH110" s="798"/>
      <c r="DI110" s="798"/>
      <c r="DJ110" s="798"/>
      <c r="DK110" s="798"/>
      <c r="DL110" s="798">
        <v>670847</v>
      </c>
      <c r="DM110" s="798"/>
      <c r="DN110" s="798"/>
      <c r="DO110" s="798"/>
      <c r="DP110" s="798"/>
      <c r="DQ110" s="798">
        <v>602618</v>
      </c>
      <c r="DR110" s="798"/>
      <c r="DS110" s="798"/>
      <c r="DT110" s="798"/>
      <c r="DU110" s="798"/>
      <c r="DV110" s="799">
        <v>3.8</v>
      </c>
      <c r="DW110" s="799"/>
      <c r="DX110" s="799"/>
      <c r="DY110" s="799"/>
      <c r="DZ110" s="800"/>
    </row>
    <row r="111" spans="1:131" s="197" customFormat="1" ht="26.25" customHeight="1" x14ac:dyDescent="0.15">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1153940</v>
      </c>
      <c r="BR111" s="769"/>
      <c r="BS111" s="769"/>
      <c r="BT111" s="769"/>
      <c r="BU111" s="769"/>
      <c r="BV111" s="769">
        <v>782713</v>
      </c>
      <c r="BW111" s="769"/>
      <c r="BX111" s="769"/>
      <c r="BY111" s="769"/>
      <c r="BZ111" s="769"/>
      <c r="CA111" s="769">
        <v>649355</v>
      </c>
      <c r="CB111" s="769"/>
      <c r="CC111" s="769"/>
      <c r="CD111" s="769"/>
      <c r="CE111" s="769"/>
      <c r="CF111" s="846">
        <v>4.0999999999999996</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8573672</v>
      </c>
      <c r="BR112" s="769"/>
      <c r="BS112" s="769"/>
      <c r="BT112" s="769"/>
      <c r="BU112" s="769"/>
      <c r="BV112" s="769">
        <v>8116938</v>
      </c>
      <c r="BW112" s="769"/>
      <c r="BX112" s="769"/>
      <c r="BY112" s="769"/>
      <c r="BZ112" s="769"/>
      <c r="CA112" s="769">
        <v>7579887</v>
      </c>
      <c r="CB112" s="769"/>
      <c r="CC112" s="769"/>
      <c r="CD112" s="769"/>
      <c r="CE112" s="769"/>
      <c r="CF112" s="846">
        <v>48.2</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660941</v>
      </c>
      <c r="AB113" s="907"/>
      <c r="AC113" s="907"/>
      <c r="AD113" s="907"/>
      <c r="AE113" s="908"/>
      <c r="AF113" s="909">
        <v>614458</v>
      </c>
      <c r="AG113" s="907"/>
      <c r="AH113" s="907"/>
      <c r="AI113" s="907"/>
      <c r="AJ113" s="908"/>
      <c r="AK113" s="909">
        <v>572376</v>
      </c>
      <c r="AL113" s="907"/>
      <c r="AM113" s="907"/>
      <c r="AN113" s="907"/>
      <c r="AO113" s="908"/>
      <c r="AP113" s="910">
        <v>3.6</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1368625</v>
      </c>
      <c r="BR113" s="769"/>
      <c r="BS113" s="769"/>
      <c r="BT113" s="769"/>
      <c r="BU113" s="769"/>
      <c r="BV113" s="769">
        <v>1034932</v>
      </c>
      <c r="BW113" s="769"/>
      <c r="BX113" s="769"/>
      <c r="BY113" s="769"/>
      <c r="BZ113" s="769"/>
      <c r="CA113" s="769">
        <v>724066</v>
      </c>
      <c r="CB113" s="769"/>
      <c r="CC113" s="769"/>
      <c r="CD113" s="769"/>
      <c r="CE113" s="769"/>
      <c r="CF113" s="846">
        <v>4.5999999999999996</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606778</v>
      </c>
      <c r="AB114" s="782"/>
      <c r="AC114" s="782"/>
      <c r="AD114" s="782"/>
      <c r="AE114" s="783"/>
      <c r="AF114" s="784">
        <v>380605</v>
      </c>
      <c r="AG114" s="782"/>
      <c r="AH114" s="782"/>
      <c r="AI114" s="782"/>
      <c r="AJ114" s="783"/>
      <c r="AK114" s="784">
        <v>349125</v>
      </c>
      <c r="AL114" s="782"/>
      <c r="AM114" s="782"/>
      <c r="AN114" s="782"/>
      <c r="AO114" s="783"/>
      <c r="AP114" s="752">
        <v>2.2000000000000002</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5719324</v>
      </c>
      <c r="BR114" s="769"/>
      <c r="BS114" s="769"/>
      <c r="BT114" s="769"/>
      <c r="BU114" s="769"/>
      <c r="BV114" s="769">
        <v>4829097</v>
      </c>
      <c r="BW114" s="769"/>
      <c r="BX114" s="769"/>
      <c r="BY114" s="769"/>
      <c r="BZ114" s="769"/>
      <c r="CA114" s="769">
        <v>4581339</v>
      </c>
      <c r="CB114" s="769"/>
      <c r="CC114" s="769"/>
      <c r="CD114" s="769"/>
      <c r="CE114" s="769"/>
      <c r="CF114" s="846">
        <v>29.2</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68130</v>
      </c>
      <c r="AB115" s="907"/>
      <c r="AC115" s="907"/>
      <c r="AD115" s="907"/>
      <c r="AE115" s="908"/>
      <c r="AF115" s="909">
        <v>68179</v>
      </c>
      <c r="AG115" s="907"/>
      <c r="AH115" s="907"/>
      <c r="AI115" s="907"/>
      <c r="AJ115" s="908"/>
      <c r="AK115" s="909">
        <v>68229</v>
      </c>
      <c r="AL115" s="907"/>
      <c r="AM115" s="907"/>
      <c r="AN115" s="907"/>
      <c r="AO115" s="908"/>
      <c r="AP115" s="910">
        <v>0.4</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194516</v>
      </c>
      <c r="DH115" s="782"/>
      <c r="DI115" s="782"/>
      <c r="DJ115" s="782"/>
      <c r="DK115" s="783"/>
      <c r="DL115" s="784">
        <v>111866</v>
      </c>
      <c r="DM115" s="782"/>
      <c r="DN115" s="782"/>
      <c r="DO115" s="782"/>
      <c r="DP115" s="783"/>
      <c r="DQ115" s="784">
        <v>46737</v>
      </c>
      <c r="DR115" s="782"/>
      <c r="DS115" s="782"/>
      <c r="DT115" s="782"/>
      <c r="DU115" s="783"/>
      <c r="DV115" s="752">
        <v>0.3</v>
      </c>
      <c r="DW115" s="753"/>
      <c r="DX115" s="753"/>
      <c r="DY115" s="753"/>
      <c r="DZ115" s="754"/>
    </row>
    <row r="116" spans="1:130" s="197" customFormat="1" ht="26.25" customHeight="1" x14ac:dyDescent="0.15">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99</v>
      </c>
      <c r="AB116" s="782"/>
      <c r="AC116" s="782"/>
      <c r="AD116" s="782"/>
      <c r="AE116" s="783"/>
      <c r="AF116" s="784">
        <v>101</v>
      </c>
      <c r="AG116" s="782"/>
      <c r="AH116" s="782"/>
      <c r="AI116" s="782"/>
      <c r="AJ116" s="783"/>
      <c r="AK116" s="784">
        <v>19</v>
      </c>
      <c r="AL116" s="782"/>
      <c r="AM116" s="782"/>
      <c r="AN116" s="782"/>
      <c r="AO116" s="783"/>
      <c r="AP116" s="752">
        <v>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4419520</v>
      </c>
      <c r="AB117" s="893"/>
      <c r="AC117" s="893"/>
      <c r="AD117" s="893"/>
      <c r="AE117" s="894"/>
      <c r="AF117" s="896">
        <v>4347202</v>
      </c>
      <c r="AG117" s="893"/>
      <c r="AH117" s="893"/>
      <c r="AI117" s="893"/>
      <c r="AJ117" s="894"/>
      <c r="AK117" s="896">
        <v>4327651</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45052579</v>
      </c>
      <c r="BR118" s="856"/>
      <c r="BS118" s="856"/>
      <c r="BT118" s="856"/>
      <c r="BU118" s="856"/>
      <c r="BV118" s="856">
        <v>42266814</v>
      </c>
      <c r="BW118" s="856"/>
      <c r="BX118" s="856"/>
      <c r="BY118" s="856"/>
      <c r="BZ118" s="856"/>
      <c r="CA118" s="856">
        <v>40815377</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68130</v>
      </c>
      <c r="AB119" s="871"/>
      <c r="AC119" s="871"/>
      <c r="AD119" s="871"/>
      <c r="AE119" s="872"/>
      <c r="AF119" s="873">
        <v>68179</v>
      </c>
      <c r="AG119" s="871"/>
      <c r="AH119" s="871"/>
      <c r="AI119" s="871"/>
      <c r="AJ119" s="872"/>
      <c r="AK119" s="873">
        <v>68229</v>
      </c>
      <c r="AL119" s="871"/>
      <c r="AM119" s="871"/>
      <c r="AN119" s="871"/>
      <c r="AO119" s="872"/>
      <c r="AP119" s="874">
        <v>0.4</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2938474</v>
      </c>
      <c r="BR119" s="798"/>
      <c r="BS119" s="798"/>
      <c r="BT119" s="798"/>
      <c r="BU119" s="798"/>
      <c r="BV119" s="798">
        <v>1693032</v>
      </c>
      <c r="BW119" s="798"/>
      <c r="BX119" s="798"/>
      <c r="BY119" s="798"/>
      <c r="BZ119" s="798"/>
      <c r="CA119" s="798">
        <v>3510185</v>
      </c>
      <c r="CB119" s="798"/>
      <c r="CC119" s="798"/>
      <c r="CD119" s="798"/>
      <c r="CE119" s="798"/>
      <c r="CF119" s="859">
        <v>22.3</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6004341</v>
      </c>
      <c r="BR120" s="769"/>
      <c r="BS120" s="769"/>
      <c r="BT120" s="769"/>
      <c r="BU120" s="769"/>
      <c r="BV120" s="769">
        <v>5045603</v>
      </c>
      <c r="BW120" s="769"/>
      <c r="BX120" s="769"/>
      <c r="BY120" s="769"/>
      <c r="BZ120" s="769"/>
      <c r="CA120" s="769">
        <v>4523657</v>
      </c>
      <c r="CB120" s="769"/>
      <c r="CC120" s="769"/>
      <c r="CD120" s="769"/>
      <c r="CE120" s="769"/>
      <c r="CF120" s="846">
        <v>28.8</v>
      </c>
      <c r="CG120" s="847"/>
      <c r="CH120" s="847"/>
      <c r="CI120" s="847"/>
      <c r="CJ120" s="847"/>
      <c r="CK120" s="848" t="s">
        <v>442</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8273464</v>
      </c>
      <c r="DH120" s="798"/>
      <c r="DI120" s="798"/>
      <c r="DJ120" s="798"/>
      <c r="DK120" s="798"/>
      <c r="DL120" s="798">
        <v>7808382</v>
      </c>
      <c r="DM120" s="798"/>
      <c r="DN120" s="798"/>
      <c r="DO120" s="798"/>
      <c r="DP120" s="798"/>
      <c r="DQ120" s="798">
        <v>7277400</v>
      </c>
      <c r="DR120" s="798"/>
      <c r="DS120" s="798"/>
      <c r="DT120" s="798"/>
      <c r="DU120" s="798"/>
      <c r="DV120" s="799">
        <v>46.3</v>
      </c>
      <c r="DW120" s="799"/>
      <c r="DX120" s="799"/>
      <c r="DY120" s="799"/>
      <c r="DZ120" s="800"/>
    </row>
    <row r="121" spans="1:130" s="197" customFormat="1" ht="26.25" customHeight="1" x14ac:dyDescent="0.15">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20665946</v>
      </c>
      <c r="BR121" s="856"/>
      <c r="BS121" s="856"/>
      <c r="BT121" s="856"/>
      <c r="BU121" s="856"/>
      <c r="BV121" s="856">
        <v>20237767</v>
      </c>
      <c r="BW121" s="856"/>
      <c r="BX121" s="856"/>
      <c r="BY121" s="856"/>
      <c r="BZ121" s="856"/>
      <c r="CA121" s="856">
        <v>19309683</v>
      </c>
      <c r="CB121" s="856"/>
      <c r="CC121" s="856"/>
      <c r="CD121" s="856"/>
      <c r="CE121" s="856"/>
      <c r="CF121" s="857">
        <v>122.9</v>
      </c>
      <c r="CG121" s="858"/>
      <c r="CH121" s="858"/>
      <c r="CI121" s="858"/>
      <c r="CJ121" s="858"/>
      <c r="CK121" s="849"/>
      <c r="CL121" s="810"/>
      <c r="CM121" s="810"/>
      <c r="CN121" s="810"/>
      <c r="CO121" s="811"/>
      <c r="CP121" s="826" t="s">
        <v>391</v>
      </c>
      <c r="CQ121" s="827"/>
      <c r="CR121" s="827"/>
      <c r="CS121" s="827"/>
      <c r="CT121" s="827"/>
      <c r="CU121" s="827"/>
      <c r="CV121" s="827"/>
      <c r="CW121" s="827"/>
      <c r="CX121" s="827"/>
      <c r="CY121" s="827"/>
      <c r="CZ121" s="827"/>
      <c r="DA121" s="827"/>
      <c r="DB121" s="827"/>
      <c r="DC121" s="827"/>
      <c r="DD121" s="827"/>
      <c r="DE121" s="827"/>
      <c r="DF121" s="828"/>
      <c r="DG121" s="768">
        <v>207857</v>
      </c>
      <c r="DH121" s="769"/>
      <c r="DI121" s="769"/>
      <c r="DJ121" s="769"/>
      <c r="DK121" s="769"/>
      <c r="DL121" s="769">
        <v>197796</v>
      </c>
      <c r="DM121" s="769"/>
      <c r="DN121" s="769"/>
      <c r="DO121" s="769"/>
      <c r="DP121" s="769"/>
      <c r="DQ121" s="769">
        <v>197786</v>
      </c>
      <c r="DR121" s="769"/>
      <c r="DS121" s="769"/>
      <c r="DT121" s="769"/>
      <c r="DU121" s="769"/>
      <c r="DV121" s="821">
        <v>1.3</v>
      </c>
      <c r="DW121" s="821"/>
      <c r="DX121" s="821"/>
      <c r="DY121" s="821"/>
      <c r="DZ121" s="822"/>
    </row>
    <row r="122" spans="1:130" s="197" customFormat="1" ht="26.25" customHeight="1" x14ac:dyDescent="0.15">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29608761</v>
      </c>
      <c r="BR122" s="838"/>
      <c r="BS122" s="838"/>
      <c r="BT122" s="838"/>
      <c r="BU122" s="838"/>
      <c r="BV122" s="838">
        <v>26976402</v>
      </c>
      <c r="BW122" s="838"/>
      <c r="BX122" s="838"/>
      <c r="BY122" s="838"/>
      <c r="BZ122" s="838"/>
      <c r="CA122" s="838">
        <v>27343525</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84248</v>
      </c>
      <c r="DH122" s="769"/>
      <c r="DI122" s="769"/>
      <c r="DJ122" s="769"/>
      <c r="DK122" s="769"/>
      <c r="DL122" s="769">
        <v>101814</v>
      </c>
      <c r="DM122" s="769"/>
      <c r="DN122" s="769"/>
      <c r="DO122" s="769"/>
      <c r="DP122" s="769"/>
      <c r="DQ122" s="769">
        <v>100847</v>
      </c>
      <c r="DR122" s="769"/>
      <c r="DS122" s="769"/>
      <c r="DT122" s="769"/>
      <c r="DU122" s="769"/>
      <c r="DV122" s="821">
        <v>0.6</v>
      </c>
      <c r="DW122" s="821"/>
      <c r="DX122" s="821"/>
      <c r="DY122" s="821"/>
      <c r="DZ122" s="822"/>
    </row>
    <row r="123" spans="1:130" s="197" customFormat="1" ht="26.25" customHeight="1" thickBot="1" x14ac:dyDescent="0.2">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100.3</v>
      </c>
      <c r="BR123" s="830"/>
      <c r="BS123" s="830"/>
      <c r="BT123" s="830"/>
      <c r="BU123" s="830"/>
      <c r="BV123" s="830">
        <v>98.4</v>
      </c>
      <c r="BW123" s="830"/>
      <c r="BX123" s="830"/>
      <c r="BY123" s="830"/>
      <c r="BZ123" s="830"/>
      <c r="CA123" s="830">
        <v>85.7</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8103</v>
      </c>
      <c r="DH123" s="782"/>
      <c r="DI123" s="782"/>
      <c r="DJ123" s="782"/>
      <c r="DK123" s="783"/>
      <c r="DL123" s="784">
        <v>8946</v>
      </c>
      <c r="DM123" s="782"/>
      <c r="DN123" s="782"/>
      <c r="DO123" s="782"/>
      <c r="DP123" s="783"/>
      <c r="DQ123" s="784">
        <v>3854</v>
      </c>
      <c r="DR123" s="782"/>
      <c r="DS123" s="782"/>
      <c r="DT123" s="782"/>
      <c r="DU123" s="783"/>
      <c r="DV123" s="752">
        <v>0</v>
      </c>
      <c r="DW123" s="753"/>
      <c r="DX123" s="753"/>
      <c r="DY123" s="753"/>
      <c r="DZ123" s="754"/>
    </row>
    <row r="124" spans="1:130" s="197" customFormat="1" ht="26.25" customHeight="1" x14ac:dyDescent="0.15">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12.61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417014</v>
      </c>
      <c r="AB128" s="722"/>
      <c r="AC128" s="722"/>
      <c r="AD128" s="722"/>
      <c r="AE128" s="723"/>
      <c r="AF128" s="724">
        <v>434622</v>
      </c>
      <c r="AG128" s="722"/>
      <c r="AH128" s="722"/>
      <c r="AI128" s="722"/>
      <c r="AJ128" s="723"/>
      <c r="AK128" s="724">
        <v>465408</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461</v>
      </c>
      <c r="BG128" s="789"/>
      <c r="BH128" s="789"/>
      <c r="BI128" s="789"/>
      <c r="BJ128" s="789"/>
      <c r="BK128" s="789"/>
      <c r="BL128" s="790"/>
      <c r="BM128" s="788">
        <v>17.61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17412490</v>
      </c>
      <c r="AB129" s="782"/>
      <c r="AC129" s="782"/>
      <c r="AD129" s="782"/>
      <c r="AE129" s="783"/>
      <c r="AF129" s="784">
        <v>17490276</v>
      </c>
      <c r="AG129" s="782"/>
      <c r="AH129" s="782"/>
      <c r="AI129" s="782"/>
      <c r="AJ129" s="783"/>
      <c r="AK129" s="784">
        <v>17703760</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12.4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2020179</v>
      </c>
      <c r="AB130" s="782"/>
      <c r="AC130" s="782"/>
      <c r="AD130" s="782"/>
      <c r="AE130" s="783"/>
      <c r="AF130" s="784">
        <v>1956402</v>
      </c>
      <c r="AG130" s="782"/>
      <c r="AH130" s="782"/>
      <c r="AI130" s="782"/>
      <c r="AJ130" s="783"/>
      <c r="AK130" s="784">
        <v>1990886</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85.7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15392311</v>
      </c>
      <c r="AB131" s="715"/>
      <c r="AC131" s="715"/>
      <c r="AD131" s="715"/>
      <c r="AE131" s="716"/>
      <c r="AF131" s="717">
        <v>15533874</v>
      </c>
      <c r="AG131" s="715"/>
      <c r="AH131" s="715"/>
      <c r="AI131" s="715"/>
      <c r="AJ131" s="716"/>
      <c r="AK131" s="717">
        <v>15712874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12.878683390000001</v>
      </c>
      <c r="AB132" s="738"/>
      <c r="AC132" s="738"/>
      <c r="AD132" s="738"/>
      <c r="AE132" s="739"/>
      <c r="AF132" s="740">
        <v>12.592982279999999</v>
      </c>
      <c r="AG132" s="738"/>
      <c r="AH132" s="738"/>
      <c r="AI132" s="738"/>
      <c r="AJ132" s="739"/>
      <c r="AK132" s="740">
        <v>11.90970538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11.7</v>
      </c>
      <c r="AB133" s="747"/>
      <c r="AC133" s="747"/>
      <c r="AD133" s="747"/>
      <c r="AE133" s="748"/>
      <c r="AF133" s="746">
        <v>12.5</v>
      </c>
      <c r="AG133" s="747"/>
      <c r="AH133" s="747"/>
      <c r="AI133" s="747"/>
      <c r="AJ133" s="748"/>
      <c r="AK133" s="746">
        <v>12.4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31" t="s">
        <v>478</v>
      </c>
      <c r="H9" s="1132"/>
      <c r="I9" s="1132"/>
      <c r="J9" s="1133"/>
      <c r="K9" s="263">
        <v>4729952</v>
      </c>
      <c r="L9" s="264">
        <v>52813</v>
      </c>
      <c r="M9" s="265">
        <v>64737</v>
      </c>
      <c r="N9" s="266">
        <v>-18.399999999999999</v>
      </c>
    </row>
    <row r="10" spans="1:16" x14ac:dyDescent="0.15">
      <c r="A10" s="248"/>
      <c r="B10" s="244"/>
      <c r="C10" s="244"/>
      <c r="D10" s="244"/>
      <c r="E10" s="244"/>
      <c r="F10" s="244"/>
      <c r="G10" s="1131" t="s">
        <v>479</v>
      </c>
      <c r="H10" s="1132"/>
      <c r="I10" s="1132"/>
      <c r="J10" s="1133"/>
      <c r="K10" s="267">
        <v>920551</v>
      </c>
      <c r="L10" s="268">
        <v>10279</v>
      </c>
      <c r="M10" s="269">
        <v>4418</v>
      </c>
      <c r="N10" s="270">
        <v>132.69999999999999</v>
      </c>
    </row>
    <row r="11" spans="1:16" ht="13.5" customHeight="1" x14ac:dyDescent="0.15">
      <c r="A11" s="248"/>
      <c r="B11" s="244"/>
      <c r="C11" s="244"/>
      <c r="D11" s="244"/>
      <c r="E11" s="244"/>
      <c r="F11" s="244"/>
      <c r="G11" s="1131" t="s">
        <v>480</v>
      </c>
      <c r="H11" s="1132"/>
      <c r="I11" s="1132"/>
      <c r="J11" s="1133"/>
      <c r="K11" s="267">
        <v>1202442</v>
      </c>
      <c r="L11" s="268">
        <v>13426</v>
      </c>
      <c r="M11" s="269">
        <v>5597</v>
      </c>
      <c r="N11" s="270">
        <v>139.9</v>
      </c>
    </row>
    <row r="12" spans="1:16" ht="13.5" customHeight="1" x14ac:dyDescent="0.15">
      <c r="A12" s="248"/>
      <c r="B12" s="244"/>
      <c r="C12" s="244"/>
      <c r="D12" s="244"/>
      <c r="E12" s="244"/>
      <c r="F12" s="244"/>
      <c r="G12" s="1131" t="s">
        <v>481</v>
      </c>
      <c r="H12" s="1132"/>
      <c r="I12" s="1132"/>
      <c r="J12" s="1133"/>
      <c r="K12" s="267">
        <v>7008</v>
      </c>
      <c r="L12" s="268">
        <v>78</v>
      </c>
      <c r="M12" s="269">
        <v>967</v>
      </c>
      <c r="N12" s="270">
        <v>-91.9</v>
      </c>
    </row>
    <row r="13" spans="1:16" ht="13.5" customHeight="1" x14ac:dyDescent="0.15">
      <c r="A13" s="248"/>
      <c r="B13" s="244"/>
      <c r="C13" s="244"/>
      <c r="D13" s="244"/>
      <c r="E13" s="244"/>
      <c r="F13" s="244"/>
      <c r="G13" s="1131" t="s">
        <v>482</v>
      </c>
      <c r="H13" s="1132"/>
      <c r="I13" s="1132"/>
      <c r="J13" s="1133"/>
      <c r="K13" s="267" t="s">
        <v>483</v>
      </c>
      <c r="L13" s="268" t="s">
        <v>483</v>
      </c>
      <c r="M13" s="269">
        <v>2</v>
      </c>
      <c r="N13" s="270" t="s">
        <v>483</v>
      </c>
    </row>
    <row r="14" spans="1:16" ht="13.5" customHeight="1" x14ac:dyDescent="0.15">
      <c r="A14" s="248"/>
      <c r="B14" s="244"/>
      <c r="C14" s="244"/>
      <c r="D14" s="244"/>
      <c r="E14" s="244"/>
      <c r="F14" s="244"/>
      <c r="G14" s="1131" t="s">
        <v>484</v>
      </c>
      <c r="H14" s="1132"/>
      <c r="I14" s="1132"/>
      <c r="J14" s="1133"/>
      <c r="K14" s="267">
        <v>188508</v>
      </c>
      <c r="L14" s="268">
        <v>2105</v>
      </c>
      <c r="M14" s="269">
        <v>2800</v>
      </c>
      <c r="N14" s="270">
        <v>-24.8</v>
      </c>
    </row>
    <row r="15" spans="1:16" ht="13.5" customHeight="1" x14ac:dyDescent="0.15">
      <c r="A15" s="248"/>
      <c r="B15" s="244"/>
      <c r="C15" s="244"/>
      <c r="D15" s="244"/>
      <c r="E15" s="244"/>
      <c r="F15" s="244"/>
      <c r="G15" s="1131" t="s">
        <v>485</v>
      </c>
      <c r="H15" s="1132"/>
      <c r="I15" s="1132"/>
      <c r="J15" s="1133"/>
      <c r="K15" s="267">
        <v>188857</v>
      </c>
      <c r="L15" s="268">
        <v>2109</v>
      </c>
      <c r="M15" s="269">
        <v>1482</v>
      </c>
      <c r="N15" s="270">
        <v>42.3</v>
      </c>
    </row>
    <row r="16" spans="1:16" x14ac:dyDescent="0.15">
      <c r="A16" s="248"/>
      <c r="B16" s="244"/>
      <c r="C16" s="244"/>
      <c r="D16" s="244"/>
      <c r="E16" s="244"/>
      <c r="F16" s="244"/>
      <c r="G16" s="1134" t="s">
        <v>486</v>
      </c>
      <c r="H16" s="1135"/>
      <c r="I16" s="1135"/>
      <c r="J16" s="1136"/>
      <c r="K16" s="268">
        <v>-617222</v>
      </c>
      <c r="L16" s="268">
        <v>-6892</v>
      </c>
      <c r="M16" s="269">
        <v>-7690</v>
      </c>
      <c r="N16" s="270">
        <v>-10.4</v>
      </c>
    </row>
    <row r="17" spans="1:16" x14ac:dyDescent="0.15">
      <c r="A17" s="248"/>
      <c r="B17" s="244"/>
      <c r="C17" s="244"/>
      <c r="D17" s="244"/>
      <c r="E17" s="244"/>
      <c r="F17" s="244"/>
      <c r="G17" s="1134" t="s">
        <v>171</v>
      </c>
      <c r="H17" s="1135"/>
      <c r="I17" s="1135"/>
      <c r="J17" s="1136"/>
      <c r="K17" s="268">
        <v>6620096</v>
      </c>
      <c r="L17" s="268">
        <v>73918</v>
      </c>
      <c r="M17" s="269">
        <v>72313</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28" t="s">
        <v>491</v>
      </c>
      <c r="H21" s="1129"/>
      <c r="I21" s="1129"/>
      <c r="J21" s="1130"/>
      <c r="K21" s="280">
        <v>6.58</v>
      </c>
      <c r="L21" s="281">
        <v>7.17</v>
      </c>
      <c r="M21" s="282">
        <v>-0.59</v>
      </c>
      <c r="N21" s="249"/>
      <c r="O21" s="283"/>
      <c r="P21" s="279"/>
    </row>
    <row r="22" spans="1:16" s="284" customFormat="1" x14ac:dyDescent="0.15">
      <c r="A22" s="279"/>
      <c r="B22" s="249"/>
      <c r="C22" s="249"/>
      <c r="D22" s="249"/>
      <c r="E22" s="249"/>
      <c r="F22" s="249"/>
      <c r="G22" s="1128" t="s">
        <v>492</v>
      </c>
      <c r="H22" s="1129"/>
      <c r="I22" s="1129"/>
      <c r="J22" s="1130"/>
      <c r="K22" s="285">
        <v>102.3</v>
      </c>
      <c r="L22" s="286">
        <v>98.1</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19" t="s">
        <v>496</v>
      </c>
      <c r="H32" s="1120"/>
      <c r="I32" s="1120"/>
      <c r="J32" s="1121"/>
      <c r="K32" s="294">
        <v>3337902</v>
      </c>
      <c r="L32" s="294">
        <v>37270</v>
      </c>
      <c r="M32" s="295">
        <v>43357</v>
      </c>
      <c r="N32" s="296">
        <v>-14</v>
      </c>
    </row>
    <row r="33" spans="1:16" ht="13.5" customHeight="1" x14ac:dyDescent="0.15">
      <c r="A33" s="248"/>
      <c r="B33" s="244"/>
      <c r="C33" s="244"/>
      <c r="D33" s="244"/>
      <c r="E33" s="244"/>
      <c r="F33" s="244"/>
      <c r="G33" s="1119" t="s">
        <v>497</v>
      </c>
      <c r="H33" s="1120"/>
      <c r="I33" s="1120"/>
      <c r="J33" s="1121"/>
      <c r="K33" s="294" t="s">
        <v>483</v>
      </c>
      <c r="L33" s="294" t="s">
        <v>483</v>
      </c>
      <c r="M33" s="295">
        <v>5</v>
      </c>
      <c r="N33" s="296" t="s">
        <v>483</v>
      </c>
    </row>
    <row r="34" spans="1:16" ht="27" customHeight="1" x14ac:dyDescent="0.15">
      <c r="A34" s="248"/>
      <c r="B34" s="244"/>
      <c r="C34" s="244"/>
      <c r="D34" s="244"/>
      <c r="E34" s="244"/>
      <c r="F34" s="244"/>
      <c r="G34" s="1119" t="s">
        <v>498</v>
      </c>
      <c r="H34" s="1120"/>
      <c r="I34" s="1120"/>
      <c r="J34" s="1121"/>
      <c r="K34" s="294" t="s">
        <v>483</v>
      </c>
      <c r="L34" s="294" t="s">
        <v>483</v>
      </c>
      <c r="M34" s="295">
        <v>40</v>
      </c>
      <c r="N34" s="296" t="s">
        <v>483</v>
      </c>
    </row>
    <row r="35" spans="1:16" ht="27" customHeight="1" x14ac:dyDescent="0.15">
      <c r="A35" s="248"/>
      <c r="B35" s="244"/>
      <c r="C35" s="244"/>
      <c r="D35" s="244"/>
      <c r="E35" s="244"/>
      <c r="F35" s="244"/>
      <c r="G35" s="1119" t="s">
        <v>499</v>
      </c>
      <c r="H35" s="1120"/>
      <c r="I35" s="1120"/>
      <c r="J35" s="1121"/>
      <c r="K35" s="294">
        <v>572376</v>
      </c>
      <c r="L35" s="294">
        <v>6391</v>
      </c>
      <c r="M35" s="295">
        <v>11850</v>
      </c>
      <c r="N35" s="296">
        <v>-46.1</v>
      </c>
    </row>
    <row r="36" spans="1:16" ht="27" customHeight="1" x14ac:dyDescent="0.15">
      <c r="A36" s="248"/>
      <c r="B36" s="244"/>
      <c r="C36" s="244"/>
      <c r="D36" s="244"/>
      <c r="E36" s="244"/>
      <c r="F36" s="244"/>
      <c r="G36" s="1119" t="s">
        <v>500</v>
      </c>
      <c r="H36" s="1120"/>
      <c r="I36" s="1120"/>
      <c r="J36" s="1121"/>
      <c r="K36" s="294">
        <v>349125</v>
      </c>
      <c r="L36" s="294">
        <v>3898</v>
      </c>
      <c r="M36" s="295">
        <v>2171</v>
      </c>
      <c r="N36" s="296">
        <v>79.5</v>
      </c>
    </row>
    <row r="37" spans="1:16" ht="13.5" customHeight="1" x14ac:dyDescent="0.15">
      <c r="A37" s="248"/>
      <c r="B37" s="244"/>
      <c r="C37" s="244"/>
      <c r="D37" s="244"/>
      <c r="E37" s="244"/>
      <c r="F37" s="244"/>
      <c r="G37" s="1119" t="s">
        <v>501</v>
      </c>
      <c r="H37" s="1120"/>
      <c r="I37" s="1120"/>
      <c r="J37" s="1121"/>
      <c r="K37" s="294">
        <v>68229</v>
      </c>
      <c r="L37" s="294">
        <v>762</v>
      </c>
      <c r="M37" s="295">
        <v>1425</v>
      </c>
      <c r="N37" s="296">
        <v>-46.5</v>
      </c>
    </row>
    <row r="38" spans="1:16" ht="27" customHeight="1" x14ac:dyDescent="0.15">
      <c r="A38" s="248"/>
      <c r="B38" s="244"/>
      <c r="C38" s="244"/>
      <c r="D38" s="244"/>
      <c r="E38" s="244"/>
      <c r="F38" s="244"/>
      <c r="G38" s="1122" t="s">
        <v>502</v>
      </c>
      <c r="H38" s="1123"/>
      <c r="I38" s="1123"/>
      <c r="J38" s="1124"/>
      <c r="K38" s="297">
        <v>19</v>
      </c>
      <c r="L38" s="297">
        <v>0</v>
      </c>
      <c r="M38" s="298">
        <v>6</v>
      </c>
      <c r="N38" s="299">
        <v>-100</v>
      </c>
      <c r="O38" s="293"/>
    </row>
    <row r="39" spans="1:16" x14ac:dyDescent="0.15">
      <c r="A39" s="248"/>
      <c r="B39" s="244"/>
      <c r="C39" s="244"/>
      <c r="D39" s="244"/>
      <c r="E39" s="244"/>
      <c r="F39" s="244"/>
      <c r="G39" s="1122" t="s">
        <v>503</v>
      </c>
      <c r="H39" s="1123"/>
      <c r="I39" s="1123"/>
      <c r="J39" s="1124"/>
      <c r="K39" s="300">
        <v>-465408</v>
      </c>
      <c r="L39" s="300">
        <v>-5197</v>
      </c>
      <c r="M39" s="301">
        <v>-5332</v>
      </c>
      <c r="N39" s="302">
        <v>-2.5</v>
      </c>
      <c r="O39" s="293"/>
    </row>
    <row r="40" spans="1:16" ht="27" customHeight="1" x14ac:dyDescent="0.15">
      <c r="A40" s="248"/>
      <c r="B40" s="244"/>
      <c r="C40" s="244"/>
      <c r="D40" s="244"/>
      <c r="E40" s="244"/>
      <c r="F40" s="244"/>
      <c r="G40" s="1119" t="s">
        <v>504</v>
      </c>
      <c r="H40" s="1120"/>
      <c r="I40" s="1120"/>
      <c r="J40" s="1121"/>
      <c r="K40" s="300">
        <v>-1990886</v>
      </c>
      <c r="L40" s="300">
        <v>-22230</v>
      </c>
      <c r="M40" s="301">
        <v>-35626</v>
      </c>
      <c r="N40" s="302">
        <v>-37.6</v>
      </c>
      <c r="O40" s="293"/>
    </row>
    <row r="41" spans="1:16" x14ac:dyDescent="0.15">
      <c r="A41" s="248"/>
      <c r="B41" s="244"/>
      <c r="C41" s="244"/>
      <c r="D41" s="244"/>
      <c r="E41" s="244"/>
      <c r="F41" s="244"/>
      <c r="G41" s="1125" t="s">
        <v>281</v>
      </c>
      <c r="H41" s="1126"/>
      <c r="I41" s="1126"/>
      <c r="J41" s="1127"/>
      <c r="K41" s="294">
        <v>1871357</v>
      </c>
      <c r="L41" s="300">
        <v>20895</v>
      </c>
      <c r="M41" s="301">
        <v>17897</v>
      </c>
      <c r="N41" s="302">
        <v>16.8</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2" t="s">
        <v>473</v>
      </c>
      <c r="J49" s="1114" t="s">
        <v>508</v>
      </c>
      <c r="K49" s="1115"/>
      <c r="L49" s="1115"/>
      <c r="M49" s="1115"/>
      <c r="N49" s="1116"/>
    </row>
    <row r="50" spans="1:14" x14ac:dyDescent="0.15">
      <c r="A50" s="248"/>
      <c r="B50" s="244"/>
      <c r="C50" s="244"/>
      <c r="D50" s="244"/>
      <c r="E50" s="244"/>
      <c r="F50" s="244"/>
      <c r="G50" s="312"/>
      <c r="H50" s="313"/>
      <c r="I50" s="1113"/>
      <c r="J50" s="314" t="s">
        <v>509</v>
      </c>
      <c r="K50" s="315" t="s">
        <v>510</v>
      </c>
      <c r="L50" s="316" t="s">
        <v>511</v>
      </c>
      <c r="M50" s="317" t="s">
        <v>512</v>
      </c>
      <c r="N50" s="318" t="s">
        <v>513</v>
      </c>
    </row>
    <row r="51" spans="1:14" x14ac:dyDescent="0.15">
      <c r="A51" s="248"/>
      <c r="B51" s="244"/>
      <c r="C51" s="244"/>
      <c r="D51" s="244"/>
      <c r="E51" s="244"/>
      <c r="F51" s="244"/>
      <c r="G51" s="310" t="s">
        <v>514</v>
      </c>
      <c r="H51" s="311"/>
      <c r="I51" s="319">
        <v>6560283</v>
      </c>
      <c r="J51" s="320">
        <v>74892</v>
      </c>
      <c r="K51" s="321">
        <v>-6.8</v>
      </c>
      <c r="L51" s="322">
        <v>38558</v>
      </c>
      <c r="M51" s="323">
        <v>17.3</v>
      </c>
      <c r="N51" s="324">
        <v>-24.1</v>
      </c>
    </row>
    <row r="52" spans="1:14" x14ac:dyDescent="0.15">
      <c r="A52" s="248"/>
      <c r="B52" s="244"/>
      <c r="C52" s="244"/>
      <c r="D52" s="244"/>
      <c r="E52" s="244"/>
      <c r="F52" s="244"/>
      <c r="G52" s="325"/>
      <c r="H52" s="326" t="s">
        <v>515</v>
      </c>
      <c r="I52" s="327">
        <v>4218260</v>
      </c>
      <c r="J52" s="328">
        <v>48156</v>
      </c>
      <c r="K52" s="329">
        <v>-15.1</v>
      </c>
      <c r="L52" s="330">
        <v>24217</v>
      </c>
      <c r="M52" s="331">
        <v>9.1999999999999993</v>
      </c>
      <c r="N52" s="332">
        <v>-24.3</v>
      </c>
    </row>
    <row r="53" spans="1:14" x14ac:dyDescent="0.15">
      <c r="A53" s="248"/>
      <c r="B53" s="244"/>
      <c r="C53" s="244"/>
      <c r="D53" s="244"/>
      <c r="E53" s="244"/>
      <c r="F53" s="244"/>
      <c r="G53" s="310" t="s">
        <v>516</v>
      </c>
      <c r="H53" s="311"/>
      <c r="I53" s="319">
        <v>9233866</v>
      </c>
      <c r="J53" s="320">
        <v>105466</v>
      </c>
      <c r="K53" s="321">
        <v>40.799999999999997</v>
      </c>
      <c r="L53" s="322">
        <v>40203</v>
      </c>
      <c r="M53" s="323">
        <v>4.3</v>
      </c>
      <c r="N53" s="324">
        <v>36.5</v>
      </c>
    </row>
    <row r="54" spans="1:14" x14ac:dyDescent="0.15">
      <c r="A54" s="248"/>
      <c r="B54" s="244"/>
      <c r="C54" s="244"/>
      <c r="D54" s="244"/>
      <c r="E54" s="244"/>
      <c r="F54" s="244"/>
      <c r="G54" s="325"/>
      <c r="H54" s="326" t="s">
        <v>515</v>
      </c>
      <c r="I54" s="327">
        <v>5264975</v>
      </c>
      <c r="J54" s="328">
        <v>60135</v>
      </c>
      <c r="K54" s="329">
        <v>24.9</v>
      </c>
      <c r="L54" s="330">
        <v>23352</v>
      </c>
      <c r="M54" s="331">
        <v>-3.6</v>
      </c>
      <c r="N54" s="332">
        <v>28.5</v>
      </c>
    </row>
    <row r="55" spans="1:14" x14ac:dyDescent="0.15">
      <c r="A55" s="248"/>
      <c r="B55" s="244"/>
      <c r="C55" s="244"/>
      <c r="D55" s="244"/>
      <c r="E55" s="244"/>
      <c r="F55" s="244"/>
      <c r="G55" s="310" t="s">
        <v>517</v>
      </c>
      <c r="H55" s="311"/>
      <c r="I55" s="319">
        <v>9836169</v>
      </c>
      <c r="J55" s="320">
        <v>111827</v>
      </c>
      <c r="K55" s="321">
        <v>6</v>
      </c>
      <c r="L55" s="322">
        <v>47569</v>
      </c>
      <c r="M55" s="323">
        <v>18.3</v>
      </c>
      <c r="N55" s="324">
        <v>-12.3</v>
      </c>
    </row>
    <row r="56" spans="1:14" x14ac:dyDescent="0.15">
      <c r="A56" s="248"/>
      <c r="B56" s="244"/>
      <c r="C56" s="244"/>
      <c r="D56" s="244"/>
      <c r="E56" s="244"/>
      <c r="F56" s="244"/>
      <c r="G56" s="325"/>
      <c r="H56" s="326" t="s">
        <v>515</v>
      </c>
      <c r="I56" s="327">
        <v>6484148</v>
      </c>
      <c r="J56" s="328">
        <v>73718</v>
      </c>
      <c r="K56" s="329">
        <v>22.6</v>
      </c>
      <c r="L56" s="330">
        <v>26255</v>
      </c>
      <c r="M56" s="331">
        <v>12.4</v>
      </c>
      <c r="N56" s="332">
        <v>10.199999999999999</v>
      </c>
    </row>
    <row r="57" spans="1:14" x14ac:dyDescent="0.15">
      <c r="A57" s="248"/>
      <c r="B57" s="244"/>
      <c r="C57" s="244"/>
      <c r="D57" s="244"/>
      <c r="E57" s="244"/>
      <c r="F57" s="244"/>
      <c r="G57" s="310" t="s">
        <v>518</v>
      </c>
      <c r="H57" s="311"/>
      <c r="I57" s="319">
        <v>7582934</v>
      </c>
      <c r="J57" s="320">
        <v>84898</v>
      </c>
      <c r="K57" s="321">
        <v>-24.1</v>
      </c>
      <c r="L57" s="322">
        <v>50880</v>
      </c>
      <c r="M57" s="323">
        <v>7</v>
      </c>
      <c r="N57" s="324">
        <v>-31.1</v>
      </c>
    </row>
    <row r="58" spans="1:14" x14ac:dyDescent="0.15">
      <c r="A58" s="248"/>
      <c r="B58" s="244"/>
      <c r="C58" s="244"/>
      <c r="D58" s="244"/>
      <c r="E58" s="244"/>
      <c r="F58" s="244"/>
      <c r="G58" s="325"/>
      <c r="H58" s="326" t="s">
        <v>515</v>
      </c>
      <c r="I58" s="327">
        <v>4482523</v>
      </c>
      <c r="J58" s="328">
        <v>50186</v>
      </c>
      <c r="K58" s="329">
        <v>-31.9</v>
      </c>
      <c r="L58" s="330">
        <v>26879</v>
      </c>
      <c r="M58" s="331">
        <v>2.4</v>
      </c>
      <c r="N58" s="332">
        <v>-34.299999999999997</v>
      </c>
    </row>
    <row r="59" spans="1:14" x14ac:dyDescent="0.15">
      <c r="A59" s="248"/>
      <c r="B59" s="244"/>
      <c r="C59" s="244"/>
      <c r="D59" s="244"/>
      <c r="E59" s="244"/>
      <c r="F59" s="244"/>
      <c r="G59" s="310" t="s">
        <v>519</v>
      </c>
      <c r="H59" s="311"/>
      <c r="I59" s="319">
        <v>6668020</v>
      </c>
      <c r="J59" s="320">
        <v>74453</v>
      </c>
      <c r="K59" s="321">
        <v>-12.3</v>
      </c>
      <c r="L59" s="322">
        <v>63956</v>
      </c>
      <c r="M59" s="323">
        <v>25.7</v>
      </c>
      <c r="N59" s="324">
        <v>-38</v>
      </c>
    </row>
    <row r="60" spans="1:14" x14ac:dyDescent="0.15">
      <c r="A60" s="248"/>
      <c r="B60" s="244"/>
      <c r="C60" s="244"/>
      <c r="D60" s="244"/>
      <c r="E60" s="244"/>
      <c r="F60" s="244"/>
      <c r="G60" s="325"/>
      <c r="H60" s="326" t="s">
        <v>515</v>
      </c>
      <c r="I60" s="333">
        <v>4063500</v>
      </c>
      <c r="J60" s="328">
        <v>45372</v>
      </c>
      <c r="K60" s="329">
        <v>-9.6</v>
      </c>
      <c r="L60" s="330">
        <v>29239</v>
      </c>
      <c r="M60" s="331">
        <v>8.8000000000000007</v>
      </c>
      <c r="N60" s="332">
        <v>-18.399999999999999</v>
      </c>
    </row>
    <row r="61" spans="1:14" x14ac:dyDescent="0.15">
      <c r="A61" s="248"/>
      <c r="B61" s="244"/>
      <c r="C61" s="244"/>
      <c r="D61" s="244"/>
      <c r="E61" s="244"/>
      <c r="F61" s="244"/>
      <c r="G61" s="310" t="s">
        <v>520</v>
      </c>
      <c r="H61" s="334"/>
      <c r="I61" s="335">
        <v>7976254</v>
      </c>
      <c r="J61" s="336">
        <v>90307</v>
      </c>
      <c r="K61" s="337">
        <v>0.7</v>
      </c>
      <c r="L61" s="338">
        <v>48233</v>
      </c>
      <c r="M61" s="339">
        <v>14.5</v>
      </c>
      <c r="N61" s="324">
        <v>-13.8</v>
      </c>
    </row>
    <row r="62" spans="1:14" x14ac:dyDescent="0.15">
      <c r="A62" s="248"/>
      <c r="B62" s="244"/>
      <c r="C62" s="244"/>
      <c r="D62" s="244"/>
      <c r="E62" s="244"/>
      <c r="F62" s="244"/>
      <c r="G62" s="325"/>
      <c r="H62" s="326" t="s">
        <v>515</v>
      </c>
      <c r="I62" s="327">
        <v>4902681</v>
      </c>
      <c r="J62" s="328">
        <v>55513</v>
      </c>
      <c r="K62" s="329">
        <v>-1.8</v>
      </c>
      <c r="L62" s="330">
        <v>25988</v>
      </c>
      <c r="M62" s="331">
        <v>5.8</v>
      </c>
      <c r="N62" s="332">
        <v>-7.6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7" t="s">
        <v>3</v>
      </c>
      <c r="D47" s="1137"/>
      <c r="E47" s="1138"/>
      <c r="F47" s="11">
        <v>10.28</v>
      </c>
      <c r="G47" s="12">
        <v>11.03</v>
      </c>
      <c r="H47" s="12">
        <v>5.65</v>
      </c>
      <c r="I47" s="12">
        <v>1.96</v>
      </c>
      <c r="J47" s="13">
        <v>6.01</v>
      </c>
    </row>
    <row r="48" spans="2:10" ht="57.75" customHeight="1" x14ac:dyDescent="0.15">
      <c r="B48" s="14"/>
      <c r="C48" s="1139" t="s">
        <v>4</v>
      </c>
      <c r="D48" s="1139"/>
      <c r="E48" s="1140"/>
      <c r="F48" s="15">
        <v>5.43</v>
      </c>
      <c r="G48" s="16">
        <v>4.43</v>
      </c>
      <c r="H48" s="16">
        <v>3.71</v>
      </c>
      <c r="I48" s="16">
        <v>6.54</v>
      </c>
      <c r="J48" s="17">
        <v>7.21</v>
      </c>
    </row>
    <row r="49" spans="2:10" ht="57.75" customHeight="1" thickBot="1" x14ac:dyDescent="0.2">
      <c r="B49" s="18"/>
      <c r="C49" s="1141" t="s">
        <v>5</v>
      </c>
      <c r="D49" s="1141"/>
      <c r="E49" s="1142"/>
      <c r="F49" s="19" t="s">
        <v>527</v>
      </c>
      <c r="G49" s="20" t="s">
        <v>528</v>
      </c>
      <c r="H49" s="20" t="s">
        <v>529</v>
      </c>
      <c r="I49" s="20" t="s">
        <v>530</v>
      </c>
      <c r="J49" s="21">
        <v>4.82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49" t="s">
        <v>531</v>
      </c>
      <c r="D34" s="1149"/>
      <c r="E34" s="1150"/>
      <c r="F34" s="32">
        <v>17.399999999999999</v>
      </c>
      <c r="G34" s="33">
        <v>18.98</v>
      </c>
      <c r="H34" s="33">
        <v>19.95</v>
      </c>
      <c r="I34" s="33">
        <v>21.09</v>
      </c>
      <c r="J34" s="34">
        <v>20.91</v>
      </c>
      <c r="K34" s="22"/>
      <c r="L34" s="22"/>
      <c r="M34" s="22"/>
      <c r="N34" s="22"/>
      <c r="O34" s="22"/>
      <c r="P34" s="22"/>
    </row>
    <row r="35" spans="1:16" ht="39" customHeight="1" x14ac:dyDescent="0.15">
      <c r="A35" s="22"/>
      <c r="B35" s="35"/>
      <c r="C35" s="1143" t="s">
        <v>532</v>
      </c>
      <c r="D35" s="1144"/>
      <c r="E35" s="1145"/>
      <c r="F35" s="36">
        <v>5.13</v>
      </c>
      <c r="G35" s="37">
        <v>4.24</v>
      </c>
      <c r="H35" s="37">
        <v>3.53</v>
      </c>
      <c r="I35" s="37">
        <v>6.4</v>
      </c>
      <c r="J35" s="38">
        <v>7.16</v>
      </c>
      <c r="K35" s="22"/>
      <c r="L35" s="22"/>
      <c r="M35" s="22"/>
      <c r="N35" s="22"/>
      <c r="O35" s="22"/>
      <c r="P35" s="22"/>
    </row>
    <row r="36" spans="1:16" ht="39" customHeight="1" x14ac:dyDescent="0.15">
      <c r="A36" s="22"/>
      <c r="B36" s="35"/>
      <c r="C36" s="1143" t="s">
        <v>533</v>
      </c>
      <c r="D36" s="1144"/>
      <c r="E36" s="1145"/>
      <c r="F36" s="36">
        <v>2.13</v>
      </c>
      <c r="G36" s="37">
        <v>3.32</v>
      </c>
      <c r="H36" s="37">
        <v>2.81</v>
      </c>
      <c r="I36" s="37">
        <v>1.7</v>
      </c>
      <c r="J36" s="38">
        <v>2.8</v>
      </c>
      <c r="K36" s="22"/>
      <c r="L36" s="22"/>
      <c r="M36" s="22"/>
      <c r="N36" s="22"/>
      <c r="O36" s="22"/>
      <c r="P36" s="22"/>
    </row>
    <row r="37" spans="1:16" ht="39" customHeight="1" x14ac:dyDescent="0.15">
      <c r="A37" s="22"/>
      <c r="B37" s="35"/>
      <c r="C37" s="1143" t="s">
        <v>534</v>
      </c>
      <c r="D37" s="1144"/>
      <c r="E37" s="1145"/>
      <c r="F37" s="36">
        <v>1.75</v>
      </c>
      <c r="G37" s="37">
        <v>1.99</v>
      </c>
      <c r="H37" s="37">
        <v>2.1</v>
      </c>
      <c r="I37" s="37">
        <v>2.2200000000000002</v>
      </c>
      <c r="J37" s="38">
        <v>2.2400000000000002</v>
      </c>
      <c r="K37" s="22"/>
      <c r="L37" s="22"/>
      <c r="M37" s="22"/>
      <c r="N37" s="22"/>
      <c r="O37" s="22"/>
      <c r="P37" s="22"/>
    </row>
    <row r="38" spans="1:16" ht="39" customHeight="1" x14ac:dyDescent="0.15">
      <c r="A38" s="22"/>
      <c r="B38" s="35"/>
      <c r="C38" s="1143" t="s">
        <v>535</v>
      </c>
      <c r="D38" s="1144"/>
      <c r="E38" s="1145"/>
      <c r="F38" s="36">
        <v>0.3</v>
      </c>
      <c r="G38" s="37">
        <v>0.56000000000000005</v>
      </c>
      <c r="H38" s="37">
        <v>0.69</v>
      </c>
      <c r="I38" s="37">
        <v>0.92</v>
      </c>
      <c r="J38" s="38">
        <v>1.1299999999999999</v>
      </c>
      <c r="K38" s="22"/>
      <c r="L38" s="22"/>
      <c r="M38" s="22"/>
      <c r="N38" s="22"/>
      <c r="O38" s="22"/>
      <c r="P38" s="22"/>
    </row>
    <row r="39" spans="1:16" ht="39" customHeight="1" x14ac:dyDescent="0.15">
      <c r="A39" s="22"/>
      <c r="B39" s="35"/>
      <c r="C39" s="1143" t="s">
        <v>536</v>
      </c>
      <c r="D39" s="1144"/>
      <c r="E39" s="1145"/>
      <c r="F39" s="36">
        <v>0.27</v>
      </c>
      <c r="G39" s="37">
        <v>0.28999999999999998</v>
      </c>
      <c r="H39" s="37">
        <v>0.2</v>
      </c>
      <c r="I39" s="37">
        <v>0.02</v>
      </c>
      <c r="J39" s="38">
        <v>0.14000000000000001</v>
      </c>
      <c r="K39" s="22"/>
      <c r="L39" s="22"/>
      <c r="M39" s="22"/>
      <c r="N39" s="22"/>
      <c r="O39" s="22"/>
      <c r="P39" s="22"/>
    </row>
    <row r="40" spans="1:16" ht="39" customHeight="1" x14ac:dyDescent="0.15">
      <c r="A40" s="22"/>
      <c r="B40" s="35"/>
      <c r="C40" s="1143" t="s">
        <v>537</v>
      </c>
      <c r="D40" s="1144"/>
      <c r="E40" s="1145"/>
      <c r="F40" s="36">
        <v>0.3</v>
      </c>
      <c r="G40" s="37">
        <v>0.19</v>
      </c>
      <c r="H40" s="37">
        <v>0.18</v>
      </c>
      <c r="I40" s="37">
        <v>0.13</v>
      </c>
      <c r="J40" s="38">
        <v>0.04</v>
      </c>
      <c r="K40" s="22"/>
      <c r="L40" s="22"/>
      <c r="M40" s="22"/>
      <c r="N40" s="22"/>
      <c r="O40" s="22"/>
      <c r="P40" s="22"/>
    </row>
    <row r="41" spans="1:16" ht="39" customHeight="1" x14ac:dyDescent="0.15">
      <c r="A41" s="22"/>
      <c r="B41" s="35"/>
      <c r="C41" s="1143" t="s">
        <v>538</v>
      </c>
      <c r="D41" s="1144"/>
      <c r="E41" s="1145"/>
      <c r="F41" s="36">
        <v>0.04</v>
      </c>
      <c r="G41" s="37">
        <v>0.02</v>
      </c>
      <c r="H41" s="37">
        <v>0.08</v>
      </c>
      <c r="I41" s="37">
        <v>0.06</v>
      </c>
      <c r="J41" s="38">
        <v>0.03</v>
      </c>
      <c r="K41" s="22"/>
      <c r="L41" s="22"/>
      <c r="M41" s="22"/>
      <c r="N41" s="22"/>
      <c r="O41" s="22"/>
      <c r="P41" s="22"/>
    </row>
    <row r="42" spans="1:16" ht="39" customHeight="1" x14ac:dyDescent="0.15">
      <c r="A42" s="22"/>
      <c r="B42" s="39"/>
      <c r="C42" s="1143" t="s">
        <v>539</v>
      </c>
      <c r="D42" s="1144"/>
      <c r="E42" s="1145"/>
      <c r="F42" s="36" t="s">
        <v>483</v>
      </c>
      <c r="G42" s="37" t="s">
        <v>483</v>
      </c>
      <c r="H42" s="37" t="s">
        <v>483</v>
      </c>
      <c r="I42" s="37" t="s">
        <v>483</v>
      </c>
      <c r="J42" s="38" t="s">
        <v>483</v>
      </c>
      <c r="K42" s="22"/>
      <c r="L42" s="22"/>
      <c r="M42" s="22"/>
      <c r="N42" s="22"/>
      <c r="O42" s="22"/>
      <c r="P42" s="22"/>
    </row>
    <row r="43" spans="1:16" ht="39" customHeight="1" thickBot="1" x14ac:dyDescent="0.2">
      <c r="A43" s="22"/>
      <c r="B43" s="40"/>
      <c r="C43" s="1146" t="s">
        <v>540</v>
      </c>
      <c r="D43" s="1147"/>
      <c r="E43" s="1148"/>
      <c r="F43" s="41">
        <v>0.17</v>
      </c>
      <c r="G43" s="42">
        <v>0.05</v>
      </c>
      <c r="H43" s="42">
        <v>0.21</v>
      </c>
      <c r="I43" s="42">
        <v>0.24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2790</v>
      </c>
      <c r="L45" s="60">
        <v>3006</v>
      </c>
      <c r="M45" s="60">
        <v>3084</v>
      </c>
      <c r="N45" s="60">
        <v>3284</v>
      </c>
      <c r="O45" s="61">
        <v>3338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x14ac:dyDescent="0.15">
      <c r="A48" s="48"/>
      <c r="B48" s="1161"/>
      <c r="C48" s="1162"/>
      <c r="D48" s="62"/>
      <c r="E48" s="1153" t="s">
        <v>15</v>
      </c>
      <c r="F48" s="1153"/>
      <c r="G48" s="1153"/>
      <c r="H48" s="1153"/>
      <c r="I48" s="1153"/>
      <c r="J48" s="1154"/>
      <c r="K48" s="63">
        <v>633</v>
      </c>
      <c r="L48" s="64">
        <v>635</v>
      </c>
      <c r="M48" s="64">
        <v>661</v>
      </c>
      <c r="N48" s="64">
        <v>614</v>
      </c>
      <c r="O48" s="65">
        <v>572</v>
      </c>
      <c r="P48" s="48"/>
      <c r="Q48" s="48"/>
      <c r="R48" s="48"/>
      <c r="S48" s="48"/>
      <c r="T48" s="48"/>
      <c r="U48" s="48"/>
    </row>
    <row r="49" spans="1:21" ht="30.75" customHeight="1" x14ac:dyDescent="0.15">
      <c r="A49" s="48"/>
      <c r="B49" s="1161"/>
      <c r="C49" s="1162"/>
      <c r="D49" s="62"/>
      <c r="E49" s="1153" t="s">
        <v>16</v>
      </c>
      <c r="F49" s="1153"/>
      <c r="G49" s="1153"/>
      <c r="H49" s="1153"/>
      <c r="I49" s="1153"/>
      <c r="J49" s="1154"/>
      <c r="K49" s="63">
        <v>674</v>
      </c>
      <c r="L49" s="64">
        <v>589</v>
      </c>
      <c r="M49" s="64">
        <v>607</v>
      </c>
      <c r="N49" s="64">
        <v>381</v>
      </c>
      <c r="O49" s="65">
        <v>349</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483</v>
      </c>
      <c r="L50" s="64">
        <v>17</v>
      </c>
      <c r="M50" s="64">
        <v>68</v>
      </c>
      <c r="N50" s="64">
        <v>68</v>
      </c>
      <c r="O50" s="65">
        <v>68</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2411</v>
      </c>
      <c r="L52" s="64">
        <v>2404</v>
      </c>
      <c r="M52" s="64">
        <v>2437</v>
      </c>
      <c r="N52" s="64">
        <v>2392</v>
      </c>
      <c r="O52" s="65">
        <v>2456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1686</v>
      </c>
      <c r="L53" s="69">
        <v>1843</v>
      </c>
      <c r="M53" s="69">
        <v>1983</v>
      </c>
      <c r="N53" s="69">
        <v>1955</v>
      </c>
      <c r="O53" s="70">
        <v>1871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2015-05-07T08:55:02Z</cp:lastPrinted>
  <dcterms:created xsi:type="dcterms:W3CDTF">2015-02-17T06:58:14Z</dcterms:created>
  <dcterms:modified xsi:type="dcterms:W3CDTF">2015-05-07T08:55:06Z</dcterms:modified>
  <cp:category/>
</cp:coreProperties>
</file>